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95" yWindow="1335" windowWidth="24915" windowHeight="10560" tabRatio="763" activeTab="3"/>
  </bookViews>
  <sheets>
    <sheet name="MES DISPOS LIEU 1" sheetId="20" r:id="rId1"/>
    <sheet name="DISPOS LIEU 1" sheetId="4" r:id="rId2"/>
    <sheet name="TPL CV" sheetId="2" r:id="rId3"/>
    <sheet name="Calen" sheetId="17" r:id="rId4"/>
    <sheet name="CRENEAUX" sheetId="1" r:id="rId5"/>
    <sheet name="LISTE MEMBRES" sheetId="5" r:id="rId6"/>
  </sheets>
  <functionGroups builtInGroupCount="17"/>
  <definedNames>
    <definedName name="_xlnm._FilterDatabase" localSheetId="1" hidden="1">'DISPOS LIEU 1'!$A$4:$KQ$376</definedName>
    <definedName name="_xlnm._FilterDatabase" localSheetId="0" hidden="1">'MES DISPOS LIEU 1'!$A$5:$X$375</definedName>
    <definedName name="_xlnm._FilterDatabase" localSheetId="2" hidden="1">'TPL CV'!$A$4:$I$744</definedName>
    <definedName name="L_proc">'MES DISPOS LIEU 1'!$D$379:$D$437</definedName>
    <definedName name="liste_freres" localSheetId="0">'LISTE MEMBRES'!$E$2:$E$60</definedName>
    <definedName name="liste_freres">'LISTE MEMBRES'!$E$2:$E$60</definedName>
    <definedName name="_xlnm.Print_Area" localSheetId="2">'TPL CV'!$C$1:$I$744</definedName>
  </definedNames>
  <calcPr calcId="144525"/>
</workbook>
</file>

<file path=xl/calcChain.xml><?xml version="1.0" encoding="utf-8"?>
<calcChain xmlns="http://schemas.openxmlformats.org/spreadsheetml/2006/main">
  <c r="D2" i="20" l="1"/>
  <c r="S2" i="20" s="1"/>
  <c r="I5" i="20" l="1"/>
  <c r="X5" i="20" s="1"/>
  <c r="H5" i="20"/>
  <c r="W5" i="20" s="1"/>
  <c r="G5" i="20"/>
  <c r="V5" i="20" s="1"/>
  <c r="F5" i="20"/>
  <c r="U5" i="20" s="1"/>
  <c r="E5" i="20"/>
  <c r="T5" i="20" s="1"/>
  <c r="D5" i="20"/>
  <c r="S5" i="20" s="1"/>
  <c r="C375" i="4"/>
  <c r="C376" i="4"/>
  <c r="S10" i="1"/>
  <c r="T10" i="1"/>
  <c r="U10" i="1"/>
  <c r="V10" i="1"/>
  <c r="W10" i="1"/>
  <c r="X10" i="1"/>
  <c r="Y10" i="1"/>
  <c r="S11" i="1"/>
  <c r="T11" i="1"/>
  <c r="U11" i="1"/>
  <c r="V11" i="1"/>
  <c r="W11" i="1"/>
  <c r="X11" i="1"/>
  <c r="Y11" i="1"/>
  <c r="S12" i="1"/>
  <c r="T12" i="1"/>
  <c r="U12" i="1"/>
  <c r="V12" i="1"/>
  <c r="W12" i="1"/>
  <c r="X12" i="1"/>
  <c r="Y12" i="1"/>
  <c r="S13" i="1"/>
  <c r="T13" i="1"/>
  <c r="U13" i="1"/>
  <c r="V13" i="1"/>
  <c r="W13" i="1"/>
  <c r="X13" i="1"/>
  <c r="Y13" i="1"/>
  <c r="S14" i="1"/>
  <c r="T14" i="1"/>
  <c r="U14" i="1"/>
  <c r="V14" i="1"/>
  <c r="W14" i="1"/>
  <c r="X14" i="1"/>
  <c r="Y14" i="1"/>
  <c r="Y9" i="1"/>
  <c r="X9" i="1"/>
  <c r="W9" i="1"/>
  <c r="V9" i="1"/>
  <c r="U9" i="1"/>
  <c r="T9" i="1"/>
  <c r="S9" i="1"/>
  <c r="C8" i="17" l="1"/>
  <c r="C9" i="17" l="1"/>
  <c r="C7" i="17"/>
  <c r="C10" i="17" l="1"/>
  <c r="Y15" i="1"/>
  <c r="T15" i="1"/>
  <c r="C11" i="17"/>
  <c r="U15" i="1"/>
  <c r="X15" i="1"/>
  <c r="W15" i="1"/>
  <c r="V15" i="1"/>
  <c r="S15" i="1"/>
  <c r="D10" i="17" l="1"/>
  <c r="D9" i="17"/>
  <c r="D8" i="17"/>
  <c r="C12" i="17"/>
  <c r="D11" i="17"/>
  <c r="A3" i="4"/>
  <c r="I4" i="4"/>
  <c r="O4" i="4" s="1"/>
  <c r="U4" i="4" s="1"/>
  <c r="AA4" i="4" s="1"/>
  <c r="AG4" i="4" s="1"/>
  <c r="AM4" i="4" s="1"/>
  <c r="AS4" i="4" s="1"/>
  <c r="AY4" i="4" s="1"/>
  <c r="BE4" i="4" s="1"/>
  <c r="BK4" i="4" s="1"/>
  <c r="BQ4" i="4" s="1"/>
  <c r="BW4" i="4" s="1"/>
  <c r="CC4" i="4" s="1"/>
  <c r="CI4" i="4" s="1"/>
  <c r="CO4" i="4" s="1"/>
  <c r="CU4" i="4" s="1"/>
  <c r="DA4" i="4" s="1"/>
  <c r="DG4" i="4" s="1"/>
  <c r="DM4" i="4" s="1"/>
  <c r="DS4" i="4" s="1"/>
  <c r="DY4" i="4" s="1"/>
  <c r="EE4" i="4" s="1"/>
  <c r="EK4" i="4" s="1"/>
  <c r="EQ4" i="4" s="1"/>
  <c r="EW4" i="4" s="1"/>
  <c r="FC4" i="4" s="1"/>
  <c r="FI4" i="4" s="1"/>
  <c r="FO4" i="4" s="1"/>
  <c r="FU4" i="4" s="1"/>
  <c r="GA4" i="4" s="1"/>
  <c r="GG4" i="4" s="1"/>
  <c r="GM4" i="4" s="1"/>
  <c r="GS4" i="4" s="1"/>
  <c r="GY4" i="4" s="1"/>
  <c r="HE4" i="4" s="1"/>
  <c r="HK4" i="4" s="1"/>
  <c r="HQ4" i="4" s="1"/>
  <c r="HW4" i="4" s="1"/>
  <c r="IC4" i="4" s="1"/>
  <c r="II4" i="4" s="1"/>
  <c r="IO4" i="4" s="1"/>
  <c r="IU4" i="4" s="1"/>
  <c r="JA4" i="4" s="1"/>
  <c r="JG4" i="4" s="1"/>
  <c r="JM4" i="4" s="1"/>
  <c r="JS4" i="4" s="1"/>
  <c r="JY4" i="4" s="1"/>
  <c r="KE4" i="4" s="1"/>
  <c r="KK4" i="4" s="1"/>
  <c r="KQ4" i="4" s="1"/>
  <c r="H4" i="4"/>
  <c r="N4" i="4" s="1"/>
  <c r="T4" i="4" s="1"/>
  <c r="Z4" i="4" s="1"/>
  <c r="AF4" i="4" s="1"/>
  <c r="AL4" i="4" s="1"/>
  <c r="AR4" i="4" s="1"/>
  <c r="AX4" i="4" s="1"/>
  <c r="BD4" i="4" s="1"/>
  <c r="BJ4" i="4" s="1"/>
  <c r="BP4" i="4" s="1"/>
  <c r="BV4" i="4" s="1"/>
  <c r="CB4" i="4" s="1"/>
  <c r="CH4" i="4" s="1"/>
  <c r="CN4" i="4" s="1"/>
  <c r="CT4" i="4" s="1"/>
  <c r="CZ4" i="4" s="1"/>
  <c r="DF4" i="4" s="1"/>
  <c r="DL4" i="4" s="1"/>
  <c r="DR4" i="4" s="1"/>
  <c r="DX4" i="4" s="1"/>
  <c r="ED4" i="4" s="1"/>
  <c r="EJ4" i="4" s="1"/>
  <c r="EP4" i="4" s="1"/>
  <c r="EV4" i="4" s="1"/>
  <c r="FB4" i="4" s="1"/>
  <c r="FH4" i="4" s="1"/>
  <c r="FN4" i="4" s="1"/>
  <c r="FT4" i="4" s="1"/>
  <c r="FZ4" i="4" s="1"/>
  <c r="GF4" i="4" s="1"/>
  <c r="GL4" i="4" s="1"/>
  <c r="GR4" i="4" s="1"/>
  <c r="GX4" i="4" s="1"/>
  <c r="HD4" i="4" s="1"/>
  <c r="HJ4" i="4" s="1"/>
  <c r="HP4" i="4" s="1"/>
  <c r="HV4" i="4" s="1"/>
  <c r="IB4" i="4" s="1"/>
  <c r="IH4" i="4" s="1"/>
  <c r="IN4" i="4" s="1"/>
  <c r="IT4" i="4" s="1"/>
  <c r="IZ4" i="4" s="1"/>
  <c r="JF4" i="4" s="1"/>
  <c r="JL4" i="4" s="1"/>
  <c r="JR4" i="4" s="1"/>
  <c r="JX4" i="4" s="1"/>
  <c r="KD4" i="4" s="1"/>
  <c r="KJ4" i="4" s="1"/>
  <c r="KP4" i="4" s="1"/>
  <c r="G4" i="4"/>
  <c r="M4" i="4" s="1"/>
  <c r="S4" i="4" s="1"/>
  <c r="Y4" i="4" s="1"/>
  <c r="AE4" i="4" s="1"/>
  <c r="AK4" i="4" s="1"/>
  <c r="AQ4" i="4" s="1"/>
  <c r="AW4" i="4" s="1"/>
  <c r="BC4" i="4" s="1"/>
  <c r="BI4" i="4" s="1"/>
  <c r="BO4" i="4" s="1"/>
  <c r="BU4" i="4" s="1"/>
  <c r="CA4" i="4" s="1"/>
  <c r="CG4" i="4" s="1"/>
  <c r="CM4" i="4" s="1"/>
  <c r="CS4" i="4" s="1"/>
  <c r="CY4" i="4" s="1"/>
  <c r="DE4" i="4" s="1"/>
  <c r="DK4" i="4" s="1"/>
  <c r="DQ4" i="4" s="1"/>
  <c r="DW4" i="4" s="1"/>
  <c r="EC4" i="4" s="1"/>
  <c r="EI4" i="4" s="1"/>
  <c r="EO4" i="4" s="1"/>
  <c r="EU4" i="4" s="1"/>
  <c r="FA4" i="4" s="1"/>
  <c r="FG4" i="4" s="1"/>
  <c r="FM4" i="4" s="1"/>
  <c r="FS4" i="4" s="1"/>
  <c r="FY4" i="4" s="1"/>
  <c r="GE4" i="4" s="1"/>
  <c r="GK4" i="4" s="1"/>
  <c r="GQ4" i="4" s="1"/>
  <c r="GW4" i="4" s="1"/>
  <c r="HC4" i="4" s="1"/>
  <c r="HI4" i="4" s="1"/>
  <c r="HO4" i="4" s="1"/>
  <c r="HU4" i="4" s="1"/>
  <c r="IA4" i="4" s="1"/>
  <c r="IG4" i="4" s="1"/>
  <c r="IM4" i="4" s="1"/>
  <c r="IS4" i="4" s="1"/>
  <c r="IY4" i="4" s="1"/>
  <c r="JE4" i="4" s="1"/>
  <c r="JK4" i="4" s="1"/>
  <c r="JQ4" i="4" s="1"/>
  <c r="JW4" i="4" s="1"/>
  <c r="KC4" i="4" s="1"/>
  <c r="KI4" i="4" s="1"/>
  <c r="KO4" i="4" s="1"/>
  <c r="F4" i="4"/>
  <c r="L4" i="4" s="1"/>
  <c r="R4" i="4" s="1"/>
  <c r="X4" i="4" s="1"/>
  <c r="AD4" i="4" s="1"/>
  <c r="AJ4" i="4" s="1"/>
  <c r="AP4" i="4" s="1"/>
  <c r="AV4" i="4" s="1"/>
  <c r="BB4" i="4" s="1"/>
  <c r="BH4" i="4" s="1"/>
  <c r="BN4" i="4" s="1"/>
  <c r="BT4" i="4" s="1"/>
  <c r="BZ4" i="4" s="1"/>
  <c r="CF4" i="4" s="1"/>
  <c r="CL4" i="4" s="1"/>
  <c r="CR4" i="4" s="1"/>
  <c r="CX4" i="4" s="1"/>
  <c r="DD4" i="4" s="1"/>
  <c r="DJ4" i="4" s="1"/>
  <c r="DP4" i="4" s="1"/>
  <c r="DV4" i="4" s="1"/>
  <c r="EB4" i="4" s="1"/>
  <c r="EH4" i="4" s="1"/>
  <c r="EN4" i="4" s="1"/>
  <c r="ET4" i="4" s="1"/>
  <c r="EZ4" i="4" s="1"/>
  <c r="FF4" i="4" s="1"/>
  <c r="FL4" i="4" s="1"/>
  <c r="FR4" i="4" s="1"/>
  <c r="FX4" i="4" s="1"/>
  <c r="GD4" i="4" s="1"/>
  <c r="GJ4" i="4" s="1"/>
  <c r="GP4" i="4" s="1"/>
  <c r="GV4" i="4" s="1"/>
  <c r="HB4" i="4" s="1"/>
  <c r="HH4" i="4" s="1"/>
  <c r="HN4" i="4" s="1"/>
  <c r="HT4" i="4" s="1"/>
  <c r="HZ4" i="4" s="1"/>
  <c r="IF4" i="4" s="1"/>
  <c r="IL4" i="4" s="1"/>
  <c r="IR4" i="4" s="1"/>
  <c r="IX4" i="4" s="1"/>
  <c r="JD4" i="4" s="1"/>
  <c r="JJ4" i="4" s="1"/>
  <c r="JP4" i="4" s="1"/>
  <c r="JV4" i="4" s="1"/>
  <c r="KB4" i="4" s="1"/>
  <c r="KH4" i="4" s="1"/>
  <c r="KN4" i="4" s="1"/>
  <c r="E4" i="4"/>
  <c r="K4" i="4" s="1"/>
  <c r="Q4" i="4" s="1"/>
  <c r="W4" i="4" s="1"/>
  <c r="AC4" i="4" s="1"/>
  <c r="AI4" i="4" s="1"/>
  <c r="AO4" i="4" s="1"/>
  <c r="AU4" i="4" s="1"/>
  <c r="BA4" i="4" s="1"/>
  <c r="BG4" i="4" s="1"/>
  <c r="BM4" i="4" s="1"/>
  <c r="BS4" i="4" s="1"/>
  <c r="BY4" i="4" s="1"/>
  <c r="CE4" i="4" s="1"/>
  <c r="CK4" i="4" s="1"/>
  <c r="CQ4" i="4" s="1"/>
  <c r="CW4" i="4" s="1"/>
  <c r="DC4" i="4" s="1"/>
  <c r="DI4" i="4" s="1"/>
  <c r="DO4" i="4" s="1"/>
  <c r="DU4" i="4" s="1"/>
  <c r="EA4" i="4" s="1"/>
  <c r="EG4" i="4" s="1"/>
  <c r="EM4" i="4" s="1"/>
  <c r="ES4" i="4" s="1"/>
  <c r="EY4" i="4" s="1"/>
  <c r="FE4" i="4" s="1"/>
  <c r="FK4" i="4" s="1"/>
  <c r="FQ4" i="4" s="1"/>
  <c r="FW4" i="4" s="1"/>
  <c r="GC4" i="4" s="1"/>
  <c r="GI4" i="4" s="1"/>
  <c r="GO4" i="4" s="1"/>
  <c r="GU4" i="4" s="1"/>
  <c r="HA4" i="4" s="1"/>
  <c r="HG4" i="4" s="1"/>
  <c r="HM4" i="4" s="1"/>
  <c r="HS4" i="4" s="1"/>
  <c r="HY4" i="4" s="1"/>
  <c r="IE4" i="4" s="1"/>
  <c r="IK4" i="4" s="1"/>
  <c r="IQ4" i="4" s="1"/>
  <c r="IW4" i="4" s="1"/>
  <c r="JC4" i="4" s="1"/>
  <c r="JI4" i="4" s="1"/>
  <c r="JO4" i="4" s="1"/>
  <c r="JU4" i="4" s="1"/>
  <c r="KA4" i="4" s="1"/>
  <c r="KG4" i="4" s="1"/>
  <c r="KM4" i="4" s="1"/>
  <c r="D4" i="4"/>
  <c r="J4" i="4" s="1"/>
  <c r="P4" i="4" s="1"/>
  <c r="V4" i="4" s="1"/>
  <c r="AB4" i="4" s="1"/>
  <c r="AH4" i="4" s="1"/>
  <c r="AN4" i="4" s="1"/>
  <c r="AT4" i="4" s="1"/>
  <c r="AZ4" i="4" s="1"/>
  <c r="BF4" i="4" s="1"/>
  <c r="BL4" i="4" s="1"/>
  <c r="BR4" i="4" s="1"/>
  <c r="BX4" i="4" s="1"/>
  <c r="CD4" i="4" s="1"/>
  <c r="CJ4" i="4" s="1"/>
  <c r="CP4" i="4" s="1"/>
  <c r="CV4" i="4" s="1"/>
  <c r="DB4" i="4" s="1"/>
  <c r="DH4" i="4" s="1"/>
  <c r="DN4" i="4" s="1"/>
  <c r="DT4" i="4" s="1"/>
  <c r="DZ4" i="4" s="1"/>
  <c r="EF4" i="4" s="1"/>
  <c r="EL4" i="4" s="1"/>
  <c r="ER4" i="4" s="1"/>
  <c r="EX4" i="4" s="1"/>
  <c r="FD4" i="4" s="1"/>
  <c r="FJ4" i="4" s="1"/>
  <c r="FP4" i="4" s="1"/>
  <c r="FV4" i="4" s="1"/>
  <c r="GB4" i="4" s="1"/>
  <c r="GH4" i="4" s="1"/>
  <c r="GN4" i="4" s="1"/>
  <c r="GT4" i="4" s="1"/>
  <c r="GZ4" i="4" s="1"/>
  <c r="HF4" i="4" s="1"/>
  <c r="HL4" i="4" s="1"/>
  <c r="HR4" i="4" s="1"/>
  <c r="HX4" i="4" s="1"/>
  <c r="ID4" i="4" s="1"/>
  <c r="IJ4" i="4" s="1"/>
  <c r="IP4" i="4" s="1"/>
  <c r="IV4" i="4" s="1"/>
  <c r="JB4" i="4" s="1"/>
  <c r="JH4" i="4" s="1"/>
  <c r="JN4" i="4" s="1"/>
  <c r="JT4" i="4" s="1"/>
  <c r="JZ4" i="4" s="1"/>
  <c r="KF4" i="4" s="1"/>
  <c r="KL4" i="4" s="1"/>
  <c r="C2" i="2"/>
  <c r="C13" i="17" l="1"/>
  <c r="D12" i="17"/>
  <c r="KL1" i="4"/>
  <c r="JZ1" i="4"/>
  <c r="JN1" i="4"/>
  <c r="JB1" i="4"/>
  <c r="IP1" i="4"/>
  <c r="ID1" i="4"/>
  <c r="HR1" i="4"/>
  <c r="HF1" i="4"/>
  <c r="GT1" i="4"/>
  <c r="GH1" i="4"/>
  <c r="FV1" i="4"/>
  <c r="FJ1" i="4"/>
  <c r="EX1" i="4"/>
  <c r="EL1" i="4"/>
  <c r="DZ1" i="4"/>
  <c r="DN1" i="4"/>
  <c r="DB1" i="4"/>
  <c r="CP1" i="4"/>
  <c r="CD1" i="4"/>
  <c r="BR1" i="4"/>
  <c r="BF1" i="4"/>
  <c r="AT1" i="4"/>
  <c r="AH1" i="4"/>
  <c r="V1" i="4"/>
  <c r="J1" i="4"/>
  <c r="C1" i="4"/>
  <c r="C61" i="5" a="1"/>
  <c r="C61" i="5" s="1"/>
  <c r="B61" i="5"/>
  <c r="A61" i="5"/>
  <c r="E60" i="5"/>
  <c r="E59" i="5"/>
  <c r="E58" i="5"/>
  <c r="E57" i="5"/>
  <c r="E56" i="5"/>
  <c r="E55" i="5"/>
  <c r="E54" i="5"/>
  <c r="E53" i="5"/>
  <c r="E52" i="5"/>
  <c r="E51" i="5"/>
  <c r="E50" i="5"/>
  <c r="E49" i="5"/>
  <c r="E48" i="5"/>
  <c r="E47" i="5"/>
  <c r="E46" i="5"/>
  <c r="E45" i="5"/>
  <c r="E44" i="5"/>
  <c r="E43" i="5"/>
  <c r="E42" i="5"/>
  <c r="E41" i="5"/>
  <c r="E40" i="5"/>
  <c r="E39" i="5"/>
  <c r="E38" i="5"/>
  <c r="E37" i="5"/>
  <c r="E36" i="5"/>
  <c r="E35" i="5"/>
  <c r="E34" i="5"/>
  <c r="E33" i="5"/>
  <c r="E32" i="5"/>
  <c r="E31" i="5"/>
  <c r="E30" i="5"/>
  <c r="E29" i="5"/>
  <c r="E28" i="5"/>
  <c r="E27" i="5"/>
  <c r="E26" i="5"/>
  <c r="E25" i="5"/>
  <c r="E24" i="5"/>
  <c r="E23" i="5"/>
  <c r="E22" i="5"/>
  <c r="E21" i="5"/>
  <c r="E20" i="5"/>
  <c r="E19" i="5"/>
  <c r="E18" i="5"/>
  <c r="E17" i="5"/>
  <c r="E16" i="5"/>
  <c r="E15" i="5"/>
  <c r="E14" i="5"/>
  <c r="E13" i="5"/>
  <c r="E12" i="5"/>
  <c r="E11" i="5"/>
  <c r="E10" i="5"/>
  <c r="E9" i="5"/>
  <c r="E8" i="5"/>
  <c r="E7" i="5"/>
  <c r="E6" i="5"/>
  <c r="E5" i="5"/>
  <c r="E4" i="5"/>
  <c r="E3" i="5"/>
  <c r="E2" i="5"/>
  <c r="D380" i="20" l="1"/>
  <c r="D388" i="20"/>
  <c r="D396" i="20"/>
  <c r="D404" i="20"/>
  <c r="D412" i="20"/>
  <c r="D420" i="20"/>
  <c r="D428" i="20"/>
  <c r="D436" i="20"/>
  <c r="D385" i="20"/>
  <c r="D393" i="20"/>
  <c r="D401" i="20"/>
  <c r="D409" i="20"/>
  <c r="D417" i="20"/>
  <c r="D425" i="20"/>
  <c r="D437" i="20"/>
  <c r="D382" i="20"/>
  <c r="D386" i="20"/>
  <c r="D390" i="20"/>
  <c r="D394" i="20"/>
  <c r="D398" i="20"/>
  <c r="D402" i="20"/>
  <c r="D406" i="20"/>
  <c r="D410" i="20"/>
  <c r="D414" i="20"/>
  <c r="D418" i="20"/>
  <c r="D422" i="20"/>
  <c r="D426" i="20"/>
  <c r="D430" i="20"/>
  <c r="D434" i="20"/>
  <c r="D384" i="20"/>
  <c r="D392" i="20"/>
  <c r="D400" i="20"/>
  <c r="D408" i="20"/>
  <c r="D416" i="20"/>
  <c r="D424" i="20"/>
  <c r="D432" i="20"/>
  <c r="D381" i="20"/>
  <c r="D389" i="20"/>
  <c r="D397" i="20"/>
  <c r="D405" i="20"/>
  <c r="D413" i="20"/>
  <c r="D421" i="20"/>
  <c r="D429" i="20"/>
  <c r="D433" i="20"/>
  <c r="D379" i="20"/>
  <c r="D383" i="20"/>
  <c r="D387" i="20"/>
  <c r="D391" i="20"/>
  <c r="D395" i="20"/>
  <c r="D399" i="20"/>
  <c r="D403" i="20"/>
  <c r="D407" i="20"/>
  <c r="D411" i="20"/>
  <c r="D415" i="20"/>
  <c r="D419" i="20"/>
  <c r="D423" i="20"/>
  <c r="D427" i="20"/>
  <c r="D431" i="20"/>
  <c r="D435" i="20"/>
  <c r="C14" i="17"/>
  <c r="D13" i="17"/>
  <c r="AB3" i="4"/>
  <c r="CV3" i="4"/>
  <c r="FP3" i="4"/>
  <c r="IJ3" i="4"/>
  <c r="KF3" i="4"/>
  <c r="AH3" i="4"/>
  <c r="BF3" i="4"/>
  <c r="CD3" i="4"/>
  <c r="DB3" i="4"/>
  <c r="DZ3" i="4"/>
  <c r="EX3" i="4"/>
  <c r="FV3" i="4"/>
  <c r="GT3" i="4"/>
  <c r="HR3" i="4"/>
  <c r="IP3" i="4"/>
  <c r="JN3" i="4"/>
  <c r="KL3" i="4"/>
  <c r="J3" i="4"/>
  <c r="BX3" i="4"/>
  <c r="ER3" i="4"/>
  <c r="HL3" i="4"/>
  <c r="JH3" i="4"/>
  <c r="P3" i="4"/>
  <c r="AN3" i="4"/>
  <c r="BL3" i="4"/>
  <c r="CJ3" i="4"/>
  <c r="DH3" i="4"/>
  <c r="EF3" i="4"/>
  <c r="FD3" i="4"/>
  <c r="GB3" i="4"/>
  <c r="GZ3" i="4"/>
  <c r="HX3" i="4"/>
  <c r="IV3" i="4"/>
  <c r="JT3" i="4"/>
  <c r="AZ3" i="4"/>
  <c r="DT3" i="4"/>
  <c r="GN3" i="4"/>
  <c r="D3" i="4"/>
  <c r="V3" i="4"/>
  <c r="AT3" i="4"/>
  <c r="BR3" i="4"/>
  <c r="CP3" i="4"/>
  <c r="DN3" i="4"/>
  <c r="EL3" i="4"/>
  <c r="FJ3" i="4"/>
  <c r="GH3" i="4"/>
  <c r="HF3" i="4"/>
  <c r="ID3" i="4"/>
  <c r="JB3" i="4"/>
  <c r="JZ3" i="4"/>
  <c r="I4" i="2"/>
  <c r="H4" i="2"/>
  <c r="G4" i="2"/>
  <c r="F4" i="2"/>
  <c r="E4" i="2"/>
  <c r="D4" i="2"/>
  <c r="E14" i="1"/>
  <c r="E13" i="1"/>
  <c r="E12" i="1"/>
  <c r="E11" i="1"/>
  <c r="E10" i="1"/>
  <c r="E9" i="1"/>
  <c r="C15" i="17" l="1"/>
  <c r="D14" i="17"/>
  <c r="C16" i="17" l="1"/>
  <c r="D15" i="17"/>
  <c r="C17" i="17" l="1"/>
  <c r="D16" i="17"/>
  <c r="C18" i="17" l="1"/>
  <c r="D17" i="17"/>
  <c r="C19" i="17" l="1"/>
  <c r="D18" i="17"/>
  <c r="C20" i="17" l="1"/>
  <c r="D19" i="17"/>
  <c r="C21" i="17" l="1"/>
  <c r="D20" i="17"/>
  <c r="C22" i="17" l="1"/>
  <c r="D21" i="17"/>
  <c r="C23" i="17" l="1"/>
  <c r="D22" i="17"/>
  <c r="C24" i="17" l="1"/>
  <c r="D23" i="17"/>
  <c r="C25" i="17" l="1"/>
  <c r="D24" i="17"/>
  <c r="C26" i="17" l="1"/>
  <c r="D25" i="17"/>
  <c r="C27" i="17" l="1"/>
  <c r="D26" i="17"/>
  <c r="C28" i="17" l="1"/>
  <c r="D27" i="17"/>
  <c r="C29" i="17" l="1"/>
  <c r="D28" i="17"/>
  <c r="C30" i="17" l="1"/>
  <c r="D29" i="17"/>
  <c r="C31" i="17" l="1"/>
  <c r="D30" i="17"/>
  <c r="C32" i="17" l="1"/>
  <c r="D31" i="17"/>
  <c r="C33" i="17" l="1"/>
  <c r="D32" i="17"/>
  <c r="C34" i="17" l="1"/>
  <c r="D33" i="17"/>
  <c r="C35" i="17" l="1"/>
  <c r="D34" i="17"/>
  <c r="C36" i="17" l="1"/>
  <c r="D35" i="17"/>
  <c r="C37" i="17" l="1"/>
  <c r="D36" i="17"/>
  <c r="C38" i="17" l="1"/>
  <c r="D37" i="17"/>
  <c r="C39" i="17" l="1"/>
  <c r="D38" i="17"/>
  <c r="C40" i="17" l="1"/>
  <c r="D39" i="17"/>
  <c r="C41" i="17" l="1"/>
  <c r="D40" i="17"/>
  <c r="C42" i="17" l="1"/>
  <c r="D41" i="17"/>
  <c r="C43" i="17" l="1"/>
  <c r="D42" i="17"/>
  <c r="C44" i="17" l="1"/>
  <c r="D43" i="17"/>
  <c r="C45" i="17" l="1"/>
  <c r="D44" i="17"/>
  <c r="C46" i="17" l="1"/>
  <c r="D45" i="17"/>
  <c r="C47" i="17" l="1"/>
  <c r="D46" i="17"/>
  <c r="C48" i="17" l="1"/>
  <c r="D47" i="17"/>
  <c r="C49" i="17" l="1"/>
  <c r="D48" i="17"/>
  <c r="C50" i="17" l="1"/>
  <c r="D49" i="17"/>
  <c r="C51" i="17" l="1"/>
  <c r="D50" i="17"/>
  <c r="C52" i="17" l="1"/>
  <c r="D51" i="17"/>
  <c r="C53" i="17" l="1"/>
  <c r="D52" i="17"/>
  <c r="C54" i="17" l="1"/>
  <c r="D53" i="17"/>
  <c r="C55" i="17" l="1"/>
  <c r="D54" i="17"/>
  <c r="C56" i="17" l="1"/>
  <c r="D55" i="17"/>
  <c r="C57" i="17" l="1"/>
  <c r="D56" i="17"/>
  <c r="C58" i="17" l="1"/>
  <c r="D57" i="17"/>
  <c r="C59" i="17" l="1"/>
  <c r="D58" i="17"/>
  <c r="C60" i="17" l="1"/>
  <c r="D59" i="17"/>
  <c r="C61" i="17" l="1"/>
  <c r="D60" i="17"/>
  <c r="C62" i="17" l="1"/>
  <c r="D61" i="17"/>
  <c r="C63" i="17" l="1"/>
  <c r="D62" i="17"/>
  <c r="C64" i="17" l="1"/>
  <c r="D63" i="17"/>
  <c r="C65" i="17" l="1"/>
  <c r="D64" i="17"/>
  <c r="C66" i="17" l="1"/>
  <c r="D65" i="17"/>
  <c r="C67" i="17" l="1"/>
  <c r="D66" i="17"/>
  <c r="C68" i="17" l="1"/>
  <c r="D67" i="17"/>
  <c r="C69" i="17" l="1"/>
  <c r="D68" i="17"/>
  <c r="C70" i="17" l="1"/>
  <c r="D69" i="17"/>
  <c r="C71" i="17" l="1"/>
  <c r="D70" i="17"/>
  <c r="C72" i="17" l="1"/>
  <c r="D71" i="17"/>
  <c r="C73" i="17" l="1"/>
  <c r="D72" i="17"/>
  <c r="C74" i="17" l="1"/>
  <c r="D73" i="17"/>
  <c r="C75" i="17" l="1"/>
  <c r="D74" i="17"/>
  <c r="C76" i="17" l="1"/>
  <c r="D75" i="17"/>
  <c r="C77" i="17" l="1"/>
  <c r="D76" i="17"/>
  <c r="C78" i="17" l="1"/>
  <c r="D77" i="17"/>
  <c r="C79" i="17" l="1"/>
  <c r="D78" i="17"/>
  <c r="C80" i="17" l="1"/>
  <c r="D79" i="17"/>
  <c r="C81" i="17" l="1"/>
  <c r="D80" i="17"/>
  <c r="C82" i="17" l="1"/>
  <c r="D81" i="17"/>
  <c r="C83" i="17" l="1"/>
  <c r="D82" i="17"/>
  <c r="C84" i="17" l="1"/>
  <c r="D83" i="17"/>
  <c r="C85" i="17" l="1"/>
  <c r="D84" i="17"/>
  <c r="C86" i="17" l="1"/>
  <c r="D85" i="17"/>
  <c r="C87" i="17" l="1"/>
  <c r="D86" i="17"/>
  <c r="C88" i="17" l="1"/>
  <c r="D87" i="17"/>
  <c r="C89" i="17" l="1"/>
  <c r="D88" i="17"/>
  <c r="C90" i="17" l="1"/>
  <c r="D89" i="17"/>
  <c r="C91" i="17" l="1"/>
  <c r="D90" i="17"/>
  <c r="C92" i="17" l="1"/>
  <c r="D91" i="17"/>
  <c r="C93" i="17" l="1"/>
  <c r="D92" i="17"/>
  <c r="C94" i="17" l="1"/>
  <c r="D93" i="17"/>
  <c r="C95" i="17" l="1"/>
  <c r="D94" i="17"/>
  <c r="C96" i="17" l="1"/>
  <c r="D95" i="17"/>
  <c r="C97" i="17" l="1"/>
  <c r="D96" i="17"/>
  <c r="C98" i="17" l="1"/>
  <c r="D97" i="17"/>
  <c r="C99" i="17" l="1"/>
  <c r="D98" i="17"/>
  <c r="C100" i="17" l="1"/>
  <c r="D99" i="17"/>
  <c r="C101" i="17" l="1"/>
  <c r="D100" i="17"/>
  <c r="C102" i="17" l="1"/>
  <c r="D101" i="17"/>
  <c r="C103" i="17" l="1"/>
  <c r="D102" i="17"/>
  <c r="C104" i="17" l="1"/>
  <c r="D103" i="17"/>
  <c r="C105" i="17" l="1"/>
  <c r="D104" i="17"/>
  <c r="C106" i="17" l="1"/>
  <c r="D105" i="17"/>
  <c r="C107" i="17" l="1"/>
  <c r="D106" i="17"/>
  <c r="C108" i="17" l="1"/>
  <c r="D107" i="17"/>
  <c r="C109" i="17" l="1"/>
  <c r="D108" i="17"/>
  <c r="C110" i="17" l="1"/>
  <c r="D109" i="17"/>
  <c r="C111" i="17" l="1"/>
  <c r="D110" i="17"/>
  <c r="C112" i="17" l="1"/>
  <c r="D111" i="17"/>
  <c r="C113" i="17" l="1"/>
  <c r="D112" i="17"/>
  <c r="C114" i="17" l="1"/>
  <c r="D113" i="17"/>
  <c r="C115" i="17" l="1"/>
  <c r="D114" i="17"/>
  <c r="C116" i="17" l="1"/>
  <c r="D115" i="17"/>
  <c r="C117" i="17" l="1"/>
  <c r="D116" i="17"/>
  <c r="C118" i="17" l="1"/>
  <c r="D117" i="17"/>
  <c r="C119" i="17" l="1"/>
  <c r="D118" i="17"/>
  <c r="C120" i="17" l="1"/>
  <c r="D119" i="17"/>
  <c r="C121" i="17" l="1"/>
  <c r="D120" i="17"/>
  <c r="C122" i="17" l="1"/>
  <c r="D121" i="17"/>
  <c r="C123" i="17" l="1"/>
  <c r="D122" i="17"/>
  <c r="C124" i="17" l="1"/>
  <c r="D123" i="17"/>
  <c r="C125" i="17" l="1"/>
  <c r="D124" i="17"/>
  <c r="C126" i="17" l="1"/>
  <c r="D125" i="17"/>
  <c r="C127" i="17" l="1"/>
  <c r="D126" i="17"/>
  <c r="C128" i="17" l="1"/>
  <c r="D127" i="17"/>
  <c r="C129" i="17" l="1"/>
  <c r="D128" i="17"/>
  <c r="C130" i="17" l="1"/>
  <c r="D129" i="17"/>
  <c r="C131" i="17" l="1"/>
  <c r="D130" i="17"/>
  <c r="C132" i="17" l="1"/>
  <c r="D131" i="17"/>
  <c r="C133" i="17" l="1"/>
  <c r="D132" i="17"/>
  <c r="C134" i="17" l="1"/>
  <c r="D133" i="17"/>
  <c r="C135" i="17" l="1"/>
  <c r="D134" i="17"/>
  <c r="C136" i="17" l="1"/>
  <c r="D135" i="17"/>
  <c r="C137" i="17" l="1"/>
  <c r="D136" i="17"/>
  <c r="C138" i="17" l="1"/>
  <c r="D137" i="17"/>
  <c r="C139" i="17" l="1"/>
  <c r="D138" i="17"/>
  <c r="C140" i="17" l="1"/>
  <c r="D139" i="17"/>
  <c r="C141" i="17" l="1"/>
  <c r="D140" i="17"/>
  <c r="C142" i="17" l="1"/>
  <c r="D141" i="17"/>
  <c r="C143" i="17" l="1"/>
  <c r="D142" i="17"/>
  <c r="C144" i="17" l="1"/>
  <c r="D143" i="17"/>
  <c r="C145" i="17" l="1"/>
  <c r="D144" i="17"/>
  <c r="C146" i="17" l="1"/>
  <c r="D145" i="17"/>
  <c r="C147" i="17" l="1"/>
  <c r="D146" i="17"/>
  <c r="C148" i="17" l="1"/>
  <c r="D147" i="17"/>
  <c r="C149" i="17" l="1"/>
  <c r="D148" i="17"/>
  <c r="C150" i="17" l="1"/>
  <c r="D149" i="17"/>
  <c r="C151" i="17" l="1"/>
  <c r="D150" i="17"/>
  <c r="C152" i="17" l="1"/>
  <c r="D151" i="17"/>
  <c r="C153" i="17" l="1"/>
  <c r="D152" i="17"/>
  <c r="C154" i="17" l="1"/>
  <c r="D153" i="17"/>
  <c r="C155" i="17" l="1"/>
  <c r="D154" i="17"/>
  <c r="C156" i="17" l="1"/>
  <c r="D155" i="17"/>
  <c r="C157" i="17" l="1"/>
  <c r="D156" i="17"/>
  <c r="C158" i="17" l="1"/>
  <c r="D157" i="17"/>
  <c r="C159" i="17" l="1"/>
  <c r="D158" i="17"/>
  <c r="C160" i="17" l="1"/>
  <c r="D159" i="17"/>
  <c r="C161" i="17" l="1"/>
  <c r="D160" i="17"/>
  <c r="C162" i="17" l="1"/>
  <c r="D161" i="17"/>
  <c r="C163" i="17" l="1"/>
  <c r="D162" i="17"/>
  <c r="C164" i="17" l="1"/>
  <c r="D163" i="17"/>
  <c r="C165" i="17" l="1"/>
  <c r="D164" i="17"/>
  <c r="C166" i="17" l="1"/>
  <c r="D165" i="17"/>
  <c r="C167" i="17" l="1"/>
  <c r="D166" i="17"/>
  <c r="C168" i="17" l="1"/>
  <c r="D167" i="17"/>
  <c r="C169" i="17" l="1"/>
  <c r="D168" i="17"/>
  <c r="C170" i="17" l="1"/>
  <c r="D169" i="17"/>
  <c r="C171" i="17" l="1"/>
  <c r="D170" i="17"/>
  <c r="C172" i="17" l="1"/>
  <c r="D171" i="17"/>
  <c r="C173" i="17" l="1"/>
  <c r="D172" i="17"/>
  <c r="C174" i="17" l="1"/>
  <c r="D173" i="17"/>
  <c r="C175" i="17" l="1"/>
  <c r="D174" i="17"/>
  <c r="C176" i="17" l="1"/>
  <c r="D175" i="17"/>
  <c r="C177" i="17" l="1"/>
  <c r="D176" i="17"/>
  <c r="C178" i="17" l="1"/>
  <c r="D177" i="17"/>
  <c r="C179" i="17" l="1"/>
  <c r="D178" i="17"/>
  <c r="C180" i="17" l="1"/>
  <c r="D179" i="17"/>
  <c r="C181" i="17" l="1"/>
  <c r="D180" i="17"/>
  <c r="C182" i="17" l="1"/>
  <c r="D181" i="17"/>
  <c r="C183" i="17" l="1"/>
  <c r="D182" i="17"/>
  <c r="C184" i="17" l="1"/>
  <c r="D183" i="17"/>
  <c r="C185" i="17" l="1"/>
  <c r="D184" i="17"/>
  <c r="C186" i="17" l="1"/>
  <c r="D185" i="17"/>
  <c r="C187" i="17" l="1"/>
  <c r="D186" i="17"/>
  <c r="C188" i="17" l="1"/>
  <c r="D187" i="17"/>
  <c r="C189" i="17" l="1"/>
  <c r="D188" i="17"/>
  <c r="C190" i="17" l="1"/>
  <c r="D189" i="17"/>
  <c r="C191" i="17" l="1"/>
  <c r="D190" i="17"/>
  <c r="C192" i="17" l="1"/>
  <c r="D191" i="17"/>
  <c r="C193" i="17" l="1"/>
  <c r="D192" i="17"/>
  <c r="C194" i="17" l="1"/>
  <c r="D193" i="17"/>
  <c r="C195" i="17" l="1"/>
  <c r="D194" i="17"/>
  <c r="C196" i="17" l="1"/>
  <c r="D195" i="17"/>
  <c r="C197" i="17" l="1"/>
  <c r="D196" i="17"/>
  <c r="C198" i="17" l="1"/>
  <c r="D197" i="17"/>
  <c r="C199" i="17" l="1"/>
  <c r="D198" i="17"/>
  <c r="C200" i="17" l="1"/>
  <c r="D199" i="17"/>
  <c r="C201" i="17" l="1"/>
  <c r="D200" i="17"/>
  <c r="C202" i="17" l="1"/>
  <c r="D201" i="17"/>
  <c r="C203" i="17" l="1"/>
  <c r="D202" i="17"/>
  <c r="C204" i="17" l="1"/>
  <c r="D203" i="17"/>
  <c r="C205" i="17" l="1"/>
  <c r="D204" i="17"/>
  <c r="C206" i="17" l="1"/>
  <c r="D205" i="17"/>
  <c r="C207" i="17" l="1"/>
  <c r="D206" i="17"/>
  <c r="C208" i="17" l="1"/>
  <c r="D207" i="17"/>
  <c r="C209" i="17" l="1"/>
  <c r="D208" i="17"/>
  <c r="C210" i="17" l="1"/>
  <c r="D209" i="17"/>
  <c r="C211" i="17" l="1"/>
  <c r="D210" i="17"/>
  <c r="C212" i="17" l="1"/>
  <c r="D211" i="17"/>
  <c r="C213" i="17" l="1"/>
  <c r="D212" i="17"/>
  <c r="C214" i="17" l="1"/>
  <c r="D213" i="17"/>
  <c r="C215" i="17" l="1"/>
  <c r="D214" i="17"/>
  <c r="C216" i="17" l="1"/>
  <c r="D215" i="17"/>
  <c r="C217" i="17" l="1"/>
  <c r="D216" i="17"/>
  <c r="C218" i="17" l="1"/>
  <c r="D217" i="17"/>
  <c r="C219" i="17" l="1"/>
  <c r="D218" i="17"/>
  <c r="C220" i="17" l="1"/>
  <c r="D219" i="17"/>
  <c r="C221" i="17" l="1"/>
  <c r="D220" i="17"/>
  <c r="C222" i="17" l="1"/>
  <c r="D221" i="17"/>
  <c r="C223" i="17" l="1"/>
  <c r="D222" i="17"/>
  <c r="C224" i="17" l="1"/>
  <c r="D223" i="17"/>
  <c r="C225" i="17" l="1"/>
  <c r="D224" i="17"/>
  <c r="C226" i="17" l="1"/>
  <c r="D225" i="17"/>
  <c r="C227" i="17" l="1"/>
  <c r="D226" i="17"/>
  <c r="C228" i="17" l="1"/>
  <c r="D227" i="17"/>
  <c r="C229" i="17" l="1"/>
  <c r="D228" i="17"/>
  <c r="C230" i="17" l="1"/>
  <c r="D229" i="17"/>
  <c r="C231" i="17" l="1"/>
  <c r="D230" i="17"/>
  <c r="C232" i="17" l="1"/>
  <c r="D231" i="17"/>
  <c r="C233" i="17" l="1"/>
  <c r="D232" i="17"/>
  <c r="C234" i="17" l="1"/>
  <c r="D233" i="17"/>
  <c r="C235" i="17" l="1"/>
  <c r="D234" i="17"/>
  <c r="C236" i="17" l="1"/>
  <c r="D235" i="17"/>
  <c r="C237" i="17" l="1"/>
  <c r="D236" i="17"/>
  <c r="C238" i="17" l="1"/>
  <c r="D237" i="17"/>
  <c r="C239" i="17" l="1"/>
  <c r="D238" i="17"/>
  <c r="C240" i="17" l="1"/>
  <c r="D239" i="17"/>
  <c r="C241" i="17" l="1"/>
  <c r="D240" i="17"/>
  <c r="C242" i="17" l="1"/>
  <c r="D241" i="17"/>
  <c r="C243" i="17" l="1"/>
  <c r="D242" i="17"/>
  <c r="C244" i="17" l="1"/>
  <c r="D243" i="17"/>
  <c r="C245" i="17" l="1"/>
  <c r="D244" i="17"/>
  <c r="C246" i="17" l="1"/>
  <c r="D245" i="17"/>
  <c r="C247" i="17" l="1"/>
  <c r="D246" i="17"/>
  <c r="C248" i="17" l="1"/>
  <c r="D247" i="17"/>
  <c r="C249" i="17" l="1"/>
  <c r="D248" i="17"/>
  <c r="C250" i="17" l="1"/>
  <c r="D249" i="17"/>
  <c r="C251" i="17" l="1"/>
  <c r="D250" i="17"/>
  <c r="C252" i="17" l="1"/>
  <c r="D251" i="17"/>
  <c r="C253" i="17" l="1"/>
  <c r="D252" i="17"/>
  <c r="C254" i="17" l="1"/>
  <c r="D253" i="17"/>
  <c r="C255" i="17" l="1"/>
  <c r="D254" i="17"/>
  <c r="C256" i="17" l="1"/>
  <c r="D255" i="17"/>
  <c r="C257" i="17" l="1"/>
  <c r="D256" i="17"/>
  <c r="C258" i="17" l="1"/>
  <c r="D257" i="17"/>
  <c r="D258" i="17" l="1"/>
  <c r="C259" i="17"/>
  <c r="C260" i="17" l="1"/>
  <c r="D259" i="17"/>
  <c r="C261" i="17" l="1"/>
  <c r="D260" i="17"/>
  <c r="C262" i="17" l="1"/>
  <c r="D261" i="17"/>
  <c r="C263" i="17" l="1"/>
  <c r="D262" i="17"/>
  <c r="D263" i="17" l="1"/>
  <c r="C264" i="17"/>
  <c r="C265" i="17" l="1"/>
  <c r="D264" i="17"/>
  <c r="C266" i="17" l="1"/>
  <c r="D265" i="17"/>
  <c r="D266" i="17" l="1"/>
  <c r="C267" i="17"/>
  <c r="C268" i="17" l="1"/>
  <c r="D267" i="17"/>
  <c r="C269" i="17" l="1"/>
  <c r="D268" i="17"/>
  <c r="C270" i="17" l="1"/>
  <c r="D269" i="17"/>
  <c r="C271" i="17" l="1"/>
  <c r="D270" i="17"/>
  <c r="C272" i="17" l="1"/>
  <c r="D271" i="17"/>
  <c r="C273" i="17" l="1"/>
  <c r="D272" i="17"/>
  <c r="D273" i="17" l="1"/>
  <c r="C274" i="17"/>
  <c r="C275" i="17" l="1"/>
  <c r="D274" i="17"/>
  <c r="D275" i="17" l="1"/>
  <c r="C276" i="17"/>
  <c r="C277" i="17" l="1"/>
  <c r="D276" i="17"/>
  <c r="C278" i="17" l="1"/>
  <c r="D277" i="17"/>
  <c r="C279" i="17" l="1"/>
  <c r="D278" i="17"/>
  <c r="D279" i="17" l="1"/>
  <c r="C280" i="17"/>
  <c r="D280" i="17" l="1"/>
  <c r="C281" i="17"/>
  <c r="C282" i="17" l="1"/>
  <c r="D281" i="17"/>
  <c r="D282" i="17" l="1"/>
  <c r="C283" i="17"/>
  <c r="C284" i="17" l="1"/>
  <c r="D283" i="17"/>
  <c r="C285" i="17" l="1"/>
  <c r="D284" i="17"/>
  <c r="C286" i="17" l="1"/>
  <c r="D285" i="17"/>
  <c r="C287" i="17" l="1"/>
  <c r="D286" i="17"/>
  <c r="C288" i="17" l="1"/>
  <c r="D287" i="17"/>
  <c r="C289" i="17" l="1"/>
  <c r="D288" i="17"/>
  <c r="C290" i="17" l="1"/>
  <c r="D289" i="17"/>
  <c r="C291" i="17" l="1"/>
  <c r="D290" i="17"/>
  <c r="C292" i="17" l="1"/>
  <c r="D291" i="17"/>
  <c r="C293" i="17" l="1"/>
  <c r="D292" i="17"/>
  <c r="D293" i="17" l="1"/>
  <c r="C294" i="17"/>
  <c r="C295" i="17" l="1"/>
  <c r="D294" i="17"/>
  <c r="D295" i="17" l="1"/>
  <c r="C296" i="17"/>
  <c r="C297" i="17" l="1"/>
  <c r="D296" i="17"/>
  <c r="C298" i="17" l="1"/>
  <c r="D297" i="17"/>
  <c r="D298" i="17" l="1"/>
  <c r="C299" i="17"/>
  <c r="C300" i="17" l="1"/>
  <c r="D299" i="17"/>
  <c r="C301" i="17" l="1"/>
  <c r="D300" i="17"/>
  <c r="D301" i="17" l="1"/>
  <c r="C302" i="17"/>
  <c r="C303" i="17" l="1"/>
  <c r="D302" i="17"/>
  <c r="C304" i="17" l="1"/>
  <c r="D303" i="17"/>
  <c r="C305" i="17" l="1"/>
  <c r="D304" i="17"/>
  <c r="C306" i="17" l="1"/>
  <c r="D305" i="17"/>
  <c r="C307" i="17" l="1"/>
  <c r="D306" i="17"/>
  <c r="C308" i="17" l="1"/>
  <c r="D307" i="17"/>
  <c r="C309" i="17" l="1"/>
  <c r="D308" i="17"/>
  <c r="D309" i="17" l="1"/>
  <c r="C310" i="17"/>
  <c r="C311" i="17" l="1"/>
  <c r="D310" i="17"/>
  <c r="C312" i="17" l="1"/>
  <c r="D311" i="17"/>
  <c r="D312" i="17" l="1"/>
  <c r="C313" i="17"/>
  <c r="D313" i="17" l="1"/>
  <c r="C314" i="17"/>
  <c r="C315" i="17" l="1"/>
  <c r="D314" i="17"/>
  <c r="C316" i="17" l="1"/>
  <c r="D315" i="17"/>
  <c r="C317" i="17" l="1"/>
  <c r="D316" i="17"/>
  <c r="C318" i="17" l="1"/>
  <c r="D317" i="17"/>
  <c r="C319" i="17" l="1"/>
  <c r="D318" i="17"/>
  <c r="C320" i="17" l="1"/>
  <c r="D319" i="17"/>
  <c r="C321" i="17" l="1"/>
  <c r="D320" i="17"/>
  <c r="C322" i="17" l="1"/>
  <c r="D321" i="17"/>
  <c r="C323" i="17" l="1"/>
  <c r="D322" i="17"/>
  <c r="C324" i="17" l="1"/>
  <c r="D323" i="17"/>
  <c r="C325" i="17" l="1"/>
  <c r="D324" i="17"/>
  <c r="C326" i="17" l="1"/>
  <c r="D325" i="17"/>
  <c r="C327" i="17" l="1"/>
  <c r="D326" i="17"/>
  <c r="C328" i="17" l="1"/>
  <c r="D327" i="17"/>
  <c r="C329" i="17" l="1"/>
  <c r="D328" i="17"/>
  <c r="C330" i="17" l="1"/>
  <c r="D329" i="17"/>
  <c r="C331" i="17" l="1"/>
  <c r="D330" i="17"/>
  <c r="C332" i="17" l="1"/>
  <c r="D331" i="17"/>
  <c r="C333" i="17" l="1"/>
  <c r="D332" i="17"/>
  <c r="C334" i="17" l="1"/>
  <c r="D333" i="17"/>
  <c r="C335" i="17" l="1"/>
  <c r="D334" i="17"/>
  <c r="C336" i="17" l="1"/>
  <c r="D335" i="17"/>
  <c r="C337" i="17" l="1"/>
  <c r="D336" i="17"/>
  <c r="C338" i="17" l="1"/>
  <c r="D337" i="17"/>
  <c r="C339" i="17" l="1"/>
  <c r="D338" i="17"/>
  <c r="C340" i="17" l="1"/>
  <c r="D339" i="17"/>
  <c r="C341" i="17" l="1"/>
  <c r="D340" i="17"/>
  <c r="C342" i="17" l="1"/>
  <c r="D341" i="17"/>
  <c r="C343" i="17" l="1"/>
  <c r="D342" i="17"/>
  <c r="C344" i="17" l="1"/>
  <c r="D343" i="17"/>
  <c r="C345" i="17" l="1"/>
  <c r="D344" i="17"/>
  <c r="C346" i="17" l="1"/>
  <c r="D345" i="17"/>
  <c r="C347" i="17" l="1"/>
  <c r="D346" i="17"/>
  <c r="C348" i="17" l="1"/>
  <c r="D347" i="17"/>
  <c r="C349" i="17" l="1"/>
  <c r="D348" i="17"/>
  <c r="C350" i="17" l="1"/>
  <c r="D349" i="17"/>
  <c r="C351" i="17" l="1"/>
  <c r="D350" i="17"/>
  <c r="C352" i="17" l="1"/>
  <c r="D351" i="17"/>
  <c r="C353" i="17" l="1"/>
  <c r="D352" i="17"/>
  <c r="C354" i="17" l="1"/>
  <c r="D353" i="17"/>
  <c r="C355" i="17" l="1"/>
  <c r="D354" i="17"/>
  <c r="C356" i="17" l="1"/>
  <c r="D355" i="17"/>
  <c r="C357" i="17" l="1"/>
  <c r="D356" i="17"/>
  <c r="C358" i="17" l="1"/>
  <c r="D357" i="17"/>
  <c r="D358" i="17" l="1"/>
  <c r="C359" i="17"/>
  <c r="D359" i="17" l="1"/>
  <c r="C360" i="17"/>
  <c r="C361" i="17" l="1"/>
  <c r="D360" i="17"/>
  <c r="D361" i="17" l="1"/>
  <c r="C362" i="17"/>
  <c r="D362" i="17" l="1"/>
  <c r="C363" i="17"/>
  <c r="C364" i="17" l="1"/>
  <c r="D363" i="17"/>
  <c r="C365" i="17" l="1"/>
  <c r="D364" i="17"/>
  <c r="C366" i="17" l="1"/>
  <c r="D365" i="17"/>
  <c r="C367" i="17" l="1"/>
  <c r="D366" i="17"/>
  <c r="C368" i="17" l="1"/>
  <c r="D367" i="17"/>
  <c r="D368" i="17" l="1"/>
  <c r="C369" i="17"/>
  <c r="C370" i="17" l="1"/>
  <c r="D369" i="17"/>
  <c r="C371" i="17" l="1"/>
  <c r="D370" i="17"/>
  <c r="D371" i="17" l="1"/>
  <c r="C372" i="17"/>
  <c r="C373" i="17" l="1"/>
  <c r="D372" i="17"/>
  <c r="D373" i="17" l="1"/>
  <c r="C374" i="17"/>
  <c r="C375" i="17" l="1"/>
  <c r="D374" i="17"/>
  <c r="D375" i="17" l="1"/>
  <c r="C376" i="17"/>
  <c r="C377" i="17" l="1"/>
  <c r="D376" i="17"/>
  <c r="D377" i="17" l="1"/>
  <c r="E375" i="17" s="1"/>
  <c r="E34" i="17"/>
  <c r="E62" i="17"/>
  <c r="E90" i="17"/>
  <c r="E118" i="17"/>
  <c r="E125" i="17"/>
  <c r="E139" i="17"/>
  <c r="E146" i="17"/>
  <c r="E153" i="17"/>
  <c r="E160" i="17"/>
  <c r="E167" i="17"/>
  <c r="E174" i="17"/>
  <c r="E181" i="17"/>
  <c r="E188" i="17"/>
  <c r="E195" i="17"/>
  <c r="E202" i="17"/>
  <c r="E209" i="17"/>
  <c r="E216" i="17"/>
  <c r="E223" i="17"/>
  <c r="E230" i="17"/>
  <c r="E237" i="17"/>
  <c r="E244" i="17"/>
  <c r="E251" i="17"/>
  <c r="E258" i="17"/>
  <c r="E265" i="17"/>
  <c r="E272" i="17"/>
  <c r="E279" i="17"/>
  <c r="E286" i="17"/>
  <c r="E293" i="17"/>
  <c r="E300" i="17"/>
  <c r="E307" i="17"/>
  <c r="E314" i="17"/>
  <c r="E321" i="17"/>
  <c r="E328" i="17"/>
  <c r="E335" i="17"/>
  <c r="E342" i="17"/>
  <c r="E349" i="17"/>
  <c r="E356" i="17"/>
  <c r="E363" i="17"/>
  <c r="E369" i="17"/>
  <c r="E370" i="17"/>
  <c r="E368" i="17"/>
  <c r="E372" i="17"/>
  <c r="E12" i="17"/>
  <c r="E19" i="17"/>
  <c r="E26" i="17"/>
  <c r="E33" i="17"/>
  <c r="E40" i="17"/>
  <c r="E47" i="17"/>
  <c r="E54" i="17"/>
  <c r="E61" i="17"/>
  <c r="E68" i="17"/>
  <c r="E75" i="17"/>
  <c r="E82" i="17"/>
  <c r="E89" i="17"/>
  <c r="E96" i="17"/>
  <c r="E103" i="17"/>
  <c r="E110" i="17"/>
  <c r="E117" i="17"/>
  <c r="E124" i="17"/>
  <c r="E131" i="17"/>
  <c r="E138" i="17"/>
  <c r="E145" i="17"/>
  <c r="E152" i="17"/>
  <c r="E159" i="17"/>
  <c r="E166" i="17"/>
  <c r="E173" i="17"/>
  <c r="E180" i="17"/>
  <c r="E187" i="17"/>
  <c r="E194" i="17"/>
  <c r="E201" i="17"/>
  <c r="E208" i="17"/>
  <c r="E215" i="17"/>
  <c r="E222" i="17"/>
  <c r="E229" i="17"/>
  <c r="E236" i="17"/>
  <c r="E243" i="17"/>
  <c r="E250" i="17"/>
  <c r="E257" i="17"/>
  <c r="E264" i="17"/>
  <c r="E271" i="17"/>
  <c r="E278" i="17"/>
  <c r="E285" i="17"/>
  <c r="E292" i="17"/>
  <c r="E299" i="17"/>
  <c r="E306" i="17"/>
  <c r="E313" i="17"/>
  <c r="E320" i="17"/>
  <c r="E327" i="17"/>
  <c r="E334" i="17"/>
  <c r="E341" i="17"/>
  <c r="E348" i="17"/>
  <c r="E355" i="17"/>
  <c r="E362" i="17"/>
  <c r="E376" i="17"/>
  <c r="E374" i="17"/>
  <c r="E371" i="17"/>
  <c r="E377" i="17"/>
  <c r="E10" i="17"/>
  <c r="E8" i="17"/>
  <c r="E9" i="17"/>
  <c r="E11" i="17"/>
  <c r="E14" i="17"/>
  <c r="E15" i="17"/>
  <c r="E16" i="17"/>
  <c r="E17" i="17"/>
  <c r="E18" i="17"/>
  <c r="E21" i="17"/>
  <c r="E22" i="17"/>
  <c r="E24" i="17"/>
  <c r="E23" i="17"/>
  <c r="E25" i="17"/>
  <c r="E28" i="17"/>
  <c r="E29" i="17"/>
  <c r="E30" i="17"/>
  <c r="E31" i="17"/>
  <c r="E32" i="17"/>
  <c r="E35" i="17"/>
  <c r="E37" i="17"/>
  <c r="E36" i="17"/>
  <c r="E38" i="17"/>
  <c r="E39" i="17"/>
  <c r="E42" i="17"/>
  <c r="E44" i="17"/>
  <c r="E43" i="17"/>
  <c r="E45" i="17"/>
  <c r="E46" i="17"/>
  <c r="E50" i="17"/>
  <c r="E49" i="17"/>
  <c r="E51" i="17"/>
  <c r="E52" i="17"/>
  <c r="E53" i="17"/>
  <c r="E56" i="17"/>
  <c r="E57" i="17"/>
  <c r="E58" i="17"/>
  <c r="E59" i="17"/>
  <c r="E60" i="17"/>
  <c r="E63" i="17"/>
  <c r="E64" i="17"/>
  <c r="E65" i="17"/>
  <c r="E66" i="17"/>
  <c r="E67" i="17"/>
  <c r="E70" i="17"/>
  <c r="E72" i="17"/>
  <c r="E71" i="17"/>
  <c r="E73" i="17"/>
  <c r="E74" i="17"/>
  <c r="E77" i="17"/>
  <c r="E79" i="17"/>
  <c r="E78" i="17"/>
  <c r="E80" i="17"/>
  <c r="E81" i="17"/>
  <c r="E84" i="17"/>
  <c r="E86" i="17"/>
  <c r="E85" i="17"/>
  <c r="E87" i="17"/>
  <c r="E88" i="17"/>
  <c r="E91" i="17"/>
  <c r="E93" i="17"/>
  <c r="E92" i="17"/>
  <c r="E94" i="17"/>
  <c r="E95" i="17"/>
  <c r="E99" i="17"/>
  <c r="E98" i="17"/>
  <c r="E100" i="17"/>
  <c r="E101" i="17"/>
  <c r="E102" i="17"/>
  <c r="E105" i="17"/>
  <c r="E106" i="17"/>
  <c r="E108" i="17"/>
  <c r="E107" i="17"/>
  <c r="E109" i="17"/>
  <c r="E113" i="17"/>
  <c r="E112" i="17"/>
  <c r="E115" i="17"/>
  <c r="E114" i="17"/>
  <c r="E116" i="17"/>
  <c r="E120" i="17"/>
  <c r="E119" i="17"/>
  <c r="E121" i="17"/>
  <c r="E122" i="17"/>
  <c r="E123" i="17"/>
  <c r="E127" i="17"/>
  <c r="E126" i="17"/>
  <c r="E128" i="17"/>
  <c r="E129" i="17"/>
  <c r="E130" i="17"/>
  <c r="E133" i="17"/>
  <c r="E135" i="17"/>
  <c r="E134" i="17"/>
  <c r="E136" i="17"/>
  <c r="E137" i="17"/>
  <c r="E141" i="17"/>
  <c r="E140" i="17"/>
  <c r="E143" i="17"/>
  <c r="E142" i="17"/>
  <c r="E144" i="17"/>
  <c r="E149" i="17"/>
  <c r="E147" i="17"/>
  <c r="E148" i="17"/>
  <c r="E151" i="17"/>
  <c r="E150" i="17"/>
  <c r="E154" i="17"/>
  <c r="E156" i="17"/>
  <c r="E155" i="17"/>
  <c r="E158" i="17"/>
  <c r="E157" i="17"/>
  <c r="E161" i="17"/>
  <c r="E163" i="17"/>
  <c r="E162" i="17"/>
  <c r="E165" i="17"/>
  <c r="E164" i="17"/>
  <c r="E168" i="17"/>
  <c r="E170" i="17"/>
  <c r="E169" i="17"/>
  <c r="E171" i="17"/>
  <c r="E172" i="17"/>
  <c r="E177" i="17"/>
  <c r="E175" i="17"/>
  <c r="E176" i="17"/>
  <c r="E178" i="17"/>
  <c r="E179" i="17"/>
  <c r="E183" i="17"/>
  <c r="E184" i="17"/>
  <c r="E182" i="17"/>
  <c r="E185" i="17"/>
  <c r="E186" i="17"/>
  <c r="E189" i="17"/>
  <c r="E191" i="17"/>
  <c r="E193" i="17"/>
  <c r="E190" i="17"/>
  <c r="E192" i="17"/>
  <c r="E197" i="17"/>
  <c r="E196" i="17"/>
  <c r="E198" i="17"/>
  <c r="E199" i="17"/>
  <c r="E200" i="17"/>
  <c r="E204" i="17"/>
  <c r="E203" i="17"/>
  <c r="E205" i="17"/>
  <c r="E207" i="17"/>
  <c r="E206" i="17"/>
  <c r="E212" i="17"/>
  <c r="E210" i="17"/>
  <c r="E211" i="17"/>
  <c r="E214" i="17"/>
  <c r="E213" i="17"/>
  <c r="E217" i="17"/>
  <c r="E218" i="17"/>
  <c r="E219" i="17"/>
  <c r="E221" i="17"/>
  <c r="E220" i="17"/>
  <c r="E224" i="17"/>
  <c r="E226" i="17"/>
  <c r="E225" i="17"/>
  <c r="E227" i="17"/>
  <c r="E228" i="17"/>
  <c r="E231" i="17"/>
  <c r="E232" i="17"/>
  <c r="E233" i="17"/>
  <c r="E235" i="17"/>
  <c r="E234" i="17"/>
  <c r="E238" i="17"/>
  <c r="E239" i="17"/>
  <c r="E240" i="17"/>
  <c r="E242" i="17"/>
  <c r="E241" i="17"/>
  <c r="E245" i="17"/>
  <c r="E247" i="17"/>
  <c r="E246" i="17"/>
  <c r="E249" i="17"/>
  <c r="E248" i="17"/>
  <c r="E252" i="17"/>
  <c r="E253" i="17"/>
  <c r="E254" i="17"/>
  <c r="E255" i="17"/>
  <c r="E256" i="17"/>
  <c r="E259" i="17"/>
  <c r="E260" i="17"/>
  <c r="E263" i="17"/>
  <c r="E261" i="17"/>
  <c r="E262" i="17"/>
  <c r="E266" i="17"/>
  <c r="E267" i="17"/>
  <c r="E269" i="17"/>
  <c r="E268" i="17"/>
  <c r="E270" i="17"/>
  <c r="E273" i="17"/>
  <c r="E274" i="17"/>
  <c r="E275" i="17"/>
  <c r="E276" i="17"/>
  <c r="E277" i="17"/>
  <c r="E280" i="17"/>
  <c r="E284" i="17"/>
  <c r="E282" i="17"/>
  <c r="E281" i="17"/>
  <c r="E283" i="17"/>
  <c r="E288" i="17"/>
  <c r="E287" i="17"/>
  <c r="E290" i="17"/>
  <c r="E289" i="17"/>
  <c r="E291" i="17"/>
  <c r="E294" i="17"/>
  <c r="E295" i="17"/>
  <c r="E296" i="17"/>
  <c r="E297" i="17"/>
  <c r="E298" i="17"/>
  <c r="E302" i="17"/>
  <c r="E301" i="17"/>
  <c r="E303" i="17"/>
  <c r="E304" i="17"/>
  <c r="E305" i="17"/>
  <c r="E308" i="17"/>
  <c r="E310" i="17"/>
  <c r="E309" i="17"/>
  <c r="E312" i="17"/>
  <c r="E311" i="17"/>
  <c r="E315" i="17"/>
  <c r="E316" i="17"/>
  <c r="E318" i="17"/>
  <c r="E317" i="17"/>
  <c r="E319" i="17"/>
  <c r="E322" i="17"/>
  <c r="E323" i="17"/>
  <c r="E324" i="17"/>
  <c r="E325" i="17"/>
  <c r="E326" i="17"/>
  <c r="E329" i="17"/>
  <c r="E330" i="17"/>
  <c r="E331" i="17"/>
  <c r="E332" i="17"/>
  <c r="E333" i="17"/>
  <c r="E336" i="17"/>
  <c r="E337" i="17"/>
  <c r="E338" i="17"/>
  <c r="E339" i="17"/>
  <c r="E340" i="17"/>
  <c r="E344" i="17"/>
  <c r="E343" i="17"/>
  <c r="E345" i="17"/>
  <c r="E347" i="17"/>
  <c r="E346" i="17"/>
  <c r="E351" i="17"/>
  <c r="E350" i="17"/>
  <c r="E352" i="17"/>
  <c r="E353" i="17"/>
  <c r="E354" i="17"/>
  <c r="E357" i="17"/>
  <c r="E359" i="17"/>
  <c r="E358" i="17"/>
  <c r="E361" i="17"/>
  <c r="E360" i="17"/>
  <c r="E364" i="17"/>
  <c r="E367" i="17"/>
  <c r="E366" i="17"/>
  <c r="E365" i="17"/>
  <c r="E132" i="17" l="1"/>
  <c r="E104" i="17"/>
  <c r="E76" i="17"/>
  <c r="E48" i="17"/>
  <c r="E20" i="17"/>
  <c r="E97" i="17"/>
  <c r="E69" i="17"/>
  <c r="E41" i="17"/>
  <c r="E13" i="17"/>
  <c r="E111" i="17"/>
  <c r="E83" i="17"/>
  <c r="E55" i="17"/>
  <c r="E27" i="17"/>
  <c r="E373" i="17"/>
  <c r="F246" i="17" l="1"/>
  <c r="C481" i="2" s="1"/>
  <c r="F310" i="17"/>
  <c r="F159" i="17"/>
  <c r="F18" i="17"/>
  <c r="F127" i="17"/>
  <c r="F24" i="17"/>
  <c r="F54" i="17"/>
  <c r="C97" i="2" s="1"/>
  <c r="F118" i="17"/>
  <c r="F182" i="17"/>
  <c r="F374" i="17"/>
  <c r="F34" i="17"/>
  <c r="F9" i="17"/>
  <c r="F70" i="17"/>
  <c r="F134" i="17"/>
  <c r="F198" i="17"/>
  <c r="F262" i="17"/>
  <c r="F326" i="17"/>
  <c r="F63" i="17"/>
  <c r="F191" i="17"/>
  <c r="F23" i="17"/>
  <c r="F25" i="17"/>
  <c r="F86" i="17"/>
  <c r="F150" i="17"/>
  <c r="F214" i="17"/>
  <c r="F278" i="17"/>
  <c r="F342" i="17"/>
  <c r="F95" i="17"/>
  <c r="F223" i="17"/>
  <c r="F8" i="17"/>
  <c r="F38" i="17"/>
  <c r="F102" i="17"/>
  <c r="F166" i="17"/>
  <c r="F230" i="17"/>
  <c r="F294" i="17"/>
  <c r="F358" i="17"/>
  <c r="F373" i="17"/>
  <c r="F357" i="17"/>
  <c r="F255" i="17"/>
  <c r="F287" i="17"/>
  <c r="F319" i="17"/>
  <c r="F351" i="17"/>
  <c r="F44" i="17"/>
  <c r="F76" i="17"/>
  <c r="F108" i="17"/>
  <c r="F140" i="17"/>
  <c r="F172" i="17"/>
  <c r="F204" i="17"/>
  <c r="F236" i="17"/>
  <c r="F268" i="17"/>
  <c r="F300" i="17"/>
  <c r="F332" i="17"/>
  <c r="F364" i="17"/>
  <c r="F57" i="17"/>
  <c r="F89" i="17"/>
  <c r="F121" i="17"/>
  <c r="F153" i="17"/>
  <c r="F185" i="17"/>
  <c r="F217" i="17"/>
  <c r="F249" i="17"/>
  <c r="C487" i="2" s="1"/>
  <c r="F281" i="17"/>
  <c r="F313" i="17"/>
  <c r="F345" i="17"/>
  <c r="F22" i="17"/>
  <c r="F11" i="17"/>
  <c r="F27" i="17"/>
  <c r="F12" i="17"/>
  <c r="F28" i="17"/>
  <c r="F13" i="17"/>
  <c r="F29" i="17"/>
  <c r="F42" i="17"/>
  <c r="F58" i="17"/>
  <c r="F74" i="17"/>
  <c r="F90" i="17"/>
  <c r="F106" i="17"/>
  <c r="F122" i="17"/>
  <c r="F138" i="17"/>
  <c r="F154" i="17"/>
  <c r="F170" i="17"/>
  <c r="F186" i="17"/>
  <c r="F202" i="17"/>
  <c r="F218" i="17"/>
  <c r="F234" i="17"/>
  <c r="F250" i="17"/>
  <c r="F266" i="17"/>
  <c r="F282" i="17"/>
  <c r="F298" i="17"/>
  <c r="F314" i="17"/>
  <c r="F330" i="17"/>
  <c r="F346" i="17"/>
  <c r="F362" i="17"/>
  <c r="F43" i="17"/>
  <c r="C75" i="2" s="1"/>
  <c r="F75" i="17"/>
  <c r="F107" i="17"/>
  <c r="F139" i="17"/>
  <c r="F171" i="17"/>
  <c r="F203" i="17"/>
  <c r="F235" i="17"/>
  <c r="F267" i="17"/>
  <c r="F299" i="17"/>
  <c r="F331" i="17"/>
  <c r="F363" i="17"/>
  <c r="F56" i="17"/>
  <c r="F88" i="17"/>
  <c r="F120" i="17"/>
  <c r="F152" i="17"/>
  <c r="F184" i="17"/>
  <c r="F216" i="17"/>
  <c r="F248" i="17"/>
  <c r="F280" i="17"/>
  <c r="F312" i="17"/>
  <c r="F344" i="17"/>
  <c r="F376" i="17"/>
  <c r="F69" i="17"/>
  <c r="F101" i="17"/>
  <c r="F133" i="17"/>
  <c r="F165" i="17"/>
  <c r="F197" i="17"/>
  <c r="F229" i="17"/>
  <c r="F261" i="17"/>
  <c r="F293" i="17"/>
  <c r="F325" i="17"/>
  <c r="F26" i="17"/>
  <c r="F16" i="17"/>
  <c r="C21" i="2" s="1"/>
  <c r="F17" i="17"/>
  <c r="F46" i="17"/>
  <c r="F78" i="17"/>
  <c r="F110" i="17"/>
  <c r="F142" i="17"/>
  <c r="F174" i="17"/>
  <c r="F206" i="17"/>
  <c r="F238" i="17"/>
  <c r="F270" i="17"/>
  <c r="F286" i="17"/>
  <c r="F302" i="17"/>
  <c r="F318" i="17"/>
  <c r="F334" i="17"/>
  <c r="F350" i="17"/>
  <c r="F366" i="17"/>
  <c r="F47" i="17"/>
  <c r="F79" i="17"/>
  <c r="F111" i="17"/>
  <c r="F143" i="17"/>
  <c r="F175" i="17"/>
  <c r="C339" i="2" s="1"/>
  <c r="F207" i="17"/>
  <c r="F239" i="17"/>
  <c r="F271" i="17"/>
  <c r="F303" i="17"/>
  <c r="F335" i="17"/>
  <c r="F367" i="17"/>
  <c r="F60" i="17"/>
  <c r="F92" i="17"/>
  <c r="F124" i="17"/>
  <c r="F156" i="17"/>
  <c r="F188" i="17"/>
  <c r="F220" i="17"/>
  <c r="F252" i="17"/>
  <c r="F284" i="17"/>
  <c r="F316" i="17"/>
  <c r="F348" i="17"/>
  <c r="F41" i="17"/>
  <c r="F73" i="17"/>
  <c r="F105" i="17"/>
  <c r="F137" i="17"/>
  <c r="F169" i="17"/>
  <c r="F201" i="17"/>
  <c r="F233" i="17"/>
  <c r="F265" i="17"/>
  <c r="F297" i="17"/>
  <c r="F329" i="17"/>
  <c r="F361" i="17"/>
  <c r="F377" i="17"/>
  <c r="F10" i="17"/>
  <c r="F15" i="17"/>
  <c r="F31" i="17"/>
  <c r="F32" i="17"/>
  <c r="F33" i="17"/>
  <c r="F62" i="17"/>
  <c r="F94" i="17"/>
  <c r="F126" i="17"/>
  <c r="F158" i="17"/>
  <c r="F190" i="17"/>
  <c r="F222" i="17"/>
  <c r="F254" i="17"/>
  <c r="F14" i="17"/>
  <c r="F30" i="17"/>
  <c r="F19" i="17"/>
  <c r="F35" i="17"/>
  <c r="F20" i="17"/>
  <c r="F36" i="17"/>
  <c r="F21" i="17"/>
  <c r="F37" i="17"/>
  <c r="F50" i="17"/>
  <c r="F66" i="17"/>
  <c r="F82" i="17"/>
  <c r="F98" i="17"/>
  <c r="F114" i="17"/>
  <c r="F130" i="17"/>
  <c r="F146" i="17"/>
  <c r="F162" i="17"/>
  <c r="F178" i="17"/>
  <c r="F194" i="17"/>
  <c r="F210" i="17"/>
  <c r="F226" i="17"/>
  <c r="F242" i="17"/>
  <c r="F258" i="17"/>
  <c r="F274" i="17"/>
  <c r="F290" i="17"/>
  <c r="F306" i="17"/>
  <c r="F322" i="17"/>
  <c r="F338" i="17"/>
  <c r="C665" i="2" s="1"/>
  <c r="F354" i="17"/>
  <c r="F370" i="17"/>
  <c r="F59" i="17"/>
  <c r="F91" i="17"/>
  <c r="F123" i="17"/>
  <c r="F155" i="17"/>
  <c r="F187" i="17"/>
  <c r="F219" i="17"/>
  <c r="F251" i="17"/>
  <c r="F283" i="17"/>
  <c r="F315" i="17"/>
  <c r="F347" i="17"/>
  <c r="F40" i="17"/>
  <c r="F72" i="17"/>
  <c r="F104" i="17"/>
  <c r="F136" i="17"/>
  <c r="F168" i="17"/>
  <c r="F200" i="17"/>
  <c r="F232" i="17"/>
  <c r="F264" i="17"/>
  <c r="F296" i="17"/>
  <c r="F328" i="17"/>
  <c r="F360" i="17"/>
  <c r="F53" i="17"/>
  <c r="F85" i="17"/>
  <c r="F117" i="17"/>
  <c r="F149" i="17"/>
  <c r="F181" i="17"/>
  <c r="F213" i="17"/>
  <c r="F245" i="17"/>
  <c r="F277" i="17"/>
  <c r="F309" i="17"/>
  <c r="F341" i="17"/>
  <c r="F369" i="17"/>
  <c r="F51" i="17"/>
  <c r="F67" i="17"/>
  <c r="F83" i="17"/>
  <c r="C155" i="2" s="1"/>
  <c r="F99" i="17"/>
  <c r="F115" i="17"/>
  <c r="F131" i="17"/>
  <c r="C251" i="2" s="1"/>
  <c r="F147" i="17"/>
  <c r="F163" i="17"/>
  <c r="F179" i="17"/>
  <c r="F195" i="17"/>
  <c r="F211" i="17"/>
  <c r="F227" i="17"/>
  <c r="F243" i="17"/>
  <c r="F259" i="17"/>
  <c r="F275" i="17"/>
  <c r="F291" i="17"/>
  <c r="F307" i="17"/>
  <c r="F323" i="17"/>
  <c r="F339" i="17"/>
  <c r="F355" i="17"/>
  <c r="F371" i="17"/>
  <c r="F48" i="17"/>
  <c r="F64" i="17"/>
  <c r="F80" i="17"/>
  <c r="F96" i="17"/>
  <c r="F112" i="17"/>
  <c r="F128" i="17"/>
  <c r="F144" i="17"/>
  <c r="F160" i="17"/>
  <c r="F176" i="17"/>
  <c r="F192" i="17"/>
  <c r="C373" i="2" s="1"/>
  <c r="F208" i="17"/>
  <c r="F224" i="17"/>
  <c r="F240" i="17"/>
  <c r="C469" i="2" s="1"/>
  <c r="F256" i="17"/>
  <c r="F272" i="17"/>
  <c r="F288" i="17"/>
  <c r="F304" i="17"/>
  <c r="F320" i="17"/>
  <c r="F336" i="17"/>
  <c r="F352" i="17"/>
  <c r="F368" i="17"/>
  <c r="F45" i="17"/>
  <c r="F61" i="17"/>
  <c r="F77" i="17"/>
  <c r="F93" i="17"/>
  <c r="F109" i="17"/>
  <c r="F125" i="17"/>
  <c r="F141" i="17"/>
  <c r="F157" i="17"/>
  <c r="F173" i="17"/>
  <c r="F189" i="17"/>
  <c r="F205" i="17"/>
  <c r="F221" i="17"/>
  <c r="F237" i="17"/>
  <c r="F253" i="17"/>
  <c r="F269" i="17"/>
  <c r="F285" i="17"/>
  <c r="F301" i="17"/>
  <c r="F317" i="17"/>
  <c r="F333" i="17"/>
  <c r="F349" i="17"/>
  <c r="F365" i="17"/>
  <c r="F39" i="17"/>
  <c r="F55" i="17"/>
  <c r="F71" i="17"/>
  <c r="F87" i="17"/>
  <c r="F103" i="17"/>
  <c r="F119" i="17"/>
  <c r="F135" i="17"/>
  <c r="F151" i="17"/>
  <c r="F167" i="17"/>
  <c r="F183" i="17"/>
  <c r="F199" i="17"/>
  <c r="F215" i="17"/>
  <c r="F231" i="17"/>
  <c r="F247" i="17"/>
  <c r="F263" i="17"/>
  <c r="F279" i="17"/>
  <c r="F295" i="17"/>
  <c r="F311" i="17"/>
  <c r="F327" i="17"/>
  <c r="F343" i="17"/>
  <c r="F359" i="17"/>
  <c r="F375" i="17"/>
  <c r="F52" i="17"/>
  <c r="F68" i="17"/>
  <c r="F84" i="17"/>
  <c r="F100" i="17"/>
  <c r="F116" i="17"/>
  <c r="F132" i="17"/>
  <c r="F148" i="17"/>
  <c r="F164" i="17"/>
  <c r="F180" i="17"/>
  <c r="F196" i="17"/>
  <c r="F212" i="17"/>
  <c r="F228" i="17"/>
  <c r="F244" i="17"/>
  <c r="F260" i="17"/>
  <c r="F276" i="17"/>
  <c r="F292" i="17"/>
  <c r="F308" i="17"/>
  <c r="F324" i="17"/>
  <c r="F340" i="17"/>
  <c r="F356" i="17"/>
  <c r="F372" i="17"/>
  <c r="F49" i="17"/>
  <c r="F65" i="17"/>
  <c r="F81" i="17"/>
  <c r="F97" i="17"/>
  <c r="F113" i="17"/>
  <c r="F129" i="17"/>
  <c r="F145" i="17"/>
  <c r="F161" i="17"/>
  <c r="F177" i="17"/>
  <c r="F193" i="17"/>
  <c r="F209" i="17"/>
  <c r="F225" i="17"/>
  <c r="F241" i="17"/>
  <c r="F257" i="17"/>
  <c r="F273" i="17"/>
  <c r="F289" i="17"/>
  <c r="F305" i="17"/>
  <c r="F321" i="17"/>
  <c r="F337" i="17"/>
  <c r="F353" i="17"/>
  <c r="C37" i="2"/>
  <c r="C65" i="2"/>
  <c r="C161" i="2"/>
  <c r="C257" i="2"/>
  <c r="C13" i="2"/>
  <c r="C73" i="2"/>
  <c r="C201" i="2"/>
  <c r="C329" i="2"/>
  <c r="C457" i="2"/>
  <c r="C489" i="2"/>
  <c r="C585" i="2"/>
  <c r="C713" i="2"/>
  <c r="C193" i="2"/>
  <c r="C577" i="2"/>
  <c r="C673" i="2"/>
  <c r="C41" i="2"/>
  <c r="C51" i="2"/>
  <c r="C145" i="2"/>
  <c r="C401" i="2"/>
  <c r="C593" i="2"/>
  <c r="C721" i="2"/>
  <c r="C267" i="2"/>
  <c r="C523" i="2"/>
  <c r="C101" i="2"/>
  <c r="C357" i="2"/>
  <c r="C613" i="2"/>
  <c r="C191" i="2"/>
  <c r="C447" i="2"/>
  <c r="C609" i="2"/>
  <c r="C737" i="2"/>
  <c r="C738" i="2" s="1"/>
  <c r="C31" i="2"/>
  <c r="C115" i="2"/>
  <c r="C275" i="2"/>
  <c r="C371" i="2"/>
  <c r="C499" i="2"/>
  <c r="C531" i="2"/>
  <c r="C77" i="2"/>
  <c r="C109" i="2"/>
  <c r="C333" i="2"/>
  <c r="C365" i="2"/>
  <c r="C589" i="2"/>
  <c r="C621" i="2"/>
  <c r="C653" i="2"/>
  <c r="C135" i="2"/>
  <c r="C167" i="2"/>
  <c r="C199" i="2"/>
  <c r="C231" i="2"/>
  <c r="C423" i="2"/>
  <c r="C679" i="2"/>
  <c r="C711" i="2"/>
  <c r="C141" i="2" l="1"/>
  <c r="C385" i="2"/>
  <c r="C397" i="2"/>
  <c r="C179" i="2"/>
  <c r="C705" i="2"/>
  <c r="C289" i="2"/>
  <c r="C233" i="2"/>
  <c r="C563" i="2"/>
  <c r="C307" i="2"/>
  <c r="C57" i="2"/>
  <c r="A57" i="2" s="1"/>
  <c r="A58" i="2" s="1"/>
  <c r="C153" i="2"/>
  <c r="C455" i="2"/>
  <c r="C409" i="2"/>
  <c r="C27" i="2"/>
  <c r="A27" i="2" s="1"/>
  <c r="A28" i="2" s="1"/>
  <c r="C177" i="2"/>
  <c r="C281" i="2"/>
  <c r="C45" i="2"/>
  <c r="C159" i="2"/>
  <c r="B159" i="2" s="1"/>
  <c r="B160" i="2" s="1"/>
  <c r="C569" i="2"/>
  <c r="A569" i="2" s="1"/>
  <c r="A570" i="2" s="1"/>
  <c r="C209" i="2"/>
  <c r="B209" i="2" s="1"/>
  <c r="B210" i="2" s="1"/>
  <c r="C617" i="2"/>
  <c r="A617" i="2" s="1"/>
  <c r="A618" i="2" s="1"/>
  <c r="C361" i="2"/>
  <c r="B361" i="2" s="1"/>
  <c r="B362" i="2" s="1"/>
  <c r="C105" i="2"/>
  <c r="C106" i="2" s="1"/>
  <c r="C33" i="2"/>
  <c r="C34" i="2" s="1"/>
  <c r="C421" i="2"/>
  <c r="A421" i="2" s="1"/>
  <c r="A422" i="2" s="1"/>
  <c r="C491" i="2"/>
  <c r="A491" i="2" s="1"/>
  <c r="A492" i="2" s="1"/>
  <c r="C497" i="2"/>
  <c r="C498" i="2" s="1"/>
  <c r="C245" i="2"/>
  <c r="C246" i="2" s="1"/>
  <c r="C302" i="4"/>
  <c r="A302" i="4" s="1"/>
  <c r="C303" i="20"/>
  <c r="C238" i="4"/>
  <c r="A238" i="4" s="1"/>
  <c r="C239" i="20"/>
  <c r="C174" i="4"/>
  <c r="B174" i="4" s="1"/>
  <c r="C175" i="20"/>
  <c r="C111" i="20"/>
  <c r="C46" i="4"/>
  <c r="C47" i="20"/>
  <c r="C321" i="4"/>
  <c r="A321" i="4" s="1"/>
  <c r="C322" i="20"/>
  <c r="C257" i="4"/>
  <c r="C258" i="20"/>
  <c r="C193" i="4"/>
  <c r="B193" i="4" s="1"/>
  <c r="C194" i="20"/>
  <c r="C130" i="20"/>
  <c r="C65" i="4"/>
  <c r="C66" i="20"/>
  <c r="C340" i="4"/>
  <c r="A340" i="4" s="1"/>
  <c r="C341" i="20"/>
  <c r="C276" i="4"/>
  <c r="B276" i="4" s="1"/>
  <c r="C277" i="20"/>
  <c r="C212" i="4"/>
  <c r="B212" i="4" s="1"/>
  <c r="C213" i="20"/>
  <c r="C148" i="4"/>
  <c r="B148" i="4" s="1"/>
  <c r="C149" i="20"/>
  <c r="C84" i="4"/>
  <c r="B84" i="4" s="1"/>
  <c r="C85" i="20"/>
  <c r="C362" i="4"/>
  <c r="C363" i="20"/>
  <c r="C299" i="20"/>
  <c r="C235" i="20"/>
  <c r="C170" i="4"/>
  <c r="A170" i="4" s="1"/>
  <c r="C171" i="20"/>
  <c r="C207" i="2"/>
  <c r="C208" i="2" s="1"/>
  <c r="C107" i="20"/>
  <c r="C42" i="4"/>
  <c r="A42" i="4" s="1"/>
  <c r="C43" i="20"/>
  <c r="C317" i="4"/>
  <c r="A317" i="4" s="1"/>
  <c r="C318" i="20"/>
  <c r="C253" i="4"/>
  <c r="A253" i="4" s="1"/>
  <c r="C254" i="20"/>
  <c r="C189" i="4"/>
  <c r="A189" i="4" s="1"/>
  <c r="C190" i="20"/>
  <c r="C125" i="4"/>
  <c r="A125" i="4" s="1"/>
  <c r="C126" i="20"/>
  <c r="C61" i="4"/>
  <c r="C62" i="20"/>
  <c r="C336" i="4"/>
  <c r="B336" i="4" s="1"/>
  <c r="C337" i="20"/>
  <c r="C272" i="4"/>
  <c r="C273" i="20"/>
  <c r="C208" i="4"/>
  <c r="B208" i="4" s="1"/>
  <c r="C209" i="20"/>
  <c r="C144" i="4"/>
  <c r="A144" i="4" s="1"/>
  <c r="C145" i="20"/>
  <c r="C80" i="4"/>
  <c r="A80" i="4" s="1"/>
  <c r="C81" i="20"/>
  <c r="C338" i="4"/>
  <c r="A338" i="4" s="1"/>
  <c r="C339" i="20"/>
  <c r="C210" i="4"/>
  <c r="B210" i="4" s="1"/>
  <c r="C211" i="20"/>
  <c r="C82" i="4"/>
  <c r="C83" i="20"/>
  <c r="C293" i="4"/>
  <c r="B293" i="4" s="1"/>
  <c r="C294" i="20"/>
  <c r="C165" i="4"/>
  <c r="C166" i="20"/>
  <c r="C37" i="4"/>
  <c r="B37" i="4" s="1"/>
  <c r="C38" i="20"/>
  <c r="C248" i="4"/>
  <c r="A248" i="4" s="1"/>
  <c r="C249" i="20"/>
  <c r="C120" i="4"/>
  <c r="B120" i="4" s="1"/>
  <c r="C121" i="20"/>
  <c r="C351" i="4"/>
  <c r="A351" i="4" s="1"/>
  <c r="C352" i="20"/>
  <c r="C287" i="4"/>
  <c r="A287" i="4" s="1"/>
  <c r="C288" i="20"/>
  <c r="C223" i="4"/>
  <c r="C224" i="20"/>
  <c r="C159" i="4"/>
  <c r="A159" i="4" s="1"/>
  <c r="C160" i="20"/>
  <c r="C95" i="4"/>
  <c r="C96" i="20"/>
  <c r="C34" i="4"/>
  <c r="B34" i="4" s="1"/>
  <c r="C35" i="20"/>
  <c r="C32" i="4"/>
  <c r="A32" i="4" s="1"/>
  <c r="C33" i="20"/>
  <c r="C251" i="4"/>
  <c r="A251" i="4" s="1"/>
  <c r="C252" i="20"/>
  <c r="C123" i="4"/>
  <c r="B123" i="4" s="1"/>
  <c r="C124" i="20"/>
  <c r="C29" i="4"/>
  <c r="A29" i="4" s="1"/>
  <c r="C30" i="20"/>
  <c r="C374" i="4"/>
  <c r="C375" i="20"/>
  <c r="C262" i="4"/>
  <c r="A262" i="4" s="1"/>
  <c r="C263" i="20"/>
  <c r="C134" i="4"/>
  <c r="A134" i="4" s="1"/>
  <c r="C135" i="20"/>
  <c r="C345" i="4"/>
  <c r="B345" i="4" s="1"/>
  <c r="C346" i="20"/>
  <c r="C217" i="4"/>
  <c r="A217" i="4" s="1"/>
  <c r="C218" i="20"/>
  <c r="C89" i="4"/>
  <c r="B89" i="4" s="1"/>
  <c r="C90" i="20"/>
  <c r="C300" i="4"/>
  <c r="A300" i="4" s="1"/>
  <c r="C301" i="20"/>
  <c r="C172" i="4"/>
  <c r="A172" i="4" s="1"/>
  <c r="C173" i="20"/>
  <c r="C44" i="4"/>
  <c r="A44" i="4" s="1"/>
  <c r="C45" i="20"/>
  <c r="C315" i="4"/>
  <c r="B315" i="4" s="1"/>
  <c r="C316" i="20"/>
  <c r="C235" i="4"/>
  <c r="A235" i="4" s="1"/>
  <c r="C236" i="20"/>
  <c r="C107" i="4"/>
  <c r="A107" i="4" s="1"/>
  <c r="C108" i="20"/>
  <c r="C13" i="4"/>
  <c r="A13" i="4" s="1"/>
  <c r="C14" i="20"/>
  <c r="C258" i="4"/>
  <c r="B258" i="4" s="1"/>
  <c r="C259" i="20"/>
  <c r="C130" i="4"/>
  <c r="B130" i="4" s="1"/>
  <c r="C131" i="20"/>
  <c r="C341" i="4"/>
  <c r="A341" i="4" s="1"/>
  <c r="C342" i="20"/>
  <c r="C213" i="4"/>
  <c r="A213" i="4" s="1"/>
  <c r="C214" i="20"/>
  <c r="C85" i="4"/>
  <c r="B85" i="4" s="1"/>
  <c r="C86" i="20"/>
  <c r="C296" i="4"/>
  <c r="A296" i="4" s="1"/>
  <c r="C297" i="20"/>
  <c r="C168" i="4"/>
  <c r="A168" i="4" s="1"/>
  <c r="C169" i="20"/>
  <c r="C40" i="4"/>
  <c r="A40" i="4" s="1"/>
  <c r="C41" i="20"/>
  <c r="C311" i="4"/>
  <c r="A311" i="4" s="1"/>
  <c r="C312" i="20"/>
  <c r="C247" i="4"/>
  <c r="A247" i="4" s="1"/>
  <c r="C248" i="20"/>
  <c r="C183" i="4"/>
  <c r="A183" i="4" s="1"/>
  <c r="C184" i="20"/>
  <c r="C119" i="4"/>
  <c r="A119" i="4" s="1"/>
  <c r="C120" i="20"/>
  <c r="C55" i="4"/>
  <c r="A55" i="4" s="1"/>
  <c r="C56" i="20"/>
  <c r="C25" i="4"/>
  <c r="A25" i="4" s="1"/>
  <c r="C26" i="20"/>
  <c r="C19" i="4"/>
  <c r="A19" i="4" s="1"/>
  <c r="C20" i="20"/>
  <c r="C246" i="4"/>
  <c r="A246" i="4" s="1"/>
  <c r="C247" i="20"/>
  <c r="C118" i="4"/>
  <c r="A118" i="4" s="1"/>
  <c r="C119" i="20"/>
  <c r="C329" i="4"/>
  <c r="A329" i="4" s="1"/>
  <c r="C330" i="20"/>
  <c r="C201" i="4"/>
  <c r="B201" i="4" s="1"/>
  <c r="C202" i="20"/>
  <c r="C73" i="4"/>
  <c r="B73" i="4" s="1"/>
  <c r="C74" i="20"/>
  <c r="C284" i="4"/>
  <c r="A284" i="4" s="1"/>
  <c r="C285" i="20"/>
  <c r="C355" i="4"/>
  <c r="A355" i="4" s="1"/>
  <c r="C356" i="20"/>
  <c r="C99" i="4"/>
  <c r="B99" i="4" s="1"/>
  <c r="C100" i="20"/>
  <c r="C92" i="4"/>
  <c r="A92" i="4" s="1"/>
  <c r="C93" i="20"/>
  <c r="C147" i="4"/>
  <c r="A147" i="4" s="1"/>
  <c r="C148" i="20"/>
  <c r="C188" i="4"/>
  <c r="A188" i="4" s="1"/>
  <c r="C189" i="20"/>
  <c r="C195" i="4"/>
  <c r="A195" i="4" s="1"/>
  <c r="C196" i="20"/>
  <c r="C31" i="4"/>
  <c r="B31" i="4" s="1"/>
  <c r="C32" i="20"/>
  <c r="C51" i="4"/>
  <c r="B51" i="4" s="1"/>
  <c r="C52" i="20"/>
  <c r="C156" i="4"/>
  <c r="A156" i="4" s="1"/>
  <c r="C157" i="20"/>
  <c r="C351" i="20"/>
  <c r="C567" i="2"/>
  <c r="B567" i="2" s="1"/>
  <c r="B568" i="2" s="1"/>
  <c r="C287" i="20"/>
  <c r="C223" i="20"/>
  <c r="C159" i="20"/>
  <c r="C95" i="20"/>
  <c r="C370" i="20"/>
  <c r="C306" i="20"/>
  <c r="C242" i="20"/>
  <c r="C178" i="20"/>
  <c r="C114" i="20"/>
  <c r="C50" i="20"/>
  <c r="C325" i="20"/>
  <c r="C261" i="20"/>
  <c r="C197" i="20"/>
  <c r="C133" i="20"/>
  <c r="C68" i="4"/>
  <c r="C69" i="20"/>
  <c r="C346" i="4"/>
  <c r="A346" i="4" s="1"/>
  <c r="C347" i="20"/>
  <c r="C282" i="4"/>
  <c r="C283" i="20"/>
  <c r="C218" i="4"/>
  <c r="A218" i="4" s="1"/>
  <c r="C219" i="20"/>
  <c r="C154" i="4"/>
  <c r="A154" i="4" s="1"/>
  <c r="C155" i="20"/>
  <c r="C90" i="4"/>
  <c r="B90" i="4" s="1"/>
  <c r="C91" i="20"/>
  <c r="C365" i="4"/>
  <c r="A365" i="4" s="1"/>
  <c r="C366" i="20"/>
  <c r="C301" i="4"/>
  <c r="A301" i="4" s="1"/>
  <c r="C302" i="20"/>
  <c r="C237" i="4"/>
  <c r="C238" i="20"/>
  <c r="C173" i="4"/>
  <c r="A173" i="4" s="1"/>
  <c r="C174" i="20"/>
  <c r="C109" i="4"/>
  <c r="C110" i="20"/>
  <c r="C45" i="4"/>
  <c r="A45" i="4" s="1"/>
  <c r="C46" i="20"/>
  <c r="C320" i="4"/>
  <c r="A320" i="4" s="1"/>
  <c r="C321" i="20"/>
  <c r="C256" i="4"/>
  <c r="A256" i="4" s="1"/>
  <c r="C257" i="20"/>
  <c r="C192" i="4"/>
  <c r="A192" i="4" s="1"/>
  <c r="C193" i="20"/>
  <c r="C128" i="4"/>
  <c r="A128" i="4" s="1"/>
  <c r="C129" i="20"/>
  <c r="C64" i="4"/>
  <c r="C65" i="20"/>
  <c r="C306" i="4"/>
  <c r="A306" i="4" s="1"/>
  <c r="C307" i="20"/>
  <c r="C178" i="4"/>
  <c r="C179" i="20"/>
  <c r="C50" i="4"/>
  <c r="A50" i="4" s="1"/>
  <c r="C51" i="20"/>
  <c r="C261" i="4"/>
  <c r="A261" i="4" s="1"/>
  <c r="C262" i="20"/>
  <c r="C133" i="4"/>
  <c r="B133" i="4" s="1"/>
  <c r="C134" i="20"/>
  <c r="C344" i="4"/>
  <c r="A344" i="4" s="1"/>
  <c r="C345" i="20"/>
  <c r="C216" i="4"/>
  <c r="A216" i="4" s="1"/>
  <c r="C217" i="20"/>
  <c r="C88" i="4"/>
  <c r="C89" i="20"/>
  <c r="C335" i="4"/>
  <c r="A335" i="4" s="1"/>
  <c r="C336" i="20"/>
  <c r="C271" i="4"/>
  <c r="C272" i="20"/>
  <c r="C207" i="4"/>
  <c r="A207" i="4" s="1"/>
  <c r="C208" i="20"/>
  <c r="C143" i="4"/>
  <c r="A143" i="4" s="1"/>
  <c r="C144" i="20"/>
  <c r="C79" i="4"/>
  <c r="B79" i="4" s="1"/>
  <c r="C80" i="20"/>
  <c r="C18" i="4"/>
  <c r="A18" i="4" s="1"/>
  <c r="C19" i="20"/>
  <c r="C16" i="4"/>
  <c r="A16" i="4" s="1"/>
  <c r="C17" i="20"/>
  <c r="C219" i="4"/>
  <c r="C220" i="20"/>
  <c r="C91" i="4"/>
  <c r="B91" i="4" s="1"/>
  <c r="C92" i="20"/>
  <c r="C28" i="4"/>
  <c r="C29" i="20"/>
  <c r="C358" i="4"/>
  <c r="A358" i="4" s="1"/>
  <c r="C359" i="20"/>
  <c r="C230" i="4"/>
  <c r="A230" i="4" s="1"/>
  <c r="C231" i="20"/>
  <c r="C102" i="4"/>
  <c r="A102" i="4" s="1"/>
  <c r="C103" i="20"/>
  <c r="C313" i="4"/>
  <c r="A313" i="4" s="1"/>
  <c r="C314" i="20"/>
  <c r="C185" i="4"/>
  <c r="B185" i="4" s="1"/>
  <c r="C186" i="20"/>
  <c r="C57" i="4"/>
  <c r="C58" i="20"/>
  <c r="C268" i="4"/>
  <c r="A268" i="4" s="1"/>
  <c r="C269" i="20"/>
  <c r="C140" i="4"/>
  <c r="C141" i="20"/>
  <c r="C363" i="4"/>
  <c r="A363" i="4" s="1"/>
  <c r="C364" i="20"/>
  <c r="C299" i="4"/>
  <c r="A299" i="4" s="1"/>
  <c r="C300" i="20"/>
  <c r="C203" i="4"/>
  <c r="B203" i="4" s="1"/>
  <c r="C204" i="20"/>
  <c r="C75" i="4"/>
  <c r="B75" i="4" s="1"/>
  <c r="C76" i="20"/>
  <c r="C23" i="4"/>
  <c r="B23" i="4" s="1"/>
  <c r="C24" i="20"/>
  <c r="C226" i="4"/>
  <c r="C227" i="20"/>
  <c r="C98" i="4"/>
  <c r="A98" i="4" s="1"/>
  <c r="C99" i="20"/>
  <c r="C309" i="4"/>
  <c r="C310" i="20"/>
  <c r="C181" i="4"/>
  <c r="B181" i="4" s="1"/>
  <c r="C182" i="20"/>
  <c r="C53" i="4"/>
  <c r="A53" i="4" s="1"/>
  <c r="C54" i="20"/>
  <c r="C264" i="4"/>
  <c r="A264" i="4" s="1"/>
  <c r="C265" i="20"/>
  <c r="C136" i="4"/>
  <c r="A136" i="4" s="1"/>
  <c r="C137" i="20"/>
  <c r="C359" i="4"/>
  <c r="B359" i="4" s="1"/>
  <c r="C360" i="20"/>
  <c r="C295" i="4"/>
  <c r="C296" i="20"/>
  <c r="C231" i="4"/>
  <c r="A231" i="4" s="1"/>
  <c r="C232" i="20"/>
  <c r="C167" i="4"/>
  <c r="C168" i="20"/>
  <c r="C103" i="4"/>
  <c r="A103" i="4" s="1"/>
  <c r="C104" i="20"/>
  <c r="C39" i="4"/>
  <c r="B39" i="4" s="1"/>
  <c r="C40" i="20"/>
  <c r="C9" i="4"/>
  <c r="A9" i="4" s="1"/>
  <c r="C10" i="20"/>
  <c r="C342" i="4"/>
  <c r="A342" i="4" s="1"/>
  <c r="C343" i="20"/>
  <c r="C214" i="4"/>
  <c r="A214" i="4" s="1"/>
  <c r="C215" i="20"/>
  <c r="C86" i="4"/>
  <c r="C87" i="20"/>
  <c r="C297" i="4"/>
  <c r="A297" i="4" s="1"/>
  <c r="C298" i="20"/>
  <c r="C169" i="4"/>
  <c r="C170" i="20"/>
  <c r="C41" i="4"/>
  <c r="A41" i="4" s="1"/>
  <c r="C42" i="20"/>
  <c r="C252" i="4"/>
  <c r="A252" i="4" s="1"/>
  <c r="C253" i="20"/>
  <c r="C291" i="4"/>
  <c r="B291" i="4" s="1"/>
  <c r="C292" i="20"/>
  <c r="C35" i="4"/>
  <c r="A35" i="4" s="1"/>
  <c r="C36" i="20"/>
  <c r="C339" i="4"/>
  <c r="A339" i="4" s="1"/>
  <c r="C340" i="20"/>
  <c r="C83" i="4"/>
  <c r="C84" i="20"/>
  <c r="C60" i="4"/>
  <c r="B60" i="4" s="1"/>
  <c r="C61" i="20"/>
  <c r="C131" i="4"/>
  <c r="C132" i="20"/>
  <c r="C371" i="4"/>
  <c r="C372" i="20"/>
  <c r="C21" i="4"/>
  <c r="B21" i="4" s="1"/>
  <c r="C22" i="20"/>
  <c r="C307" i="4"/>
  <c r="B307" i="4" s="1"/>
  <c r="C308" i="20"/>
  <c r="C335" i="20"/>
  <c r="C270" i="4"/>
  <c r="A270" i="4" s="1"/>
  <c r="C271" i="20"/>
  <c r="C206" i="4"/>
  <c r="B206" i="4" s="1"/>
  <c r="C207" i="20"/>
  <c r="C143" i="20"/>
  <c r="C79" i="20"/>
  <c r="C353" i="4"/>
  <c r="A353" i="4" s="1"/>
  <c r="C354" i="20"/>
  <c r="C290" i="20"/>
  <c r="C226" i="20"/>
  <c r="C162" i="20"/>
  <c r="C97" i="4"/>
  <c r="C98" i="20"/>
  <c r="C373" i="20"/>
  <c r="C309" i="20"/>
  <c r="C245" i="20"/>
  <c r="C181" i="20"/>
  <c r="C117" i="20"/>
  <c r="C53" i="20"/>
  <c r="C330" i="4"/>
  <c r="A330" i="4" s="1"/>
  <c r="C331" i="20"/>
  <c r="C267" i="20"/>
  <c r="C202" i="4"/>
  <c r="A202" i="4" s="1"/>
  <c r="C203" i="20"/>
  <c r="C139" i="20"/>
  <c r="C74" i="4"/>
  <c r="B74" i="4" s="1"/>
  <c r="C75" i="20"/>
  <c r="C349" i="4"/>
  <c r="B349" i="4" s="1"/>
  <c r="C350" i="20"/>
  <c r="C285" i="4"/>
  <c r="A285" i="4" s="1"/>
  <c r="C286" i="20"/>
  <c r="C221" i="4"/>
  <c r="B221" i="4" s="1"/>
  <c r="C222" i="20"/>
  <c r="C158" i="20"/>
  <c r="C94" i="20"/>
  <c r="C369" i="20"/>
  <c r="C304" i="4"/>
  <c r="B304" i="4" s="1"/>
  <c r="C305" i="20"/>
  <c r="C241" i="20"/>
  <c r="C176" i="4"/>
  <c r="C177" i="20"/>
  <c r="C113" i="20"/>
  <c r="C48" i="4"/>
  <c r="B48" i="4" s="1"/>
  <c r="C49" i="20"/>
  <c r="C275" i="20"/>
  <c r="C146" i="4"/>
  <c r="B146" i="4" s="1"/>
  <c r="C147" i="20"/>
  <c r="C358" i="20"/>
  <c r="C229" i="4"/>
  <c r="B229" i="4" s="1"/>
  <c r="C230" i="20"/>
  <c r="C102" i="20"/>
  <c r="C313" i="20"/>
  <c r="C185" i="20"/>
  <c r="C56" i="4"/>
  <c r="B56" i="4" s="1"/>
  <c r="C57" i="20"/>
  <c r="C320" i="20"/>
  <c r="C256" i="20"/>
  <c r="C192" i="20"/>
  <c r="C128" i="20"/>
  <c r="C64" i="20"/>
  <c r="C34" i="20"/>
  <c r="C28" i="20"/>
  <c r="C188" i="20"/>
  <c r="C60" i="20"/>
  <c r="C13" i="20"/>
  <c r="C327" i="20"/>
  <c r="C199" i="20"/>
  <c r="C71" i="20"/>
  <c r="C282" i="20"/>
  <c r="C154" i="20"/>
  <c r="C365" i="20"/>
  <c r="C237" i="20"/>
  <c r="C109" i="20"/>
  <c r="C347" i="4"/>
  <c r="B347" i="4" s="1"/>
  <c r="C348" i="20"/>
  <c r="C284" i="20"/>
  <c r="C172" i="20"/>
  <c r="C44" i="20"/>
  <c r="C323" i="20"/>
  <c r="C194" i="4"/>
  <c r="C195" i="20"/>
  <c r="C67" i="20"/>
  <c r="C278" i="20"/>
  <c r="C150" i="20"/>
  <c r="C360" i="4"/>
  <c r="C361" i="20"/>
  <c r="C233" i="20"/>
  <c r="C104" i="4"/>
  <c r="C105" i="20"/>
  <c r="C343" i="4"/>
  <c r="B343" i="4" s="1"/>
  <c r="C344" i="20"/>
  <c r="C279" i="4"/>
  <c r="C280" i="20"/>
  <c r="C215" i="4"/>
  <c r="A215" i="4" s="1"/>
  <c r="C216" i="20"/>
  <c r="C152" i="20"/>
  <c r="C87" i="4"/>
  <c r="A87" i="4" s="1"/>
  <c r="C88" i="20"/>
  <c r="C27" i="20"/>
  <c r="C24" i="4"/>
  <c r="C25" i="20"/>
  <c r="C310" i="4"/>
  <c r="A310" i="4" s="1"/>
  <c r="C311" i="20"/>
  <c r="C183" i="20"/>
  <c r="C54" i="4"/>
  <c r="A54" i="4" s="1"/>
  <c r="C55" i="20"/>
  <c r="C265" i="4"/>
  <c r="B265" i="4" s="1"/>
  <c r="C266" i="20"/>
  <c r="C137" i="4"/>
  <c r="A137" i="4" s="1"/>
  <c r="C138" i="20"/>
  <c r="C349" i="20"/>
  <c r="C355" i="20"/>
  <c r="C228" i="20"/>
  <c r="C6" i="20"/>
  <c r="C276" i="20"/>
  <c r="C23" i="20"/>
  <c r="C324" i="20"/>
  <c r="C68" i="20"/>
  <c r="C180" i="20"/>
  <c r="C125" i="20"/>
  <c r="C243" i="4"/>
  <c r="C244" i="20"/>
  <c r="C319" i="20"/>
  <c r="C254" i="4"/>
  <c r="B254" i="4" s="1"/>
  <c r="C255" i="20"/>
  <c r="C191" i="20"/>
  <c r="C127" i="20"/>
  <c r="C62" i="4"/>
  <c r="C63" i="20"/>
  <c r="C338" i="20"/>
  <c r="C273" i="4"/>
  <c r="B273" i="4" s="1"/>
  <c r="C274" i="20"/>
  <c r="C209" i="4"/>
  <c r="C210" i="20"/>
  <c r="C145" i="4"/>
  <c r="B145" i="4" s="1"/>
  <c r="C146" i="20"/>
  <c r="C81" i="4"/>
  <c r="B81" i="4" s="1"/>
  <c r="C82" i="20"/>
  <c r="C356" i="4"/>
  <c r="B356" i="4" s="1"/>
  <c r="C357" i="20"/>
  <c r="C292" i="4"/>
  <c r="A292" i="4" s="1"/>
  <c r="C293" i="20"/>
  <c r="C228" i="4"/>
  <c r="B228" i="4" s="1"/>
  <c r="C229" i="20"/>
  <c r="C165" i="20"/>
  <c r="C101" i="20"/>
  <c r="C36" i="4"/>
  <c r="A36" i="4" s="1"/>
  <c r="C37" i="20"/>
  <c r="C314" i="4"/>
  <c r="B314" i="4" s="1"/>
  <c r="C315" i="20"/>
  <c r="C250" i="4"/>
  <c r="B250" i="4" s="1"/>
  <c r="C251" i="20"/>
  <c r="C186" i="4"/>
  <c r="A186" i="4" s="1"/>
  <c r="C187" i="20"/>
  <c r="C123" i="20"/>
  <c r="C58" i="4"/>
  <c r="C59" i="20"/>
  <c r="C333" i="4"/>
  <c r="B333" i="4" s="1"/>
  <c r="C334" i="20"/>
  <c r="C269" i="4"/>
  <c r="C270" i="20"/>
  <c r="C206" i="20"/>
  <c r="C142" i="20"/>
  <c r="C78" i="20"/>
  <c r="C352" i="4"/>
  <c r="C353" i="20"/>
  <c r="C288" i="4"/>
  <c r="B288" i="4" s="1"/>
  <c r="C289" i="20"/>
  <c r="C224" i="4"/>
  <c r="B224" i="4" s="1"/>
  <c r="C225" i="20"/>
  <c r="C160" i="4"/>
  <c r="A160" i="4" s="1"/>
  <c r="C161" i="20"/>
  <c r="C96" i="4"/>
  <c r="C97" i="20"/>
  <c r="C367" i="20"/>
  <c r="C243" i="20"/>
  <c r="C115" i="20"/>
  <c r="C325" i="4"/>
  <c r="A325" i="4" s="1"/>
  <c r="C326" i="20"/>
  <c r="C197" i="4"/>
  <c r="B197" i="4" s="1"/>
  <c r="C198" i="20"/>
  <c r="C69" i="4"/>
  <c r="B69" i="4" s="1"/>
  <c r="C70" i="20"/>
  <c r="C280" i="4"/>
  <c r="B280" i="4" s="1"/>
  <c r="C281" i="20"/>
  <c r="C152" i="4"/>
  <c r="A152" i="4" s="1"/>
  <c r="C153" i="20"/>
  <c r="C368" i="20"/>
  <c r="C304" i="20"/>
  <c r="C239" i="4"/>
  <c r="A239" i="4" s="1"/>
  <c r="C240" i="20"/>
  <c r="C176" i="20"/>
  <c r="C111" i="4"/>
  <c r="C112" i="20"/>
  <c r="C48" i="20"/>
  <c r="C17" i="4"/>
  <c r="A17" i="4" s="1"/>
  <c r="C18" i="20"/>
  <c r="C11" i="4"/>
  <c r="B11" i="4" s="1"/>
  <c r="C12" i="20"/>
  <c r="C155" i="4"/>
  <c r="B155" i="4" s="1"/>
  <c r="C156" i="20"/>
  <c r="C30" i="4"/>
  <c r="A30" i="4" s="1"/>
  <c r="C31" i="20"/>
  <c r="C7" i="4"/>
  <c r="C8" i="20"/>
  <c r="C295" i="20"/>
  <c r="C167" i="20"/>
  <c r="C39" i="20"/>
  <c r="C250" i="20"/>
  <c r="C122" i="20"/>
  <c r="C332" i="4"/>
  <c r="A332" i="4" s="1"/>
  <c r="C333" i="20"/>
  <c r="C205" i="20"/>
  <c r="C76" i="4"/>
  <c r="A76" i="4" s="1"/>
  <c r="C77" i="20"/>
  <c r="C331" i="4"/>
  <c r="C332" i="20"/>
  <c r="C267" i="4"/>
  <c r="A267" i="4" s="1"/>
  <c r="C268" i="20"/>
  <c r="C139" i="4"/>
  <c r="C140" i="20"/>
  <c r="C15" i="20"/>
  <c r="C291" i="20"/>
  <c r="C162" i="4"/>
  <c r="B162" i="4" s="1"/>
  <c r="C163" i="20"/>
  <c r="C373" i="4"/>
  <c r="C374" i="20"/>
  <c r="C245" i="4"/>
  <c r="B245" i="4" s="1"/>
  <c r="C246" i="20"/>
  <c r="C118" i="20"/>
  <c r="C328" i="4"/>
  <c r="B328" i="4" s="1"/>
  <c r="C329" i="20"/>
  <c r="C200" i="4"/>
  <c r="A200" i="4" s="1"/>
  <c r="C201" i="20"/>
  <c r="C72" i="4"/>
  <c r="A72" i="4" s="1"/>
  <c r="C73" i="20"/>
  <c r="C327" i="4"/>
  <c r="B327" i="4" s="1"/>
  <c r="C328" i="20"/>
  <c r="C264" i="20"/>
  <c r="C199" i="4"/>
  <c r="B199" i="4" s="1"/>
  <c r="C200" i="20"/>
  <c r="C136" i="20"/>
  <c r="C72" i="20"/>
  <c r="C11" i="20"/>
  <c r="C9" i="20"/>
  <c r="C551" i="2"/>
  <c r="C552" i="2" s="1"/>
  <c r="C279" i="20"/>
  <c r="C151" i="20"/>
  <c r="C361" i="4"/>
  <c r="B361" i="4" s="1"/>
  <c r="C362" i="20"/>
  <c r="C234" i="20"/>
  <c r="C106" i="20"/>
  <c r="C317" i="20"/>
  <c r="C371" i="20"/>
  <c r="C321" i="2"/>
  <c r="C164" i="20"/>
  <c r="C221" i="20"/>
  <c r="C212" i="20"/>
  <c r="C21" i="20"/>
  <c r="C260" i="20"/>
  <c r="C7" i="20"/>
  <c r="C115" i="4"/>
  <c r="A115" i="4" s="1"/>
  <c r="C116" i="20"/>
  <c r="C16" i="20"/>
  <c r="C743" i="2"/>
  <c r="C744" i="2" s="1"/>
  <c r="C685" i="2"/>
  <c r="B685" i="2" s="1"/>
  <c r="B686" i="2" s="1"/>
  <c r="C429" i="2"/>
  <c r="C430" i="2" s="1"/>
  <c r="C173" i="2"/>
  <c r="B173" i="2" s="1"/>
  <c r="B174" i="2" s="1"/>
  <c r="C595" i="2"/>
  <c r="C596" i="2" s="1"/>
  <c r="C313" i="2"/>
  <c r="B313" i="2" s="1"/>
  <c r="B314" i="2" s="1"/>
  <c r="C63" i="2"/>
  <c r="A63" i="2" s="1"/>
  <c r="A64" i="2" s="1"/>
  <c r="C511" i="2"/>
  <c r="A511" i="2" s="1"/>
  <c r="A512" i="2" s="1"/>
  <c r="C581" i="2"/>
  <c r="C165" i="2"/>
  <c r="B165" i="2" s="1"/>
  <c r="B166" i="2" s="1"/>
  <c r="C235" i="2"/>
  <c r="C236" i="2" s="1"/>
  <c r="C241" i="2"/>
  <c r="A241" i="2" s="1"/>
  <c r="A242" i="2" s="1"/>
  <c r="C53" i="2"/>
  <c r="C629" i="2"/>
  <c r="C630" i="2" s="1"/>
  <c r="C283" i="2"/>
  <c r="A283" i="2" s="1"/>
  <c r="A284" i="2" s="1"/>
  <c r="C539" i="2"/>
  <c r="B539" i="2" s="1"/>
  <c r="B540" i="2" s="1"/>
  <c r="C83" i="2"/>
  <c r="C84" i="2" s="1"/>
  <c r="C441" i="2"/>
  <c r="C442" i="2" s="1"/>
  <c r="C185" i="2"/>
  <c r="A185" i="2" s="1"/>
  <c r="A186" i="2" s="1"/>
  <c r="C415" i="2"/>
  <c r="B415" i="2" s="1"/>
  <c r="B416" i="2" s="1"/>
  <c r="C677" i="2"/>
  <c r="B677" i="2" s="1"/>
  <c r="B678" i="2" s="1"/>
  <c r="C69" i="2"/>
  <c r="A69" i="2" s="1"/>
  <c r="A70" i="2" s="1"/>
  <c r="C331" i="2"/>
  <c r="A331" i="2" s="1"/>
  <c r="A332" i="2" s="1"/>
  <c r="C465" i="2"/>
  <c r="B465" i="2" s="1"/>
  <c r="B466" i="2" s="1"/>
  <c r="C667" i="2"/>
  <c r="C668" i="2" s="1"/>
  <c r="C59" i="2"/>
  <c r="B59" i="2" s="1"/>
  <c r="B60" i="2" s="1"/>
  <c r="C519" i="2"/>
  <c r="A519" i="2" s="1"/>
  <c r="A520" i="2" s="1"/>
  <c r="C263" i="2"/>
  <c r="C264" i="2" s="1"/>
  <c r="C697" i="2"/>
  <c r="C671" i="2"/>
  <c r="B671" i="2" s="1"/>
  <c r="B672" i="2" s="1"/>
  <c r="C255" i="2"/>
  <c r="B255" i="2" s="1"/>
  <c r="B256" i="2" s="1"/>
  <c r="C325" i="2"/>
  <c r="A325" i="2" s="1"/>
  <c r="A326" i="2" s="1"/>
  <c r="C587" i="2"/>
  <c r="C625" i="2"/>
  <c r="A625" i="2" s="1"/>
  <c r="A626" i="2" s="1"/>
  <c r="C411" i="2"/>
  <c r="B411" i="2" s="1"/>
  <c r="B412" i="2" s="1"/>
  <c r="C117" i="2"/>
  <c r="C118" i="2" s="1"/>
  <c r="C341" i="2"/>
  <c r="B341" i="2" s="1"/>
  <c r="B342" i="2" s="1"/>
  <c r="C431" i="2"/>
  <c r="B431" i="2" s="1"/>
  <c r="B432" i="2" s="1"/>
  <c r="C85" i="2"/>
  <c r="C86" i="2" s="1"/>
  <c r="C433" i="2"/>
  <c r="A433" i="2" s="1"/>
  <c r="A434" i="2" s="1"/>
  <c r="C131" i="2"/>
  <c r="B131" i="2" s="1"/>
  <c r="B132" i="2" s="1"/>
  <c r="C597" i="2"/>
  <c r="C598" i="2" s="1"/>
  <c r="C123" i="2"/>
  <c r="C124" i="2" s="1"/>
  <c r="C175" i="2"/>
  <c r="A175" i="2" s="1"/>
  <c r="A176" i="2" s="1"/>
  <c r="C537" i="2"/>
  <c r="C538" i="2" s="1"/>
  <c r="C725" i="2"/>
  <c r="B725" i="2" s="1"/>
  <c r="B726" i="2" s="1"/>
  <c r="C507" i="2"/>
  <c r="C508" i="2" s="1"/>
  <c r="C607" i="2"/>
  <c r="B607" i="2" s="1"/>
  <c r="B608" i="2" s="1"/>
  <c r="C351" i="2"/>
  <c r="A351" i="2" s="1"/>
  <c r="A352" i="2" s="1"/>
  <c r="C95" i="2"/>
  <c r="A95" i="2" s="1"/>
  <c r="A96" i="2" s="1"/>
  <c r="C517" i="2"/>
  <c r="A517" i="2" s="1"/>
  <c r="A518" i="2" s="1"/>
  <c r="C261" i="2"/>
  <c r="C262" i="2" s="1"/>
  <c r="C683" i="2"/>
  <c r="B683" i="2" s="1"/>
  <c r="B684" i="2" s="1"/>
  <c r="C427" i="2"/>
  <c r="B427" i="2" s="1"/>
  <c r="B428" i="2" s="1"/>
  <c r="C171" i="2"/>
  <c r="C172" i="2" s="1"/>
  <c r="C213" i="2"/>
  <c r="C214" i="2" s="1"/>
  <c r="C379" i="2"/>
  <c r="A379" i="2" s="1"/>
  <c r="A380" i="2" s="1"/>
  <c r="C635" i="2"/>
  <c r="C636" i="2" s="1"/>
  <c r="C687" i="2"/>
  <c r="C688" i="2" s="1"/>
  <c r="C303" i="2"/>
  <c r="C304" i="2" s="1"/>
  <c r="C605" i="2"/>
  <c r="B605" i="2" s="1"/>
  <c r="B606" i="2" s="1"/>
  <c r="C93" i="2"/>
  <c r="C94" i="2" s="1"/>
  <c r="C559" i="2"/>
  <c r="A559" i="2" s="1"/>
  <c r="A560" i="2" s="1"/>
  <c r="C335" i="2"/>
  <c r="C336" i="2" s="1"/>
  <c r="C163" i="2"/>
  <c r="A163" i="2" s="1"/>
  <c r="A164" i="2" s="1"/>
  <c r="C501" i="2"/>
  <c r="A501" i="2" s="1"/>
  <c r="A502" i="2" s="1"/>
  <c r="C591" i="2"/>
  <c r="C592" i="2" s="1"/>
  <c r="C509" i="2"/>
  <c r="B509" i="2" s="1"/>
  <c r="B510" i="2" s="1"/>
  <c r="C79" i="2"/>
  <c r="C80" i="2" s="1"/>
  <c r="C599" i="2"/>
  <c r="A599" i="2" s="1"/>
  <c r="A600" i="2" s="1"/>
  <c r="C318" i="4"/>
  <c r="A254" i="4"/>
  <c r="C375" i="2"/>
  <c r="A375" i="2" s="1"/>
  <c r="A376" i="2" s="1"/>
  <c r="C190" i="4"/>
  <c r="C126" i="4"/>
  <c r="C669" i="2"/>
  <c r="B669" i="2" s="1"/>
  <c r="B670" i="2" s="1"/>
  <c r="C337" i="4"/>
  <c r="C164" i="4"/>
  <c r="C100" i="4"/>
  <c r="C122" i="4"/>
  <c r="C405" i="2"/>
  <c r="C406" i="2" s="1"/>
  <c r="C205" i="4"/>
  <c r="C277" i="2"/>
  <c r="C278" i="2" s="1"/>
  <c r="C141" i="4"/>
  <c r="C77" i="4"/>
  <c r="C727" i="2"/>
  <c r="B727" i="2" s="1"/>
  <c r="B728" i="2" s="1"/>
  <c r="C366" i="4"/>
  <c r="C242" i="4"/>
  <c r="C114" i="4"/>
  <c r="C367" i="4"/>
  <c r="C303" i="4"/>
  <c r="C345" i="2"/>
  <c r="C346" i="2" s="1"/>
  <c r="C175" i="4"/>
  <c r="C89" i="2"/>
  <c r="C90" i="2" s="1"/>
  <c r="C47" i="4"/>
  <c r="C583" i="2"/>
  <c r="C294" i="4"/>
  <c r="C327" i="2"/>
  <c r="C328" i="2" s="1"/>
  <c r="C166" i="4"/>
  <c r="C38" i="4"/>
  <c r="C249" i="4"/>
  <c r="C121" i="4"/>
  <c r="C204" i="4"/>
  <c r="C14" i="4"/>
  <c r="C290" i="4"/>
  <c r="C117" i="4"/>
  <c r="C263" i="4"/>
  <c r="C135" i="4"/>
  <c r="C71" i="4"/>
  <c r="C10" i="4"/>
  <c r="C8" i="4"/>
  <c r="C278" i="4"/>
  <c r="C295" i="2"/>
  <c r="B295" i="2" s="1"/>
  <c r="B296" i="2" s="1"/>
  <c r="C150" i="4"/>
  <c r="C233" i="4"/>
  <c r="C205" i="2"/>
  <c r="B205" i="2" s="1"/>
  <c r="B206" i="2" s="1"/>
  <c r="C105" i="4"/>
  <c r="C316" i="4"/>
  <c r="C370" i="4"/>
  <c r="B370" i="4" s="1"/>
  <c r="C163" i="4"/>
  <c r="C220" i="4"/>
  <c r="C211" i="4"/>
  <c r="C20" i="4"/>
  <c r="C259" i="4"/>
  <c r="C6" i="4"/>
  <c r="C15" i="4"/>
  <c r="B302" i="4"/>
  <c r="C215" i="2"/>
  <c r="C216" i="2" s="1"/>
  <c r="C110" i="4"/>
  <c r="C129" i="4"/>
  <c r="C298" i="4"/>
  <c r="C234" i="4"/>
  <c r="C106" i="4"/>
  <c r="C350" i="4"/>
  <c r="C286" i="4"/>
  <c r="C222" i="4"/>
  <c r="C158" i="4"/>
  <c r="C94" i="4"/>
  <c r="C369" i="4"/>
  <c r="C305" i="4"/>
  <c r="C241" i="4"/>
  <c r="C349" i="2"/>
  <c r="C350" i="2" s="1"/>
  <c r="C177" i="4"/>
  <c r="C113" i="4"/>
  <c r="C49" i="4"/>
  <c r="C324" i="4"/>
  <c r="C260" i="4"/>
  <c r="C196" i="4"/>
  <c r="C132" i="4"/>
  <c r="C334" i="4"/>
  <c r="C142" i="4"/>
  <c r="C78" i="4"/>
  <c r="C289" i="4"/>
  <c r="C445" i="2"/>
  <c r="C225" i="4"/>
  <c r="C161" i="4"/>
  <c r="C372" i="4"/>
  <c r="C308" i="4"/>
  <c r="C244" i="4"/>
  <c r="C180" i="4"/>
  <c r="C116" i="4"/>
  <c r="C52" i="4"/>
  <c r="C266" i="4"/>
  <c r="C138" i="4"/>
  <c r="C157" i="4"/>
  <c r="C181" i="2"/>
  <c r="B181" i="2" s="1"/>
  <c r="B182" i="2" s="1"/>
  <c r="C93" i="4"/>
  <c r="C368" i="4"/>
  <c r="C240" i="4"/>
  <c r="C112" i="4"/>
  <c r="C274" i="4"/>
  <c r="C357" i="4"/>
  <c r="C101" i="4"/>
  <c r="C619" i="2"/>
  <c r="C312" i="4"/>
  <c r="C184" i="4"/>
  <c r="C319" i="4"/>
  <c r="C255" i="4"/>
  <c r="C191" i="4"/>
  <c r="C127" i="4"/>
  <c r="C63" i="4"/>
  <c r="C33" i="4"/>
  <c r="C27" i="4"/>
  <c r="C187" i="4"/>
  <c r="C113" i="2"/>
  <c r="B113" i="2" s="1"/>
  <c r="B114" i="2" s="1"/>
  <c r="C59" i="4"/>
  <c r="C12" i="4"/>
  <c r="C326" i="4"/>
  <c r="C198" i="4"/>
  <c r="C70" i="4"/>
  <c r="C281" i="4"/>
  <c r="C153" i="4"/>
  <c r="C364" i="4"/>
  <c r="C236" i="4"/>
  <c r="C108" i="4"/>
  <c r="C283" i="4"/>
  <c r="C171" i="4"/>
  <c r="C43" i="4"/>
  <c r="C322" i="4"/>
  <c r="C66" i="4"/>
  <c r="C277" i="4"/>
  <c r="C293" i="2"/>
  <c r="B293" i="2" s="1"/>
  <c r="B294" i="2" s="1"/>
  <c r="C149" i="4"/>
  <c r="C459" i="2"/>
  <c r="A459" i="2" s="1"/>
  <c r="A460" i="2" s="1"/>
  <c r="C232" i="4"/>
  <c r="C151" i="4"/>
  <c r="C26" i="4"/>
  <c r="C182" i="4"/>
  <c r="C348" i="4"/>
  <c r="C354" i="4"/>
  <c r="C227" i="4"/>
  <c r="C5" i="4"/>
  <c r="C275" i="4"/>
  <c r="C22" i="4"/>
  <c r="C323" i="4"/>
  <c r="C67" i="4"/>
  <c r="C179" i="4"/>
  <c r="C124" i="4"/>
  <c r="C311" i="2"/>
  <c r="C312" i="2" s="1"/>
  <c r="C733" i="2"/>
  <c r="B733" i="2" s="1"/>
  <c r="B734" i="2" s="1"/>
  <c r="C477" i="2"/>
  <c r="C478" i="2" s="1"/>
  <c r="C221" i="2"/>
  <c r="A221" i="2" s="1"/>
  <c r="A222" i="2" s="1"/>
  <c r="C515" i="2"/>
  <c r="B515" i="2" s="1"/>
  <c r="B516" i="2" s="1"/>
  <c r="C259" i="2"/>
  <c r="A259" i="2" s="1"/>
  <c r="A260" i="2" s="1"/>
  <c r="C439" i="2"/>
  <c r="C440" i="2" s="1"/>
  <c r="C183" i="2"/>
  <c r="C184" i="2" s="1"/>
  <c r="C643" i="2"/>
  <c r="C644" i="2" s="1"/>
  <c r="C387" i="2"/>
  <c r="B387" i="2" s="1"/>
  <c r="B388" i="2" s="1"/>
  <c r="C695" i="2"/>
  <c r="C696" i="2" s="1"/>
  <c r="C461" i="2"/>
  <c r="C462" i="2" s="1"/>
  <c r="C513" i="2"/>
  <c r="C514" i="2" s="1"/>
  <c r="C403" i="2"/>
  <c r="A403" i="2" s="1"/>
  <c r="A404" i="2" s="1"/>
  <c r="C137" i="2"/>
  <c r="B137" i="2" s="1"/>
  <c r="B138" i="2" s="1"/>
  <c r="C11" i="2"/>
  <c r="B11" i="2" s="1"/>
  <c r="B12" i="2" s="1"/>
  <c r="C717" i="2"/>
  <c r="C718" i="2" s="1"/>
  <c r="C417" i="2"/>
  <c r="C418" i="2" s="1"/>
  <c r="C225" i="2"/>
  <c r="B225" i="2" s="1"/>
  <c r="B226" i="2" s="1"/>
  <c r="C735" i="2"/>
  <c r="C736" i="2" s="1"/>
  <c r="C25" i="2"/>
  <c r="B25" i="2" s="1"/>
  <c r="B26" i="2" s="1"/>
  <c r="C627" i="2"/>
  <c r="C628" i="2" s="1"/>
  <c r="C35" i="2"/>
  <c r="A35" i="2" s="1"/>
  <c r="A36" i="2" s="1"/>
  <c r="C435" i="2"/>
  <c r="C7" i="2"/>
  <c r="A7" i="2" s="1"/>
  <c r="A8" i="2" s="1"/>
  <c r="C15" i="2"/>
  <c r="B15" i="2" s="1"/>
  <c r="B16" i="2" s="1"/>
  <c r="C247" i="2"/>
  <c r="A247" i="2" s="1"/>
  <c r="A248" i="2" s="1"/>
  <c r="C111" i="2"/>
  <c r="A111" i="2" s="1"/>
  <c r="A112" i="2" s="1"/>
  <c r="C533" i="2"/>
  <c r="C149" i="2"/>
  <c r="B149" i="2" s="1"/>
  <c r="B150" i="2" s="1"/>
  <c r="C571" i="2"/>
  <c r="B571" i="2" s="1"/>
  <c r="B572" i="2" s="1"/>
  <c r="C187" i="2"/>
  <c r="B187" i="2" s="1"/>
  <c r="B188" i="2" s="1"/>
  <c r="C223" i="2"/>
  <c r="C224" i="2" s="1"/>
  <c r="C133" i="2"/>
  <c r="C134" i="2" s="1"/>
  <c r="C473" i="2"/>
  <c r="B473" i="2" s="1"/>
  <c r="B474" i="2" s="1"/>
  <c r="C493" i="2"/>
  <c r="B493" i="2" s="1"/>
  <c r="B494" i="2" s="1"/>
  <c r="C659" i="2"/>
  <c r="C660" i="2" s="1"/>
  <c r="C529" i="2"/>
  <c r="C530" i="2" s="1"/>
  <c r="C319" i="2"/>
  <c r="B319" i="2" s="1"/>
  <c r="B320" i="2" s="1"/>
  <c r="C229" i="2"/>
  <c r="C230" i="2" s="1"/>
  <c r="C139" i="2"/>
  <c r="C140" i="2" s="1"/>
  <c r="C71" i="2"/>
  <c r="A71" i="2" s="1"/>
  <c r="A72" i="2" s="1"/>
  <c r="C601" i="2"/>
  <c r="A601" i="2" s="1"/>
  <c r="A602" i="2" s="1"/>
  <c r="C657" i="2"/>
  <c r="C658" i="2" s="1"/>
  <c r="C55" i="2"/>
  <c r="C56" i="2" s="1"/>
  <c r="C495" i="2"/>
  <c r="C496" i="2" s="1"/>
  <c r="C67" i="2"/>
  <c r="B67" i="2" s="1"/>
  <c r="B68" i="2" s="1"/>
  <c r="C443" i="2"/>
  <c r="C444" i="2" s="1"/>
  <c r="C343" i="2"/>
  <c r="B343" i="2" s="1"/>
  <c r="B344" i="2" s="1"/>
  <c r="C125" i="2"/>
  <c r="C291" i="2"/>
  <c r="C292" i="2" s="1"/>
  <c r="C719" i="2"/>
  <c r="B719" i="2" s="1"/>
  <c r="B720" i="2" s="1"/>
  <c r="C541" i="2"/>
  <c r="B541" i="2" s="1"/>
  <c r="B542" i="2" s="1"/>
  <c r="C157" i="2"/>
  <c r="C158" i="2" s="1"/>
  <c r="C451" i="2"/>
  <c r="C452" i="2" s="1"/>
  <c r="C195" i="2"/>
  <c r="B195" i="2" s="1"/>
  <c r="B196" i="2" s="1"/>
  <c r="C623" i="2"/>
  <c r="C624" i="2" s="1"/>
  <c r="C239" i="2"/>
  <c r="C240" i="2" s="1"/>
  <c r="C699" i="2"/>
  <c r="C700" i="2" s="1"/>
  <c r="C315" i="2"/>
  <c r="C389" i="2"/>
  <c r="B389" i="2" s="1"/>
  <c r="B390" i="2" s="1"/>
  <c r="C555" i="2"/>
  <c r="C556" i="2" s="1"/>
  <c r="C729" i="2"/>
  <c r="C730" i="2" s="1"/>
  <c r="C237" i="2"/>
  <c r="A237" i="2" s="1"/>
  <c r="A238" i="2" s="1"/>
  <c r="C273" i="2"/>
  <c r="C274" i="2" s="1"/>
  <c r="C575" i="2"/>
  <c r="B575" i="2" s="1"/>
  <c r="B576" i="2" s="1"/>
  <c r="C741" i="2"/>
  <c r="C742" i="2" s="1"/>
  <c r="C395" i="2"/>
  <c r="C396" i="2" s="1"/>
  <c r="C393" i="2"/>
  <c r="C394" i="2" s="1"/>
  <c r="C87" i="2"/>
  <c r="C381" i="2"/>
  <c r="B381" i="2" s="1"/>
  <c r="B382" i="2" s="1"/>
  <c r="C419" i="2"/>
  <c r="A419" i="2" s="1"/>
  <c r="A420" i="2" s="1"/>
  <c r="C17" i="2"/>
  <c r="A17" i="2" s="1"/>
  <c r="A18" i="2" s="1"/>
  <c r="C471" i="2"/>
  <c r="C472" i="2" s="1"/>
  <c r="C119" i="2"/>
  <c r="C120" i="2" s="1"/>
  <c r="C285" i="2"/>
  <c r="C286" i="2" s="1"/>
  <c r="C707" i="2"/>
  <c r="C323" i="2"/>
  <c r="A323" i="2" s="1"/>
  <c r="A324" i="2" s="1"/>
  <c r="C367" i="2"/>
  <c r="A367" i="2" s="1"/>
  <c r="A368" i="2" s="1"/>
  <c r="C661" i="2"/>
  <c r="C662" i="2" s="1"/>
  <c r="C479" i="2"/>
  <c r="C645" i="2"/>
  <c r="C646" i="2" s="1"/>
  <c r="C299" i="2"/>
  <c r="B299" i="2" s="1"/>
  <c r="B300" i="2" s="1"/>
  <c r="C217" i="2"/>
  <c r="B217" i="2" s="1"/>
  <c r="B218" i="2" s="1"/>
  <c r="C29" i="2"/>
  <c r="A29" i="2" s="1"/>
  <c r="A30" i="2" s="1"/>
  <c r="C23" i="2"/>
  <c r="C24" i="2" s="1"/>
  <c r="C485" i="2"/>
  <c r="A485" i="2" s="1"/>
  <c r="A486" i="2" s="1"/>
  <c r="C651" i="2"/>
  <c r="A651" i="2" s="1"/>
  <c r="A652" i="2" s="1"/>
  <c r="C521" i="2"/>
  <c r="A521" i="2" s="1"/>
  <c r="A522" i="2" s="1"/>
  <c r="C413" i="2"/>
  <c r="A413" i="2" s="1"/>
  <c r="A414" i="2" s="1"/>
  <c r="C649" i="2"/>
  <c r="C650" i="2" s="1"/>
  <c r="C637" i="2"/>
  <c r="B637" i="2" s="1"/>
  <c r="B638" i="2" s="1"/>
  <c r="C253" i="2"/>
  <c r="C547" i="2"/>
  <c r="B547" i="2" s="1"/>
  <c r="B548" i="2" s="1"/>
  <c r="C147" i="2"/>
  <c r="C148" i="2" s="1"/>
  <c r="C305" i="2"/>
  <c r="C306" i="2" s="1"/>
  <c r="C9" i="2"/>
  <c r="C10" i="2" s="1"/>
  <c r="C631" i="2"/>
  <c r="C632" i="2" s="1"/>
  <c r="C675" i="2"/>
  <c r="B675" i="2" s="1"/>
  <c r="B676" i="2" s="1"/>
  <c r="C579" i="2"/>
  <c r="C580" i="2" s="1"/>
  <c r="C463" i="2"/>
  <c r="A463" i="2" s="1"/>
  <c r="A464" i="2" s="1"/>
  <c r="C265" i="2"/>
  <c r="C266" i="2" s="1"/>
  <c r="C243" i="2"/>
  <c r="C244" i="2" s="1"/>
  <c r="C561" i="2"/>
  <c r="A561" i="2" s="1"/>
  <c r="A562" i="2" s="1"/>
  <c r="C545" i="2"/>
  <c r="C546" i="2" s="1"/>
  <c r="C353" i="2"/>
  <c r="B353" i="2" s="1"/>
  <c r="B354" i="2" s="1"/>
  <c r="C129" i="2"/>
  <c r="B129" i="2" s="1"/>
  <c r="B130" i="2" s="1"/>
  <c r="C633" i="2"/>
  <c r="A633" i="2" s="1"/>
  <c r="A634" i="2" s="1"/>
  <c r="C703" i="2"/>
  <c r="A703" i="2" s="1"/>
  <c r="A704" i="2" s="1"/>
  <c r="C211" i="2"/>
  <c r="A211" i="2" s="1"/>
  <c r="A212" i="2" s="1"/>
  <c r="C453" i="2"/>
  <c r="C454" i="2" s="1"/>
  <c r="C503" i="2"/>
  <c r="B503" i="2" s="1"/>
  <c r="B504" i="2" s="1"/>
  <c r="C641" i="2"/>
  <c r="B641" i="2" s="1"/>
  <c r="B642" i="2" s="1"/>
  <c r="C449" i="2"/>
  <c r="B449" i="2" s="1"/>
  <c r="B450" i="2" s="1"/>
  <c r="C5" i="2"/>
  <c r="A5" i="2" s="1"/>
  <c r="A6" i="2" s="1"/>
  <c r="C543" i="2"/>
  <c r="C544" i="2" s="1"/>
  <c r="C467" i="2"/>
  <c r="A467" i="2" s="1"/>
  <c r="A468" i="2" s="1"/>
  <c r="C39" i="2"/>
  <c r="A39" i="2" s="1"/>
  <c r="A40" i="2" s="1"/>
  <c r="C317" i="2"/>
  <c r="C318" i="2" s="1"/>
  <c r="C407" i="2"/>
  <c r="B407" i="2" s="1"/>
  <c r="B408" i="2" s="1"/>
  <c r="C219" i="2"/>
  <c r="A219" i="2" s="1"/>
  <c r="A220" i="2" s="1"/>
  <c r="C19" i="2"/>
  <c r="B19" i="2" s="1"/>
  <c r="B20" i="2" s="1"/>
  <c r="C383" i="2"/>
  <c r="A383" i="2" s="1"/>
  <c r="A384" i="2" s="1"/>
  <c r="C681" i="2"/>
  <c r="C682" i="2" s="1"/>
  <c r="C553" i="2"/>
  <c r="B553" i="2" s="1"/>
  <c r="B554" i="2" s="1"/>
  <c r="C43" i="2"/>
  <c r="C44" i="2" s="1"/>
  <c r="C525" i="2"/>
  <c r="C526" i="2" s="1"/>
  <c r="C391" i="2"/>
  <c r="B391" i="2" s="1"/>
  <c r="B392" i="2" s="1"/>
  <c r="C723" i="2"/>
  <c r="C724" i="2" s="1"/>
  <c r="C565" i="2"/>
  <c r="C566" i="2" s="1"/>
  <c r="C709" i="2"/>
  <c r="C715" i="2"/>
  <c r="C716" i="2" s="1"/>
  <c r="C363" i="2"/>
  <c r="C364" i="2" s="1"/>
  <c r="C689" i="2"/>
  <c r="A689" i="2" s="1"/>
  <c r="A690" i="2" s="1"/>
  <c r="C693" i="2"/>
  <c r="C694" i="2" s="1"/>
  <c r="C611" i="2"/>
  <c r="C612" i="2" s="1"/>
  <c r="C483" i="2"/>
  <c r="C355" i="2"/>
  <c r="A355" i="2" s="1"/>
  <c r="A356" i="2" s="1"/>
  <c r="C227" i="2"/>
  <c r="A227" i="2" s="1"/>
  <c r="A228" i="2" s="1"/>
  <c r="C99" i="2"/>
  <c r="C100" i="2" s="1"/>
  <c r="C663" i="2"/>
  <c r="A663" i="2" s="1"/>
  <c r="A664" i="2" s="1"/>
  <c r="C279" i="2"/>
  <c r="C280" i="2" s="1"/>
  <c r="C655" i="2"/>
  <c r="B655" i="2" s="1"/>
  <c r="B656" i="2" s="1"/>
  <c r="C271" i="2"/>
  <c r="C272" i="2" s="1"/>
  <c r="C437" i="2"/>
  <c r="B437" i="2" s="1"/>
  <c r="B438" i="2" s="1"/>
  <c r="C475" i="2"/>
  <c r="C476" i="2" s="1"/>
  <c r="C91" i="2"/>
  <c r="C92" i="2" s="1"/>
  <c r="C81" i="2"/>
  <c r="A81" i="2" s="1"/>
  <c r="A82" i="2" s="1"/>
  <c r="C127" i="2"/>
  <c r="A127" i="2" s="1"/>
  <c r="A128" i="2" s="1"/>
  <c r="C425" i="2"/>
  <c r="B425" i="2" s="1"/>
  <c r="B426" i="2" s="1"/>
  <c r="C169" i="2"/>
  <c r="A169" i="2" s="1"/>
  <c r="A170" i="2" s="1"/>
  <c r="C359" i="2"/>
  <c r="C360" i="2" s="1"/>
  <c r="C269" i="2"/>
  <c r="C270" i="2" s="1"/>
  <c r="C647" i="2"/>
  <c r="A647" i="2" s="1"/>
  <c r="A648" i="2" s="1"/>
  <c r="C301" i="2"/>
  <c r="A301" i="2" s="1"/>
  <c r="A302" i="2" s="1"/>
  <c r="C399" i="2"/>
  <c r="B399" i="2" s="1"/>
  <c r="B400" i="2" s="1"/>
  <c r="C573" i="2"/>
  <c r="C739" i="2"/>
  <c r="C740" i="2" s="1"/>
  <c r="C535" i="2"/>
  <c r="B535" i="2" s="1"/>
  <c r="B536" i="2" s="1"/>
  <c r="C151" i="2"/>
  <c r="A151" i="2" s="1"/>
  <c r="A152" i="2" s="1"/>
  <c r="C309" i="2"/>
  <c r="C310" i="2" s="1"/>
  <c r="C731" i="2"/>
  <c r="B731" i="2" s="1"/>
  <c r="B732" i="2" s="1"/>
  <c r="C347" i="2"/>
  <c r="B347" i="2" s="1"/>
  <c r="B348" i="2" s="1"/>
  <c r="C107" i="2"/>
  <c r="C337" i="2"/>
  <c r="B337" i="2" s="1"/>
  <c r="B338" i="2" s="1"/>
  <c r="C639" i="2"/>
  <c r="B639" i="2" s="1"/>
  <c r="B640" i="2" s="1"/>
  <c r="C297" i="2"/>
  <c r="C298" i="2" s="1"/>
  <c r="C47" i="2"/>
  <c r="B47" i="2" s="1"/>
  <c r="B48" i="2" s="1"/>
  <c r="C615" i="2"/>
  <c r="B615" i="2" s="1"/>
  <c r="B616" i="2" s="1"/>
  <c r="C103" i="2"/>
  <c r="C104" i="2" s="1"/>
  <c r="C691" i="2"/>
  <c r="C692" i="2" s="1"/>
  <c r="C557" i="2"/>
  <c r="C558" i="2" s="1"/>
  <c r="C505" i="2"/>
  <c r="C506" i="2" s="1"/>
  <c r="C377" i="2"/>
  <c r="C378" i="2" s="1"/>
  <c r="C249" i="2"/>
  <c r="A249" i="2" s="1"/>
  <c r="A250" i="2" s="1"/>
  <c r="C121" i="2"/>
  <c r="B121" i="2" s="1"/>
  <c r="B122" i="2" s="1"/>
  <c r="C61" i="2"/>
  <c r="B61" i="2" s="1"/>
  <c r="B62" i="2" s="1"/>
  <c r="C49" i="2"/>
  <c r="C50" i="2" s="1"/>
  <c r="C527" i="2"/>
  <c r="A527" i="2" s="1"/>
  <c r="A528" i="2" s="1"/>
  <c r="C143" i="2"/>
  <c r="C603" i="2"/>
  <c r="B603" i="2" s="1"/>
  <c r="B604" i="2" s="1"/>
  <c r="C287" i="2"/>
  <c r="C549" i="2"/>
  <c r="A549" i="2" s="1"/>
  <c r="A550" i="2" s="1"/>
  <c r="C197" i="2"/>
  <c r="C203" i="2"/>
  <c r="A203" i="2" s="1"/>
  <c r="A204" i="2" s="1"/>
  <c r="C369" i="2"/>
  <c r="C701" i="2"/>
  <c r="C702" i="2" s="1"/>
  <c r="C189" i="2"/>
  <c r="C190" i="2" s="1"/>
  <c r="C680" i="2"/>
  <c r="A679" i="2"/>
  <c r="A680" i="2" s="1"/>
  <c r="B679" i="2"/>
  <c r="B680" i="2" s="1"/>
  <c r="C488" i="2"/>
  <c r="B487" i="2"/>
  <c r="B488" i="2" s="1"/>
  <c r="A487" i="2"/>
  <c r="A488" i="2" s="1"/>
  <c r="C424" i="2"/>
  <c r="B423" i="2"/>
  <c r="B424" i="2" s="1"/>
  <c r="A423" i="2"/>
  <c r="A424" i="2" s="1"/>
  <c r="C232" i="2"/>
  <c r="B231" i="2"/>
  <c r="B232" i="2" s="1"/>
  <c r="A231" i="2"/>
  <c r="A232" i="2" s="1"/>
  <c r="C168" i="2"/>
  <c r="B167" i="2"/>
  <c r="B168" i="2" s="1"/>
  <c r="A167" i="2"/>
  <c r="A168" i="2" s="1"/>
  <c r="C654" i="2"/>
  <c r="A653" i="2"/>
  <c r="A654" i="2" s="1"/>
  <c r="B653" i="2"/>
  <c r="B654" i="2" s="1"/>
  <c r="C590" i="2"/>
  <c r="A589" i="2"/>
  <c r="A590" i="2" s="1"/>
  <c r="B589" i="2"/>
  <c r="B590" i="2" s="1"/>
  <c r="C398" i="2"/>
  <c r="B397" i="2"/>
  <c r="B398" i="2" s="1"/>
  <c r="A397" i="2"/>
  <c r="A398" i="2" s="1"/>
  <c r="C334" i="2"/>
  <c r="B333" i="2"/>
  <c r="B334" i="2" s="1"/>
  <c r="A333" i="2"/>
  <c r="A334" i="2" s="1"/>
  <c r="C142" i="2"/>
  <c r="B141" i="2"/>
  <c r="B142" i="2" s="1"/>
  <c r="A141" i="2"/>
  <c r="A142" i="2" s="1"/>
  <c r="C78" i="2"/>
  <c r="B77" i="2"/>
  <c r="B78" i="2" s="1"/>
  <c r="A77" i="2"/>
  <c r="A78" i="2" s="1"/>
  <c r="C564" i="2"/>
  <c r="C500" i="2"/>
  <c r="A499" i="2"/>
  <c r="A500" i="2" s="1"/>
  <c r="B499" i="2"/>
  <c r="B500" i="2" s="1"/>
  <c r="C372" i="2"/>
  <c r="B371" i="2"/>
  <c r="B372" i="2" s="1"/>
  <c r="A371" i="2"/>
  <c r="A372" i="2" s="1"/>
  <c r="C308" i="2"/>
  <c r="B307" i="2"/>
  <c r="B308" i="2" s="1"/>
  <c r="A307" i="2"/>
  <c r="A308" i="2" s="1"/>
  <c r="C180" i="2"/>
  <c r="B179" i="2"/>
  <c r="B180" i="2" s="1"/>
  <c r="A179" i="2"/>
  <c r="A180" i="2" s="1"/>
  <c r="C116" i="2"/>
  <c r="B115" i="2"/>
  <c r="B116" i="2" s="1"/>
  <c r="A115" i="2"/>
  <c r="A116" i="2" s="1"/>
  <c r="C666" i="2"/>
  <c r="A665" i="2"/>
  <c r="A666" i="2" s="1"/>
  <c r="B665" i="2"/>
  <c r="B666" i="2" s="1"/>
  <c r="C410" i="2"/>
  <c r="B409" i="2"/>
  <c r="B410" i="2" s="1"/>
  <c r="A409" i="2"/>
  <c r="A410" i="2" s="1"/>
  <c r="C282" i="2"/>
  <c r="C154" i="2"/>
  <c r="B153" i="2"/>
  <c r="B154" i="2" s="1"/>
  <c r="A153" i="2"/>
  <c r="A154" i="2" s="1"/>
  <c r="C32" i="2"/>
  <c r="B31" i="2"/>
  <c r="B32" i="2" s="1"/>
  <c r="A31" i="2"/>
  <c r="A32" i="2" s="1"/>
  <c r="C28" i="2"/>
  <c r="C374" i="2"/>
  <c r="B373" i="2"/>
  <c r="B374" i="2" s="1"/>
  <c r="A373" i="2"/>
  <c r="A374" i="2" s="1"/>
  <c r="C610" i="2"/>
  <c r="A609" i="2"/>
  <c r="A610" i="2" s="1"/>
  <c r="B609" i="2"/>
  <c r="B610" i="2" s="1"/>
  <c r="C448" i="2"/>
  <c r="B447" i="2"/>
  <c r="B448" i="2" s="1"/>
  <c r="A447" i="2"/>
  <c r="A448" i="2" s="1"/>
  <c r="C192" i="2"/>
  <c r="B191" i="2"/>
  <c r="B192" i="2" s="1"/>
  <c r="A191" i="2"/>
  <c r="A192" i="2" s="1"/>
  <c r="C614" i="2"/>
  <c r="A613" i="2"/>
  <c r="A614" i="2" s="1"/>
  <c r="B613" i="2"/>
  <c r="B614" i="2" s="1"/>
  <c r="B421" i="2"/>
  <c r="B422" i="2" s="1"/>
  <c r="C358" i="2"/>
  <c r="B357" i="2"/>
  <c r="B358" i="2" s="1"/>
  <c r="A357" i="2"/>
  <c r="A358" i="2" s="1"/>
  <c r="C102" i="2"/>
  <c r="B101" i="2"/>
  <c r="B102" i="2" s="1"/>
  <c r="A101" i="2"/>
  <c r="A102" i="2" s="1"/>
  <c r="C524" i="2"/>
  <c r="A523" i="2"/>
  <c r="A524" i="2" s="1"/>
  <c r="B523" i="2"/>
  <c r="B524" i="2" s="1"/>
  <c r="C268" i="2"/>
  <c r="B267" i="2"/>
  <c r="B268" i="2" s="1"/>
  <c r="A267" i="2"/>
  <c r="A268" i="2" s="1"/>
  <c r="C76" i="2"/>
  <c r="B75" i="2"/>
  <c r="B76" i="2" s="1"/>
  <c r="A75" i="2"/>
  <c r="A76" i="2" s="1"/>
  <c r="C178" i="2"/>
  <c r="B177" i="2"/>
  <c r="B178" i="2" s="1"/>
  <c r="A177" i="2"/>
  <c r="A178" i="2" s="1"/>
  <c r="C52" i="2"/>
  <c r="B51" i="2"/>
  <c r="B52" i="2" s="1"/>
  <c r="A51" i="2"/>
  <c r="A52" i="2" s="1"/>
  <c r="C42" i="2"/>
  <c r="B41" i="2"/>
  <c r="B42" i="2" s="1"/>
  <c r="A41" i="2"/>
  <c r="A42" i="2" s="1"/>
  <c r="C578" i="2"/>
  <c r="A577" i="2"/>
  <c r="A578" i="2" s="1"/>
  <c r="B577" i="2"/>
  <c r="B578" i="2" s="1"/>
  <c r="A385" i="2"/>
  <c r="A386" i="2" s="1"/>
  <c r="C194" i="2"/>
  <c r="B193" i="2"/>
  <c r="B194" i="2" s="1"/>
  <c r="A193" i="2"/>
  <c r="A194" i="2" s="1"/>
  <c r="C714" i="2"/>
  <c r="A713" i="2"/>
  <c r="A714" i="2" s="1"/>
  <c r="B713" i="2"/>
  <c r="B714" i="2" s="1"/>
  <c r="C586" i="2"/>
  <c r="A585" i="2"/>
  <c r="A586" i="2" s="1"/>
  <c r="B585" i="2"/>
  <c r="B586" i="2" s="1"/>
  <c r="C458" i="2"/>
  <c r="B457" i="2"/>
  <c r="B458" i="2" s="1"/>
  <c r="A457" i="2"/>
  <c r="A458" i="2" s="1"/>
  <c r="C330" i="2"/>
  <c r="B329" i="2"/>
  <c r="B330" i="2" s="1"/>
  <c r="A329" i="2"/>
  <c r="A330" i="2" s="1"/>
  <c r="C202" i="2"/>
  <c r="B201" i="2"/>
  <c r="B202" i="2" s="1"/>
  <c r="A201" i="2"/>
  <c r="A202" i="2" s="1"/>
  <c r="C74" i="2"/>
  <c r="B73" i="2"/>
  <c r="B74" i="2" s="1"/>
  <c r="A73" i="2"/>
  <c r="A74" i="2" s="1"/>
  <c r="B13" i="2"/>
  <c r="B14" i="2" s="1"/>
  <c r="A13" i="2"/>
  <c r="A14" i="2" s="1"/>
  <c r="C14" i="2"/>
  <c r="C162" i="2"/>
  <c r="B161" i="2"/>
  <c r="B162" i="2" s="1"/>
  <c r="A161" i="2"/>
  <c r="A162" i="2" s="1"/>
  <c r="C38" i="2"/>
  <c r="B37" i="2"/>
  <c r="B38" i="2" s="1"/>
  <c r="A37" i="2"/>
  <c r="A38" i="2" s="1"/>
  <c r="C712" i="2"/>
  <c r="A711" i="2"/>
  <c r="A712" i="2" s="1"/>
  <c r="B711" i="2"/>
  <c r="B712" i="2" s="1"/>
  <c r="A455" i="2"/>
  <c r="A456" i="2" s="1"/>
  <c r="C200" i="2"/>
  <c r="B199" i="2"/>
  <c r="B200" i="2" s="1"/>
  <c r="A199" i="2"/>
  <c r="A200" i="2" s="1"/>
  <c r="C136" i="2"/>
  <c r="B135" i="2"/>
  <c r="B136" i="2" s="1"/>
  <c r="A135" i="2"/>
  <c r="A136" i="2" s="1"/>
  <c r="C622" i="2"/>
  <c r="A621" i="2"/>
  <c r="A622" i="2" s="1"/>
  <c r="B621" i="2"/>
  <c r="B622" i="2" s="1"/>
  <c r="C366" i="2"/>
  <c r="B365" i="2"/>
  <c r="B366" i="2" s="1"/>
  <c r="A365" i="2"/>
  <c r="A366" i="2" s="1"/>
  <c r="C110" i="2"/>
  <c r="B109" i="2"/>
  <c r="B110" i="2" s="1"/>
  <c r="A109" i="2"/>
  <c r="A110" i="2" s="1"/>
  <c r="C532" i="2"/>
  <c r="A531" i="2"/>
  <c r="A532" i="2" s="1"/>
  <c r="B531" i="2"/>
  <c r="B532" i="2" s="1"/>
  <c r="C340" i="2"/>
  <c r="B339" i="2"/>
  <c r="B340" i="2" s="1"/>
  <c r="A339" i="2"/>
  <c r="A340" i="2" s="1"/>
  <c r="C276" i="2"/>
  <c r="B275" i="2"/>
  <c r="B276" i="2" s="1"/>
  <c r="A275" i="2"/>
  <c r="A276" i="2" s="1"/>
  <c r="C470" i="2"/>
  <c r="A469" i="2"/>
  <c r="A470" i="2" s="1"/>
  <c r="B469" i="2"/>
  <c r="B470" i="2" s="1"/>
  <c r="C252" i="2"/>
  <c r="B251" i="2"/>
  <c r="B252" i="2" s="1"/>
  <c r="A251" i="2"/>
  <c r="A252" i="2" s="1"/>
  <c r="C706" i="2"/>
  <c r="A705" i="2"/>
  <c r="A706" i="2" s="1"/>
  <c r="B705" i="2"/>
  <c r="B706" i="2" s="1"/>
  <c r="C722" i="2"/>
  <c r="A721" i="2"/>
  <c r="A722" i="2" s="1"/>
  <c r="B721" i="2"/>
  <c r="B722" i="2" s="1"/>
  <c r="C594" i="2"/>
  <c r="A593" i="2"/>
  <c r="A594" i="2" s="1"/>
  <c r="B593" i="2"/>
  <c r="B594" i="2" s="1"/>
  <c r="C402" i="2"/>
  <c r="B401" i="2"/>
  <c r="B402" i="2" s="1"/>
  <c r="A401" i="2"/>
  <c r="A402" i="2" s="1"/>
  <c r="C146" i="2"/>
  <c r="B145" i="2"/>
  <c r="B146" i="2" s="1"/>
  <c r="A145" i="2"/>
  <c r="A146" i="2" s="1"/>
  <c r="C22" i="2"/>
  <c r="B21" i="2"/>
  <c r="B22" i="2" s="1"/>
  <c r="A21" i="2"/>
  <c r="A22" i="2" s="1"/>
  <c r="B245" i="2"/>
  <c r="B246" i="2" s="1"/>
  <c r="C156" i="2"/>
  <c r="B155" i="2"/>
  <c r="B156" i="2" s="1"/>
  <c r="A155" i="2"/>
  <c r="A156" i="2" s="1"/>
  <c r="C674" i="2"/>
  <c r="A673" i="2"/>
  <c r="A674" i="2" s="1"/>
  <c r="B673" i="2"/>
  <c r="B674" i="2" s="1"/>
  <c r="C482" i="2"/>
  <c r="A481" i="2"/>
  <c r="A482" i="2" s="1"/>
  <c r="B481" i="2"/>
  <c r="B482" i="2" s="1"/>
  <c r="C290" i="2"/>
  <c r="B289" i="2"/>
  <c r="B290" i="2" s="1"/>
  <c r="A289" i="2"/>
  <c r="A290" i="2" s="1"/>
  <c r="C98" i="2"/>
  <c r="B97" i="2"/>
  <c r="B98" i="2" s="1"/>
  <c r="A97" i="2"/>
  <c r="A98" i="2" s="1"/>
  <c r="C618" i="2"/>
  <c r="C490" i="2"/>
  <c r="A489" i="2"/>
  <c r="A490" i="2" s="1"/>
  <c r="B489" i="2"/>
  <c r="B490" i="2" s="1"/>
  <c r="C234" i="2"/>
  <c r="B233" i="2"/>
  <c r="B234" i="2" s="1"/>
  <c r="A233" i="2"/>
  <c r="A234" i="2" s="1"/>
  <c r="C46" i="2"/>
  <c r="B45" i="2"/>
  <c r="B46" i="2" s="1"/>
  <c r="A45" i="2"/>
  <c r="A46" i="2" s="1"/>
  <c r="C258" i="2"/>
  <c r="B257" i="2"/>
  <c r="B258" i="2" s="1"/>
  <c r="A257" i="2"/>
  <c r="A258" i="2" s="1"/>
  <c r="C66" i="2"/>
  <c r="B65" i="2"/>
  <c r="B66" i="2" s="1"/>
  <c r="A65" i="2"/>
  <c r="A66" i="2" s="1"/>
  <c r="B281" i="2" l="1"/>
  <c r="B282" i="2" s="1"/>
  <c r="A281" i="2"/>
  <c r="A282" i="2" s="1"/>
  <c r="C456" i="2"/>
  <c r="B455" i="2"/>
  <c r="B456" i="2" s="1"/>
  <c r="A563" i="2"/>
  <c r="A564" i="2" s="1"/>
  <c r="B563" i="2"/>
  <c r="B564" i="2" s="1"/>
  <c r="C386" i="2"/>
  <c r="B385" i="2"/>
  <c r="B386" i="2" s="1"/>
  <c r="B57" i="2"/>
  <c r="B58" i="2" s="1"/>
  <c r="B27" i="2"/>
  <c r="B28" i="2" s="1"/>
  <c r="C58" i="2"/>
  <c r="A209" i="2"/>
  <c r="A210" i="2" s="1"/>
  <c r="C362" i="2"/>
  <c r="A245" i="2"/>
  <c r="A246" i="2" s="1"/>
  <c r="C160" i="2"/>
  <c r="A361" i="2"/>
  <c r="A362" i="2" s="1"/>
  <c r="A159" i="2"/>
  <c r="A160" i="2" s="1"/>
  <c r="B497" i="2"/>
  <c r="B498" i="2" s="1"/>
  <c r="B617" i="2"/>
  <c r="B618" i="2" s="1"/>
  <c r="A497" i="2"/>
  <c r="A498" i="2" s="1"/>
  <c r="B491" i="2"/>
  <c r="B492" i="2" s="1"/>
  <c r="A33" i="2"/>
  <c r="A34" i="2" s="1"/>
  <c r="C210" i="2"/>
  <c r="C492" i="2"/>
  <c r="B33" i="2"/>
  <c r="B34" i="2" s="1"/>
  <c r="C114" i="2"/>
  <c r="C570" i="2"/>
  <c r="B147" i="4"/>
  <c r="C132" i="2"/>
  <c r="C96" i="2"/>
  <c r="A415" i="2"/>
  <c r="A416" i="2" s="1"/>
  <c r="C422" i="2"/>
  <c r="B55" i="4"/>
  <c r="B105" i="2"/>
  <c r="B106" i="2" s="1"/>
  <c r="B569" i="2"/>
  <c r="B570" i="2" s="1"/>
  <c r="A105" i="2"/>
  <c r="A106" i="2" s="1"/>
  <c r="A91" i="4"/>
  <c r="L7" i="20"/>
  <c r="P7" i="20"/>
  <c r="M7" i="20"/>
  <c r="Q7" i="20"/>
  <c r="N7" i="20"/>
  <c r="O7" i="20"/>
  <c r="L221" i="20"/>
  <c r="P221" i="20"/>
  <c r="M221" i="20"/>
  <c r="Q221" i="20"/>
  <c r="N221" i="20"/>
  <c r="O221" i="20"/>
  <c r="L317" i="20"/>
  <c r="P317" i="20"/>
  <c r="O317" i="20"/>
  <c r="M317" i="20"/>
  <c r="Q317" i="20"/>
  <c r="N317" i="20"/>
  <c r="L9" i="20"/>
  <c r="P9" i="20"/>
  <c r="M9" i="20"/>
  <c r="Q9" i="20"/>
  <c r="N9" i="20"/>
  <c r="O9" i="20"/>
  <c r="L200" i="20"/>
  <c r="P200" i="20"/>
  <c r="O200" i="20"/>
  <c r="Q200" i="20"/>
  <c r="M200" i="20"/>
  <c r="N200" i="20"/>
  <c r="N246" i="20"/>
  <c r="O246" i="20"/>
  <c r="P246" i="20"/>
  <c r="Q246" i="20"/>
  <c r="M246" i="20"/>
  <c r="L246" i="20"/>
  <c r="M163" i="20"/>
  <c r="Q163" i="20"/>
  <c r="N163" i="20"/>
  <c r="O163" i="20"/>
  <c r="P163" i="20"/>
  <c r="L163" i="20"/>
  <c r="O140" i="20"/>
  <c r="M140" i="20"/>
  <c r="Q140" i="20"/>
  <c r="L140" i="20"/>
  <c r="N140" i="20"/>
  <c r="P140" i="20"/>
  <c r="N332" i="20"/>
  <c r="Q332" i="20"/>
  <c r="O332" i="20"/>
  <c r="M332" i="20"/>
  <c r="L332" i="20"/>
  <c r="P332" i="20"/>
  <c r="N205" i="20"/>
  <c r="L205" i="20"/>
  <c r="Q205" i="20"/>
  <c r="M205" i="20"/>
  <c r="O205" i="20"/>
  <c r="P205" i="20"/>
  <c r="N250" i="20"/>
  <c r="O250" i="20"/>
  <c r="P250" i="20"/>
  <c r="Q250" i="20"/>
  <c r="L250" i="20"/>
  <c r="M250" i="20"/>
  <c r="N8" i="20"/>
  <c r="O8" i="20"/>
  <c r="L8" i="20"/>
  <c r="P8" i="20"/>
  <c r="M8" i="20"/>
  <c r="Q8" i="20"/>
  <c r="O156" i="20"/>
  <c r="M156" i="20"/>
  <c r="N156" i="20"/>
  <c r="P156" i="20"/>
  <c r="Q156" i="20"/>
  <c r="L156" i="20"/>
  <c r="N18" i="20"/>
  <c r="O18" i="20"/>
  <c r="L18" i="20"/>
  <c r="P18" i="20"/>
  <c r="M18" i="20"/>
  <c r="Q18" i="20"/>
  <c r="N304" i="20"/>
  <c r="O304" i="20"/>
  <c r="M304" i="20"/>
  <c r="L304" i="20"/>
  <c r="P304" i="20"/>
  <c r="Q304" i="20"/>
  <c r="L281" i="20"/>
  <c r="P281" i="20"/>
  <c r="O281" i="20"/>
  <c r="M281" i="20"/>
  <c r="Q281" i="20"/>
  <c r="N281" i="20"/>
  <c r="L198" i="20"/>
  <c r="P198" i="20"/>
  <c r="Q198" i="20"/>
  <c r="M198" i="20"/>
  <c r="N198" i="20"/>
  <c r="O198" i="20"/>
  <c r="M115" i="20"/>
  <c r="Q115" i="20"/>
  <c r="N115" i="20"/>
  <c r="L115" i="20"/>
  <c r="O115" i="20"/>
  <c r="P115" i="20"/>
  <c r="N270" i="20"/>
  <c r="O270" i="20"/>
  <c r="P270" i="20"/>
  <c r="M270" i="20"/>
  <c r="Q270" i="20"/>
  <c r="L270" i="20"/>
  <c r="L59" i="20"/>
  <c r="P59" i="20"/>
  <c r="M59" i="20"/>
  <c r="Q59" i="20"/>
  <c r="N59" i="20"/>
  <c r="O59" i="20"/>
  <c r="M165" i="20"/>
  <c r="Q165" i="20"/>
  <c r="L165" i="20"/>
  <c r="P165" i="20"/>
  <c r="N165" i="20"/>
  <c r="O165" i="20"/>
  <c r="L63" i="20"/>
  <c r="M63" i="20"/>
  <c r="N63" i="20"/>
  <c r="O63" i="20"/>
  <c r="P63" i="20"/>
  <c r="Q63" i="20"/>
  <c r="L255" i="20"/>
  <c r="P255" i="20"/>
  <c r="M255" i="20"/>
  <c r="Q255" i="20"/>
  <c r="N255" i="20"/>
  <c r="O255" i="20"/>
  <c r="N324" i="20"/>
  <c r="O324" i="20"/>
  <c r="M324" i="20"/>
  <c r="L324" i="20"/>
  <c r="P324" i="20"/>
  <c r="Q324" i="20"/>
  <c r="N228" i="20"/>
  <c r="O228" i="20"/>
  <c r="L228" i="20"/>
  <c r="P228" i="20"/>
  <c r="M228" i="20"/>
  <c r="Q228" i="20"/>
  <c r="L25" i="20"/>
  <c r="P25" i="20"/>
  <c r="M25" i="20"/>
  <c r="Q25" i="20"/>
  <c r="N25" i="20"/>
  <c r="O25" i="20"/>
  <c r="N280" i="20"/>
  <c r="O280" i="20"/>
  <c r="M280" i="20"/>
  <c r="L280" i="20"/>
  <c r="P280" i="20"/>
  <c r="Q280" i="20"/>
  <c r="M105" i="20"/>
  <c r="Q105" i="20"/>
  <c r="O105" i="20"/>
  <c r="N105" i="20"/>
  <c r="P105" i="20"/>
  <c r="L105" i="20"/>
  <c r="N195" i="20"/>
  <c r="M195" i="20"/>
  <c r="O195" i="20"/>
  <c r="P195" i="20"/>
  <c r="L195" i="20"/>
  <c r="Q195" i="20"/>
  <c r="O172" i="20"/>
  <c r="M172" i="20"/>
  <c r="Q172" i="20"/>
  <c r="L172" i="20"/>
  <c r="N172" i="20"/>
  <c r="P172" i="20"/>
  <c r="M109" i="20"/>
  <c r="Q109" i="20"/>
  <c r="L109" i="20"/>
  <c r="N109" i="20"/>
  <c r="O109" i="20"/>
  <c r="P109" i="20"/>
  <c r="N282" i="20"/>
  <c r="Q282" i="20"/>
  <c r="O282" i="20"/>
  <c r="M282" i="20"/>
  <c r="L282" i="20"/>
  <c r="P282" i="20"/>
  <c r="L13" i="20"/>
  <c r="P13" i="20"/>
  <c r="M13" i="20"/>
  <c r="Q13" i="20"/>
  <c r="N13" i="20"/>
  <c r="O13" i="20"/>
  <c r="N34" i="20"/>
  <c r="O34" i="20"/>
  <c r="L34" i="20"/>
  <c r="P34" i="20"/>
  <c r="M34" i="20"/>
  <c r="Q34" i="20"/>
  <c r="N256" i="20"/>
  <c r="O256" i="20"/>
  <c r="L256" i="20"/>
  <c r="M256" i="20"/>
  <c r="Q256" i="20"/>
  <c r="P256" i="20"/>
  <c r="N185" i="20"/>
  <c r="O185" i="20"/>
  <c r="P185" i="20"/>
  <c r="L185" i="20"/>
  <c r="Q185" i="20"/>
  <c r="M185" i="20"/>
  <c r="L275" i="20"/>
  <c r="P275" i="20"/>
  <c r="M275" i="20"/>
  <c r="Q275" i="20"/>
  <c r="N275" i="20"/>
  <c r="O275" i="20"/>
  <c r="N177" i="20"/>
  <c r="O177" i="20"/>
  <c r="P177" i="20"/>
  <c r="L177" i="20"/>
  <c r="Q177" i="20"/>
  <c r="M177" i="20"/>
  <c r="N222" i="20"/>
  <c r="O222" i="20"/>
  <c r="L222" i="20"/>
  <c r="P222" i="20"/>
  <c r="M222" i="20"/>
  <c r="Q222" i="20"/>
  <c r="N350" i="20"/>
  <c r="Q350" i="20"/>
  <c r="O350" i="20"/>
  <c r="L350" i="20"/>
  <c r="P350" i="20"/>
  <c r="M350" i="20"/>
  <c r="M139" i="20"/>
  <c r="Q139" i="20"/>
  <c r="N139" i="20"/>
  <c r="P139" i="20"/>
  <c r="L139" i="20"/>
  <c r="O139" i="20"/>
  <c r="L331" i="20"/>
  <c r="P331" i="20"/>
  <c r="M331" i="20"/>
  <c r="Q331" i="20"/>
  <c r="N331" i="20"/>
  <c r="O331" i="20"/>
  <c r="N181" i="20"/>
  <c r="L181" i="20"/>
  <c r="Q181" i="20"/>
  <c r="M181" i="20"/>
  <c r="O181" i="20"/>
  <c r="P181" i="20"/>
  <c r="O98" i="20"/>
  <c r="N98" i="20"/>
  <c r="M98" i="20"/>
  <c r="P98" i="20"/>
  <c r="Q98" i="20"/>
  <c r="L98" i="20"/>
  <c r="N290" i="20"/>
  <c r="M290" i="20"/>
  <c r="O290" i="20"/>
  <c r="L290" i="20"/>
  <c r="P290" i="20"/>
  <c r="Q290" i="20"/>
  <c r="M143" i="20"/>
  <c r="Q143" i="20"/>
  <c r="P143" i="20"/>
  <c r="N143" i="20"/>
  <c r="O143" i="20"/>
  <c r="L143" i="20"/>
  <c r="N22" i="20"/>
  <c r="O22" i="20"/>
  <c r="L22" i="20"/>
  <c r="P22" i="20"/>
  <c r="M22" i="20"/>
  <c r="Q22" i="20"/>
  <c r="O132" i="20"/>
  <c r="M132" i="20"/>
  <c r="P132" i="20"/>
  <c r="Q132" i="20"/>
  <c r="L132" i="20"/>
  <c r="N132" i="20"/>
  <c r="N84" i="20"/>
  <c r="O84" i="20"/>
  <c r="L84" i="20"/>
  <c r="M84" i="20"/>
  <c r="P84" i="20"/>
  <c r="Q84" i="20"/>
  <c r="N36" i="20"/>
  <c r="O36" i="20"/>
  <c r="L36" i="20"/>
  <c r="P36" i="20"/>
  <c r="M36" i="20"/>
  <c r="Q36" i="20"/>
  <c r="L253" i="20"/>
  <c r="P253" i="20"/>
  <c r="M253" i="20"/>
  <c r="Q253" i="20"/>
  <c r="N253" i="20"/>
  <c r="O253" i="20"/>
  <c r="O170" i="20"/>
  <c r="N170" i="20"/>
  <c r="P170" i="20"/>
  <c r="Q170" i="20"/>
  <c r="L170" i="20"/>
  <c r="M170" i="20"/>
  <c r="M87" i="20"/>
  <c r="Q87" i="20"/>
  <c r="P87" i="20"/>
  <c r="O87" i="20"/>
  <c r="L87" i="20"/>
  <c r="N87" i="20"/>
  <c r="L343" i="20"/>
  <c r="P343" i="20"/>
  <c r="O343" i="20"/>
  <c r="M343" i="20"/>
  <c r="Q343" i="20"/>
  <c r="N343" i="20"/>
  <c r="N40" i="20"/>
  <c r="O40" i="20"/>
  <c r="L40" i="20"/>
  <c r="P40" i="20"/>
  <c r="M40" i="20"/>
  <c r="Q40" i="20"/>
  <c r="O168" i="20"/>
  <c r="P168" i="20"/>
  <c r="M168" i="20"/>
  <c r="N168" i="20"/>
  <c r="Q168" i="20"/>
  <c r="L168" i="20"/>
  <c r="N296" i="20"/>
  <c r="O296" i="20"/>
  <c r="M296" i="20"/>
  <c r="L296" i="20"/>
  <c r="P296" i="20"/>
  <c r="Q296" i="20"/>
  <c r="M137" i="20"/>
  <c r="Q137" i="20"/>
  <c r="O137" i="20"/>
  <c r="N137" i="20"/>
  <c r="P137" i="20"/>
  <c r="L137" i="20"/>
  <c r="N54" i="20"/>
  <c r="O54" i="20"/>
  <c r="L54" i="20"/>
  <c r="P54" i="20"/>
  <c r="M54" i="20"/>
  <c r="Q54" i="20"/>
  <c r="N310" i="20"/>
  <c r="Q310" i="20"/>
  <c r="O310" i="20"/>
  <c r="M310" i="20"/>
  <c r="L310" i="20"/>
  <c r="P310" i="20"/>
  <c r="L227" i="20"/>
  <c r="P227" i="20"/>
  <c r="M227" i="20"/>
  <c r="Q227" i="20"/>
  <c r="N227" i="20"/>
  <c r="O227" i="20"/>
  <c r="N76" i="20"/>
  <c r="O76" i="20"/>
  <c r="L76" i="20"/>
  <c r="P76" i="20"/>
  <c r="Q76" i="20"/>
  <c r="M76" i="20"/>
  <c r="N300" i="20"/>
  <c r="O300" i="20"/>
  <c r="M300" i="20"/>
  <c r="L300" i="20"/>
  <c r="P300" i="20"/>
  <c r="Q300" i="20"/>
  <c r="M141" i="20"/>
  <c r="Q141" i="20"/>
  <c r="L141" i="20"/>
  <c r="N141" i="20"/>
  <c r="O141" i="20"/>
  <c r="P141" i="20"/>
  <c r="N58" i="20"/>
  <c r="O58" i="20"/>
  <c r="L58" i="20"/>
  <c r="P58" i="20"/>
  <c r="M58" i="20"/>
  <c r="Q58" i="20"/>
  <c r="N314" i="20"/>
  <c r="Q314" i="20"/>
  <c r="O314" i="20"/>
  <c r="M314" i="20"/>
  <c r="L314" i="20"/>
  <c r="P314" i="20"/>
  <c r="L231" i="20"/>
  <c r="P231" i="20"/>
  <c r="M231" i="20"/>
  <c r="Q231" i="20"/>
  <c r="N231" i="20"/>
  <c r="O231" i="20"/>
  <c r="L29" i="20"/>
  <c r="P29" i="20"/>
  <c r="M29" i="20"/>
  <c r="Q29" i="20"/>
  <c r="N29" i="20"/>
  <c r="O29" i="20"/>
  <c r="N220" i="20"/>
  <c r="O220" i="20"/>
  <c r="L220" i="20"/>
  <c r="P220" i="20"/>
  <c r="M220" i="20"/>
  <c r="Q220" i="20"/>
  <c r="L19" i="20"/>
  <c r="P19" i="20"/>
  <c r="M19" i="20"/>
  <c r="Q19" i="20"/>
  <c r="N19" i="20"/>
  <c r="O19" i="20"/>
  <c r="O144" i="20"/>
  <c r="P144" i="20"/>
  <c r="N144" i="20"/>
  <c r="Q144" i="20"/>
  <c r="L144" i="20"/>
  <c r="M144" i="20"/>
  <c r="N272" i="20"/>
  <c r="O272" i="20"/>
  <c r="L272" i="20"/>
  <c r="M272" i="20"/>
  <c r="Q272" i="20"/>
  <c r="P272" i="20"/>
  <c r="M89" i="20"/>
  <c r="Q89" i="20"/>
  <c r="O89" i="20"/>
  <c r="L89" i="20"/>
  <c r="N89" i="20"/>
  <c r="P89" i="20"/>
  <c r="L345" i="20"/>
  <c r="P345" i="20"/>
  <c r="O345" i="20"/>
  <c r="M345" i="20"/>
  <c r="Q345" i="20"/>
  <c r="N345" i="20"/>
  <c r="N262" i="20"/>
  <c r="O262" i="20"/>
  <c r="P262" i="20"/>
  <c r="Q262" i="20"/>
  <c r="M262" i="20"/>
  <c r="L262" i="20"/>
  <c r="N179" i="20"/>
  <c r="M179" i="20"/>
  <c r="O179" i="20"/>
  <c r="P179" i="20"/>
  <c r="Q179" i="20"/>
  <c r="L179" i="20"/>
  <c r="L65" i="20"/>
  <c r="P65" i="20"/>
  <c r="M65" i="20"/>
  <c r="Q65" i="20"/>
  <c r="N65" i="20"/>
  <c r="O65" i="20"/>
  <c r="N193" i="20"/>
  <c r="O193" i="20"/>
  <c r="P193" i="20"/>
  <c r="L193" i="20"/>
  <c r="Q193" i="20"/>
  <c r="M193" i="20"/>
  <c r="L321" i="20"/>
  <c r="P321" i="20"/>
  <c r="O321" i="20"/>
  <c r="M321" i="20"/>
  <c r="Q321" i="20"/>
  <c r="N321" i="20"/>
  <c r="O110" i="20"/>
  <c r="L110" i="20"/>
  <c r="Q110" i="20"/>
  <c r="M110" i="20"/>
  <c r="N110" i="20"/>
  <c r="P110" i="20"/>
  <c r="N238" i="20"/>
  <c r="O238" i="20"/>
  <c r="L238" i="20"/>
  <c r="P238" i="20"/>
  <c r="M238" i="20"/>
  <c r="Q238" i="20"/>
  <c r="N366" i="20"/>
  <c r="Q366" i="20"/>
  <c r="O366" i="20"/>
  <c r="L366" i="20"/>
  <c r="P366" i="20"/>
  <c r="M366" i="20"/>
  <c r="M155" i="20"/>
  <c r="Q155" i="20"/>
  <c r="N155" i="20"/>
  <c r="L155" i="20"/>
  <c r="O155" i="20"/>
  <c r="P155" i="20"/>
  <c r="L283" i="20"/>
  <c r="P283" i="20"/>
  <c r="M283" i="20"/>
  <c r="Q283" i="20"/>
  <c r="N283" i="20"/>
  <c r="O283" i="20"/>
  <c r="L69" i="20"/>
  <c r="P69" i="20"/>
  <c r="M69" i="20"/>
  <c r="Q69" i="20"/>
  <c r="N69" i="20"/>
  <c r="O69" i="20"/>
  <c r="N197" i="20"/>
  <c r="L197" i="20"/>
  <c r="Q197" i="20"/>
  <c r="M197" i="20"/>
  <c r="O197" i="20"/>
  <c r="P197" i="20"/>
  <c r="N50" i="20"/>
  <c r="O50" i="20"/>
  <c r="L50" i="20"/>
  <c r="P50" i="20"/>
  <c r="M50" i="20"/>
  <c r="Q50" i="20"/>
  <c r="L223" i="20"/>
  <c r="P223" i="20"/>
  <c r="M223" i="20"/>
  <c r="Q223" i="20"/>
  <c r="N223" i="20"/>
  <c r="O223" i="20"/>
  <c r="M157" i="20"/>
  <c r="Q157" i="20"/>
  <c r="L157" i="20"/>
  <c r="O157" i="20"/>
  <c r="P157" i="20"/>
  <c r="N157" i="20"/>
  <c r="N32" i="20"/>
  <c r="O32" i="20"/>
  <c r="L32" i="20"/>
  <c r="P32" i="20"/>
  <c r="M32" i="20"/>
  <c r="Q32" i="20"/>
  <c r="N189" i="20"/>
  <c r="L189" i="20"/>
  <c r="Q189" i="20"/>
  <c r="M189" i="20"/>
  <c r="O189" i="20"/>
  <c r="P189" i="20"/>
  <c r="M93" i="20"/>
  <c r="Q93" i="20"/>
  <c r="L93" i="20"/>
  <c r="O93" i="20"/>
  <c r="P93" i="20"/>
  <c r="N93" i="20"/>
  <c r="N356" i="20"/>
  <c r="Q356" i="20"/>
  <c r="O356" i="20"/>
  <c r="L356" i="20"/>
  <c r="P356" i="20"/>
  <c r="M356" i="20"/>
  <c r="N74" i="20"/>
  <c r="O74" i="20"/>
  <c r="P74" i="20"/>
  <c r="Q74" i="20"/>
  <c r="L74" i="20"/>
  <c r="M74" i="20"/>
  <c r="N330" i="20"/>
  <c r="Q330" i="20"/>
  <c r="O330" i="20"/>
  <c r="M330" i="20"/>
  <c r="L330" i="20"/>
  <c r="P330" i="20"/>
  <c r="L247" i="20"/>
  <c r="P247" i="20"/>
  <c r="M247" i="20"/>
  <c r="Q247" i="20"/>
  <c r="N247" i="20"/>
  <c r="O247" i="20"/>
  <c r="N26" i="20"/>
  <c r="O26" i="20"/>
  <c r="L26" i="20"/>
  <c r="P26" i="20"/>
  <c r="M26" i="20"/>
  <c r="Q26" i="20"/>
  <c r="O120" i="20"/>
  <c r="P120" i="20"/>
  <c r="Q120" i="20"/>
  <c r="L120" i="20"/>
  <c r="M120" i="20"/>
  <c r="N120" i="20"/>
  <c r="N248" i="20"/>
  <c r="O248" i="20"/>
  <c r="L248" i="20"/>
  <c r="M248" i="20"/>
  <c r="Q248" i="20"/>
  <c r="P248" i="20"/>
  <c r="L41" i="20"/>
  <c r="P41" i="20"/>
  <c r="M41" i="20"/>
  <c r="Q41" i="20"/>
  <c r="N41" i="20"/>
  <c r="O41" i="20"/>
  <c r="L297" i="20"/>
  <c r="P297" i="20"/>
  <c r="O297" i="20"/>
  <c r="M297" i="20"/>
  <c r="Q297" i="20"/>
  <c r="N297" i="20"/>
  <c r="N214" i="20"/>
  <c r="O214" i="20"/>
  <c r="L214" i="20"/>
  <c r="P214" i="20"/>
  <c r="M214" i="20"/>
  <c r="Q214" i="20"/>
  <c r="M131" i="20"/>
  <c r="Q131" i="20"/>
  <c r="N131" i="20"/>
  <c r="O131" i="20"/>
  <c r="P131" i="20"/>
  <c r="L131" i="20"/>
  <c r="N14" i="20"/>
  <c r="O14" i="20"/>
  <c r="L14" i="20"/>
  <c r="P14" i="20"/>
  <c r="M14" i="20"/>
  <c r="Q14" i="20"/>
  <c r="N236" i="20"/>
  <c r="O236" i="20"/>
  <c r="L236" i="20"/>
  <c r="P236" i="20"/>
  <c r="M236" i="20"/>
  <c r="Q236" i="20"/>
  <c r="L45" i="20"/>
  <c r="P45" i="20"/>
  <c r="M45" i="20"/>
  <c r="Q45" i="20"/>
  <c r="N45" i="20"/>
  <c r="O45" i="20"/>
  <c r="L301" i="20"/>
  <c r="P301" i="20"/>
  <c r="O301" i="20"/>
  <c r="M301" i="20"/>
  <c r="Q301" i="20"/>
  <c r="N301" i="20"/>
  <c r="N218" i="20"/>
  <c r="O218" i="20"/>
  <c r="L218" i="20"/>
  <c r="P218" i="20"/>
  <c r="M218" i="20"/>
  <c r="Q218" i="20"/>
  <c r="M135" i="20"/>
  <c r="Q135" i="20"/>
  <c r="P135" i="20"/>
  <c r="L135" i="20"/>
  <c r="N135" i="20"/>
  <c r="O135" i="20"/>
  <c r="L375" i="20"/>
  <c r="P375" i="20"/>
  <c r="M375" i="20"/>
  <c r="Q375" i="20"/>
  <c r="N375" i="20"/>
  <c r="O375" i="20"/>
  <c r="O124" i="20"/>
  <c r="M124" i="20"/>
  <c r="N124" i="20"/>
  <c r="P124" i="20"/>
  <c r="Q124" i="20"/>
  <c r="L124" i="20"/>
  <c r="L33" i="20"/>
  <c r="P33" i="20"/>
  <c r="M33" i="20"/>
  <c r="Q33" i="20"/>
  <c r="N33" i="20"/>
  <c r="O33" i="20"/>
  <c r="O96" i="20"/>
  <c r="P96" i="20"/>
  <c r="L96" i="20"/>
  <c r="M96" i="20"/>
  <c r="N96" i="20"/>
  <c r="Q96" i="20"/>
  <c r="N224" i="20"/>
  <c r="O224" i="20"/>
  <c r="L224" i="20"/>
  <c r="P224" i="20"/>
  <c r="Q224" i="20"/>
  <c r="M224" i="20"/>
  <c r="N352" i="20"/>
  <c r="Q352" i="20"/>
  <c r="O352" i="20"/>
  <c r="L352" i="20"/>
  <c r="P352" i="20"/>
  <c r="M352" i="20"/>
  <c r="L249" i="20"/>
  <c r="P249" i="20"/>
  <c r="M249" i="20"/>
  <c r="Q249" i="20"/>
  <c r="N249" i="20"/>
  <c r="O249" i="20"/>
  <c r="O166" i="20"/>
  <c r="L166" i="20"/>
  <c r="Q166" i="20"/>
  <c r="M166" i="20"/>
  <c r="N166" i="20"/>
  <c r="P166" i="20"/>
  <c r="L83" i="20"/>
  <c r="P83" i="20"/>
  <c r="M83" i="20"/>
  <c r="Q83" i="20"/>
  <c r="O83" i="20"/>
  <c r="N83" i="20"/>
  <c r="L339" i="20"/>
  <c r="P339" i="20"/>
  <c r="M339" i="20"/>
  <c r="Q339" i="20"/>
  <c r="N339" i="20"/>
  <c r="O339" i="20"/>
  <c r="M145" i="20"/>
  <c r="Q145" i="20"/>
  <c r="O145" i="20"/>
  <c r="P145" i="20"/>
  <c r="L145" i="20"/>
  <c r="N145" i="20"/>
  <c r="L273" i="20"/>
  <c r="P273" i="20"/>
  <c r="M273" i="20"/>
  <c r="Q273" i="20"/>
  <c r="N273" i="20"/>
  <c r="O273" i="20"/>
  <c r="N62" i="20"/>
  <c r="O62" i="20"/>
  <c r="L62" i="20"/>
  <c r="P62" i="20"/>
  <c r="M62" i="20"/>
  <c r="Q62" i="20"/>
  <c r="L190" i="20"/>
  <c r="P190" i="20"/>
  <c r="Q190" i="20"/>
  <c r="M190" i="20"/>
  <c r="N190" i="20"/>
  <c r="O190" i="20"/>
  <c r="N318" i="20"/>
  <c r="O318" i="20"/>
  <c r="M318" i="20"/>
  <c r="L318" i="20"/>
  <c r="P318" i="20"/>
  <c r="Q318" i="20"/>
  <c r="M107" i="20"/>
  <c r="Q107" i="20"/>
  <c r="N107" i="20"/>
  <c r="P107" i="20"/>
  <c r="L107" i="20"/>
  <c r="O107" i="20"/>
  <c r="L235" i="20"/>
  <c r="P235" i="20"/>
  <c r="M235" i="20"/>
  <c r="Q235" i="20"/>
  <c r="N235" i="20"/>
  <c r="O235" i="20"/>
  <c r="N258" i="20"/>
  <c r="O258" i="20"/>
  <c r="P258" i="20"/>
  <c r="Q258" i="20"/>
  <c r="L258" i="20"/>
  <c r="M258" i="20"/>
  <c r="L47" i="20"/>
  <c r="P47" i="20"/>
  <c r="M47" i="20"/>
  <c r="Q47" i="20"/>
  <c r="N47" i="20"/>
  <c r="O47" i="20"/>
  <c r="M175" i="20"/>
  <c r="Q175" i="20"/>
  <c r="P175" i="20"/>
  <c r="N175" i="20"/>
  <c r="O175" i="20"/>
  <c r="L175" i="20"/>
  <c r="L303" i="20"/>
  <c r="P303" i="20"/>
  <c r="O303" i="20"/>
  <c r="M303" i="20"/>
  <c r="Q303" i="20"/>
  <c r="N303" i="20"/>
  <c r="N16" i="20"/>
  <c r="O16" i="20"/>
  <c r="L16" i="20"/>
  <c r="P16" i="20"/>
  <c r="M16" i="20"/>
  <c r="Q16" i="20"/>
  <c r="N260" i="20"/>
  <c r="O260" i="20"/>
  <c r="L260" i="20"/>
  <c r="M260" i="20"/>
  <c r="P260" i="20"/>
  <c r="Q260" i="20"/>
  <c r="O164" i="20"/>
  <c r="M164" i="20"/>
  <c r="P164" i="20"/>
  <c r="Q164" i="20"/>
  <c r="L164" i="20"/>
  <c r="N164" i="20"/>
  <c r="O106" i="20"/>
  <c r="N106" i="20"/>
  <c r="P106" i="20"/>
  <c r="Q106" i="20"/>
  <c r="L106" i="20"/>
  <c r="M106" i="20"/>
  <c r="M151" i="20"/>
  <c r="Q151" i="20"/>
  <c r="P151" i="20"/>
  <c r="O151" i="20"/>
  <c r="L151" i="20"/>
  <c r="N151" i="20"/>
  <c r="L11" i="20"/>
  <c r="P11" i="20"/>
  <c r="M11" i="20"/>
  <c r="Q11" i="20"/>
  <c r="N11" i="20"/>
  <c r="O11" i="20"/>
  <c r="L73" i="20"/>
  <c r="P73" i="20"/>
  <c r="M73" i="20"/>
  <c r="Q73" i="20"/>
  <c r="N73" i="20"/>
  <c r="O73" i="20"/>
  <c r="L329" i="20"/>
  <c r="P329" i="20"/>
  <c r="M329" i="20"/>
  <c r="Q329" i="20"/>
  <c r="N329" i="20"/>
  <c r="O329" i="20"/>
  <c r="L333" i="20"/>
  <c r="P333" i="20"/>
  <c r="M333" i="20"/>
  <c r="Q333" i="20"/>
  <c r="N333" i="20"/>
  <c r="O333" i="20"/>
  <c r="L39" i="20"/>
  <c r="P39" i="20"/>
  <c r="M39" i="20"/>
  <c r="Q39" i="20"/>
  <c r="N39" i="20"/>
  <c r="O39" i="20"/>
  <c r="O176" i="20"/>
  <c r="P176" i="20"/>
  <c r="N176" i="20"/>
  <c r="Q176" i="20"/>
  <c r="L176" i="20"/>
  <c r="M176" i="20"/>
  <c r="N368" i="20"/>
  <c r="O368" i="20"/>
  <c r="Q368" i="20"/>
  <c r="L368" i="20"/>
  <c r="P368" i="20"/>
  <c r="M368" i="20"/>
  <c r="L243" i="20"/>
  <c r="P243" i="20"/>
  <c r="M243" i="20"/>
  <c r="Q243" i="20"/>
  <c r="O243" i="20"/>
  <c r="N243" i="20"/>
  <c r="M161" i="20"/>
  <c r="Q161" i="20"/>
  <c r="O161" i="20"/>
  <c r="L161" i="20"/>
  <c r="N161" i="20"/>
  <c r="P161" i="20"/>
  <c r="L289" i="20"/>
  <c r="P289" i="20"/>
  <c r="M289" i="20"/>
  <c r="Q289" i="20"/>
  <c r="O289" i="20"/>
  <c r="N289" i="20"/>
  <c r="N78" i="20"/>
  <c r="O78" i="20"/>
  <c r="P78" i="20"/>
  <c r="M78" i="20"/>
  <c r="Q78" i="20"/>
  <c r="L78" i="20"/>
  <c r="L251" i="20"/>
  <c r="P251" i="20"/>
  <c r="M251" i="20"/>
  <c r="Q251" i="20"/>
  <c r="O251" i="20"/>
  <c r="N251" i="20"/>
  <c r="L37" i="20"/>
  <c r="P37" i="20"/>
  <c r="M37" i="20"/>
  <c r="Q37" i="20"/>
  <c r="N37" i="20"/>
  <c r="O37" i="20"/>
  <c r="L229" i="20"/>
  <c r="P229" i="20"/>
  <c r="M229" i="20"/>
  <c r="Q229" i="20"/>
  <c r="N229" i="20"/>
  <c r="O229" i="20"/>
  <c r="L357" i="20"/>
  <c r="P357" i="20"/>
  <c r="M357" i="20"/>
  <c r="Q357" i="20"/>
  <c r="O357" i="20"/>
  <c r="N357" i="20"/>
  <c r="O146" i="20"/>
  <c r="N146" i="20"/>
  <c r="Q146" i="20"/>
  <c r="L146" i="20"/>
  <c r="M146" i="20"/>
  <c r="P146" i="20"/>
  <c r="N274" i="20"/>
  <c r="O274" i="20"/>
  <c r="P274" i="20"/>
  <c r="M274" i="20"/>
  <c r="Q274" i="20"/>
  <c r="L274" i="20"/>
  <c r="M125" i="20"/>
  <c r="Q125" i="20"/>
  <c r="L125" i="20"/>
  <c r="O125" i="20"/>
  <c r="P125" i="20"/>
  <c r="N125" i="20"/>
  <c r="L23" i="20"/>
  <c r="P23" i="20"/>
  <c r="M23" i="20"/>
  <c r="Q23" i="20"/>
  <c r="N23" i="20"/>
  <c r="O23" i="20"/>
  <c r="L355" i="20"/>
  <c r="P355" i="20"/>
  <c r="M355" i="20"/>
  <c r="Q355" i="20"/>
  <c r="O355" i="20"/>
  <c r="N355" i="20"/>
  <c r="N266" i="20"/>
  <c r="O266" i="20"/>
  <c r="P266" i="20"/>
  <c r="Q266" i="20"/>
  <c r="M266" i="20"/>
  <c r="L266" i="20"/>
  <c r="N183" i="20"/>
  <c r="P183" i="20"/>
  <c r="L183" i="20"/>
  <c r="Q183" i="20"/>
  <c r="M183" i="20"/>
  <c r="O183" i="20"/>
  <c r="O152" i="20"/>
  <c r="P152" i="20"/>
  <c r="Q152" i="20"/>
  <c r="L152" i="20"/>
  <c r="M152" i="20"/>
  <c r="N152" i="20"/>
  <c r="O150" i="20"/>
  <c r="L150" i="20"/>
  <c r="Q150" i="20"/>
  <c r="N150" i="20"/>
  <c r="P150" i="20"/>
  <c r="M150" i="20"/>
  <c r="N284" i="20"/>
  <c r="M284" i="20"/>
  <c r="O284" i="20"/>
  <c r="Q284" i="20"/>
  <c r="L284" i="20"/>
  <c r="P284" i="20"/>
  <c r="L237" i="20"/>
  <c r="P237" i="20"/>
  <c r="M237" i="20"/>
  <c r="Q237" i="20"/>
  <c r="N237" i="20"/>
  <c r="O237" i="20"/>
  <c r="L71" i="20"/>
  <c r="P71" i="20"/>
  <c r="M71" i="20"/>
  <c r="Q71" i="20"/>
  <c r="N71" i="20"/>
  <c r="O71" i="20"/>
  <c r="N60" i="20"/>
  <c r="O60" i="20"/>
  <c r="L60" i="20"/>
  <c r="P60" i="20"/>
  <c r="M60" i="20"/>
  <c r="Q60" i="20"/>
  <c r="N64" i="20"/>
  <c r="O64" i="20"/>
  <c r="L64" i="20"/>
  <c r="M64" i="20"/>
  <c r="P64" i="20"/>
  <c r="Q64" i="20"/>
  <c r="N320" i="20"/>
  <c r="O320" i="20"/>
  <c r="M320" i="20"/>
  <c r="L320" i="20"/>
  <c r="P320" i="20"/>
  <c r="Q320" i="20"/>
  <c r="L313" i="20"/>
  <c r="P313" i="20"/>
  <c r="M313" i="20"/>
  <c r="Q313" i="20"/>
  <c r="N313" i="20"/>
  <c r="O313" i="20"/>
  <c r="N358" i="20"/>
  <c r="Q358" i="20"/>
  <c r="O358" i="20"/>
  <c r="L358" i="20"/>
  <c r="P358" i="20"/>
  <c r="M358" i="20"/>
  <c r="L49" i="20"/>
  <c r="P49" i="20"/>
  <c r="M49" i="20"/>
  <c r="Q49" i="20"/>
  <c r="N49" i="20"/>
  <c r="O49" i="20"/>
  <c r="L369" i="20"/>
  <c r="P369" i="20"/>
  <c r="O369" i="20"/>
  <c r="M369" i="20"/>
  <c r="Q369" i="20"/>
  <c r="N369" i="20"/>
  <c r="N203" i="20"/>
  <c r="M203" i="20"/>
  <c r="O203" i="20"/>
  <c r="P203" i="20"/>
  <c r="Q203" i="20"/>
  <c r="L203" i="20"/>
  <c r="L245" i="20"/>
  <c r="P245" i="20"/>
  <c r="M245" i="20"/>
  <c r="Q245" i="20"/>
  <c r="N245" i="20"/>
  <c r="O245" i="20"/>
  <c r="N354" i="20"/>
  <c r="Q354" i="20"/>
  <c r="O354" i="20"/>
  <c r="L354" i="20"/>
  <c r="P354" i="20"/>
  <c r="M354" i="20"/>
  <c r="N207" i="20"/>
  <c r="P207" i="20"/>
  <c r="L207" i="20"/>
  <c r="Q207" i="20"/>
  <c r="M207" i="20"/>
  <c r="O207" i="20"/>
  <c r="L335" i="20"/>
  <c r="P335" i="20"/>
  <c r="M335" i="20"/>
  <c r="Q335" i="20"/>
  <c r="N335" i="20"/>
  <c r="O335" i="20"/>
  <c r="L261" i="20"/>
  <c r="P261" i="20"/>
  <c r="M261" i="20"/>
  <c r="Q261" i="20"/>
  <c r="N261" i="20"/>
  <c r="O261" i="20"/>
  <c r="N242" i="20"/>
  <c r="O242" i="20"/>
  <c r="P242" i="20"/>
  <c r="Q242" i="20"/>
  <c r="L242" i="20"/>
  <c r="M242" i="20"/>
  <c r="N370" i="20"/>
  <c r="O370" i="20"/>
  <c r="M370" i="20"/>
  <c r="L370" i="20"/>
  <c r="P370" i="20"/>
  <c r="Q370" i="20"/>
  <c r="L287" i="20"/>
  <c r="P287" i="20"/>
  <c r="M287" i="20"/>
  <c r="Q287" i="20"/>
  <c r="N287" i="20"/>
  <c r="O287" i="20"/>
  <c r="L299" i="20"/>
  <c r="P299" i="20"/>
  <c r="O299" i="20"/>
  <c r="M299" i="20"/>
  <c r="Q299" i="20"/>
  <c r="N299" i="20"/>
  <c r="M85" i="20"/>
  <c r="Q85" i="20"/>
  <c r="L85" i="20"/>
  <c r="N85" i="20"/>
  <c r="O85" i="20"/>
  <c r="P85" i="20"/>
  <c r="L213" i="20"/>
  <c r="P213" i="20"/>
  <c r="M213" i="20"/>
  <c r="Q213" i="20"/>
  <c r="N213" i="20"/>
  <c r="O213" i="20"/>
  <c r="L341" i="20"/>
  <c r="P341" i="20"/>
  <c r="M341" i="20"/>
  <c r="Q341" i="20"/>
  <c r="N341" i="20"/>
  <c r="O341" i="20"/>
  <c r="O130" i="20"/>
  <c r="N130" i="20"/>
  <c r="M130" i="20"/>
  <c r="P130" i="20"/>
  <c r="Q130" i="20"/>
  <c r="L130" i="20"/>
  <c r="O116" i="20"/>
  <c r="M116" i="20"/>
  <c r="L116" i="20"/>
  <c r="N116" i="20"/>
  <c r="P116" i="20"/>
  <c r="Q116" i="20"/>
  <c r="L21" i="20"/>
  <c r="P21" i="20"/>
  <c r="M21" i="20"/>
  <c r="Q21" i="20"/>
  <c r="N21" i="20"/>
  <c r="O21" i="20"/>
  <c r="N234" i="20"/>
  <c r="O234" i="20"/>
  <c r="L234" i="20"/>
  <c r="P234" i="20"/>
  <c r="M234" i="20"/>
  <c r="Q234" i="20"/>
  <c r="L279" i="20"/>
  <c r="P279" i="20"/>
  <c r="O279" i="20"/>
  <c r="M279" i="20"/>
  <c r="Q279" i="20"/>
  <c r="N279" i="20"/>
  <c r="N72" i="20"/>
  <c r="O72" i="20"/>
  <c r="L72" i="20"/>
  <c r="Q72" i="20"/>
  <c r="M72" i="20"/>
  <c r="P72" i="20"/>
  <c r="N264" i="20"/>
  <c r="O264" i="20"/>
  <c r="L264" i="20"/>
  <c r="M264" i="20"/>
  <c r="P264" i="20"/>
  <c r="Q264" i="20"/>
  <c r="N374" i="20"/>
  <c r="M374" i="20"/>
  <c r="O374" i="20"/>
  <c r="Q374" i="20"/>
  <c r="L374" i="20"/>
  <c r="P374" i="20"/>
  <c r="L291" i="20"/>
  <c r="P291" i="20"/>
  <c r="M291" i="20"/>
  <c r="Q291" i="20"/>
  <c r="O291" i="20"/>
  <c r="N291" i="20"/>
  <c r="N268" i="20"/>
  <c r="O268" i="20"/>
  <c r="L268" i="20"/>
  <c r="M268" i="20"/>
  <c r="Q268" i="20"/>
  <c r="P268" i="20"/>
  <c r="L77" i="20"/>
  <c r="P77" i="20"/>
  <c r="M77" i="20"/>
  <c r="Q77" i="20"/>
  <c r="N77" i="20"/>
  <c r="O77" i="20"/>
  <c r="M167" i="20"/>
  <c r="Q167" i="20"/>
  <c r="P167" i="20"/>
  <c r="L167" i="20"/>
  <c r="N167" i="20"/>
  <c r="O167" i="20"/>
  <c r="L31" i="20"/>
  <c r="P31" i="20"/>
  <c r="M31" i="20"/>
  <c r="Q31" i="20"/>
  <c r="N31" i="20"/>
  <c r="O31" i="20"/>
  <c r="N12" i="20"/>
  <c r="O12" i="20"/>
  <c r="L12" i="20"/>
  <c r="P12" i="20"/>
  <c r="M12" i="20"/>
  <c r="Q12" i="20"/>
  <c r="N48" i="20"/>
  <c r="O48" i="20"/>
  <c r="L48" i="20"/>
  <c r="P48" i="20"/>
  <c r="M48" i="20"/>
  <c r="Q48" i="20"/>
  <c r="N240" i="20"/>
  <c r="O240" i="20"/>
  <c r="L240" i="20"/>
  <c r="M240" i="20"/>
  <c r="Q240" i="20"/>
  <c r="P240" i="20"/>
  <c r="M153" i="20"/>
  <c r="Q153" i="20"/>
  <c r="O153" i="20"/>
  <c r="L153" i="20"/>
  <c r="N153" i="20"/>
  <c r="P153" i="20"/>
  <c r="N70" i="20"/>
  <c r="O70" i="20"/>
  <c r="P70" i="20"/>
  <c r="L70" i="20"/>
  <c r="M70" i="20"/>
  <c r="Q70" i="20"/>
  <c r="N326" i="20"/>
  <c r="O326" i="20"/>
  <c r="M326" i="20"/>
  <c r="L326" i="20"/>
  <c r="P326" i="20"/>
  <c r="Q326" i="20"/>
  <c r="L367" i="20"/>
  <c r="P367" i="20"/>
  <c r="M367" i="20"/>
  <c r="Q367" i="20"/>
  <c r="O367" i="20"/>
  <c r="N367" i="20"/>
  <c r="O142" i="20"/>
  <c r="L142" i="20"/>
  <c r="Q142" i="20"/>
  <c r="M142" i="20"/>
  <c r="N142" i="20"/>
  <c r="P142" i="20"/>
  <c r="N334" i="20"/>
  <c r="Q334" i="20"/>
  <c r="O334" i="20"/>
  <c r="M334" i="20"/>
  <c r="L334" i="20"/>
  <c r="P334" i="20"/>
  <c r="M123" i="20"/>
  <c r="Q123" i="20"/>
  <c r="N123" i="20"/>
  <c r="L123" i="20"/>
  <c r="O123" i="20"/>
  <c r="P123" i="20"/>
  <c r="M127" i="20"/>
  <c r="Q127" i="20"/>
  <c r="P127" i="20"/>
  <c r="L127" i="20"/>
  <c r="N127" i="20"/>
  <c r="O127" i="20"/>
  <c r="L319" i="20"/>
  <c r="P319" i="20"/>
  <c r="O319" i="20"/>
  <c r="M319" i="20"/>
  <c r="Q319" i="20"/>
  <c r="N319" i="20"/>
  <c r="L180" i="20"/>
  <c r="P180" i="20"/>
  <c r="M180" i="20"/>
  <c r="N180" i="20"/>
  <c r="O180" i="20"/>
  <c r="Q180" i="20"/>
  <c r="N276" i="20"/>
  <c r="O276" i="20"/>
  <c r="L276" i="20"/>
  <c r="M276" i="20"/>
  <c r="Q276" i="20"/>
  <c r="P276" i="20"/>
  <c r="L349" i="20"/>
  <c r="P349" i="20"/>
  <c r="M349" i="20"/>
  <c r="Q349" i="20"/>
  <c r="O349" i="20"/>
  <c r="N349" i="20"/>
  <c r="L311" i="20"/>
  <c r="P311" i="20"/>
  <c r="M311" i="20"/>
  <c r="Q311" i="20"/>
  <c r="N311" i="20"/>
  <c r="O311" i="20"/>
  <c r="L27" i="20"/>
  <c r="P27" i="20"/>
  <c r="M27" i="20"/>
  <c r="Q27" i="20"/>
  <c r="N27" i="20"/>
  <c r="O27" i="20"/>
  <c r="N216" i="20"/>
  <c r="O216" i="20"/>
  <c r="L216" i="20"/>
  <c r="P216" i="20"/>
  <c r="Q216" i="20"/>
  <c r="M216" i="20"/>
  <c r="N344" i="20"/>
  <c r="O344" i="20"/>
  <c r="Q344" i="20"/>
  <c r="L344" i="20"/>
  <c r="P344" i="20"/>
  <c r="M344" i="20"/>
  <c r="L233" i="20"/>
  <c r="P233" i="20"/>
  <c r="M233" i="20"/>
  <c r="Q233" i="20"/>
  <c r="N233" i="20"/>
  <c r="O233" i="20"/>
  <c r="N278" i="20"/>
  <c r="O278" i="20"/>
  <c r="M278" i="20"/>
  <c r="L278" i="20"/>
  <c r="P278" i="20"/>
  <c r="Q278" i="20"/>
  <c r="L323" i="20"/>
  <c r="P323" i="20"/>
  <c r="O323" i="20"/>
  <c r="M323" i="20"/>
  <c r="Q323" i="20"/>
  <c r="N323" i="20"/>
  <c r="N348" i="20"/>
  <c r="Q348" i="20"/>
  <c r="O348" i="20"/>
  <c r="L348" i="20"/>
  <c r="P348" i="20"/>
  <c r="M348" i="20"/>
  <c r="L365" i="20"/>
  <c r="P365" i="20"/>
  <c r="M365" i="20"/>
  <c r="Q365" i="20"/>
  <c r="O365" i="20"/>
  <c r="N365" i="20"/>
  <c r="N199" i="20"/>
  <c r="P199" i="20"/>
  <c r="L199" i="20"/>
  <c r="Q199" i="20"/>
  <c r="M199" i="20"/>
  <c r="O199" i="20"/>
  <c r="L188" i="20"/>
  <c r="P188" i="20"/>
  <c r="M188" i="20"/>
  <c r="N188" i="20"/>
  <c r="O188" i="20"/>
  <c r="Q188" i="20"/>
  <c r="O128" i="20"/>
  <c r="P128" i="20"/>
  <c r="L128" i="20"/>
  <c r="M128" i="20"/>
  <c r="N128" i="20"/>
  <c r="Q128" i="20"/>
  <c r="L57" i="20"/>
  <c r="P57" i="20"/>
  <c r="M57" i="20"/>
  <c r="Q57" i="20"/>
  <c r="N57" i="20"/>
  <c r="O57" i="20"/>
  <c r="O102" i="20"/>
  <c r="L102" i="20"/>
  <c r="Q102" i="20"/>
  <c r="M102" i="20"/>
  <c r="N102" i="20"/>
  <c r="P102" i="20"/>
  <c r="M147" i="20"/>
  <c r="Q147" i="20"/>
  <c r="N147" i="20"/>
  <c r="L147" i="20"/>
  <c r="O147" i="20"/>
  <c r="P147" i="20"/>
  <c r="L241" i="20"/>
  <c r="P241" i="20"/>
  <c r="M241" i="20"/>
  <c r="Q241" i="20"/>
  <c r="N241" i="20"/>
  <c r="O241" i="20"/>
  <c r="O94" i="20"/>
  <c r="L94" i="20"/>
  <c r="Q94" i="20"/>
  <c r="P94" i="20"/>
  <c r="M94" i="20"/>
  <c r="N94" i="20"/>
  <c r="N286" i="20"/>
  <c r="M286" i="20"/>
  <c r="O286" i="20"/>
  <c r="Q286" i="20"/>
  <c r="L286" i="20"/>
  <c r="P286" i="20"/>
  <c r="L75" i="20"/>
  <c r="P75" i="20"/>
  <c r="M75" i="20"/>
  <c r="Q75" i="20"/>
  <c r="N75" i="20"/>
  <c r="O75" i="20"/>
  <c r="L53" i="20"/>
  <c r="P53" i="20"/>
  <c r="M53" i="20"/>
  <c r="Q53" i="20"/>
  <c r="N53" i="20"/>
  <c r="O53" i="20"/>
  <c r="L309" i="20"/>
  <c r="P309" i="20"/>
  <c r="M309" i="20"/>
  <c r="Q309" i="20"/>
  <c r="N309" i="20"/>
  <c r="O309" i="20"/>
  <c r="O162" i="20"/>
  <c r="N162" i="20"/>
  <c r="M162" i="20"/>
  <c r="P162" i="20"/>
  <c r="Q162" i="20"/>
  <c r="L162" i="20"/>
  <c r="N308" i="20"/>
  <c r="Q308" i="20"/>
  <c r="O308" i="20"/>
  <c r="M308" i="20"/>
  <c r="L308" i="20"/>
  <c r="P308" i="20"/>
  <c r="N372" i="20"/>
  <c r="Q372" i="20"/>
  <c r="O372" i="20"/>
  <c r="M372" i="20"/>
  <c r="L372" i="20"/>
  <c r="P372" i="20"/>
  <c r="L61" i="20"/>
  <c r="P61" i="20"/>
  <c r="M61" i="20"/>
  <c r="Q61" i="20"/>
  <c r="N61" i="20"/>
  <c r="O61" i="20"/>
  <c r="N340" i="20"/>
  <c r="Q340" i="20"/>
  <c r="O340" i="20"/>
  <c r="M340" i="20"/>
  <c r="L340" i="20"/>
  <c r="P340" i="20"/>
  <c r="N292" i="20"/>
  <c r="M292" i="20"/>
  <c r="O292" i="20"/>
  <c r="L292" i="20"/>
  <c r="P292" i="20"/>
  <c r="Q292" i="20"/>
  <c r="N42" i="20"/>
  <c r="O42" i="20"/>
  <c r="L42" i="20"/>
  <c r="P42" i="20"/>
  <c r="M42" i="20"/>
  <c r="Q42" i="20"/>
  <c r="N298" i="20"/>
  <c r="O298" i="20"/>
  <c r="M298" i="20"/>
  <c r="L298" i="20"/>
  <c r="P298" i="20"/>
  <c r="Q298" i="20"/>
  <c r="L215" i="20"/>
  <c r="P215" i="20"/>
  <c r="M215" i="20"/>
  <c r="Q215" i="20"/>
  <c r="N215" i="20"/>
  <c r="O215" i="20"/>
  <c r="N10" i="20"/>
  <c r="O10" i="20"/>
  <c r="L10" i="20"/>
  <c r="P10" i="20"/>
  <c r="M10" i="20"/>
  <c r="Q10" i="20"/>
  <c r="O104" i="20"/>
  <c r="P104" i="20"/>
  <c r="M104" i="20"/>
  <c r="N104" i="20"/>
  <c r="Q104" i="20"/>
  <c r="L104" i="20"/>
  <c r="N232" i="20"/>
  <c r="O232" i="20"/>
  <c r="L232" i="20"/>
  <c r="P232" i="20"/>
  <c r="Q232" i="20"/>
  <c r="M232" i="20"/>
  <c r="N360" i="20"/>
  <c r="Q360" i="20"/>
  <c r="O360" i="20"/>
  <c r="L360" i="20"/>
  <c r="P360" i="20"/>
  <c r="M360" i="20"/>
  <c r="L265" i="20"/>
  <c r="P265" i="20"/>
  <c r="M265" i="20"/>
  <c r="Q265" i="20"/>
  <c r="N265" i="20"/>
  <c r="O265" i="20"/>
  <c r="L182" i="20"/>
  <c r="P182" i="20"/>
  <c r="Q182" i="20"/>
  <c r="M182" i="20"/>
  <c r="N182" i="20"/>
  <c r="O182" i="20"/>
  <c r="M99" i="20"/>
  <c r="Q99" i="20"/>
  <c r="N99" i="20"/>
  <c r="O99" i="20"/>
  <c r="P99" i="20"/>
  <c r="L99" i="20"/>
  <c r="N24" i="20"/>
  <c r="O24" i="20"/>
  <c r="L24" i="20"/>
  <c r="P24" i="20"/>
  <c r="M24" i="20"/>
  <c r="Q24" i="20"/>
  <c r="L204" i="20"/>
  <c r="P204" i="20"/>
  <c r="M204" i="20"/>
  <c r="N204" i="20"/>
  <c r="O204" i="20"/>
  <c r="Q204" i="20"/>
  <c r="N364" i="20"/>
  <c r="Q364" i="20"/>
  <c r="O364" i="20"/>
  <c r="L364" i="20"/>
  <c r="P364" i="20"/>
  <c r="M364" i="20"/>
  <c r="L269" i="20"/>
  <c r="P269" i="20"/>
  <c r="M269" i="20"/>
  <c r="Q269" i="20"/>
  <c r="N269" i="20"/>
  <c r="O269" i="20"/>
  <c r="L186" i="20"/>
  <c r="P186" i="20"/>
  <c r="N186" i="20"/>
  <c r="O186" i="20"/>
  <c r="Q186" i="20"/>
  <c r="M186" i="20"/>
  <c r="M103" i="20"/>
  <c r="Q103" i="20"/>
  <c r="P103" i="20"/>
  <c r="L103" i="20"/>
  <c r="N103" i="20"/>
  <c r="O103" i="20"/>
  <c r="L359" i="20"/>
  <c r="P359" i="20"/>
  <c r="M359" i="20"/>
  <c r="Q359" i="20"/>
  <c r="O359" i="20"/>
  <c r="N359" i="20"/>
  <c r="O92" i="20"/>
  <c r="M92" i="20"/>
  <c r="N92" i="20"/>
  <c r="P92" i="20"/>
  <c r="Q92" i="20"/>
  <c r="L92" i="20"/>
  <c r="L17" i="20"/>
  <c r="P17" i="20"/>
  <c r="M17" i="20"/>
  <c r="Q17" i="20"/>
  <c r="N17" i="20"/>
  <c r="O17" i="20"/>
  <c r="N80" i="20"/>
  <c r="O80" i="20"/>
  <c r="L80" i="20"/>
  <c r="M80" i="20"/>
  <c r="P80" i="20"/>
  <c r="Q80" i="20"/>
  <c r="L208" i="20"/>
  <c r="P208" i="20"/>
  <c r="O208" i="20"/>
  <c r="Q208" i="20"/>
  <c r="M208" i="20"/>
  <c r="N208" i="20"/>
  <c r="N336" i="20"/>
  <c r="Q336" i="20"/>
  <c r="O336" i="20"/>
  <c r="M336" i="20"/>
  <c r="L336" i="20"/>
  <c r="P336" i="20"/>
  <c r="L217" i="20"/>
  <c r="P217" i="20"/>
  <c r="M217" i="20"/>
  <c r="Q217" i="20"/>
  <c r="N217" i="20"/>
  <c r="O217" i="20"/>
  <c r="O134" i="20"/>
  <c r="L134" i="20"/>
  <c r="Q134" i="20"/>
  <c r="M134" i="20"/>
  <c r="N134" i="20"/>
  <c r="P134" i="20"/>
  <c r="L51" i="20"/>
  <c r="P51" i="20"/>
  <c r="M51" i="20"/>
  <c r="Q51" i="20"/>
  <c r="N51" i="20"/>
  <c r="O51" i="20"/>
  <c r="L307" i="20"/>
  <c r="P307" i="20"/>
  <c r="O307" i="20"/>
  <c r="M307" i="20"/>
  <c r="Q307" i="20"/>
  <c r="N307" i="20"/>
  <c r="M129" i="20"/>
  <c r="Q129" i="20"/>
  <c r="O129" i="20"/>
  <c r="L129" i="20"/>
  <c r="N129" i="20"/>
  <c r="P129" i="20"/>
  <c r="L257" i="20"/>
  <c r="P257" i="20"/>
  <c r="M257" i="20"/>
  <c r="Q257" i="20"/>
  <c r="N257" i="20"/>
  <c r="O257" i="20"/>
  <c r="N46" i="20"/>
  <c r="O46" i="20"/>
  <c r="L46" i="20"/>
  <c r="P46" i="20"/>
  <c r="M46" i="20"/>
  <c r="Q46" i="20"/>
  <c r="O174" i="20"/>
  <c r="L174" i="20"/>
  <c r="Q174" i="20"/>
  <c r="M174" i="20"/>
  <c r="N174" i="20"/>
  <c r="P174" i="20"/>
  <c r="N302" i="20"/>
  <c r="O302" i="20"/>
  <c r="M302" i="20"/>
  <c r="L302" i="20"/>
  <c r="P302" i="20"/>
  <c r="Q302" i="20"/>
  <c r="M91" i="20"/>
  <c r="Q91" i="20"/>
  <c r="N91" i="20"/>
  <c r="L91" i="20"/>
  <c r="O91" i="20"/>
  <c r="P91" i="20"/>
  <c r="L219" i="20"/>
  <c r="P219" i="20"/>
  <c r="M219" i="20"/>
  <c r="Q219" i="20"/>
  <c r="N219" i="20"/>
  <c r="O219" i="20"/>
  <c r="L347" i="20"/>
  <c r="P347" i="20"/>
  <c r="O347" i="20"/>
  <c r="M347" i="20"/>
  <c r="Q347" i="20"/>
  <c r="N347" i="20"/>
  <c r="M133" i="20"/>
  <c r="Q133" i="20"/>
  <c r="L133" i="20"/>
  <c r="P133" i="20"/>
  <c r="N133" i="20"/>
  <c r="O133" i="20"/>
  <c r="O114" i="20"/>
  <c r="N114" i="20"/>
  <c r="Q114" i="20"/>
  <c r="L114" i="20"/>
  <c r="M114" i="20"/>
  <c r="P114" i="20"/>
  <c r="M95" i="20"/>
  <c r="Q95" i="20"/>
  <c r="P95" i="20"/>
  <c r="L95" i="20"/>
  <c r="N95" i="20"/>
  <c r="O95" i="20"/>
  <c r="N52" i="20"/>
  <c r="O52" i="20"/>
  <c r="L52" i="20"/>
  <c r="P52" i="20"/>
  <c r="M52" i="20"/>
  <c r="Q52" i="20"/>
  <c r="L196" i="20"/>
  <c r="P196" i="20"/>
  <c r="M196" i="20"/>
  <c r="N196" i="20"/>
  <c r="O196" i="20"/>
  <c r="Q196" i="20"/>
  <c r="O148" i="20"/>
  <c r="M148" i="20"/>
  <c r="L148" i="20"/>
  <c r="N148" i="20"/>
  <c r="P148" i="20"/>
  <c r="Q148" i="20"/>
  <c r="O100" i="20"/>
  <c r="M100" i="20"/>
  <c r="P100" i="20"/>
  <c r="Q100" i="20"/>
  <c r="L100" i="20"/>
  <c r="N100" i="20"/>
  <c r="L285" i="20"/>
  <c r="P285" i="20"/>
  <c r="M285" i="20"/>
  <c r="Q285" i="20"/>
  <c r="N285" i="20"/>
  <c r="O285" i="20"/>
  <c r="L202" i="20"/>
  <c r="P202" i="20"/>
  <c r="N202" i="20"/>
  <c r="O202" i="20"/>
  <c r="Q202" i="20"/>
  <c r="M202" i="20"/>
  <c r="M119" i="20"/>
  <c r="Q119" i="20"/>
  <c r="P119" i="20"/>
  <c r="O119" i="20"/>
  <c r="L119" i="20"/>
  <c r="N119" i="20"/>
  <c r="N20" i="20"/>
  <c r="O20" i="20"/>
  <c r="L20" i="20"/>
  <c r="P20" i="20"/>
  <c r="M20" i="20"/>
  <c r="Q20" i="20"/>
  <c r="N56" i="20"/>
  <c r="O56" i="20"/>
  <c r="L56" i="20"/>
  <c r="P56" i="20"/>
  <c r="M56" i="20"/>
  <c r="Q56" i="20"/>
  <c r="L184" i="20"/>
  <c r="P184" i="20"/>
  <c r="O184" i="20"/>
  <c r="Q184" i="20"/>
  <c r="M184" i="20"/>
  <c r="N184" i="20"/>
  <c r="N312" i="20"/>
  <c r="Q312" i="20"/>
  <c r="O312" i="20"/>
  <c r="M312" i="20"/>
  <c r="L312" i="20"/>
  <c r="P312" i="20"/>
  <c r="M169" i="20"/>
  <c r="Q169" i="20"/>
  <c r="O169" i="20"/>
  <c r="N169" i="20"/>
  <c r="P169" i="20"/>
  <c r="L169" i="20"/>
  <c r="O86" i="20"/>
  <c r="L86" i="20"/>
  <c r="Q86" i="20"/>
  <c r="N86" i="20"/>
  <c r="P86" i="20"/>
  <c r="M86" i="20"/>
  <c r="N342" i="20"/>
  <c r="O342" i="20"/>
  <c r="M342" i="20"/>
  <c r="L342" i="20"/>
  <c r="P342" i="20"/>
  <c r="Q342" i="20"/>
  <c r="L259" i="20"/>
  <c r="P259" i="20"/>
  <c r="M259" i="20"/>
  <c r="Q259" i="20"/>
  <c r="O259" i="20"/>
  <c r="N259" i="20"/>
  <c r="O108" i="20"/>
  <c r="M108" i="20"/>
  <c r="Q108" i="20"/>
  <c r="L108" i="20"/>
  <c r="N108" i="20"/>
  <c r="P108" i="20"/>
  <c r="N316" i="20"/>
  <c r="O316" i="20"/>
  <c r="M316" i="20"/>
  <c r="L316" i="20"/>
  <c r="P316" i="20"/>
  <c r="Q316" i="20"/>
  <c r="M173" i="20"/>
  <c r="Q173" i="20"/>
  <c r="L173" i="20"/>
  <c r="N173" i="20"/>
  <c r="O173" i="20"/>
  <c r="P173" i="20"/>
  <c r="O90" i="20"/>
  <c r="N90" i="20"/>
  <c r="L90" i="20"/>
  <c r="M90" i="20"/>
  <c r="P90" i="20"/>
  <c r="Q90" i="20"/>
  <c r="N346" i="20"/>
  <c r="O346" i="20"/>
  <c r="Q346" i="20"/>
  <c r="L346" i="20"/>
  <c r="P346" i="20"/>
  <c r="M346" i="20"/>
  <c r="L263" i="20"/>
  <c r="P263" i="20"/>
  <c r="M263" i="20"/>
  <c r="Q263" i="20"/>
  <c r="O263" i="20"/>
  <c r="N263" i="20"/>
  <c r="N30" i="20"/>
  <c r="O30" i="20"/>
  <c r="L30" i="20"/>
  <c r="P30" i="20"/>
  <c r="M30" i="20"/>
  <c r="Q30" i="20"/>
  <c r="N252" i="20"/>
  <c r="O252" i="20"/>
  <c r="L252" i="20"/>
  <c r="M252" i="20"/>
  <c r="P252" i="20"/>
  <c r="Q252" i="20"/>
  <c r="L35" i="20"/>
  <c r="P35" i="20"/>
  <c r="M35" i="20"/>
  <c r="Q35" i="20"/>
  <c r="N35" i="20"/>
  <c r="O35" i="20"/>
  <c r="O160" i="20"/>
  <c r="P160" i="20"/>
  <c r="L160" i="20"/>
  <c r="M160" i="20"/>
  <c r="N160" i="20"/>
  <c r="Q160" i="20"/>
  <c r="N288" i="20"/>
  <c r="M288" i="20"/>
  <c r="O288" i="20"/>
  <c r="L288" i="20"/>
  <c r="P288" i="20"/>
  <c r="Q288" i="20"/>
  <c r="M121" i="20"/>
  <c r="Q121" i="20"/>
  <c r="O121" i="20"/>
  <c r="L121" i="20"/>
  <c r="N121" i="20"/>
  <c r="P121" i="20"/>
  <c r="N38" i="20"/>
  <c r="O38" i="20"/>
  <c r="L38" i="20"/>
  <c r="P38" i="20"/>
  <c r="M38" i="20"/>
  <c r="Q38" i="20"/>
  <c r="N294" i="20"/>
  <c r="O294" i="20"/>
  <c r="M294" i="20"/>
  <c r="L294" i="20"/>
  <c r="P294" i="20"/>
  <c r="Q294" i="20"/>
  <c r="L211" i="20"/>
  <c r="P211" i="20"/>
  <c r="M211" i="20"/>
  <c r="Q211" i="20"/>
  <c r="N211" i="20"/>
  <c r="O211" i="20"/>
  <c r="L81" i="20"/>
  <c r="P81" i="20"/>
  <c r="M81" i="20"/>
  <c r="Q81" i="20"/>
  <c r="N81" i="20"/>
  <c r="O81" i="20"/>
  <c r="N209" i="20"/>
  <c r="O209" i="20"/>
  <c r="P209" i="20"/>
  <c r="L209" i="20"/>
  <c r="Q209" i="20"/>
  <c r="M209" i="20"/>
  <c r="L337" i="20"/>
  <c r="P337" i="20"/>
  <c r="M337" i="20"/>
  <c r="Q337" i="20"/>
  <c r="N337" i="20"/>
  <c r="O337" i="20"/>
  <c r="O126" i="20"/>
  <c r="L126" i="20"/>
  <c r="Q126" i="20"/>
  <c r="P126" i="20"/>
  <c r="M126" i="20"/>
  <c r="N126" i="20"/>
  <c r="N254" i="20"/>
  <c r="O254" i="20"/>
  <c r="P254" i="20"/>
  <c r="Q254" i="20"/>
  <c r="M254" i="20"/>
  <c r="L254" i="20"/>
  <c r="L43" i="20"/>
  <c r="P43" i="20"/>
  <c r="M43" i="20"/>
  <c r="Q43" i="20"/>
  <c r="N43" i="20"/>
  <c r="O43" i="20"/>
  <c r="M171" i="20"/>
  <c r="Q171" i="20"/>
  <c r="N171" i="20"/>
  <c r="P171" i="20"/>
  <c r="L171" i="20"/>
  <c r="O171" i="20"/>
  <c r="L194" i="20"/>
  <c r="P194" i="20"/>
  <c r="N194" i="20"/>
  <c r="O194" i="20"/>
  <c r="Q194" i="20"/>
  <c r="M194" i="20"/>
  <c r="N322" i="20"/>
  <c r="O322" i="20"/>
  <c r="M322" i="20"/>
  <c r="L322" i="20"/>
  <c r="P322" i="20"/>
  <c r="Q322" i="20"/>
  <c r="M111" i="20"/>
  <c r="Q111" i="20"/>
  <c r="P111" i="20"/>
  <c r="N111" i="20"/>
  <c r="O111" i="20"/>
  <c r="L111" i="20"/>
  <c r="L239" i="20"/>
  <c r="P239" i="20"/>
  <c r="M239" i="20"/>
  <c r="Q239" i="20"/>
  <c r="N239" i="20"/>
  <c r="O239" i="20"/>
  <c r="N212" i="20"/>
  <c r="O212" i="20"/>
  <c r="L212" i="20"/>
  <c r="P212" i="20"/>
  <c r="M212" i="20"/>
  <c r="Q212" i="20"/>
  <c r="L371" i="20"/>
  <c r="P371" i="20"/>
  <c r="O371" i="20"/>
  <c r="M371" i="20"/>
  <c r="Q371" i="20"/>
  <c r="N371" i="20"/>
  <c r="N362" i="20"/>
  <c r="Q362" i="20"/>
  <c r="O362" i="20"/>
  <c r="L362" i="20"/>
  <c r="P362" i="20"/>
  <c r="M362" i="20"/>
  <c r="O136" i="20"/>
  <c r="P136" i="20"/>
  <c r="M136" i="20"/>
  <c r="N136" i="20"/>
  <c r="Q136" i="20"/>
  <c r="L136" i="20"/>
  <c r="N328" i="20"/>
  <c r="Q328" i="20"/>
  <c r="O328" i="20"/>
  <c r="M328" i="20"/>
  <c r="L328" i="20"/>
  <c r="P328" i="20"/>
  <c r="N201" i="20"/>
  <c r="O201" i="20"/>
  <c r="P201" i="20"/>
  <c r="L201" i="20"/>
  <c r="Q201" i="20"/>
  <c r="M201" i="20"/>
  <c r="O118" i="20"/>
  <c r="L118" i="20"/>
  <c r="Q118" i="20"/>
  <c r="N118" i="20"/>
  <c r="P118" i="20"/>
  <c r="M118" i="20"/>
  <c r="L15" i="20"/>
  <c r="P15" i="20"/>
  <c r="M15" i="20"/>
  <c r="Q15" i="20"/>
  <c r="N15" i="20"/>
  <c r="O15" i="20"/>
  <c r="O122" i="20"/>
  <c r="N122" i="20"/>
  <c r="L122" i="20"/>
  <c r="M122" i="20"/>
  <c r="P122" i="20"/>
  <c r="Q122" i="20"/>
  <c r="L295" i="20"/>
  <c r="P295" i="20"/>
  <c r="O295" i="20"/>
  <c r="M295" i="20"/>
  <c r="Q295" i="20"/>
  <c r="N295" i="20"/>
  <c r="O112" i="20"/>
  <c r="P112" i="20"/>
  <c r="N112" i="20"/>
  <c r="Q112" i="20"/>
  <c r="L112" i="20"/>
  <c r="M112" i="20"/>
  <c r="M97" i="20"/>
  <c r="Q97" i="20"/>
  <c r="O97" i="20"/>
  <c r="L97" i="20"/>
  <c r="N97" i="20"/>
  <c r="P97" i="20"/>
  <c r="L225" i="20"/>
  <c r="P225" i="20"/>
  <c r="M225" i="20"/>
  <c r="Q225" i="20"/>
  <c r="N225" i="20"/>
  <c r="O225" i="20"/>
  <c r="L353" i="20"/>
  <c r="P353" i="20"/>
  <c r="M353" i="20"/>
  <c r="Q353" i="20"/>
  <c r="O353" i="20"/>
  <c r="N353" i="20"/>
  <c r="L206" i="20"/>
  <c r="P206" i="20"/>
  <c r="Q206" i="20"/>
  <c r="M206" i="20"/>
  <c r="N206" i="20"/>
  <c r="O206" i="20"/>
  <c r="N187" i="20"/>
  <c r="M187" i="20"/>
  <c r="O187" i="20"/>
  <c r="P187" i="20"/>
  <c r="L187" i="20"/>
  <c r="Q187" i="20"/>
  <c r="L315" i="20"/>
  <c r="P315" i="20"/>
  <c r="M315" i="20"/>
  <c r="Q315" i="20"/>
  <c r="N315" i="20"/>
  <c r="O315" i="20"/>
  <c r="M101" i="20"/>
  <c r="Q101" i="20"/>
  <c r="L101" i="20"/>
  <c r="P101" i="20"/>
  <c r="N101" i="20"/>
  <c r="O101" i="20"/>
  <c r="L293" i="20"/>
  <c r="P293" i="20"/>
  <c r="O293" i="20"/>
  <c r="M293" i="20"/>
  <c r="Q293" i="20"/>
  <c r="N293" i="20"/>
  <c r="N82" i="20"/>
  <c r="O82" i="20"/>
  <c r="P82" i="20"/>
  <c r="L82" i="20"/>
  <c r="M82" i="20"/>
  <c r="Q82" i="20"/>
  <c r="L210" i="20"/>
  <c r="N210" i="20"/>
  <c r="O210" i="20"/>
  <c r="P210" i="20"/>
  <c r="Q210" i="20"/>
  <c r="M210" i="20"/>
  <c r="N338" i="20"/>
  <c r="Q338" i="20"/>
  <c r="O338" i="20"/>
  <c r="M338" i="20"/>
  <c r="L338" i="20"/>
  <c r="P338" i="20"/>
  <c r="N191" i="20"/>
  <c r="P191" i="20"/>
  <c r="L191" i="20"/>
  <c r="Q191" i="20"/>
  <c r="M191" i="20"/>
  <c r="O191" i="20"/>
  <c r="N244" i="20"/>
  <c r="O244" i="20"/>
  <c r="L244" i="20"/>
  <c r="M244" i="20"/>
  <c r="P244" i="20"/>
  <c r="Q244" i="20"/>
  <c r="N68" i="20"/>
  <c r="O68" i="20"/>
  <c r="L68" i="20"/>
  <c r="M68" i="20"/>
  <c r="P68" i="20"/>
  <c r="Q68" i="20"/>
  <c r="O6" i="20"/>
  <c r="P6" i="20"/>
  <c r="N6" i="20"/>
  <c r="Q6" i="20"/>
  <c r="M6" i="20"/>
  <c r="O138" i="20"/>
  <c r="N138" i="20"/>
  <c r="P138" i="20"/>
  <c r="Q138" i="20"/>
  <c r="L138" i="20"/>
  <c r="M138" i="20"/>
  <c r="L55" i="20"/>
  <c r="P55" i="20"/>
  <c r="M55" i="20"/>
  <c r="Q55" i="20"/>
  <c r="N55" i="20"/>
  <c r="O55" i="20"/>
  <c r="O88" i="20"/>
  <c r="P88" i="20"/>
  <c r="Q88" i="20"/>
  <c r="L88" i="20"/>
  <c r="M88" i="20"/>
  <c r="N88" i="20"/>
  <c r="L361" i="20"/>
  <c r="P361" i="20"/>
  <c r="M361" i="20"/>
  <c r="Q361" i="20"/>
  <c r="O361" i="20"/>
  <c r="N361" i="20"/>
  <c r="L67" i="20"/>
  <c r="P67" i="20"/>
  <c r="M67" i="20"/>
  <c r="Q67" i="20"/>
  <c r="O67" i="20"/>
  <c r="N67" i="20"/>
  <c r="N44" i="20"/>
  <c r="O44" i="20"/>
  <c r="L44" i="20"/>
  <c r="P44" i="20"/>
  <c r="M44" i="20"/>
  <c r="Q44" i="20"/>
  <c r="O154" i="20"/>
  <c r="N154" i="20"/>
  <c r="L154" i="20"/>
  <c r="M154" i="20"/>
  <c r="P154" i="20"/>
  <c r="Q154" i="20"/>
  <c r="L327" i="20"/>
  <c r="P327" i="20"/>
  <c r="O327" i="20"/>
  <c r="M327" i="20"/>
  <c r="Q327" i="20"/>
  <c r="N327" i="20"/>
  <c r="N28" i="20"/>
  <c r="O28" i="20"/>
  <c r="L28" i="20"/>
  <c r="P28" i="20"/>
  <c r="M28" i="20"/>
  <c r="Q28" i="20"/>
  <c r="L192" i="20"/>
  <c r="P192" i="20"/>
  <c r="O192" i="20"/>
  <c r="Q192" i="20"/>
  <c r="M192" i="20"/>
  <c r="N192" i="20"/>
  <c r="N230" i="20"/>
  <c r="O230" i="20"/>
  <c r="L230" i="20"/>
  <c r="P230" i="20"/>
  <c r="M230" i="20"/>
  <c r="Q230" i="20"/>
  <c r="M113" i="20"/>
  <c r="Q113" i="20"/>
  <c r="O113" i="20"/>
  <c r="P113" i="20"/>
  <c r="L113" i="20"/>
  <c r="N113" i="20"/>
  <c r="L305" i="20"/>
  <c r="P305" i="20"/>
  <c r="O305" i="20"/>
  <c r="M305" i="20"/>
  <c r="Q305" i="20"/>
  <c r="N305" i="20"/>
  <c r="O158" i="20"/>
  <c r="L158" i="20"/>
  <c r="Q158" i="20"/>
  <c r="P158" i="20"/>
  <c r="M158" i="20"/>
  <c r="N158" i="20"/>
  <c r="L267" i="20"/>
  <c r="P267" i="20"/>
  <c r="M267" i="20"/>
  <c r="Q267" i="20"/>
  <c r="N267" i="20"/>
  <c r="O267" i="20"/>
  <c r="M117" i="20"/>
  <c r="Q117" i="20"/>
  <c r="L117" i="20"/>
  <c r="N117" i="20"/>
  <c r="O117" i="20"/>
  <c r="P117" i="20"/>
  <c r="L373" i="20"/>
  <c r="P373" i="20"/>
  <c r="M373" i="20"/>
  <c r="Q373" i="20"/>
  <c r="N373" i="20"/>
  <c r="O373" i="20"/>
  <c r="N226" i="20"/>
  <c r="O226" i="20"/>
  <c r="L226" i="20"/>
  <c r="P226" i="20"/>
  <c r="Q226" i="20"/>
  <c r="M226" i="20"/>
  <c r="L79" i="20"/>
  <c r="P79" i="20"/>
  <c r="M79" i="20"/>
  <c r="Q79" i="20"/>
  <c r="N79" i="20"/>
  <c r="O79" i="20"/>
  <c r="L271" i="20"/>
  <c r="P271" i="20"/>
  <c r="M271" i="20"/>
  <c r="Q271" i="20"/>
  <c r="N271" i="20"/>
  <c r="O271" i="20"/>
  <c r="L325" i="20"/>
  <c r="P325" i="20"/>
  <c r="O325" i="20"/>
  <c r="M325" i="20"/>
  <c r="Q325" i="20"/>
  <c r="N325" i="20"/>
  <c r="L178" i="20"/>
  <c r="P178" i="20"/>
  <c r="N178" i="20"/>
  <c r="O178" i="20"/>
  <c r="Q178" i="20"/>
  <c r="M178" i="20"/>
  <c r="N306" i="20"/>
  <c r="O306" i="20"/>
  <c r="M306" i="20"/>
  <c r="L306" i="20"/>
  <c r="P306" i="20"/>
  <c r="Q306" i="20"/>
  <c r="M159" i="20"/>
  <c r="Q159" i="20"/>
  <c r="P159" i="20"/>
  <c r="L159" i="20"/>
  <c r="N159" i="20"/>
  <c r="O159" i="20"/>
  <c r="L351" i="20"/>
  <c r="P351" i="20"/>
  <c r="M351" i="20"/>
  <c r="Q351" i="20"/>
  <c r="O351" i="20"/>
  <c r="N351" i="20"/>
  <c r="L363" i="20"/>
  <c r="P363" i="20"/>
  <c r="M363" i="20"/>
  <c r="Q363" i="20"/>
  <c r="O363" i="20"/>
  <c r="N363" i="20"/>
  <c r="M149" i="20"/>
  <c r="Q149" i="20"/>
  <c r="L149" i="20"/>
  <c r="N149" i="20"/>
  <c r="O149" i="20"/>
  <c r="P149" i="20"/>
  <c r="L277" i="20"/>
  <c r="P277" i="20"/>
  <c r="O277" i="20"/>
  <c r="M277" i="20"/>
  <c r="Q277" i="20"/>
  <c r="N277" i="20"/>
  <c r="N66" i="20"/>
  <c r="O66" i="20"/>
  <c r="P66" i="20"/>
  <c r="L66" i="20"/>
  <c r="M66" i="20"/>
  <c r="Q66" i="20"/>
  <c r="C388" i="2"/>
  <c r="B513" i="2"/>
  <c r="B514" i="2" s="1"/>
  <c r="B42" i="4"/>
  <c r="B379" i="2"/>
  <c r="B380" i="2" s="1"/>
  <c r="A23" i="4"/>
  <c r="A293" i="4"/>
  <c r="A11" i="4"/>
  <c r="B405" i="2"/>
  <c r="B406" i="2" s="1"/>
  <c r="B89" i="2"/>
  <c r="B90" i="2" s="1"/>
  <c r="A147" i="2"/>
  <c r="A148" i="2" s="1"/>
  <c r="C242" i="2"/>
  <c r="B511" i="2"/>
  <c r="B512" i="2" s="1"/>
  <c r="B216" i="4"/>
  <c r="A315" i="4"/>
  <c r="B117" i="2"/>
  <c r="B118" i="2" s="1"/>
  <c r="C338" i="2"/>
  <c r="A263" i="2"/>
  <c r="A264" i="2" s="1"/>
  <c r="A305" i="2"/>
  <c r="A306" i="2" s="1"/>
  <c r="A343" i="4"/>
  <c r="A56" i="4"/>
  <c r="B103" i="4"/>
  <c r="B45" i="4"/>
  <c r="B29" i="4"/>
  <c r="A79" i="2"/>
  <c r="A80" i="2" s="1"/>
  <c r="A465" i="2"/>
  <c r="A466" i="2" s="1"/>
  <c r="C416" i="2"/>
  <c r="C512" i="2"/>
  <c r="B231" i="4"/>
  <c r="B284" i="4"/>
  <c r="A34" i="4"/>
  <c r="C326" i="2"/>
  <c r="A123" i="2"/>
  <c r="A124" i="2" s="1"/>
  <c r="C560" i="2"/>
  <c r="A74" i="4"/>
  <c r="B41" i="4"/>
  <c r="A181" i="4"/>
  <c r="A79" i="4"/>
  <c r="B306" i="4"/>
  <c r="B218" i="4"/>
  <c r="A85" i="4"/>
  <c r="A89" i="4"/>
  <c r="B287" i="4"/>
  <c r="A336" i="4"/>
  <c r="A69" i="4"/>
  <c r="A117" i="2"/>
  <c r="A118" i="2" s="1"/>
  <c r="A131" i="2"/>
  <c r="A132" i="2" s="1"/>
  <c r="B95" i="2"/>
  <c r="B96" i="2" s="1"/>
  <c r="B123" i="2"/>
  <c r="B124" i="2" s="1"/>
  <c r="C174" i="2"/>
  <c r="C540" i="2"/>
  <c r="C720" i="2"/>
  <c r="A15" i="2"/>
  <c r="A16" i="2" s="1"/>
  <c r="B241" i="2"/>
  <c r="B242" i="2" s="1"/>
  <c r="A725" i="2"/>
  <c r="A726" i="2" s="1"/>
  <c r="B214" i="4"/>
  <c r="B102" i="4"/>
  <c r="B335" i="4"/>
  <c r="B256" i="4"/>
  <c r="A51" i="4"/>
  <c r="B19" i="4"/>
  <c r="A258" i="4"/>
  <c r="A120" i="4"/>
  <c r="B321" i="4"/>
  <c r="A427" i="2"/>
  <c r="A428" i="2" s="1"/>
  <c r="B339" i="4"/>
  <c r="B50" i="4"/>
  <c r="B168" i="4"/>
  <c r="B80" i="4"/>
  <c r="B239" i="4"/>
  <c r="B152" i="4"/>
  <c r="A183" i="2"/>
  <c r="A184" i="2" s="1"/>
  <c r="B325" i="2"/>
  <c r="B326" i="2" s="1"/>
  <c r="B559" i="2"/>
  <c r="B560" i="2" s="1"/>
  <c r="B551" i="2"/>
  <c r="B552" i="2" s="1"/>
  <c r="B363" i="4"/>
  <c r="B172" i="4"/>
  <c r="C466" i="2"/>
  <c r="A173" i="2"/>
  <c r="A174" i="2" s="1"/>
  <c r="A539" i="2"/>
  <c r="A540" i="2" s="1"/>
  <c r="A279" i="2"/>
  <c r="A280" i="2" s="1"/>
  <c r="C296" i="2"/>
  <c r="B268" i="4"/>
  <c r="A201" i="4"/>
  <c r="B657" i="2"/>
  <c r="B658" i="2" s="1"/>
  <c r="B147" i="2"/>
  <c r="B148" i="2" s="1"/>
  <c r="A187" i="2"/>
  <c r="A188" i="2" s="1"/>
  <c r="B259" i="2"/>
  <c r="B260" i="2" s="1"/>
  <c r="B247" i="2"/>
  <c r="B248" i="2" s="1"/>
  <c r="A513" i="2"/>
  <c r="A514" i="2" s="1"/>
  <c r="C238" i="2"/>
  <c r="B25" i="4"/>
  <c r="C26" i="2"/>
  <c r="C48" i="2"/>
  <c r="A285" i="2"/>
  <c r="A286" i="2" s="1"/>
  <c r="C248" i="2"/>
  <c r="A657" i="2"/>
  <c r="A658" i="2" s="1"/>
  <c r="C576" i="2"/>
  <c r="A25" i="2"/>
  <c r="A26" i="2" s="1"/>
  <c r="A443" i="2"/>
  <c r="A444" i="2" s="1"/>
  <c r="B35" i="4"/>
  <c r="B735" i="2"/>
  <c r="B736" i="2" s="1"/>
  <c r="B443" i="2"/>
  <c r="B444" i="2" s="1"/>
  <c r="C260" i="2"/>
  <c r="A541" i="2"/>
  <c r="A542" i="2" s="1"/>
  <c r="A629" i="2"/>
  <c r="A630" i="2" s="1"/>
  <c r="C390" i="2"/>
  <c r="C486" i="2"/>
  <c r="C188" i="2"/>
  <c r="B79" i="2"/>
  <c r="B80" i="2" s="1"/>
  <c r="A387" i="2"/>
  <c r="A388" i="2" s="1"/>
  <c r="B285" i="2"/>
  <c r="B286" i="2" s="1"/>
  <c r="A733" i="2"/>
  <c r="A734" i="2" s="1"/>
  <c r="B311" i="2"/>
  <c r="B312" i="2" s="1"/>
  <c r="C428" i="2"/>
  <c r="B453" i="2"/>
  <c r="B454" i="2" s="1"/>
  <c r="B5" i="2"/>
  <c r="B6" i="2" s="1"/>
  <c r="B263" i="2"/>
  <c r="B264" i="2" s="1"/>
  <c r="A405" i="2"/>
  <c r="A406" i="2" s="1"/>
  <c r="A719" i="2"/>
  <c r="A720" i="2" s="1"/>
  <c r="B163" i="2"/>
  <c r="B164" i="2" s="1"/>
  <c r="B625" i="2"/>
  <c r="B626" i="2" s="1"/>
  <c r="C726" i="2"/>
  <c r="A551" i="2"/>
  <c r="A552" i="2" s="1"/>
  <c r="A60" i="4"/>
  <c r="A359" i="4"/>
  <c r="A203" i="4"/>
  <c r="B207" i="4"/>
  <c r="B173" i="4"/>
  <c r="B195" i="4"/>
  <c r="B311" i="4"/>
  <c r="A345" i="4"/>
  <c r="B159" i="4"/>
  <c r="B125" i="4"/>
  <c r="A193" i="4"/>
  <c r="B238" i="4"/>
  <c r="B76" i="4"/>
  <c r="B30" i="4"/>
  <c r="B325" i="4"/>
  <c r="A333" i="4"/>
  <c r="B271" i="2"/>
  <c r="B272" i="2" s="1"/>
  <c r="A327" i="2"/>
  <c r="A328" i="2" s="1"/>
  <c r="B635" i="2"/>
  <c r="B636" i="2" s="1"/>
  <c r="C502" i="2"/>
  <c r="A605" i="2"/>
  <c r="A606" i="2" s="1"/>
  <c r="B9" i="2"/>
  <c r="B10" i="2" s="1"/>
  <c r="B235" i="2"/>
  <c r="B236" i="2" s="1"/>
  <c r="A671" i="2"/>
  <c r="A672" i="2" s="1"/>
  <c r="A85" i="2"/>
  <c r="A86" i="2" s="1"/>
  <c r="B63" i="2"/>
  <c r="B64" i="2" s="1"/>
  <c r="B327" i="2"/>
  <c r="B328" i="2" s="1"/>
  <c r="C164" i="2"/>
  <c r="C342" i="2"/>
  <c r="B310" i="4"/>
  <c r="A347" i="4"/>
  <c r="A307" i="4"/>
  <c r="B9" i="4"/>
  <c r="B264" i="4"/>
  <c r="A185" i="4"/>
  <c r="B358" i="4"/>
  <c r="A133" i="4"/>
  <c r="B301" i="4"/>
  <c r="B156" i="4"/>
  <c r="A99" i="4"/>
  <c r="B183" i="4"/>
  <c r="B341" i="4"/>
  <c r="B44" i="4"/>
  <c r="B262" i="4"/>
  <c r="A37" i="4"/>
  <c r="B253" i="4"/>
  <c r="B170" i="4"/>
  <c r="B115" i="4"/>
  <c r="A245" i="4"/>
  <c r="B267" i="4"/>
  <c r="B183" i="2"/>
  <c r="B184" i="2" s="1"/>
  <c r="C284" i="2"/>
  <c r="C684" i="2"/>
  <c r="A229" i="4"/>
  <c r="A635" i="2"/>
  <c r="A636" i="2" s="1"/>
  <c r="B93" i="2"/>
  <c r="B94" i="2" s="1"/>
  <c r="A363" i="2"/>
  <c r="A364" i="2" s="1"/>
  <c r="B441" i="2"/>
  <c r="B442" i="2" s="1"/>
  <c r="A213" i="2"/>
  <c r="A214" i="2" s="1"/>
  <c r="A509" i="2"/>
  <c r="A510" i="2" s="1"/>
  <c r="A345" i="2"/>
  <c r="A346" i="2" s="1"/>
  <c r="A205" i="2"/>
  <c r="A206" i="2" s="1"/>
  <c r="A295" i="2"/>
  <c r="A296" i="2" s="1"/>
  <c r="B313" i="4"/>
  <c r="B365" i="4"/>
  <c r="A361" i="4"/>
  <c r="A669" i="2"/>
  <c r="A670" i="2" s="1"/>
  <c r="B185" i="2"/>
  <c r="B186" i="2" s="1"/>
  <c r="C380" i="2"/>
  <c r="A303" i="2"/>
  <c r="A304" i="2" s="1"/>
  <c r="A261" i="2"/>
  <c r="A262" i="2" s="1"/>
  <c r="C186" i="2"/>
  <c r="C520" i="2"/>
  <c r="C206" i="2"/>
  <c r="B54" i="4"/>
  <c r="A21" i="4"/>
  <c r="B119" i="4"/>
  <c r="B235" i="4"/>
  <c r="A276" i="4"/>
  <c r="B200" i="4"/>
  <c r="B133" i="2"/>
  <c r="B134" i="2" s="1"/>
  <c r="C670" i="2"/>
  <c r="C376" i="2"/>
  <c r="A277" i="2"/>
  <c r="A278" i="2" s="1"/>
  <c r="A207" i="2"/>
  <c r="A208" i="2" s="1"/>
  <c r="C652" i="2"/>
  <c r="C166" i="2"/>
  <c r="B252" i="4"/>
  <c r="B154" i="4"/>
  <c r="B144" i="4"/>
  <c r="B292" i="4"/>
  <c r="A449" i="2"/>
  <c r="A450" i="2" s="1"/>
  <c r="A271" i="2"/>
  <c r="A272" i="2" s="1"/>
  <c r="A643" i="2"/>
  <c r="A644" i="2" s="1"/>
  <c r="A503" i="2"/>
  <c r="A504" i="2" s="1"/>
  <c r="A9" i="2"/>
  <c r="A10" i="2" s="1"/>
  <c r="A683" i="2"/>
  <c r="A684" i="2" s="1"/>
  <c r="C608" i="2"/>
  <c r="B277" i="2"/>
  <c r="B278" i="2" s="1"/>
  <c r="C60" i="2"/>
  <c r="C606" i="2" s="1"/>
  <c r="A441" i="2"/>
  <c r="A442" i="2" s="1"/>
  <c r="A429" i="2"/>
  <c r="A430" i="2" s="1"/>
  <c r="A99" i="2"/>
  <c r="A100" i="2" s="1"/>
  <c r="A381" i="2"/>
  <c r="A382" i="2" s="1"/>
  <c r="C294" i="2"/>
  <c r="C704" i="2"/>
  <c r="B39" i="2"/>
  <c r="B40" i="2" s="1"/>
  <c r="B591" i="2"/>
  <c r="B592" i="2" s="1"/>
  <c r="A89" i="2"/>
  <c r="A90" i="2" s="1"/>
  <c r="B230" i="4"/>
  <c r="A31" i="4"/>
  <c r="B351" i="4"/>
  <c r="A199" i="4"/>
  <c r="B375" i="2"/>
  <c r="B376" i="2" s="1"/>
  <c r="A411" i="2"/>
  <c r="A412" i="2" s="1"/>
  <c r="C510" i="2"/>
  <c r="B137" i="4"/>
  <c r="C698" i="2"/>
  <c r="B697" i="2"/>
  <c r="B698" i="2" s="1"/>
  <c r="C54" i="2"/>
  <c r="B53" i="2"/>
  <c r="B54" i="2" s="1"/>
  <c r="B321" i="2"/>
  <c r="B322" i="2" s="1"/>
  <c r="C322" i="2"/>
  <c r="A321" i="2"/>
  <c r="A322" i="2" s="1"/>
  <c r="A567" i="2"/>
  <c r="A568" i="2" s="1"/>
  <c r="C568" i="2"/>
  <c r="A615" i="2"/>
  <c r="A616" i="2" s="1"/>
  <c r="C616" i="2"/>
  <c r="B107" i="2"/>
  <c r="B108" i="2" s="1"/>
  <c r="C108" i="2"/>
  <c r="A573" i="2"/>
  <c r="A574" i="2" s="1"/>
  <c r="B573" i="2"/>
  <c r="B574" i="2" s="1"/>
  <c r="C170" i="2"/>
  <c r="B169" i="2"/>
  <c r="B170" i="2" s="1"/>
  <c r="C664" i="2"/>
  <c r="B663" i="2"/>
  <c r="B664" i="2" s="1"/>
  <c r="A483" i="2"/>
  <c r="A484" i="2" s="1"/>
  <c r="C484" i="2"/>
  <c r="B483" i="2"/>
  <c r="B484" i="2" s="1"/>
  <c r="C642" i="2"/>
  <c r="A641" i="2"/>
  <c r="A642" i="2" s="1"/>
  <c r="C130" i="2"/>
  <c r="A129" i="2"/>
  <c r="A130" i="2" s="1"/>
  <c r="A547" i="2"/>
  <c r="A548" i="2" s="1"/>
  <c r="C548" i="2"/>
  <c r="C414" i="2"/>
  <c r="B413" i="2"/>
  <c r="B414" i="2" s="1"/>
  <c r="C30" i="2"/>
  <c r="B29" i="2"/>
  <c r="B30" i="2" s="1"/>
  <c r="B479" i="2"/>
  <c r="B480" i="2" s="1"/>
  <c r="C480" i="2"/>
  <c r="A479" i="2"/>
  <c r="A480" i="2" s="1"/>
  <c r="A707" i="2"/>
  <c r="A708" i="2" s="1"/>
  <c r="C708" i="2"/>
  <c r="C88" i="2"/>
  <c r="A87" i="2"/>
  <c r="A88" i="2" s="1"/>
  <c r="B393" i="2"/>
  <c r="B394" i="2" s="1"/>
  <c r="A393" i="2"/>
  <c r="A394" i="2" s="1"/>
  <c r="A729" i="2"/>
  <c r="A730" i="2" s="1"/>
  <c r="B729" i="2"/>
  <c r="B730" i="2" s="1"/>
  <c r="B315" i="2"/>
  <c r="B316" i="2" s="1"/>
  <c r="C316" i="2"/>
  <c r="B125" i="2"/>
  <c r="B126" i="2" s="1"/>
  <c r="C126" i="2"/>
  <c r="B71" i="2"/>
  <c r="B72" i="2" s="1"/>
  <c r="C72" i="2"/>
  <c r="A659" i="2"/>
  <c r="A660" i="2" s="1"/>
  <c r="B659" i="2"/>
  <c r="B660" i="2" s="1"/>
  <c r="B435" i="2"/>
  <c r="B436" i="2" s="1"/>
  <c r="C436" i="2"/>
  <c r="C226" i="2"/>
  <c r="A225" i="2"/>
  <c r="A226" i="2" s="1"/>
  <c r="B403" i="2"/>
  <c r="B404" i="2" s="1"/>
  <c r="C404" i="2"/>
  <c r="A695" i="2"/>
  <c r="A696" i="2" s="1"/>
  <c r="B695" i="2"/>
  <c r="B696" i="2" s="1"/>
  <c r="C222" i="2"/>
  <c r="B221" i="2"/>
  <c r="B222" i="2" s="1"/>
  <c r="A445" i="2"/>
  <c r="A446" i="2" s="1"/>
  <c r="C446" i="2"/>
  <c r="B445" i="2"/>
  <c r="B446" i="2" s="1"/>
  <c r="B349" i="2"/>
  <c r="B350" i="2" s="1"/>
  <c r="A349" i="2"/>
  <c r="A350" i="2" s="1"/>
  <c r="B369" i="4"/>
  <c r="A369" i="4"/>
  <c r="B583" i="2"/>
  <c r="B584" i="2" s="1"/>
  <c r="A583" i="2"/>
  <c r="A584" i="2" s="1"/>
  <c r="C588" i="2"/>
  <c r="B587" i="2"/>
  <c r="B588" i="2" s="1"/>
  <c r="B369" i="2"/>
  <c r="B370" i="2" s="1"/>
  <c r="C370" i="2"/>
  <c r="C288" i="2"/>
  <c r="A287" i="2"/>
  <c r="A288" i="2" s="1"/>
  <c r="C582" i="2"/>
  <c r="B581" i="2"/>
  <c r="B582" i="2" s="1"/>
  <c r="C574" i="2"/>
  <c r="A369" i="2"/>
  <c r="A370" i="2" s="1"/>
  <c r="B352" i="4"/>
  <c r="A352" i="4"/>
  <c r="A93" i="2"/>
  <c r="A94" i="2" s="1"/>
  <c r="C734" i="2"/>
  <c r="A235" i="2"/>
  <c r="A236" i="2" s="1"/>
  <c r="A389" i="2"/>
  <c r="A390" i="2" s="1"/>
  <c r="A121" i="2"/>
  <c r="A122" i="2" s="1"/>
  <c r="B237" i="2"/>
  <c r="B238" i="2" s="1"/>
  <c r="C12" i="2"/>
  <c r="C16" i="2"/>
  <c r="C434" i="2"/>
  <c r="C562" i="2"/>
  <c r="B331" i="2"/>
  <c r="B332" i="2" s="1"/>
  <c r="B17" i="2"/>
  <c r="B18" i="2" s="1"/>
  <c r="B215" i="4"/>
  <c r="A146" i="4"/>
  <c r="B285" i="4"/>
  <c r="B270" i="4"/>
  <c r="A291" i="4"/>
  <c r="B297" i="4"/>
  <c r="B98" i="4"/>
  <c r="B16" i="4"/>
  <c r="B128" i="4"/>
  <c r="A90" i="4"/>
  <c r="B346" i="4"/>
  <c r="B118" i="4"/>
  <c r="B107" i="4"/>
  <c r="B251" i="4"/>
  <c r="A210" i="4"/>
  <c r="A208" i="4"/>
  <c r="A327" i="4"/>
  <c r="A314" i="4"/>
  <c r="B597" i="2"/>
  <c r="B598" i="2" s="1"/>
  <c r="B227" i="2"/>
  <c r="B228" i="2" s="1"/>
  <c r="A667" i="2"/>
  <c r="A668" i="2" s="1"/>
  <c r="B127" i="2"/>
  <c r="B128" i="2" s="1"/>
  <c r="A319" i="2"/>
  <c r="A320" i="2" s="1"/>
  <c r="A575" i="2"/>
  <c r="A576" i="2" s="1"/>
  <c r="C182" i="2"/>
  <c r="B239" i="2"/>
  <c r="B240" i="2" s="1"/>
  <c r="B353" i="4"/>
  <c r="B136" i="4"/>
  <c r="B344" i="4"/>
  <c r="B355" i="4"/>
  <c r="B296" i="4"/>
  <c r="B134" i="4"/>
  <c r="B189" i="4"/>
  <c r="A84" i="4"/>
  <c r="B340" i="4"/>
  <c r="A197" i="4"/>
  <c r="B160" i="4"/>
  <c r="B36" i="4"/>
  <c r="A145" i="4"/>
  <c r="A265" i="4"/>
  <c r="A212" i="4"/>
  <c r="B72" i="4"/>
  <c r="B332" i="4"/>
  <c r="A288" i="4"/>
  <c r="A250" i="4"/>
  <c r="A273" i="4"/>
  <c r="B463" i="2"/>
  <c r="B464" i="2" s="1"/>
  <c r="C426" i="2"/>
  <c r="A553" i="2"/>
  <c r="A554" i="2" s="1"/>
  <c r="A67" i="2"/>
  <c r="A68" i="2" s="1"/>
  <c r="C196" i="2"/>
  <c r="C438" i="2"/>
  <c r="A555" i="2"/>
  <c r="A556" i="2" s="1"/>
  <c r="B661" i="2"/>
  <c r="B662" i="2" s="1"/>
  <c r="B83" i="2"/>
  <c r="B84" i="2" s="1"/>
  <c r="C468" i="2"/>
  <c r="B595" i="2"/>
  <c r="B596" i="2" s="1"/>
  <c r="A675" i="2"/>
  <c r="A676" i="2" s="1"/>
  <c r="B549" i="2"/>
  <c r="B550" i="2" s="1"/>
  <c r="C678" i="2"/>
  <c r="A239" i="2"/>
  <c r="A240" i="2" s="1"/>
  <c r="C18" i="2"/>
  <c r="B345" i="2"/>
  <c r="B346" i="2" s="1"/>
  <c r="A735" i="2"/>
  <c r="A736" i="2" s="1"/>
  <c r="B202" i="4"/>
  <c r="B53" i="4"/>
  <c r="B261" i="4"/>
  <c r="A73" i="4"/>
  <c r="B213" i="4"/>
  <c r="B32" i="4"/>
  <c r="A328" i="4"/>
  <c r="A162" i="4"/>
  <c r="A356" i="4"/>
  <c r="A537" i="2"/>
  <c r="A538" i="2" s="1"/>
  <c r="B537" i="2"/>
  <c r="B538" i="2" s="1"/>
  <c r="B111" i="4"/>
  <c r="A111" i="4"/>
  <c r="A96" i="4"/>
  <c r="B96" i="4"/>
  <c r="B209" i="4"/>
  <c r="A209" i="4"/>
  <c r="A243" i="4"/>
  <c r="B243" i="4"/>
  <c r="B360" i="4"/>
  <c r="A360" i="4"/>
  <c r="B362" i="4"/>
  <c r="A362" i="4"/>
  <c r="B65" i="4"/>
  <c r="A65" i="4"/>
  <c r="A619" i="2"/>
  <c r="A620" i="2" s="1"/>
  <c r="C620" i="2"/>
  <c r="B139" i="4"/>
  <c r="A139" i="4"/>
  <c r="B331" i="4"/>
  <c r="A331" i="4"/>
  <c r="B58" i="4"/>
  <c r="A58" i="4"/>
  <c r="A97" i="4"/>
  <c r="B97" i="4"/>
  <c r="B86" i="4"/>
  <c r="A86" i="4"/>
  <c r="A309" i="4"/>
  <c r="B309" i="4"/>
  <c r="A28" i="4"/>
  <c r="B28" i="4"/>
  <c r="A88" i="4"/>
  <c r="B88" i="4"/>
  <c r="A64" i="4"/>
  <c r="B64" i="4"/>
  <c r="A237" i="4"/>
  <c r="B237" i="4"/>
  <c r="A68" i="4"/>
  <c r="B68" i="4"/>
  <c r="B62" i="4"/>
  <c r="A62" i="4"/>
  <c r="A24" i="4"/>
  <c r="B24" i="4"/>
  <c r="B104" i="4"/>
  <c r="A104" i="4"/>
  <c r="A194" i="4"/>
  <c r="B194" i="4"/>
  <c r="B83" i="4"/>
  <c r="A83" i="4"/>
  <c r="A169" i="4"/>
  <c r="B169" i="4"/>
  <c r="A167" i="4"/>
  <c r="B167" i="4"/>
  <c r="A295" i="4"/>
  <c r="B295" i="4"/>
  <c r="A226" i="4"/>
  <c r="B226" i="4"/>
  <c r="A140" i="4"/>
  <c r="B140" i="4"/>
  <c r="A57" i="4"/>
  <c r="B57" i="4"/>
  <c r="A219" i="4"/>
  <c r="B219" i="4"/>
  <c r="A271" i="4"/>
  <c r="B271" i="4"/>
  <c r="A178" i="4"/>
  <c r="B178" i="4"/>
  <c r="A109" i="4"/>
  <c r="B109" i="4"/>
  <c r="A282" i="4"/>
  <c r="B282" i="4"/>
  <c r="A95" i="4"/>
  <c r="B95" i="4"/>
  <c r="A223" i="4"/>
  <c r="B223" i="4"/>
  <c r="A165" i="4"/>
  <c r="B165" i="4"/>
  <c r="B82" i="4"/>
  <c r="A82" i="4"/>
  <c r="A272" i="4"/>
  <c r="B272" i="4"/>
  <c r="A61" i="4"/>
  <c r="B61" i="4"/>
  <c r="B257" i="4"/>
  <c r="A257" i="4"/>
  <c r="B46" i="4"/>
  <c r="A46" i="4"/>
  <c r="B501" i="2"/>
  <c r="B502" i="2" s="1"/>
  <c r="C412" i="2"/>
  <c r="B303" i="2"/>
  <c r="B304" i="2" s="1"/>
  <c r="B69" i="2"/>
  <c r="B70" i="2" s="1"/>
  <c r="B261" i="2"/>
  <c r="B262" i="2" s="1"/>
  <c r="B351" i="2"/>
  <c r="B352" i="2" s="1"/>
  <c r="A607" i="2"/>
  <c r="A608" i="2" s="1"/>
  <c r="C672" i="2"/>
  <c r="B85" i="2"/>
  <c r="B86" i="2" s="1"/>
  <c r="A59" i="2"/>
  <c r="A60" i="2" s="1"/>
  <c r="C64" i="2"/>
  <c r="A313" i="2"/>
  <c r="A314" i="2" s="1"/>
  <c r="B429" i="2"/>
  <c r="B430" i="2" s="1"/>
  <c r="A685" i="2"/>
  <c r="A686" i="2" s="1"/>
  <c r="B519" i="2"/>
  <c r="B520" i="2" s="1"/>
  <c r="C584" i="2"/>
  <c r="B213" i="2"/>
  <c r="B214" i="2" s="1"/>
  <c r="A727" i="2"/>
  <c r="A728" i="2" s="1"/>
  <c r="A341" i="2"/>
  <c r="A342" i="2" s="1"/>
  <c r="B207" i="2"/>
  <c r="B208" i="2" s="1"/>
  <c r="C626" i="2"/>
  <c r="C332" i="2"/>
  <c r="A255" i="2"/>
  <c r="A256" i="2" s="1"/>
  <c r="A591" i="2"/>
  <c r="A592" i="2" s="1"/>
  <c r="C198" i="2"/>
  <c r="B197" i="2"/>
  <c r="B198" i="2" s="1"/>
  <c r="C144" i="2"/>
  <c r="B143" i="2"/>
  <c r="B144" i="2" s="1"/>
  <c r="C710" i="2"/>
  <c r="A709" i="2"/>
  <c r="A710" i="2" s="1"/>
  <c r="C254" i="2"/>
  <c r="A253" i="2"/>
  <c r="A254" i="2" s="1"/>
  <c r="A627" i="2"/>
  <c r="A628" i="2" s="1"/>
  <c r="B627" i="2"/>
  <c r="B628" i="2" s="1"/>
  <c r="A717" i="2"/>
  <c r="A718" i="2" s="1"/>
  <c r="B717" i="2"/>
  <c r="B718" i="2" s="1"/>
  <c r="B87" i="4"/>
  <c r="A304" i="4"/>
  <c r="A221" i="4"/>
  <c r="A349" i="4"/>
  <c r="A39" i="4"/>
  <c r="B299" i="4"/>
  <c r="B143" i="4"/>
  <c r="B320" i="4"/>
  <c r="B92" i="4"/>
  <c r="B246" i="4"/>
  <c r="B40" i="4"/>
  <c r="B13" i="4"/>
  <c r="B217" i="4"/>
  <c r="A123" i="4"/>
  <c r="B338" i="4"/>
  <c r="A148" i="4"/>
  <c r="A174" i="4"/>
  <c r="B17" i="4"/>
  <c r="A280" i="4"/>
  <c r="A224" i="4"/>
  <c r="B7" i="4"/>
  <c r="A7" i="4"/>
  <c r="B269" i="4"/>
  <c r="A269" i="4"/>
  <c r="B279" i="4"/>
  <c r="A279" i="4"/>
  <c r="B176" i="4"/>
  <c r="A176" i="4"/>
  <c r="A131" i="4"/>
  <c r="B131" i="4"/>
  <c r="B283" i="2"/>
  <c r="B284" i="2" s="1"/>
  <c r="B629" i="2"/>
  <c r="B630" i="2" s="1"/>
  <c r="C70" i="2"/>
  <c r="C352" i="2"/>
  <c r="C314" i="2"/>
  <c r="C686" i="2"/>
  <c r="C728" i="2"/>
  <c r="A113" i="2"/>
  <c r="A114" i="2" s="1"/>
  <c r="B433" i="2"/>
  <c r="B434" i="2" s="1"/>
  <c r="A165" i="2"/>
  <c r="A166" i="2" s="1"/>
  <c r="C256" i="2"/>
  <c r="C534" i="2"/>
  <c r="A533" i="2"/>
  <c r="A534" i="2" s="1"/>
  <c r="B330" i="4"/>
  <c r="B342" i="4"/>
  <c r="A75" i="4"/>
  <c r="B18" i="4"/>
  <c r="B192" i="4"/>
  <c r="B188" i="4"/>
  <c r="B329" i="4"/>
  <c r="B247" i="4"/>
  <c r="A130" i="4"/>
  <c r="B300" i="4"/>
  <c r="B248" i="4"/>
  <c r="B317" i="4"/>
  <c r="A155" i="4"/>
  <c r="B186" i="4"/>
  <c r="A81" i="4"/>
  <c r="A48" i="4"/>
  <c r="A206" i="4"/>
  <c r="A228" i="4"/>
  <c r="R260" i="20"/>
  <c r="B260" i="20"/>
  <c r="A260" i="20"/>
  <c r="R212" i="20"/>
  <c r="B212" i="20"/>
  <c r="A212" i="20"/>
  <c r="R164" i="20"/>
  <c r="B164" i="20"/>
  <c r="A164" i="20"/>
  <c r="B279" i="20"/>
  <c r="A279" i="20"/>
  <c r="R279" i="20"/>
  <c r="R328" i="20"/>
  <c r="B328" i="20"/>
  <c r="A328" i="20"/>
  <c r="R118" i="20"/>
  <c r="A118" i="20"/>
  <c r="B118" i="20"/>
  <c r="A163" i="20"/>
  <c r="R163" i="20"/>
  <c r="B163" i="20"/>
  <c r="R77" i="20"/>
  <c r="B77" i="20"/>
  <c r="A77" i="20"/>
  <c r="R122" i="20"/>
  <c r="A122" i="20"/>
  <c r="B122" i="20"/>
  <c r="R39" i="20"/>
  <c r="B39" i="20"/>
  <c r="A39" i="20"/>
  <c r="B295" i="20"/>
  <c r="R295" i="20"/>
  <c r="A295" i="20"/>
  <c r="R156" i="20"/>
  <c r="B156" i="20"/>
  <c r="A156" i="20"/>
  <c r="R240" i="20"/>
  <c r="B240" i="20"/>
  <c r="A240" i="20"/>
  <c r="R198" i="20"/>
  <c r="B198" i="20"/>
  <c r="A198" i="20"/>
  <c r="A243" i="20"/>
  <c r="R243" i="20"/>
  <c r="B243" i="20"/>
  <c r="R97" i="20"/>
  <c r="B97" i="20"/>
  <c r="A97" i="20"/>
  <c r="R353" i="20"/>
  <c r="A353" i="20"/>
  <c r="B353" i="20"/>
  <c r="R334" i="20"/>
  <c r="B334" i="20"/>
  <c r="A334" i="20"/>
  <c r="R187" i="20"/>
  <c r="A187" i="20"/>
  <c r="B187" i="20"/>
  <c r="R101" i="20"/>
  <c r="B101" i="20"/>
  <c r="A101" i="20"/>
  <c r="R229" i="20"/>
  <c r="A229" i="20"/>
  <c r="B229" i="20"/>
  <c r="R146" i="20"/>
  <c r="A146" i="20"/>
  <c r="B146" i="20"/>
  <c r="A191" i="20"/>
  <c r="R191" i="20"/>
  <c r="B191" i="20"/>
  <c r="R180" i="20"/>
  <c r="B180" i="20"/>
  <c r="A180" i="20"/>
  <c r="R324" i="20"/>
  <c r="A324" i="20"/>
  <c r="B324" i="20"/>
  <c r="R276" i="20"/>
  <c r="B276" i="20"/>
  <c r="A276" i="20"/>
  <c r="R228" i="20"/>
  <c r="B228" i="20"/>
  <c r="A228" i="20"/>
  <c r="R349" i="20"/>
  <c r="A349" i="20"/>
  <c r="B349" i="20"/>
  <c r="R55" i="20"/>
  <c r="B55" i="20"/>
  <c r="A55" i="20"/>
  <c r="R25" i="20"/>
  <c r="B25" i="20"/>
  <c r="A25" i="20"/>
  <c r="R152" i="20"/>
  <c r="B152" i="20"/>
  <c r="A152" i="20"/>
  <c r="R344" i="20"/>
  <c r="B344" i="20"/>
  <c r="A344" i="20"/>
  <c r="R361" i="20"/>
  <c r="A361" i="20"/>
  <c r="B361" i="20"/>
  <c r="A323" i="20"/>
  <c r="R323" i="20"/>
  <c r="B323" i="20"/>
  <c r="R172" i="20"/>
  <c r="B172" i="20"/>
  <c r="A172" i="20"/>
  <c r="R348" i="20"/>
  <c r="B348" i="20"/>
  <c r="A348" i="20"/>
  <c r="R313" i="20"/>
  <c r="A313" i="20"/>
  <c r="B313" i="20"/>
  <c r="R230" i="20"/>
  <c r="B230" i="20"/>
  <c r="A230" i="20"/>
  <c r="B275" i="20"/>
  <c r="A275" i="20"/>
  <c r="R275" i="20"/>
  <c r="R305" i="20"/>
  <c r="A305" i="20"/>
  <c r="B305" i="20"/>
  <c r="B286" i="20"/>
  <c r="R286" i="20"/>
  <c r="A286" i="20"/>
  <c r="B331" i="20"/>
  <c r="R331" i="20"/>
  <c r="A331" i="20"/>
  <c r="R226" i="20"/>
  <c r="B226" i="20"/>
  <c r="A226" i="20"/>
  <c r="B354" i="20"/>
  <c r="A354" i="20"/>
  <c r="R354" i="20"/>
  <c r="R132" i="20"/>
  <c r="A132" i="20"/>
  <c r="B132" i="20"/>
  <c r="R36" i="20"/>
  <c r="B36" i="20"/>
  <c r="A36" i="20"/>
  <c r="R170" i="20"/>
  <c r="B170" i="20"/>
  <c r="A170" i="20"/>
  <c r="A343" i="20"/>
  <c r="B343" i="20"/>
  <c r="R343" i="20"/>
  <c r="R168" i="20"/>
  <c r="B168" i="20"/>
  <c r="A168" i="20"/>
  <c r="R137" i="20"/>
  <c r="B137" i="20"/>
  <c r="A137" i="20"/>
  <c r="B310" i="20"/>
  <c r="A310" i="20"/>
  <c r="R310" i="20"/>
  <c r="R76" i="20"/>
  <c r="B76" i="20"/>
  <c r="A76" i="20"/>
  <c r="R141" i="20"/>
  <c r="B141" i="20"/>
  <c r="A141" i="20"/>
  <c r="B314" i="20"/>
  <c r="A314" i="20"/>
  <c r="R314" i="20"/>
  <c r="R29" i="20"/>
  <c r="B29" i="20"/>
  <c r="A29" i="20"/>
  <c r="R19" i="20"/>
  <c r="B19" i="20"/>
  <c r="A19" i="20"/>
  <c r="R272" i="20"/>
  <c r="B272" i="20"/>
  <c r="A272" i="20"/>
  <c r="R345" i="20"/>
  <c r="A345" i="20"/>
  <c r="B345" i="20"/>
  <c r="A179" i="20"/>
  <c r="R179" i="20"/>
  <c r="B179" i="20"/>
  <c r="R193" i="20"/>
  <c r="A193" i="20"/>
  <c r="B193" i="20"/>
  <c r="R110" i="20"/>
  <c r="B110" i="20"/>
  <c r="A110" i="20"/>
  <c r="R366" i="20"/>
  <c r="B366" i="20"/>
  <c r="A366" i="20"/>
  <c r="B283" i="20"/>
  <c r="R283" i="20"/>
  <c r="A283" i="20"/>
  <c r="R197" i="20"/>
  <c r="A197" i="20"/>
  <c r="B197" i="20"/>
  <c r="R178" i="20"/>
  <c r="B178" i="20"/>
  <c r="A178" i="20"/>
  <c r="A351" i="20"/>
  <c r="B351" i="20"/>
  <c r="R351" i="20"/>
  <c r="R32" i="20"/>
  <c r="B32" i="20"/>
  <c r="A32" i="20"/>
  <c r="R93" i="20"/>
  <c r="B93" i="20"/>
  <c r="A93" i="20"/>
  <c r="R74" i="20"/>
  <c r="A74" i="20"/>
  <c r="B74" i="20"/>
  <c r="B247" i="20"/>
  <c r="A247" i="20"/>
  <c r="R247" i="20"/>
  <c r="R120" i="20"/>
  <c r="A120" i="20"/>
  <c r="B120" i="20"/>
  <c r="R41" i="20"/>
  <c r="B41" i="20"/>
  <c r="A41" i="20"/>
  <c r="R214" i="20"/>
  <c r="B214" i="20"/>
  <c r="A214" i="20"/>
  <c r="R14" i="20"/>
  <c r="B14" i="20"/>
  <c r="A14" i="20"/>
  <c r="R45" i="20"/>
  <c r="B45" i="20"/>
  <c r="A45" i="20"/>
  <c r="R218" i="20"/>
  <c r="B218" i="20"/>
  <c r="A218" i="20"/>
  <c r="A375" i="20"/>
  <c r="B375" i="20"/>
  <c r="R375" i="20"/>
  <c r="R33" i="20"/>
  <c r="B33" i="20"/>
  <c r="A33" i="20"/>
  <c r="R224" i="20"/>
  <c r="B224" i="20"/>
  <c r="A224" i="20"/>
  <c r="B249" i="20"/>
  <c r="R249" i="20"/>
  <c r="A249" i="20"/>
  <c r="R83" i="20"/>
  <c r="B83" i="20"/>
  <c r="A83" i="20"/>
  <c r="R145" i="20"/>
  <c r="B145" i="20"/>
  <c r="A145" i="20"/>
  <c r="R62" i="20"/>
  <c r="B62" i="20"/>
  <c r="A62" i="20"/>
  <c r="B318" i="20"/>
  <c r="A318" i="20"/>
  <c r="R318" i="20"/>
  <c r="R235" i="20"/>
  <c r="A235" i="20"/>
  <c r="B235" i="20"/>
  <c r="R85" i="20"/>
  <c r="B85" i="20"/>
  <c r="A85" i="20"/>
  <c r="R341" i="20"/>
  <c r="A341" i="20"/>
  <c r="B341" i="20"/>
  <c r="R194" i="20"/>
  <c r="B194" i="20"/>
  <c r="A194" i="20"/>
  <c r="R111" i="20"/>
  <c r="B111" i="20"/>
  <c r="A111" i="20"/>
  <c r="R16" i="20"/>
  <c r="B16" i="20"/>
  <c r="A16" i="20"/>
  <c r="R317" i="20"/>
  <c r="A317" i="20"/>
  <c r="B317" i="20"/>
  <c r="R234" i="20"/>
  <c r="B234" i="20"/>
  <c r="A234" i="20"/>
  <c r="R11" i="20"/>
  <c r="B11" i="20"/>
  <c r="A11" i="20"/>
  <c r="R136" i="20"/>
  <c r="A136" i="20"/>
  <c r="B136" i="20"/>
  <c r="R329" i="20"/>
  <c r="A329" i="20"/>
  <c r="B329" i="20"/>
  <c r="B374" i="20"/>
  <c r="A374" i="20"/>
  <c r="R374" i="20"/>
  <c r="R15" i="20"/>
  <c r="A15" i="20"/>
  <c r="B15" i="20"/>
  <c r="R332" i="20"/>
  <c r="B332" i="20"/>
  <c r="A332" i="20"/>
  <c r="R333" i="20"/>
  <c r="A333" i="20"/>
  <c r="B333" i="20"/>
  <c r="R31" i="20"/>
  <c r="A31" i="20"/>
  <c r="B31" i="20"/>
  <c r="R48" i="20"/>
  <c r="B48" i="20"/>
  <c r="A48" i="20"/>
  <c r="R368" i="20"/>
  <c r="B368" i="20"/>
  <c r="A368" i="20"/>
  <c r="R70" i="20"/>
  <c r="B70" i="20"/>
  <c r="A70" i="20"/>
  <c r="A289" i="20"/>
  <c r="R289" i="20"/>
  <c r="B289" i="20"/>
  <c r="R142" i="20"/>
  <c r="A142" i="20"/>
  <c r="B142" i="20"/>
  <c r="R270" i="20"/>
  <c r="B270" i="20"/>
  <c r="A270" i="20"/>
  <c r="R37" i="20"/>
  <c r="B37" i="20"/>
  <c r="A37" i="20"/>
  <c r="R82" i="20"/>
  <c r="B82" i="20"/>
  <c r="A82" i="20"/>
  <c r="A338" i="20"/>
  <c r="R338" i="20"/>
  <c r="B338" i="20"/>
  <c r="A319" i="20"/>
  <c r="B319" i="20"/>
  <c r="R319" i="20"/>
  <c r="R266" i="20"/>
  <c r="B266" i="20"/>
  <c r="A266" i="20"/>
  <c r="A311" i="20"/>
  <c r="B311" i="20"/>
  <c r="R311" i="20"/>
  <c r="R88" i="20"/>
  <c r="B88" i="20"/>
  <c r="A88" i="20"/>
  <c r="R280" i="20"/>
  <c r="B280" i="20"/>
  <c r="A280" i="20"/>
  <c r="R278" i="20"/>
  <c r="A278" i="20"/>
  <c r="B278" i="20"/>
  <c r="A195" i="20"/>
  <c r="R195" i="20"/>
  <c r="B195" i="20"/>
  <c r="R237" i="20"/>
  <c r="A237" i="20"/>
  <c r="B237" i="20"/>
  <c r="R154" i="20"/>
  <c r="A154" i="20"/>
  <c r="B154" i="20"/>
  <c r="R71" i="20"/>
  <c r="B71" i="20"/>
  <c r="A71" i="20"/>
  <c r="B327" i="20"/>
  <c r="A327" i="20"/>
  <c r="R327" i="20"/>
  <c r="R60" i="20"/>
  <c r="B60" i="20"/>
  <c r="A60" i="20"/>
  <c r="R28" i="20"/>
  <c r="B28" i="20"/>
  <c r="A28" i="20"/>
  <c r="R64" i="20"/>
  <c r="B64" i="20"/>
  <c r="A64" i="20"/>
  <c r="R192" i="20"/>
  <c r="B192" i="20"/>
  <c r="A192" i="20"/>
  <c r="R320" i="20"/>
  <c r="B320" i="20"/>
  <c r="A320" i="20"/>
  <c r="A147" i="20"/>
  <c r="R147" i="20"/>
  <c r="B147" i="20"/>
  <c r="R113" i="20"/>
  <c r="B113" i="20"/>
  <c r="A113" i="20"/>
  <c r="R94" i="20"/>
  <c r="B94" i="20"/>
  <c r="A94" i="20"/>
  <c r="R222" i="20"/>
  <c r="B222" i="20"/>
  <c r="A222" i="20"/>
  <c r="R139" i="20"/>
  <c r="B139" i="20"/>
  <c r="A139" i="20"/>
  <c r="R117" i="20"/>
  <c r="B117" i="20"/>
  <c r="A117" i="20"/>
  <c r="R245" i="20"/>
  <c r="A245" i="20"/>
  <c r="B245" i="20"/>
  <c r="R373" i="20"/>
  <c r="A373" i="20"/>
  <c r="B373" i="20"/>
  <c r="A143" i="20"/>
  <c r="R143" i="20"/>
  <c r="B143" i="20"/>
  <c r="B335" i="20"/>
  <c r="R335" i="20"/>
  <c r="A335" i="20"/>
  <c r="R372" i="20"/>
  <c r="B372" i="20"/>
  <c r="A372" i="20"/>
  <c r="R340" i="20"/>
  <c r="B340" i="20"/>
  <c r="A340" i="20"/>
  <c r="R42" i="20"/>
  <c r="A42" i="20"/>
  <c r="B42" i="20"/>
  <c r="A215" i="20"/>
  <c r="R215" i="20"/>
  <c r="B215" i="20"/>
  <c r="R104" i="20"/>
  <c r="B104" i="20"/>
  <c r="A104" i="20"/>
  <c r="R360" i="20"/>
  <c r="B360" i="20"/>
  <c r="A360" i="20"/>
  <c r="R182" i="20"/>
  <c r="B182" i="20"/>
  <c r="A182" i="20"/>
  <c r="R24" i="20"/>
  <c r="B24" i="20"/>
  <c r="A24" i="20"/>
  <c r="R364" i="20"/>
  <c r="B364" i="20"/>
  <c r="A364" i="20"/>
  <c r="R186" i="20"/>
  <c r="B186" i="20"/>
  <c r="A186" i="20"/>
  <c r="A359" i="20"/>
  <c r="B359" i="20"/>
  <c r="R359" i="20"/>
  <c r="R17" i="20"/>
  <c r="B17" i="20"/>
  <c r="A17" i="20"/>
  <c r="R208" i="20"/>
  <c r="B208" i="20"/>
  <c r="A208" i="20"/>
  <c r="R217" i="20"/>
  <c r="A217" i="20"/>
  <c r="B217" i="20"/>
  <c r="R51" i="20"/>
  <c r="B51" i="20"/>
  <c r="A51" i="20"/>
  <c r="R129" i="20"/>
  <c r="B129" i="20"/>
  <c r="A129" i="20"/>
  <c r="R46" i="20"/>
  <c r="B46" i="20"/>
  <c r="A46" i="20"/>
  <c r="R302" i="20"/>
  <c r="B302" i="20"/>
  <c r="A302" i="20"/>
  <c r="R219" i="20"/>
  <c r="A219" i="20"/>
  <c r="B219" i="20"/>
  <c r="R133" i="20"/>
  <c r="B133" i="20"/>
  <c r="A133" i="20"/>
  <c r="A325" i="20"/>
  <c r="R325" i="20"/>
  <c r="B325" i="20"/>
  <c r="B370" i="20"/>
  <c r="A370" i="20"/>
  <c r="R370" i="20"/>
  <c r="A159" i="20"/>
  <c r="R159" i="20"/>
  <c r="B159" i="20"/>
  <c r="B287" i="20"/>
  <c r="A287" i="20"/>
  <c r="R287" i="20"/>
  <c r="R52" i="20"/>
  <c r="B52" i="20"/>
  <c r="A52" i="20"/>
  <c r="R148" i="20"/>
  <c r="B148" i="20"/>
  <c r="A148" i="20"/>
  <c r="R285" i="20"/>
  <c r="B285" i="20"/>
  <c r="A285" i="20"/>
  <c r="R119" i="20"/>
  <c r="B119" i="20"/>
  <c r="A119" i="20"/>
  <c r="R56" i="20"/>
  <c r="B56" i="20"/>
  <c r="A56" i="20"/>
  <c r="R312" i="20"/>
  <c r="B312" i="20"/>
  <c r="A312" i="20"/>
  <c r="R86" i="20"/>
  <c r="B86" i="20"/>
  <c r="A86" i="20"/>
  <c r="A259" i="20"/>
  <c r="B259" i="20"/>
  <c r="R259" i="20"/>
  <c r="R316" i="20"/>
  <c r="B316" i="20"/>
  <c r="A316" i="20"/>
  <c r="R90" i="20"/>
  <c r="A90" i="20"/>
  <c r="B90" i="20"/>
  <c r="B263" i="20"/>
  <c r="R263" i="20"/>
  <c r="A263" i="20"/>
  <c r="R252" i="20"/>
  <c r="B252" i="20"/>
  <c r="A252" i="20"/>
  <c r="R160" i="20"/>
  <c r="B160" i="20"/>
  <c r="A160" i="20"/>
  <c r="R121" i="20"/>
  <c r="B121" i="20"/>
  <c r="A121" i="20"/>
  <c r="R294" i="20"/>
  <c r="B294" i="20"/>
  <c r="A294" i="20"/>
  <c r="R81" i="20"/>
  <c r="B81" i="20"/>
  <c r="A81" i="20"/>
  <c r="R337" i="20"/>
  <c r="A337" i="20"/>
  <c r="B337" i="20"/>
  <c r="A254" i="20"/>
  <c r="R254" i="20"/>
  <c r="B254" i="20"/>
  <c r="R171" i="20"/>
  <c r="A171" i="20"/>
  <c r="B171" i="20"/>
  <c r="A363" i="20"/>
  <c r="B363" i="20"/>
  <c r="R363" i="20"/>
  <c r="R277" i="20"/>
  <c r="B277" i="20"/>
  <c r="A277" i="20"/>
  <c r="R47" i="20"/>
  <c r="A47" i="20"/>
  <c r="B47" i="20"/>
  <c r="B303" i="20"/>
  <c r="R303" i="20"/>
  <c r="A303" i="20"/>
  <c r="R7" i="20"/>
  <c r="B7" i="20"/>
  <c r="A7" i="20"/>
  <c r="R21" i="20"/>
  <c r="B21" i="20"/>
  <c r="A21" i="20"/>
  <c r="R221" i="20"/>
  <c r="A221" i="20"/>
  <c r="B221" i="20"/>
  <c r="A151" i="20"/>
  <c r="R151" i="20"/>
  <c r="B151" i="20"/>
  <c r="R264" i="20"/>
  <c r="B264" i="20"/>
  <c r="A264" i="20"/>
  <c r="R201" i="20"/>
  <c r="A201" i="20"/>
  <c r="B201" i="20"/>
  <c r="R246" i="20"/>
  <c r="B246" i="20"/>
  <c r="A246" i="20"/>
  <c r="R268" i="20"/>
  <c r="A268" i="20"/>
  <c r="B268" i="20"/>
  <c r="B250" i="20"/>
  <c r="A250" i="20"/>
  <c r="R250" i="20"/>
  <c r="A167" i="20"/>
  <c r="R167" i="20"/>
  <c r="B167" i="20"/>
  <c r="R8" i="20"/>
  <c r="B8" i="20"/>
  <c r="A8" i="20"/>
  <c r="R18" i="20"/>
  <c r="B18" i="20"/>
  <c r="A18" i="20"/>
  <c r="R176" i="20"/>
  <c r="B176" i="20"/>
  <c r="A176" i="20"/>
  <c r="R281" i="20"/>
  <c r="B281" i="20"/>
  <c r="A281" i="20"/>
  <c r="R115" i="20"/>
  <c r="B115" i="20"/>
  <c r="A115" i="20"/>
  <c r="A367" i="20"/>
  <c r="R367" i="20"/>
  <c r="B367" i="20"/>
  <c r="R225" i="20"/>
  <c r="A225" i="20"/>
  <c r="B225" i="20"/>
  <c r="R123" i="20"/>
  <c r="B123" i="20"/>
  <c r="A123" i="20"/>
  <c r="A315" i="20"/>
  <c r="B315" i="20"/>
  <c r="R315" i="20"/>
  <c r="R165" i="20"/>
  <c r="B165" i="20"/>
  <c r="A165" i="20"/>
  <c r="A357" i="20"/>
  <c r="R357" i="20"/>
  <c r="B357" i="20"/>
  <c r="R274" i="20"/>
  <c r="B274" i="20"/>
  <c r="A274" i="20"/>
  <c r="R127" i="20"/>
  <c r="B127" i="20"/>
  <c r="A127" i="20"/>
  <c r="A255" i="20"/>
  <c r="B255" i="20"/>
  <c r="R255" i="20"/>
  <c r="R125" i="20"/>
  <c r="B125" i="20"/>
  <c r="A125" i="20"/>
  <c r="R68" i="20"/>
  <c r="B68" i="20"/>
  <c r="A68" i="20"/>
  <c r="R23" i="20"/>
  <c r="B23" i="20"/>
  <c r="A23" i="20"/>
  <c r="L6" i="20"/>
  <c r="R6" i="20"/>
  <c r="B6" i="20"/>
  <c r="A6" i="20"/>
  <c r="A355" i="20"/>
  <c r="B355" i="20"/>
  <c r="R355" i="20"/>
  <c r="R138" i="20"/>
  <c r="A138" i="20"/>
  <c r="B138" i="20"/>
  <c r="R216" i="20"/>
  <c r="B216" i="20"/>
  <c r="A216" i="20"/>
  <c r="R233" i="20"/>
  <c r="A233" i="20"/>
  <c r="B233" i="20"/>
  <c r="R44" i="20"/>
  <c r="B44" i="20"/>
  <c r="A44" i="20"/>
  <c r="R284" i="20"/>
  <c r="B284" i="20"/>
  <c r="A284" i="20"/>
  <c r="R185" i="20"/>
  <c r="A185" i="20"/>
  <c r="B185" i="20"/>
  <c r="R102" i="20"/>
  <c r="B102" i="20"/>
  <c r="A102" i="20"/>
  <c r="R49" i="20"/>
  <c r="B49" i="20"/>
  <c r="A49" i="20"/>
  <c r="R241" i="20"/>
  <c r="A241" i="20"/>
  <c r="B241" i="20"/>
  <c r="R75" i="20"/>
  <c r="B75" i="20"/>
  <c r="A75" i="20"/>
  <c r="A267" i="20"/>
  <c r="R267" i="20"/>
  <c r="B267" i="20"/>
  <c r="R162" i="20"/>
  <c r="A162" i="20"/>
  <c r="B162" i="20"/>
  <c r="R290" i="20"/>
  <c r="B290" i="20"/>
  <c r="A290" i="20"/>
  <c r="A271" i="20"/>
  <c r="R271" i="20"/>
  <c r="B271" i="20"/>
  <c r="R22" i="20"/>
  <c r="B22" i="20"/>
  <c r="A22" i="20"/>
  <c r="R84" i="20"/>
  <c r="B84" i="20"/>
  <c r="A84" i="20"/>
  <c r="R253" i="20"/>
  <c r="A253" i="20"/>
  <c r="B253" i="20"/>
  <c r="R87" i="20"/>
  <c r="B87" i="20"/>
  <c r="A87" i="20"/>
  <c r="R40" i="20"/>
  <c r="B40" i="20"/>
  <c r="A40" i="20"/>
  <c r="R296" i="20"/>
  <c r="B296" i="20"/>
  <c r="A296" i="20"/>
  <c r="R54" i="20"/>
  <c r="B54" i="20"/>
  <c r="A54" i="20"/>
  <c r="A227" i="20"/>
  <c r="R227" i="20"/>
  <c r="B227" i="20"/>
  <c r="R300" i="20"/>
  <c r="B300" i="20"/>
  <c r="A300" i="20"/>
  <c r="R58" i="20"/>
  <c r="A58" i="20"/>
  <c r="B58" i="20"/>
  <c r="A231" i="20"/>
  <c r="R231" i="20"/>
  <c r="B231" i="20"/>
  <c r="R220" i="20"/>
  <c r="B220" i="20"/>
  <c r="A220" i="20"/>
  <c r="R144" i="20"/>
  <c r="B144" i="20"/>
  <c r="A144" i="20"/>
  <c r="R89" i="20"/>
  <c r="B89" i="20"/>
  <c r="A89" i="20"/>
  <c r="R262" i="20"/>
  <c r="B262" i="20"/>
  <c r="A262" i="20"/>
  <c r="R65" i="20"/>
  <c r="B65" i="20"/>
  <c r="A65" i="20"/>
  <c r="R321" i="20"/>
  <c r="A321" i="20"/>
  <c r="B321" i="20"/>
  <c r="R238" i="20"/>
  <c r="B238" i="20"/>
  <c r="A238" i="20"/>
  <c r="R155" i="20"/>
  <c r="A155" i="20"/>
  <c r="B155" i="20"/>
  <c r="R69" i="20"/>
  <c r="B69" i="20"/>
  <c r="A69" i="20"/>
  <c r="A261" i="20"/>
  <c r="R261" i="20"/>
  <c r="B261" i="20"/>
  <c r="R114" i="20"/>
  <c r="A114" i="20"/>
  <c r="B114" i="20"/>
  <c r="A306" i="20"/>
  <c r="R306" i="20"/>
  <c r="B306" i="20"/>
  <c r="R157" i="20"/>
  <c r="B157" i="20"/>
  <c r="A157" i="20"/>
  <c r="R189" i="20"/>
  <c r="A189" i="20"/>
  <c r="B189" i="20"/>
  <c r="R356" i="20"/>
  <c r="B356" i="20"/>
  <c r="A356" i="20"/>
  <c r="R330" i="20"/>
  <c r="B330" i="20"/>
  <c r="A330" i="20"/>
  <c r="R26" i="20"/>
  <c r="A26" i="20"/>
  <c r="B26" i="20"/>
  <c r="R248" i="20"/>
  <c r="B248" i="20"/>
  <c r="A248" i="20"/>
  <c r="R297" i="20"/>
  <c r="A297" i="20"/>
  <c r="B297" i="20"/>
  <c r="R131" i="20"/>
  <c r="B131" i="20"/>
  <c r="A131" i="20"/>
  <c r="R236" i="20"/>
  <c r="B236" i="20"/>
  <c r="A236" i="20"/>
  <c r="R301" i="20"/>
  <c r="A301" i="20"/>
  <c r="B301" i="20"/>
  <c r="R135" i="20"/>
  <c r="B135" i="20"/>
  <c r="A135" i="20"/>
  <c r="R124" i="20"/>
  <c r="A124" i="20"/>
  <c r="B124" i="20"/>
  <c r="R96" i="20"/>
  <c r="B96" i="20"/>
  <c r="A96" i="20"/>
  <c r="R352" i="20"/>
  <c r="B352" i="20"/>
  <c r="A352" i="20"/>
  <c r="R166" i="20"/>
  <c r="A166" i="20"/>
  <c r="B166" i="20"/>
  <c r="A339" i="20"/>
  <c r="B339" i="20"/>
  <c r="R339" i="20"/>
  <c r="R273" i="20"/>
  <c r="B273" i="20"/>
  <c r="A273" i="20"/>
  <c r="R190" i="20"/>
  <c r="B190" i="20"/>
  <c r="A190" i="20"/>
  <c r="R107" i="20"/>
  <c r="B107" i="20"/>
  <c r="A107" i="20"/>
  <c r="B299" i="20"/>
  <c r="R299" i="20"/>
  <c r="A299" i="20"/>
  <c r="R213" i="20"/>
  <c r="A213" i="20"/>
  <c r="B213" i="20"/>
  <c r="R130" i="20"/>
  <c r="A130" i="20"/>
  <c r="B130" i="20"/>
  <c r="B322" i="20"/>
  <c r="R322" i="20"/>
  <c r="A322" i="20"/>
  <c r="R239" i="20"/>
  <c r="B239" i="20"/>
  <c r="A239" i="20"/>
  <c r="R116" i="20"/>
  <c r="A116" i="20"/>
  <c r="B116" i="20"/>
  <c r="A371" i="20"/>
  <c r="B371" i="20"/>
  <c r="R371" i="20"/>
  <c r="R106" i="20"/>
  <c r="A106" i="20"/>
  <c r="B106" i="20"/>
  <c r="B362" i="20"/>
  <c r="A362" i="20"/>
  <c r="R362" i="20"/>
  <c r="R9" i="20"/>
  <c r="B9" i="20"/>
  <c r="A9" i="20"/>
  <c r="R72" i="20"/>
  <c r="B72" i="20"/>
  <c r="A72" i="20"/>
  <c r="R200" i="20"/>
  <c r="B200" i="20"/>
  <c r="A200" i="20"/>
  <c r="R73" i="20"/>
  <c r="B73" i="20"/>
  <c r="A73" i="20"/>
  <c r="B291" i="20"/>
  <c r="R291" i="20"/>
  <c r="A291" i="20"/>
  <c r="R140" i="20"/>
  <c r="A140" i="20"/>
  <c r="B140" i="20"/>
  <c r="R205" i="20"/>
  <c r="A205" i="20"/>
  <c r="B205" i="20"/>
  <c r="R12" i="20"/>
  <c r="B12" i="20"/>
  <c r="A12" i="20"/>
  <c r="R112" i="20"/>
  <c r="A112" i="20"/>
  <c r="B112" i="20"/>
  <c r="R304" i="20"/>
  <c r="B304" i="20"/>
  <c r="A304" i="20"/>
  <c r="R153" i="20"/>
  <c r="B153" i="20"/>
  <c r="A153" i="20"/>
  <c r="R326" i="20"/>
  <c r="B326" i="20"/>
  <c r="A326" i="20"/>
  <c r="R161" i="20"/>
  <c r="B161" i="20"/>
  <c r="A161" i="20"/>
  <c r="R78" i="20"/>
  <c r="B78" i="20"/>
  <c r="A78" i="20"/>
  <c r="R206" i="20"/>
  <c r="B206" i="20"/>
  <c r="A206" i="20"/>
  <c r="R59" i="20"/>
  <c r="B59" i="20"/>
  <c r="A59" i="20"/>
  <c r="B251" i="20"/>
  <c r="A251" i="20"/>
  <c r="R251" i="20"/>
  <c r="A293" i="20"/>
  <c r="R293" i="20"/>
  <c r="B293" i="20"/>
  <c r="R210" i="20"/>
  <c r="B210" i="20"/>
  <c r="A210" i="20"/>
  <c r="R63" i="20"/>
  <c r="A63" i="20"/>
  <c r="B63" i="20"/>
  <c r="R244" i="20"/>
  <c r="B244" i="20"/>
  <c r="A244" i="20"/>
  <c r="A183" i="20"/>
  <c r="R183" i="20"/>
  <c r="B183" i="20"/>
  <c r="R27" i="20"/>
  <c r="B27" i="20"/>
  <c r="A27" i="20"/>
  <c r="R105" i="20"/>
  <c r="B105" i="20"/>
  <c r="A105" i="20"/>
  <c r="R150" i="20"/>
  <c r="A150" i="20"/>
  <c r="B150" i="20"/>
  <c r="R67" i="20"/>
  <c r="B67" i="20"/>
  <c r="A67" i="20"/>
  <c r="R109" i="20"/>
  <c r="B109" i="20"/>
  <c r="A109" i="20"/>
  <c r="A365" i="20"/>
  <c r="R365" i="20"/>
  <c r="B365" i="20"/>
  <c r="R282" i="20"/>
  <c r="A282" i="20"/>
  <c r="B282" i="20"/>
  <c r="A199" i="20"/>
  <c r="R199" i="20"/>
  <c r="B199" i="20"/>
  <c r="R13" i="20"/>
  <c r="B13" i="20"/>
  <c r="A13" i="20"/>
  <c r="R188" i="20"/>
  <c r="B188" i="20"/>
  <c r="A188" i="20"/>
  <c r="R34" i="20"/>
  <c r="B34" i="20"/>
  <c r="A34" i="20"/>
  <c r="R128" i="20"/>
  <c r="A128" i="20"/>
  <c r="B128" i="20"/>
  <c r="R256" i="20"/>
  <c r="B256" i="20"/>
  <c r="A256" i="20"/>
  <c r="R57" i="20"/>
  <c r="B57" i="20"/>
  <c r="A57" i="20"/>
  <c r="R358" i="20"/>
  <c r="B358" i="20"/>
  <c r="A358" i="20"/>
  <c r="R177" i="20"/>
  <c r="A177" i="20"/>
  <c r="B177" i="20"/>
  <c r="R369" i="20"/>
  <c r="A369" i="20"/>
  <c r="B369" i="20"/>
  <c r="R158" i="20"/>
  <c r="A158" i="20"/>
  <c r="B158" i="20"/>
  <c r="B350" i="20"/>
  <c r="A350" i="20"/>
  <c r="R350" i="20"/>
  <c r="R203" i="20"/>
  <c r="A203" i="20"/>
  <c r="B203" i="20"/>
  <c r="R53" i="20"/>
  <c r="B53" i="20"/>
  <c r="A53" i="20"/>
  <c r="R181" i="20"/>
  <c r="A181" i="20"/>
  <c r="B181" i="20"/>
  <c r="R309" i="20"/>
  <c r="A309" i="20"/>
  <c r="B309" i="20"/>
  <c r="R98" i="20"/>
  <c r="B98" i="20"/>
  <c r="A98" i="20"/>
  <c r="R79" i="20"/>
  <c r="A79" i="20"/>
  <c r="B79" i="20"/>
  <c r="A207" i="20"/>
  <c r="R207" i="20"/>
  <c r="B207" i="20"/>
  <c r="R308" i="20"/>
  <c r="B308" i="20"/>
  <c r="A308" i="20"/>
  <c r="R61" i="20"/>
  <c r="B61" i="20"/>
  <c r="A61" i="20"/>
  <c r="R292" i="20"/>
  <c r="A292" i="20"/>
  <c r="B292" i="20"/>
  <c r="R298" i="20"/>
  <c r="B298" i="20"/>
  <c r="A298" i="20"/>
  <c r="R10" i="20"/>
  <c r="A10" i="20"/>
  <c r="B10" i="20"/>
  <c r="R232" i="20"/>
  <c r="B232" i="20"/>
  <c r="A232" i="20"/>
  <c r="B265" i="20"/>
  <c r="R265" i="20"/>
  <c r="A265" i="20"/>
  <c r="R99" i="20"/>
  <c r="B99" i="20"/>
  <c r="A99" i="20"/>
  <c r="R204" i="20"/>
  <c r="B204" i="20"/>
  <c r="A204" i="20"/>
  <c r="A269" i="20"/>
  <c r="R269" i="20"/>
  <c r="B269" i="20"/>
  <c r="R103" i="20"/>
  <c r="B103" i="20"/>
  <c r="A103" i="20"/>
  <c r="R92" i="20"/>
  <c r="B92" i="20"/>
  <c r="A92" i="20"/>
  <c r="R80" i="20"/>
  <c r="B80" i="20"/>
  <c r="A80" i="20"/>
  <c r="R336" i="20"/>
  <c r="B336" i="20"/>
  <c r="A336" i="20"/>
  <c r="R134" i="20"/>
  <c r="A134" i="20"/>
  <c r="B134" i="20"/>
  <c r="A307" i="20"/>
  <c r="B307" i="20"/>
  <c r="R307" i="20"/>
  <c r="A257" i="20"/>
  <c r="R257" i="20"/>
  <c r="B257" i="20"/>
  <c r="R174" i="20"/>
  <c r="B174" i="20"/>
  <c r="A174" i="20"/>
  <c r="R91" i="20"/>
  <c r="B91" i="20"/>
  <c r="A91" i="20"/>
  <c r="A347" i="20"/>
  <c r="B347" i="20"/>
  <c r="R347" i="20"/>
  <c r="R50" i="20"/>
  <c r="B50" i="20"/>
  <c r="A50" i="20"/>
  <c r="R242" i="20"/>
  <c r="A242" i="20"/>
  <c r="B242" i="20"/>
  <c r="R95" i="20"/>
  <c r="A95" i="20"/>
  <c r="B95" i="20"/>
  <c r="A223" i="20"/>
  <c r="R223" i="20"/>
  <c r="B223" i="20"/>
  <c r="R196" i="20"/>
  <c r="B196" i="20"/>
  <c r="A196" i="20"/>
  <c r="R100" i="20"/>
  <c r="B100" i="20"/>
  <c r="A100" i="20"/>
  <c r="R202" i="20"/>
  <c r="B202" i="20"/>
  <c r="A202" i="20"/>
  <c r="R20" i="20"/>
  <c r="B20" i="20"/>
  <c r="A20" i="20"/>
  <c r="R184" i="20"/>
  <c r="B184" i="20"/>
  <c r="A184" i="20"/>
  <c r="R169" i="20"/>
  <c r="A169" i="20"/>
  <c r="B169" i="20"/>
  <c r="B342" i="20"/>
  <c r="A342" i="20"/>
  <c r="R342" i="20"/>
  <c r="R108" i="20"/>
  <c r="B108" i="20"/>
  <c r="A108" i="20"/>
  <c r="R173" i="20"/>
  <c r="A173" i="20"/>
  <c r="B173" i="20"/>
  <c r="B346" i="20"/>
  <c r="A346" i="20"/>
  <c r="R346" i="20"/>
  <c r="R30" i="20"/>
  <c r="B30" i="20"/>
  <c r="A30" i="20"/>
  <c r="R35" i="20"/>
  <c r="B35" i="20"/>
  <c r="A35" i="20"/>
  <c r="R288" i="20"/>
  <c r="B288" i="20"/>
  <c r="A288" i="20"/>
  <c r="R38" i="20"/>
  <c r="B38" i="20"/>
  <c r="A38" i="20"/>
  <c r="A211" i="20"/>
  <c r="R211" i="20"/>
  <c r="B211" i="20"/>
  <c r="R209" i="20"/>
  <c r="A209" i="20"/>
  <c r="B209" i="20"/>
  <c r="R126" i="20"/>
  <c r="A126" i="20"/>
  <c r="B126" i="20"/>
  <c r="R43" i="20"/>
  <c r="B43" i="20"/>
  <c r="A43" i="20"/>
  <c r="R149" i="20"/>
  <c r="B149" i="20"/>
  <c r="A149" i="20"/>
  <c r="R66" i="20"/>
  <c r="B66" i="20"/>
  <c r="A66" i="20"/>
  <c r="R258" i="20"/>
  <c r="B258" i="20"/>
  <c r="A258" i="20"/>
  <c r="A175" i="20"/>
  <c r="R175" i="20"/>
  <c r="B175" i="20"/>
  <c r="A655" i="2"/>
  <c r="A656" i="2" s="1"/>
  <c r="A47" i="2"/>
  <c r="A48" i="2" s="1"/>
  <c r="A437" i="2"/>
  <c r="A438" i="2" s="1"/>
  <c r="C6" i="2"/>
  <c r="C122" i="2"/>
  <c r="B467" i="2"/>
  <c r="B468" i="2" s="1"/>
  <c r="B301" i="2"/>
  <c r="B302" i="2" s="1"/>
  <c r="B151" i="2"/>
  <c r="B152" i="2" s="1"/>
  <c r="B561" i="2"/>
  <c r="B562" i="2" s="1"/>
  <c r="B383" i="2"/>
  <c r="B384" i="2" s="1"/>
  <c r="A639" i="2"/>
  <c r="A640" i="2" s="1"/>
  <c r="C656" i="2"/>
  <c r="A197" i="2"/>
  <c r="A198" i="2" s="1"/>
  <c r="A453" i="2"/>
  <c r="A454" i="2" s="1"/>
  <c r="B709" i="2"/>
  <c r="B710" i="2" s="1"/>
  <c r="A143" i="2"/>
  <c r="A144" i="2" s="1"/>
  <c r="C634" i="2"/>
  <c r="C302" i="2"/>
  <c r="C152" i="2"/>
  <c r="C384" i="2"/>
  <c r="C640" i="2"/>
  <c r="B323" i="2"/>
  <c r="B324" i="2" s="1"/>
  <c r="B579" i="2"/>
  <c r="B580" i="2" s="1"/>
  <c r="B35" i="2"/>
  <c r="B36" i="2" s="1"/>
  <c r="B111" i="2"/>
  <c r="B112" i="2" s="1"/>
  <c r="C518" i="2"/>
  <c r="B645" i="2"/>
  <c r="B646" i="2" s="1"/>
  <c r="B687" i="2"/>
  <c r="B688" i="2" s="1"/>
  <c r="C62" i="2"/>
  <c r="B505" i="2"/>
  <c r="B506" i="2" s="1"/>
  <c r="A83" i="2"/>
  <c r="A84" i="2" s="1"/>
  <c r="B667" i="2"/>
  <c r="B668" i="2" s="1"/>
  <c r="A53" i="2"/>
  <c r="A54" i="2" s="1"/>
  <c r="A677" i="2"/>
  <c r="A678" i="2" s="1"/>
  <c r="A603" i="2"/>
  <c r="A604" i="2" s="1"/>
  <c r="B477" i="2"/>
  <c r="B478" i="2" s="1"/>
  <c r="A731" i="2"/>
  <c r="A732" i="2" s="1"/>
  <c r="A581" i="2"/>
  <c r="A582" i="2" s="1"/>
  <c r="A697" i="2"/>
  <c r="A698" i="2" s="1"/>
  <c r="A595" i="2"/>
  <c r="A596" i="2" s="1"/>
  <c r="C392" i="2"/>
  <c r="B175" i="2"/>
  <c r="B176" i="2" s="1"/>
  <c r="A535" i="2"/>
  <c r="A536" i="2" s="1"/>
  <c r="A587" i="2"/>
  <c r="A588" i="2" s="1"/>
  <c r="A473" i="2"/>
  <c r="A474" i="2" s="1"/>
  <c r="A19" i="2"/>
  <c r="A20" i="2" s="1"/>
  <c r="C600" i="2"/>
  <c r="B475" i="2"/>
  <c r="B476" i="2" s="1"/>
  <c r="A55" i="2"/>
  <c r="A56" i="2" s="1"/>
  <c r="C432" i="2"/>
  <c r="A297" i="2"/>
  <c r="A298" i="2" s="1"/>
  <c r="C324" i="2"/>
  <c r="A451" i="2"/>
  <c r="A452" i="2" s="1"/>
  <c r="A579" i="2"/>
  <c r="A580" i="2" s="1"/>
  <c r="A477" i="2"/>
  <c r="A478" i="2" s="1"/>
  <c r="A439" i="2"/>
  <c r="A440" i="2" s="1"/>
  <c r="C36" i="2"/>
  <c r="C732" i="2"/>
  <c r="C112" i="2"/>
  <c r="A171" i="2"/>
  <c r="A172" i="2" s="1"/>
  <c r="A645" i="2"/>
  <c r="A646" i="2" s="1"/>
  <c r="B507" i="2"/>
  <c r="B508" i="2" s="1"/>
  <c r="A335" i="2"/>
  <c r="A336" i="2" s="1"/>
  <c r="A687" i="2"/>
  <c r="A688" i="2" s="1"/>
  <c r="A505" i="2"/>
  <c r="A506" i="2" s="1"/>
  <c r="A597" i="2"/>
  <c r="A598" i="2" s="1"/>
  <c r="C176" i="2"/>
  <c r="A265" i="2"/>
  <c r="A266" i="2" s="1"/>
  <c r="C522" i="2"/>
  <c r="B99" i="2"/>
  <c r="B100" i="2" s="1"/>
  <c r="B611" i="2"/>
  <c r="B612" i="2" s="1"/>
  <c r="A215" i="2"/>
  <c r="A216" i="2" s="1"/>
  <c r="B279" i="2"/>
  <c r="B280" i="2" s="1"/>
  <c r="C536" i="2"/>
  <c r="A475" i="2"/>
  <c r="A476" i="2" s="1"/>
  <c r="B55" i="2"/>
  <c r="B56" i="2" s="1"/>
  <c r="B305" i="2"/>
  <c r="B306" i="2" s="1"/>
  <c r="C204" i="2"/>
  <c r="A229" i="2"/>
  <c r="A230" i="2" s="1"/>
  <c r="C604" i="2"/>
  <c r="C474" i="2"/>
  <c r="B297" i="2"/>
  <c r="B298" i="2" s="1"/>
  <c r="B451" i="2"/>
  <c r="B452" i="2" s="1"/>
  <c r="B439" i="2"/>
  <c r="B440" i="2" s="1"/>
  <c r="A337" i="2"/>
  <c r="A338" i="2" s="1"/>
  <c r="B171" i="2"/>
  <c r="B172" i="2" s="1"/>
  <c r="B517" i="2"/>
  <c r="B518" i="2" s="1"/>
  <c r="A507" i="2"/>
  <c r="A508" i="2" s="1"/>
  <c r="B335" i="2"/>
  <c r="B336" i="2" s="1"/>
  <c r="A61" i="2"/>
  <c r="A62" i="2" s="1"/>
  <c r="B265" i="2"/>
  <c r="B266" i="2" s="1"/>
  <c r="A611" i="2"/>
  <c r="A612" i="2" s="1"/>
  <c r="B215" i="2"/>
  <c r="B216" i="2" s="1"/>
  <c r="B599" i="2"/>
  <c r="B600" i="2" s="1"/>
  <c r="C150" i="2"/>
  <c r="C400" i="2"/>
  <c r="B229" i="2"/>
  <c r="B230" i="2" s="1"/>
  <c r="B703" i="2"/>
  <c r="B704" i="2" s="1"/>
  <c r="A181" i="2"/>
  <c r="A182" i="2" s="1"/>
  <c r="A431" i="2"/>
  <c r="A432" i="2" s="1"/>
  <c r="C354" i="2"/>
  <c r="C450" i="2"/>
  <c r="C464" i="2"/>
  <c r="A425" i="2"/>
  <c r="A426" i="2" s="1"/>
  <c r="C68" i="2"/>
  <c r="A195" i="2"/>
  <c r="A196" i="2" s="1"/>
  <c r="A515" i="2"/>
  <c r="A516" i="2" s="1"/>
  <c r="B619" i="2"/>
  <c r="B620" i="2" s="1"/>
  <c r="B249" i="2"/>
  <c r="B250" i="2" s="1"/>
  <c r="C212" i="2"/>
  <c r="B699" i="2"/>
  <c r="B700" i="2" s="1"/>
  <c r="A291" i="2"/>
  <c r="A292" i="2" s="1"/>
  <c r="C382" i="2"/>
  <c r="B7" i="2"/>
  <c r="B8" i="2" s="1"/>
  <c r="C690" i="2"/>
  <c r="B459" i="2"/>
  <c r="B460" i="2" s="1"/>
  <c r="B651" i="2"/>
  <c r="B652" i="2" s="1"/>
  <c r="A293" i="2"/>
  <c r="A294" i="2" s="1"/>
  <c r="C320" i="2"/>
  <c r="A217" i="2"/>
  <c r="A218" i="2" s="1"/>
  <c r="C516" i="2"/>
  <c r="B643" i="2"/>
  <c r="B644" i="2" s="1"/>
  <c r="A311" i="2"/>
  <c r="A312" i="2" s="1"/>
  <c r="A571" i="2"/>
  <c r="A572" i="2" s="1"/>
  <c r="B555" i="2"/>
  <c r="B556" i="2" s="1"/>
  <c r="A133" i="2"/>
  <c r="A134" i="2" s="1"/>
  <c r="C528" i="2"/>
  <c r="C138" i="2"/>
  <c r="B649" i="2"/>
  <c r="B650" i="2" s="1"/>
  <c r="B291" i="2"/>
  <c r="B292" i="2" s="1"/>
  <c r="C8" i="2"/>
  <c r="B533" i="2"/>
  <c r="B534" i="2" s="1"/>
  <c r="C460" i="2"/>
  <c r="C218" i="2"/>
  <c r="C602" i="2"/>
  <c r="B211" i="2"/>
  <c r="B212" i="2" s="1"/>
  <c r="C648" i="2"/>
  <c r="B689" i="2"/>
  <c r="B690" i="2" s="1"/>
  <c r="C550" i="2"/>
  <c r="C128" i="2"/>
  <c r="B124" i="4"/>
  <c r="A124" i="4"/>
  <c r="B67" i="4"/>
  <c r="A67" i="4"/>
  <c r="B22" i="4"/>
  <c r="A22" i="4"/>
  <c r="B5" i="4"/>
  <c r="A5" i="4"/>
  <c r="B354" i="4"/>
  <c r="A354" i="4"/>
  <c r="B26" i="4"/>
  <c r="A26" i="4"/>
  <c r="B151" i="4"/>
  <c r="A151" i="4"/>
  <c r="B277" i="4"/>
  <c r="A277" i="4"/>
  <c r="B43" i="4"/>
  <c r="A43" i="4"/>
  <c r="B283" i="4"/>
  <c r="A283" i="4"/>
  <c r="B108" i="4"/>
  <c r="A108" i="4"/>
  <c r="B364" i="4"/>
  <c r="A364" i="4"/>
  <c r="B281" i="4"/>
  <c r="A281" i="4"/>
  <c r="B198" i="4"/>
  <c r="A198" i="4"/>
  <c r="B12" i="4"/>
  <c r="A12" i="4"/>
  <c r="B187" i="4"/>
  <c r="A187" i="4"/>
  <c r="B33" i="4"/>
  <c r="A33" i="4"/>
  <c r="B127" i="4"/>
  <c r="A127" i="4"/>
  <c r="B255" i="4"/>
  <c r="A255" i="4"/>
  <c r="B312" i="4"/>
  <c r="A312" i="4"/>
  <c r="B93" i="4"/>
  <c r="A93" i="4"/>
  <c r="B138" i="4"/>
  <c r="A138" i="4"/>
  <c r="B266" i="4"/>
  <c r="A266" i="4"/>
  <c r="A52" i="4"/>
  <c r="B52" i="4"/>
  <c r="B180" i="4"/>
  <c r="A180" i="4"/>
  <c r="B308" i="4"/>
  <c r="A308" i="4"/>
  <c r="B225" i="4"/>
  <c r="A225" i="4"/>
  <c r="B142" i="4"/>
  <c r="A142" i="4"/>
  <c r="B196" i="4"/>
  <c r="A196" i="4"/>
  <c r="B324" i="4"/>
  <c r="A324" i="4"/>
  <c r="B113" i="4"/>
  <c r="A113" i="4"/>
  <c r="B241" i="4"/>
  <c r="A241" i="4"/>
  <c r="B158" i="4"/>
  <c r="A158" i="4"/>
  <c r="B286" i="4"/>
  <c r="A286" i="4"/>
  <c r="B298" i="4"/>
  <c r="A298" i="4"/>
  <c r="B129" i="4"/>
  <c r="A129" i="4"/>
  <c r="B259" i="4"/>
  <c r="A259" i="4"/>
  <c r="B211" i="4"/>
  <c r="A211" i="4"/>
  <c r="B163" i="4"/>
  <c r="A163" i="4"/>
  <c r="B316" i="4"/>
  <c r="A316" i="4"/>
  <c r="B233" i="4"/>
  <c r="A233" i="4"/>
  <c r="B150" i="4"/>
  <c r="A150" i="4"/>
  <c r="B8" i="4"/>
  <c r="A8" i="4"/>
  <c r="A71" i="4"/>
  <c r="B71" i="4"/>
  <c r="A117" i="4"/>
  <c r="B117" i="4"/>
  <c r="B14" i="4"/>
  <c r="A14" i="4"/>
  <c r="B249" i="4"/>
  <c r="A249" i="4"/>
  <c r="B166" i="4"/>
  <c r="A166" i="4"/>
  <c r="B367" i="4"/>
  <c r="A367" i="4"/>
  <c r="B114" i="4"/>
  <c r="A114" i="4"/>
  <c r="B366" i="4"/>
  <c r="A366" i="4"/>
  <c r="A77" i="4"/>
  <c r="B77" i="4"/>
  <c r="B205" i="4"/>
  <c r="A205" i="4"/>
  <c r="B122" i="4"/>
  <c r="A122" i="4"/>
  <c r="B164" i="4"/>
  <c r="A164" i="4"/>
  <c r="B337" i="4"/>
  <c r="A337" i="4"/>
  <c r="B126" i="4"/>
  <c r="A126" i="4"/>
  <c r="B179" i="4"/>
  <c r="A179" i="4"/>
  <c r="B323" i="4"/>
  <c r="A323" i="4"/>
  <c r="B275" i="4"/>
  <c r="A275" i="4"/>
  <c r="B227" i="4"/>
  <c r="A227" i="4"/>
  <c r="B348" i="4"/>
  <c r="A348" i="4"/>
  <c r="B182" i="4"/>
  <c r="A182" i="4"/>
  <c r="B232" i="4"/>
  <c r="A232" i="4"/>
  <c r="A149" i="4"/>
  <c r="B149" i="4"/>
  <c r="A66" i="4"/>
  <c r="B66" i="4"/>
  <c r="B322" i="4"/>
  <c r="A322" i="4"/>
  <c r="B171" i="4"/>
  <c r="A171" i="4"/>
  <c r="B236" i="4"/>
  <c r="A236" i="4"/>
  <c r="B153" i="4"/>
  <c r="A153" i="4"/>
  <c r="A70" i="4"/>
  <c r="B70" i="4"/>
  <c r="B326" i="4"/>
  <c r="A326" i="4"/>
  <c r="B59" i="4"/>
  <c r="A59" i="4"/>
  <c r="B27" i="4"/>
  <c r="A27" i="4"/>
  <c r="B63" i="4"/>
  <c r="A63" i="4"/>
  <c r="B191" i="4"/>
  <c r="A191" i="4"/>
  <c r="B319" i="4"/>
  <c r="A319" i="4"/>
  <c r="B184" i="4"/>
  <c r="A184" i="4"/>
  <c r="B101" i="4"/>
  <c r="A101" i="4"/>
  <c r="B357" i="4"/>
  <c r="A357" i="4"/>
  <c r="B274" i="4"/>
  <c r="A274" i="4"/>
  <c r="B112" i="4"/>
  <c r="A112" i="4"/>
  <c r="B240" i="4"/>
  <c r="A240" i="4"/>
  <c r="B368" i="4"/>
  <c r="A368" i="4"/>
  <c r="B157" i="4"/>
  <c r="A157" i="4"/>
  <c r="B116" i="4"/>
  <c r="A116" i="4"/>
  <c r="B244" i="4"/>
  <c r="A244" i="4"/>
  <c r="B161" i="4"/>
  <c r="A161" i="4"/>
  <c r="B289" i="4"/>
  <c r="A289" i="4"/>
  <c r="A78" i="4"/>
  <c r="B78" i="4"/>
  <c r="B334" i="4"/>
  <c r="A334" i="4"/>
  <c r="B132" i="4"/>
  <c r="A132" i="4"/>
  <c r="B260" i="4"/>
  <c r="A260" i="4"/>
  <c r="B49" i="4"/>
  <c r="A49" i="4"/>
  <c r="A177" i="4"/>
  <c r="B177" i="4"/>
  <c r="B305" i="4"/>
  <c r="A305" i="4"/>
  <c r="B94" i="4"/>
  <c r="A94" i="4"/>
  <c r="B222" i="4"/>
  <c r="A222" i="4"/>
  <c r="B350" i="4"/>
  <c r="A350" i="4"/>
  <c r="B106" i="4"/>
  <c r="A106" i="4"/>
  <c r="B234" i="4"/>
  <c r="A234" i="4"/>
  <c r="B110" i="4"/>
  <c r="A110" i="4"/>
  <c r="B15" i="4"/>
  <c r="A15" i="4"/>
  <c r="B6" i="4"/>
  <c r="A6" i="4"/>
  <c r="B20" i="4"/>
  <c r="A20" i="4"/>
  <c r="B220" i="4"/>
  <c r="A220" i="4"/>
  <c r="B105" i="4"/>
  <c r="A105" i="4"/>
  <c r="B278" i="4"/>
  <c r="A278" i="4"/>
  <c r="B10" i="4"/>
  <c r="A10" i="4"/>
  <c r="B135" i="4"/>
  <c r="A135" i="4"/>
  <c r="B263" i="4"/>
  <c r="A263" i="4"/>
  <c r="B290" i="4"/>
  <c r="A290" i="4"/>
  <c r="B204" i="4"/>
  <c r="A204" i="4"/>
  <c r="B121" i="4"/>
  <c r="A121" i="4"/>
  <c r="A38" i="4"/>
  <c r="B38" i="4"/>
  <c r="B294" i="4"/>
  <c r="A294" i="4"/>
  <c r="B47" i="4"/>
  <c r="A47" i="4"/>
  <c r="B175" i="4"/>
  <c r="A175" i="4"/>
  <c r="B303" i="4"/>
  <c r="A303" i="4"/>
  <c r="B242" i="4"/>
  <c r="A242" i="4"/>
  <c r="B141" i="4"/>
  <c r="A141" i="4"/>
  <c r="B100" i="4"/>
  <c r="A100" i="4"/>
  <c r="B190" i="4"/>
  <c r="A190" i="4"/>
  <c r="B318" i="4"/>
  <c r="A318" i="4"/>
  <c r="B367" i="2"/>
  <c r="B368" i="2" s="1"/>
  <c r="A139" i="2"/>
  <c r="A140" i="2" s="1"/>
  <c r="A395" i="2"/>
  <c r="A396" i="2" s="1"/>
  <c r="B461" i="2"/>
  <c r="B462" i="2" s="1"/>
  <c r="A137" i="2"/>
  <c r="A138" i="2" s="1"/>
  <c r="B419" i="2"/>
  <c r="B420" i="2" s="1"/>
  <c r="C344" i="2"/>
  <c r="A435" i="2"/>
  <c r="A436" i="2" s="1"/>
  <c r="A461" i="2"/>
  <c r="A462" i="2" s="1"/>
  <c r="B495" i="2"/>
  <c r="B496" i="2" s="1"/>
  <c r="B23" i="2"/>
  <c r="B24" i="2" s="1"/>
  <c r="C300" i="2"/>
  <c r="A493" i="2"/>
  <c r="A494" i="2" s="1"/>
  <c r="A637" i="2"/>
  <c r="A638" i="2" s="1"/>
  <c r="A43" i="2"/>
  <c r="A44" i="2" s="1"/>
  <c r="C554" i="2"/>
  <c r="C20" i="2"/>
  <c r="A223" i="2"/>
  <c r="A224" i="2" s="1"/>
  <c r="C250" i="2"/>
  <c r="A11" i="2"/>
  <c r="A12" i="2" s="1"/>
  <c r="C228" i="2"/>
  <c r="C676" i="2"/>
  <c r="A189" i="2"/>
  <c r="A190" i="2" s="1"/>
  <c r="B253" i="2"/>
  <c r="B254" i="2" s="1"/>
  <c r="B87" i="2"/>
  <c r="B88" i="2" s="1"/>
  <c r="A91" i="2"/>
  <c r="A92" i="2" s="1"/>
  <c r="B623" i="2"/>
  <c r="B624" i="2" s="1"/>
  <c r="C40" i="2"/>
  <c r="A417" i="2"/>
  <c r="A418" i="2" s="1"/>
  <c r="A243" i="2"/>
  <c r="A244" i="2" s="1"/>
  <c r="A103" i="2"/>
  <c r="A104" i="2" s="1"/>
  <c r="A359" i="2"/>
  <c r="A360" i="2" s="1"/>
  <c r="B363" i="2"/>
  <c r="B364" i="2" s="1"/>
  <c r="B287" i="2"/>
  <c r="B288" i="2" s="1"/>
  <c r="B43" i="2"/>
  <c r="B44" i="2" s="1"/>
  <c r="A681" i="2"/>
  <c r="A682" i="2" s="1"/>
  <c r="B707" i="2"/>
  <c r="B708" i="2" s="1"/>
  <c r="B119" i="2"/>
  <c r="B120" i="2" s="1"/>
  <c r="A107" i="2"/>
  <c r="A108" i="2" s="1"/>
  <c r="B223" i="2"/>
  <c r="B224" i="2" s="1"/>
  <c r="B527" i="2"/>
  <c r="B528" i="2" s="1"/>
  <c r="B633" i="2"/>
  <c r="B634" i="2" s="1"/>
  <c r="A391" i="2"/>
  <c r="A392" i="2" s="1"/>
  <c r="B647" i="2"/>
  <c r="B648" i="2" s="1"/>
  <c r="A353" i="2"/>
  <c r="A354" i="2" s="1"/>
  <c r="A125" i="2"/>
  <c r="A126" i="2" s="1"/>
  <c r="B189" i="2"/>
  <c r="B190" i="2" s="1"/>
  <c r="B91" i="2"/>
  <c r="B92" i="2" s="1"/>
  <c r="A149" i="2"/>
  <c r="A150" i="2" s="1"/>
  <c r="A399" i="2"/>
  <c r="A400" i="2" s="1"/>
  <c r="A623" i="2"/>
  <c r="A624" i="2" s="1"/>
  <c r="B203" i="2"/>
  <c r="B204" i="2" s="1"/>
  <c r="B485" i="2"/>
  <c r="B486" i="2" s="1"/>
  <c r="B417" i="2"/>
  <c r="B418" i="2" s="1"/>
  <c r="A315" i="2"/>
  <c r="A316" i="2" s="1"/>
  <c r="B601" i="2"/>
  <c r="B602" i="2" s="1"/>
  <c r="B243" i="2"/>
  <c r="B244" i="2" s="1"/>
  <c r="B103" i="2"/>
  <c r="B104" i="2" s="1"/>
  <c r="B359" i="2"/>
  <c r="B360" i="2" s="1"/>
  <c r="B681" i="2"/>
  <c r="B682" i="2" s="1"/>
  <c r="C542" i="2"/>
  <c r="A119" i="2"/>
  <c r="A120" i="2" s="1"/>
  <c r="C504" i="2"/>
  <c r="A157" i="2"/>
  <c r="A158" i="2" s="1"/>
  <c r="B631" i="2"/>
  <c r="B632" i="2" s="1"/>
  <c r="C572" i="2"/>
  <c r="A495" i="2"/>
  <c r="A496" i="2" s="1"/>
  <c r="A23" i="2"/>
  <c r="A24" i="2" s="1"/>
  <c r="A273" i="2"/>
  <c r="A274" i="2" s="1"/>
  <c r="B529" i="2"/>
  <c r="B530" i="2" s="1"/>
  <c r="A661" i="2"/>
  <c r="A662" i="2" s="1"/>
  <c r="C494" i="2"/>
  <c r="A699" i="2"/>
  <c r="A700" i="2" s="1"/>
  <c r="C368" i="2"/>
  <c r="A649" i="2"/>
  <c r="A650" i="2" s="1"/>
  <c r="C420" i="2"/>
  <c r="C638" i="2"/>
  <c r="B471" i="2"/>
  <c r="B472" i="2" s="1"/>
  <c r="B139" i="2"/>
  <c r="B140" i="2" s="1"/>
  <c r="B395" i="2"/>
  <c r="B396" i="2" s="1"/>
  <c r="B157" i="2"/>
  <c r="B158" i="2" s="1"/>
  <c r="A631" i="2"/>
  <c r="A632" i="2" s="1"/>
  <c r="B273" i="2"/>
  <c r="B274" i="2" s="1"/>
  <c r="A529" i="2"/>
  <c r="A530" i="2" s="1"/>
  <c r="A299" i="2"/>
  <c r="A300" i="2" s="1"/>
  <c r="B521" i="2"/>
  <c r="B522" i="2" s="1"/>
  <c r="B355" i="2"/>
  <c r="B356" i="2" s="1"/>
  <c r="A343" i="2"/>
  <c r="A344" i="2" s="1"/>
  <c r="A471" i="2"/>
  <c r="A472" i="2" s="1"/>
  <c r="B545" i="2"/>
  <c r="B546" i="2" s="1"/>
  <c r="A545" i="2"/>
  <c r="A546" i="2" s="1"/>
  <c r="B525" i="2"/>
  <c r="B526" i="2" s="1"/>
  <c r="B691" i="2"/>
  <c r="B692" i="2" s="1"/>
  <c r="B543" i="2"/>
  <c r="B544" i="2" s="1"/>
  <c r="A317" i="2"/>
  <c r="A318" i="2" s="1"/>
  <c r="B715" i="2"/>
  <c r="B716" i="2" s="1"/>
  <c r="B81" i="2"/>
  <c r="B82" i="2" s="1"/>
  <c r="A543" i="2"/>
  <c r="A544" i="2" s="1"/>
  <c r="B317" i="2"/>
  <c r="B318" i="2" s="1"/>
  <c r="B219" i="2"/>
  <c r="B220" i="2" s="1"/>
  <c r="A269" i="2"/>
  <c r="A270" i="2" s="1"/>
  <c r="B701" i="2"/>
  <c r="B702" i="2" s="1"/>
  <c r="C408" i="2"/>
  <c r="C348" i="2"/>
  <c r="B693" i="2"/>
  <c r="B694" i="2" s="1"/>
  <c r="A309" i="2"/>
  <c r="A310" i="2" s="1"/>
  <c r="C82" i="2"/>
  <c r="A49" i="2"/>
  <c r="A50" i="2" s="1"/>
  <c r="A377" i="2"/>
  <c r="A378" i="2" s="1"/>
  <c r="B723" i="2"/>
  <c r="B724" i="2" s="1"/>
  <c r="B557" i="2"/>
  <c r="B558" i="2" s="1"/>
  <c r="C356" i="2"/>
  <c r="A701" i="2"/>
  <c r="A702" i="2" s="1"/>
  <c r="C220" i="2"/>
  <c r="A693" i="2"/>
  <c r="A694" i="2" s="1"/>
  <c r="A715" i="2"/>
  <c r="A716" i="2" s="1"/>
  <c r="B565" i="2"/>
  <c r="B566" i="2" s="1"/>
  <c r="A691" i="2"/>
  <c r="A692" i="2" s="1"/>
  <c r="B269" i="2"/>
  <c r="B270" i="2" s="1"/>
  <c r="A525" i="2"/>
  <c r="A526" i="2" s="1"/>
  <c r="B309" i="2"/>
  <c r="B310" i="2" s="1"/>
  <c r="B49" i="2"/>
  <c r="B50" i="2" s="1"/>
  <c r="B377" i="2"/>
  <c r="B378" i="2" s="1"/>
  <c r="A723" i="2"/>
  <c r="A724" i="2" s="1"/>
  <c r="A557" i="2"/>
  <c r="A558" i="2" s="1"/>
  <c r="A407" i="2"/>
  <c r="A408" i="2" s="1"/>
  <c r="A347" i="2"/>
  <c r="A348" i="2" s="1"/>
  <c r="A565" i="2"/>
  <c r="A566" i="2" s="1"/>
  <c r="B737" i="2"/>
  <c r="B738" i="2" s="1"/>
  <c r="A737" i="2"/>
  <c r="A738" i="2" s="1"/>
  <c r="B371" i="4"/>
  <c r="A739" i="2"/>
  <c r="A740" i="2" s="1"/>
  <c r="A370" i="4"/>
  <c r="K202" i="20" l="1"/>
  <c r="J202" i="20"/>
  <c r="K347" i="20"/>
  <c r="J347" i="20"/>
  <c r="K204" i="20"/>
  <c r="J204" i="20"/>
  <c r="K258" i="20"/>
  <c r="J258" i="20"/>
  <c r="J149" i="20"/>
  <c r="K149" i="20"/>
  <c r="J211" i="20"/>
  <c r="K211" i="20"/>
  <c r="K95" i="20"/>
  <c r="J95" i="20"/>
  <c r="J50" i="20"/>
  <c r="K50" i="20"/>
  <c r="J257" i="20"/>
  <c r="K257" i="20"/>
  <c r="J265" i="20"/>
  <c r="K265" i="20"/>
  <c r="K79" i="20"/>
  <c r="J79" i="20"/>
  <c r="K309" i="20"/>
  <c r="J309" i="20"/>
  <c r="J203" i="20"/>
  <c r="K203" i="20"/>
  <c r="K350" i="20"/>
  <c r="J350" i="20"/>
  <c r="K369" i="20"/>
  <c r="J369" i="20"/>
  <c r="J358" i="20"/>
  <c r="K358" i="20"/>
  <c r="K256" i="20"/>
  <c r="J256" i="20"/>
  <c r="K13" i="20"/>
  <c r="J13" i="20"/>
  <c r="J199" i="20"/>
  <c r="K199" i="20"/>
  <c r="K109" i="20"/>
  <c r="J109" i="20"/>
  <c r="J150" i="20"/>
  <c r="K150" i="20"/>
  <c r="K27" i="20"/>
  <c r="J27" i="20"/>
  <c r="J183" i="20"/>
  <c r="K183" i="20"/>
  <c r="K244" i="20"/>
  <c r="J244" i="20"/>
  <c r="J251" i="20"/>
  <c r="K251" i="20"/>
  <c r="K59" i="20"/>
  <c r="J59" i="20"/>
  <c r="J161" i="20"/>
  <c r="K161" i="20"/>
  <c r="K112" i="20"/>
  <c r="J112" i="20"/>
  <c r="K140" i="20"/>
  <c r="J140" i="20"/>
  <c r="K291" i="20"/>
  <c r="J291" i="20"/>
  <c r="K73" i="20"/>
  <c r="J73" i="20"/>
  <c r="K9" i="20"/>
  <c r="J9" i="20"/>
  <c r="J362" i="20"/>
  <c r="K362" i="20"/>
  <c r="K116" i="20"/>
  <c r="J116" i="20"/>
  <c r="K299" i="20"/>
  <c r="J299" i="20"/>
  <c r="J114" i="20"/>
  <c r="K114" i="20"/>
  <c r="K69" i="20"/>
  <c r="J69" i="20"/>
  <c r="J238" i="20"/>
  <c r="K238" i="20"/>
  <c r="J65" i="20"/>
  <c r="K65" i="20"/>
  <c r="K89" i="20"/>
  <c r="J89" i="20"/>
  <c r="K220" i="20"/>
  <c r="J220" i="20"/>
  <c r="J58" i="20"/>
  <c r="K58" i="20"/>
  <c r="K296" i="20"/>
  <c r="J296" i="20"/>
  <c r="J87" i="20"/>
  <c r="K87" i="20"/>
  <c r="J84" i="20"/>
  <c r="K84" i="20"/>
  <c r="J241" i="20"/>
  <c r="K241" i="20"/>
  <c r="J102" i="20"/>
  <c r="K102" i="20"/>
  <c r="K44" i="20"/>
  <c r="J44" i="20"/>
  <c r="K355" i="20"/>
  <c r="J355" i="20"/>
  <c r="J23" i="20"/>
  <c r="K23" i="20"/>
  <c r="K357" i="20"/>
  <c r="J357" i="20"/>
  <c r="K268" i="20"/>
  <c r="J268" i="20"/>
  <c r="K151" i="20"/>
  <c r="J151" i="20"/>
  <c r="J221" i="20"/>
  <c r="K221" i="20"/>
  <c r="K303" i="20"/>
  <c r="J303" i="20"/>
  <c r="J81" i="20"/>
  <c r="K81" i="20"/>
  <c r="K121" i="20"/>
  <c r="J121" i="20"/>
  <c r="J252" i="20"/>
  <c r="K252" i="20"/>
  <c r="J90" i="20"/>
  <c r="K90" i="20"/>
  <c r="K312" i="20"/>
  <c r="J312" i="20"/>
  <c r="K119" i="20"/>
  <c r="J119" i="20"/>
  <c r="K148" i="20"/>
  <c r="J148" i="20"/>
  <c r="K159" i="20"/>
  <c r="J159" i="20"/>
  <c r="K370" i="20"/>
  <c r="J370" i="20"/>
  <c r="J219" i="20"/>
  <c r="K219" i="20"/>
  <c r="J46" i="20"/>
  <c r="K46" i="20"/>
  <c r="K51" i="20"/>
  <c r="J51" i="20"/>
  <c r="K208" i="20"/>
  <c r="J208" i="20"/>
  <c r="K364" i="20"/>
  <c r="J364" i="20"/>
  <c r="K182" i="20"/>
  <c r="J182" i="20"/>
  <c r="J104" i="20"/>
  <c r="K104" i="20"/>
  <c r="J42" i="20"/>
  <c r="K42" i="20"/>
  <c r="K372" i="20"/>
  <c r="J372" i="20"/>
  <c r="K335" i="20"/>
  <c r="J335" i="20"/>
  <c r="J94" i="20"/>
  <c r="K94" i="20"/>
  <c r="K192" i="20"/>
  <c r="J192" i="20"/>
  <c r="K278" i="20"/>
  <c r="J278" i="20"/>
  <c r="K338" i="20"/>
  <c r="J338" i="20"/>
  <c r="J70" i="20"/>
  <c r="K70" i="20"/>
  <c r="K15" i="20"/>
  <c r="J15" i="20"/>
  <c r="K374" i="20"/>
  <c r="J374" i="20"/>
  <c r="J329" i="20"/>
  <c r="K329" i="20"/>
  <c r="K111" i="20"/>
  <c r="J111" i="20"/>
  <c r="K341" i="20"/>
  <c r="J341" i="20"/>
  <c r="J249" i="20"/>
  <c r="K249" i="20"/>
  <c r="K178" i="20"/>
  <c r="J178" i="20"/>
  <c r="J110" i="20"/>
  <c r="K110" i="20"/>
  <c r="J272" i="20"/>
  <c r="K272" i="20"/>
  <c r="K29" i="20"/>
  <c r="J29" i="20"/>
  <c r="K314" i="20"/>
  <c r="J314" i="20"/>
  <c r="J141" i="20"/>
  <c r="K141" i="20"/>
  <c r="K168" i="20"/>
  <c r="J168" i="20"/>
  <c r="K343" i="20"/>
  <c r="J343" i="20"/>
  <c r="K170" i="20"/>
  <c r="J170" i="20"/>
  <c r="K132" i="20"/>
  <c r="J132" i="20"/>
  <c r="K286" i="20"/>
  <c r="J286" i="20"/>
  <c r="J305" i="20"/>
  <c r="K305" i="20"/>
  <c r="J275" i="20"/>
  <c r="K275" i="20"/>
  <c r="K230" i="20"/>
  <c r="J230" i="20"/>
  <c r="K348" i="20"/>
  <c r="J348" i="20"/>
  <c r="K152" i="20"/>
  <c r="J152" i="20"/>
  <c r="J55" i="20"/>
  <c r="K55" i="20"/>
  <c r="K324" i="20"/>
  <c r="J324" i="20"/>
  <c r="J229" i="20"/>
  <c r="K229" i="20"/>
  <c r="K353" i="20"/>
  <c r="J353" i="20"/>
  <c r="K240" i="20"/>
  <c r="J240" i="20"/>
  <c r="K77" i="20"/>
  <c r="J77" i="20"/>
  <c r="J118" i="20"/>
  <c r="K118" i="20"/>
  <c r="J279" i="20"/>
  <c r="K279" i="20"/>
  <c r="K260" i="20"/>
  <c r="J260" i="20"/>
  <c r="J126" i="20"/>
  <c r="K126" i="20"/>
  <c r="J30" i="20"/>
  <c r="K30" i="20"/>
  <c r="J80" i="20"/>
  <c r="K80" i="20"/>
  <c r="J103" i="20"/>
  <c r="K103" i="20"/>
  <c r="J181" i="20"/>
  <c r="K181" i="20"/>
  <c r="K128" i="20"/>
  <c r="J128" i="20"/>
  <c r="K210" i="20"/>
  <c r="J210" i="20"/>
  <c r="K206" i="20"/>
  <c r="J206" i="20"/>
  <c r="J153" i="20"/>
  <c r="K153" i="20"/>
  <c r="J130" i="20"/>
  <c r="K130" i="20"/>
  <c r="K190" i="20"/>
  <c r="J190" i="20"/>
  <c r="K352" i="20"/>
  <c r="J352" i="20"/>
  <c r="K124" i="20"/>
  <c r="J124" i="20"/>
  <c r="K301" i="20"/>
  <c r="J301" i="20"/>
  <c r="K131" i="20"/>
  <c r="J131" i="20"/>
  <c r="K248" i="20"/>
  <c r="J248" i="20"/>
  <c r="K330" i="20"/>
  <c r="J330" i="20"/>
  <c r="J189" i="20"/>
  <c r="K189" i="20"/>
  <c r="J261" i="20"/>
  <c r="K261" i="20"/>
  <c r="J231" i="20"/>
  <c r="K231" i="20"/>
  <c r="K75" i="20"/>
  <c r="J75" i="20"/>
  <c r="J185" i="20"/>
  <c r="K185" i="20"/>
  <c r="K216" i="20"/>
  <c r="J216" i="20"/>
  <c r="J138" i="20"/>
  <c r="K138" i="20"/>
  <c r="J68" i="20"/>
  <c r="K68" i="20"/>
  <c r="K127" i="20"/>
  <c r="J127" i="20"/>
  <c r="K123" i="20"/>
  <c r="J123" i="20"/>
  <c r="J225" i="20"/>
  <c r="K225" i="20"/>
  <c r="K367" i="20"/>
  <c r="J367" i="20"/>
  <c r="J281" i="20"/>
  <c r="K281" i="20"/>
  <c r="J18" i="20"/>
  <c r="K18" i="20"/>
  <c r="J201" i="20"/>
  <c r="K201" i="20"/>
  <c r="K21" i="20"/>
  <c r="J21" i="20"/>
  <c r="J263" i="20"/>
  <c r="K263" i="20"/>
  <c r="J215" i="20"/>
  <c r="K215" i="20"/>
  <c r="K143" i="20"/>
  <c r="J143" i="20"/>
  <c r="J373" i="20"/>
  <c r="K373" i="20"/>
  <c r="K139" i="20"/>
  <c r="J139" i="20"/>
  <c r="J64" i="20"/>
  <c r="K64" i="20"/>
  <c r="J71" i="20"/>
  <c r="K71" i="20"/>
  <c r="J88" i="20"/>
  <c r="K88" i="20"/>
  <c r="K311" i="20"/>
  <c r="J311" i="20"/>
  <c r="K266" i="20"/>
  <c r="J266" i="20"/>
  <c r="K319" i="20"/>
  <c r="J319" i="20"/>
  <c r="K270" i="20"/>
  <c r="J270" i="20"/>
  <c r="K368" i="20"/>
  <c r="J368" i="20"/>
  <c r="K31" i="20"/>
  <c r="J31" i="20"/>
  <c r="K333" i="20"/>
  <c r="J333" i="20"/>
  <c r="K234" i="20"/>
  <c r="J234" i="20"/>
  <c r="J145" i="20"/>
  <c r="K145" i="20"/>
  <c r="J33" i="20"/>
  <c r="K33" i="20"/>
  <c r="K375" i="20"/>
  <c r="J375" i="20"/>
  <c r="K218" i="20"/>
  <c r="J218" i="20"/>
  <c r="J14" i="20"/>
  <c r="K14" i="20"/>
  <c r="K41" i="20"/>
  <c r="J41" i="20"/>
  <c r="K93" i="20"/>
  <c r="J93" i="20"/>
  <c r="K226" i="20"/>
  <c r="J226" i="20"/>
  <c r="K331" i="20"/>
  <c r="J331" i="20"/>
  <c r="J313" i="20"/>
  <c r="K313" i="20"/>
  <c r="K172" i="20"/>
  <c r="J172" i="20"/>
  <c r="K323" i="20"/>
  <c r="J323" i="20"/>
  <c r="K361" i="20"/>
  <c r="J361" i="20"/>
  <c r="K349" i="20"/>
  <c r="J349" i="20"/>
  <c r="K180" i="20"/>
  <c r="J180" i="20"/>
  <c r="K101" i="20"/>
  <c r="J101" i="20"/>
  <c r="K334" i="20"/>
  <c r="J334" i="20"/>
  <c r="K198" i="20"/>
  <c r="J198" i="20"/>
  <c r="J39" i="20"/>
  <c r="K39" i="20"/>
  <c r="J175" i="20"/>
  <c r="K175" i="20"/>
  <c r="K346" i="20"/>
  <c r="J346" i="20"/>
  <c r="K196" i="20"/>
  <c r="J196" i="20"/>
  <c r="K307" i="20"/>
  <c r="J307" i="20"/>
  <c r="J134" i="20"/>
  <c r="K134" i="20"/>
  <c r="K292" i="20"/>
  <c r="J292" i="20"/>
  <c r="J66" i="20"/>
  <c r="K66" i="20"/>
  <c r="J223" i="20"/>
  <c r="K223" i="20"/>
  <c r="K242" i="20"/>
  <c r="J242" i="20"/>
  <c r="J269" i="20"/>
  <c r="K269" i="20"/>
  <c r="J207" i="20"/>
  <c r="K207" i="20"/>
  <c r="K53" i="20"/>
  <c r="J53" i="20"/>
  <c r="J177" i="20"/>
  <c r="K177" i="20"/>
  <c r="J34" i="20"/>
  <c r="K34" i="20"/>
  <c r="K282" i="20"/>
  <c r="J282" i="20"/>
  <c r="K365" i="20"/>
  <c r="J365" i="20"/>
  <c r="K105" i="20"/>
  <c r="J105" i="20"/>
  <c r="K293" i="20"/>
  <c r="J293" i="20"/>
  <c r="J78" i="20"/>
  <c r="K78" i="20"/>
  <c r="K304" i="20"/>
  <c r="J304" i="20"/>
  <c r="K12" i="20"/>
  <c r="J12" i="20"/>
  <c r="J205" i="20"/>
  <c r="K205" i="20"/>
  <c r="K200" i="20"/>
  <c r="J200" i="20"/>
  <c r="K371" i="20"/>
  <c r="J371" i="20"/>
  <c r="K239" i="20"/>
  <c r="J239" i="20"/>
  <c r="K306" i="20"/>
  <c r="J306" i="20"/>
  <c r="K155" i="20"/>
  <c r="J155" i="20"/>
  <c r="J321" i="20"/>
  <c r="K321" i="20"/>
  <c r="K262" i="20"/>
  <c r="J262" i="20"/>
  <c r="K144" i="20"/>
  <c r="J144" i="20"/>
  <c r="K300" i="20"/>
  <c r="J300" i="20"/>
  <c r="J54" i="20"/>
  <c r="K54" i="20"/>
  <c r="J40" i="20"/>
  <c r="K40" i="20"/>
  <c r="J253" i="20"/>
  <c r="K253" i="20"/>
  <c r="J22" i="20"/>
  <c r="K22" i="20"/>
  <c r="K290" i="20"/>
  <c r="J290" i="20"/>
  <c r="K267" i="20"/>
  <c r="J267" i="20"/>
  <c r="J49" i="20"/>
  <c r="K49" i="20"/>
  <c r="K125" i="20"/>
  <c r="J125" i="20"/>
  <c r="J255" i="20"/>
  <c r="K255" i="20"/>
  <c r="J165" i="20"/>
  <c r="K165" i="20"/>
  <c r="K315" i="20"/>
  <c r="J315" i="20"/>
  <c r="K264" i="20"/>
  <c r="J264" i="20"/>
  <c r="J7" i="20"/>
  <c r="K7" i="20"/>
  <c r="K277" i="20"/>
  <c r="J277" i="20"/>
  <c r="K363" i="20"/>
  <c r="J363" i="20"/>
  <c r="J171" i="20"/>
  <c r="K171" i="20"/>
  <c r="J337" i="20"/>
  <c r="K337" i="20"/>
  <c r="K294" i="20"/>
  <c r="J294" i="20"/>
  <c r="K160" i="20"/>
  <c r="J160" i="20"/>
  <c r="K316" i="20"/>
  <c r="J316" i="20"/>
  <c r="K259" i="20"/>
  <c r="J259" i="20"/>
  <c r="J86" i="20"/>
  <c r="K86" i="20"/>
  <c r="J56" i="20"/>
  <c r="K56" i="20"/>
  <c r="K285" i="20"/>
  <c r="J285" i="20"/>
  <c r="J52" i="20"/>
  <c r="K52" i="20"/>
  <c r="K287" i="20"/>
  <c r="J287" i="20"/>
  <c r="K133" i="20"/>
  <c r="J133" i="20"/>
  <c r="K302" i="20"/>
  <c r="J302" i="20"/>
  <c r="K129" i="20"/>
  <c r="J129" i="20"/>
  <c r="J217" i="20"/>
  <c r="K217" i="20"/>
  <c r="J17" i="20"/>
  <c r="K17" i="20"/>
  <c r="K359" i="20"/>
  <c r="J359" i="20"/>
  <c r="K186" i="20"/>
  <c r="J186" i="20"/>
  <c r="J24" i="20"/>
  <c r="K24" i="20"/>
  <c r="K360" i="20"/>
  <c r="J360" i="20"/>
  <c r="J340" i="20"/>
  <c r="K340" i="20"/>
  <c r="J245" i="20"/>
  <c r="K245" i="20"/>
  <c r="K113" i="20"/>
  <c r="J113" i="20"/>
  <c r="K28" i="20"/>
  <c r="J28" i="20"/>
  <c r="K327" i="20"/>
  <c r="J327" i="20"/>
  <c r="J154" i="20"/>
  <c r="K154" i="20"/>
  <c r="J195" i="20"/>
  <c r="K195" i="20"/>
  <c r="K37" i="20"/>
  <c r="J37" i="20"/>
  <c r="J142" i="20"/>
  <c r="K142" i="20"/>
  <c r="K136" i="20"/>
  <c r="J136" i="20"/>
  <c r="K317" i="20"/>
  <c r="J317" i="20"/>
  <c r="J16" i="20"/>
  <c r="K16" i="20"/>
  <c r="K194" i="20"/>
  <c r="J194" i="20"/>
  <c r="K85" i="20"/>
  <c r="J85" i="20"/>
  <c r="K351" i="20"/>
  <c r="J351" i="20"/>
  <c r="J197" i="20"/>
  <c r="K197" i="20"/>
  <c r="J366" i="20"/>
  <c r="K366" i="20"/>
  <c r="J193" i="20"/>
  <c r="K193" i="20"/>
  <c r="J345" i="20"/>
  <c r="K345" i="20"/>
  <c r="K19" i="20"/>
  <c r="J19" i="20"/>
  <c r="K76" i="20"/>
  <c r="J76" i="20"/>
  <c r="K310" i="20"/>
  <c r="J310" i="20"/>
  <c r="K137" i="20"/>
  <c r="J137" i="20"/>
  <c r="J36" i="20"/>
  <c r="K36" i="20"/>
  <c r="J354" i="20"/>
  <c r="K354" i="20"/>
  <c r="K25" i="20"/>
  <c r="J25" i="20"/>
  <c r="K228" i="20"/>
  <c r="J228" i="20"/>
  <c r="J191" i="20"/>
  <c r="K191" i="20"/>
  <c r="J146" i="20"/>
  <c r="K146" i="20"/>
  <c r="J97" i="20"/>
  <c r="K97" i="20"/>
  <c r="J243" i="20"/>
  <c r="K243" i="20"/>
  <c r="J122" i="20"/>
  <c r="K122" i="20"/>
  <c r="K163" i="20"/>
  <c r="J163" i="20"/>
  <c r="K328" i="20"/>
  <c r="J328" i="20"/>
  <c r="K164" i="20"/>
  <c r="J164" i="20"/>
  <c r="K288" i="20"/>
  <c r="J288" i="20"/>
  <c r="J173" i="20"/>
  <c r="K173" i="20"/>
  <c r="K184" i="20"/>
  <c r="J184" i="20"/>
  <c r="K91" i="20"/>
  <c r="J91" i="20"/>
  <c r="J10" i="20"/>
  <c r="K10" i="20"/>
  <c r="J308" i="20"/>
  <c r="K308" i="20"/>
  <c r="K43" i="20"/>
  <c r="J43" i="20"/>
  <c r="J209" i="20"/>
  <c r="K209" i="20"/>
  <c r="J38" i="20"/>
  <c r="K38" i="20"/>
  <c r="K35" i="20"/>
  <c r="J35" i="20"/>
  <c r="K108" i="20"/>
  <c r="J108" i="20"/>
  <c r="K342" i="20"/>
  <c r="J342" i="20"/>
  <c r="J169" i="20"/>
  <c r="K169" i="20"/>
  <c r="J20" i="20"/>
  <c r="K20" i="20"/>
  <c r="J100" i="20"/>
  <c r="K100" i="20"/>
  <c r="K174" i="20"/>
  <c r="J174" i="20"/>
  <c r="K336" i="20"/>
  <c r="J336" i="20"/>
  <c r="K92" i="20"/>
  <c r="J92" i="20"/>
  <c r="K99" i="20"/>
  <c r="J99" i="20"/>
  <c r="K232" i="20"/>
  <c r="J232" i="20"/>
  <c r="K298" i="20"/>
  <c r="J298" i="20"/>
  <c r="K61" i="20"/>
  <c r="J61" i="20"/>
  <c r="J98" i="20"/>
  <c r="K98" i="20"/>
  <c r="J158" i="20"/>
  <c r="K158" i="20"/>
  <c r="K57" i="20"/>
  <c r="J57" i="20"/>
  <c r="K188" i="20"/>
  <c r="J188" i="20"/>
  <c r="K67" i="20"/>
  <c r="J67" i="20"/>
  <c r="K63" i="20"/>
  <c r="J63" i="20"/>
  <c r="K326" i="20"/>
  <c r="J326" i="20"/>
  <c r="J72" i="20"/>
  <c r="K72" i="20"/>
  <c r="J106" i="20"/>
  <c r="K106" i="20"/>
  <c r="K322" i="20"/>
  <c r="J322" i="20"/>
  <c r="J213" i="20"/>
  <c r="K213" i="20"/>
  <c r="K107" i="20"/>
  <c r="J107" i="20"/>
  <c r="J273" i="20"/>
  <c r="K273" i="20"/>
  <c r="K339" i="20"/>
  <c r="J339" i="20"/>
  <c r="J166" i="20"/>
  <c r="K166" i="20"/>
  <c r="J96" i="20"/>
  <c r="K96" i="20"/>
  <c r="K135" i="20"/>
  <c r="J135" i="20"/>
  <c r="K236" i="20"/>
  <c r="J236" i="20"/>
  <c r="J297" i="20"/>
  <c r="K297" i="20"/>
  <c r="J26" i="20"/>
  <c r="K26" i="20"/>
  <c r="K356" i="20"/>
  <c r="J356" i="20"/>
  <c r="J157" i="20"/>
  <c r="K157" i="20"/>
  <c r="J227" i="20"/>
  <c r="K227" i="20"/>
  <c r="J271" i="20"/>
  <c r="K271" i="20"/>
  <c r="J162" i="20"/>
  <c r="K162" i="20"/>
  <c r="J284" i="20"/>
  <c r="K284" i="20"/>
  <c r="J233" i="20"/>
  <c r="K233" i="20"/>
  <c r="J6" i="20"/>
  <c r="K6" i="20"/>
  <c r="J274" i="20"/>
  <c r="K274" i="20"/>
  <c r="K115" i="20"/>
  <c r="J115" i="20"/>
  <c r="K176" i="20"/>
  <c r="J176" i="20"/>
  <c r="J8" i="20"/>
  <c r="K8" i="20"/>
  <c r="J167" i="20"/>
  <c r="K167" i="20"/>
  <c r="K250" i="20"/>
  <c r="J250" i="20"/>
  <c r="J246" i="20"/>
  <c r="K246" i="20"/>
  <c r="K47" i="20"/>
  <c r="J47" i="20"/>
  <c r="K254" i="20"/>
  <c r="J254" i="20"/>
  <c r="K325" i="20"/>
  <c r="J325" i="20"/>
  <c r="K117" i="20"/>
  <c r="J117" i="20"/>
  <c r="K222" i="20"/>
  <c r="J222" i="20"/>
  <c r="K147" i="20"/>
  <c r="J147" i="20"/>
  <c r="K320" i="20"/>
  <c r="J320" i="20"/>
  <c r="K60" i="20"/>
  <c r="J60" i="20"/>
  <c r="J237" i="20"/>
  <c r="K237" i="20"/>
  <c r="K280" i="20"/>
  <c r="J280" i="20"/>
  <c r="J82" i="20"/>
  <c r="K82" i="20"/>
  <c r="K289" i="20"/>
  <c r="J289" i="20"/>
  <c r="J48" i="20"/>
  <c r="K48" i="20"/>
  <c r="K332" i="20"/>
  <c r="J332" i="20"/>
  <c r="K11" i="20"/>
  <c r="J11" i="20"/>
  <c r="J235" i="20"/>
  <c r="K235" i="20"/>
  <c r="K318" i="20"/>
  <c r="J318" i="20"/>
  <c r="J62" i="20"/>
  <c r="K62" i="20"/>
  <c r="K83" i="20"/>
  <c r="J83" i="20"/>
  <c r="K224" i="20"/>
  <c r="J224" i="20"/>
  <c r="K45" i="20"/>
  <c r="J45" i="20"/>
  <c r="K214" i="20"/>
  <c r="J214" i="20"/>
  <c r="K120" i="20"/>
  <c r="J120" i="20"/>
  <c r="K247" i="20"/>
  <c r="J247" i="20"/>
  <c r="J74" i="20"/>
  <c r="K74" i="20"/>
  <c r="J32" i="20"/>
  <c r="K32" i="20"/>
  <c r="K283" i="20"/>
  <c r="J283" i="20"/>
  <c r="J179" i="20"/>
  <c r="K179" i="20"/>
  <c r="K344" i="20"/>
  <c r="J344" i="20"/>
  <c r="J276" i="20"/>
  <c r="K276" i="20"/>
  <c r="J187" i="20"/>
  <c r="K187" i="20"/>
  <c r="K156" i="20"/>
  <c r="J156" i="20"/>
  <c r="K295" i="20"/>
  <c r="J295" i="20"/>
  <c r="K212" i="20"/>
  <c r="J212" i="20"/>
  <c r="B739" i="2"/>
  <c r="B740" i="2" s="1"/>
  <c r="B372" i="4"/>
  <c r="A741" i="2"/>
  <c r="A742" i="2" s="1"/>
  <c r="A371" i="4"/>
  <c r="B741" i="2" l="1"/>
  <c r="B742" i="2" s="1"/>
  <c r="B373" i="4"/>
  <c r="A743" i="2"/>
  <c r="A744" i="2" s="1"/>
  <c r="A372" i="4"/>
  <c r="B743" i="2" l="1"/>
  <c r="B744" i="2" s="1"/>
  <c r="B374" i="4"/>
  <c r="A373" i="4"/>
  <c r="B375" i="4" l="1"/>
  <c r="A374" i="4"/>
  <c r="B376" i="4" l="1"/>
  <c r="A375" i="4"/>
  <c r="A376" i="4" l="1"/>
</calcChain>
</file>

<file path=xl/sharedStrings.xml><?xml version="1.0" encoding="utf-8"?>
<sst xmlns="http://schemas.openxmlformats.org/spreadsheetml/2006/main" count="175" uniqueCount="45">
  <si>
    <t>Lieu 1:</t>
  </si>
  <si>
    <t>N°</t>
  </si>
  <si>
    <t>MODE</t>
  </si>
  <si>
    <t>LIEU</t>
  </si>
  <si>
    <t>HORAIRE</t>
  </si>
  <si>
    <t>07:30 - 09:00</t>
  </si>
  <si>
    <t>X</t>
  </si>
  <si>
    <t>09:15 - 11:15</t>
  </si>
  <si>
    <t>11:15 - 13:15</t>
  </si>
  <si>
    <t>06:00 - 08:30</t>
  </si>
  <si>
    <t>17:00 - 19:00</t>
  </si>
  <si>
    <t>Jours</t>
  </si>
  <si>
    <t>lundi</t>
  </si>
  <si>
    <t>mardi</t>
  </si>
  <si>
    <t>mercredi</t>
  </si>
  <si>
    <t>jeudi</t>
  </si>
  <si>
    <t>vendredi</t>
  </si>
  <si>
    <t>samedi</t>
  </si>
  <si>
    <t>dimanche</t>
  </si>
  <si>
    <t>DECEMBRE</t>
  </si>
  <si>
    <t>NOVEMBRE</t>
  </si>
  <si>
    <t>19:00 - 20:00</t>
  </si>
  <si>
    <t>Sm</t>
  </si>
  <si>
    <t>TRIER / mois</t>
  </si>
  <si>
    <t>NOM</t>
  </si>
  <si>
    <t>PRENOM</t>
  </si>
  <si>
    <t>E-MAIL</t>
  </si>
  <si>
    <t>n° téléphone portable</t>
  </si>
  <si>
    <t>Colonne1</t>
  </si>
  <si>
    <t>adresses valides</t>
  </si>
  <si>
    <t>proclamateurs</t>
  </si>
  <si>
    <t>adresses différentes</t>
  </si>
  <si>
    <r>
      <t>T</t>
    </r>
    <r>
      <rPr>
        <sz val="18"/>
        <color theme="1"/>
        <rFont val="Calibri"/>
        <family val="2"/>
        <scheme val="minor"/>
      </rPr>
      <t>émoignage</t>
    </r>
    <r>
      <rPr>
        <b/>
        <sz val="18"/>
        <color theme="1"/>
        <rFont val="Calibri"/>
        <family val="2"/>
        <scheme val="minor"/>
      </rPr>
      <t xml:space="preserve"> P</t>
    </r>
    <r>
      <rPr>
        <sz val="18"/>
        <color theme="1"/>
        <rFont val="Calibri"/>
        <family val="2"/>
        <scheme val="minor"/>
      </rPr>
      <t xml:space="preserve">ublic </t>
    </r>
    <r>
      <rPr>
        <b/>
        <sz val="18"/>
        <color theme="1"/>
        <rFont val="Calibri"/>
        <family val="2"/>
        <scheme val="minor"/>
      </rPr>
      <t>L</t>
    </r>
    <r>
      <rPr>
        <sz val="18"/>
        <color theme="1"/>
        <rFont val="Calibri"/>
        <family val="2"/>
        <scheme val="minor"/>
      </rPr>
      <t>ocal</t>
    </r>
  </si>
  <si>
    <t>TRIE/mois</t>
  </si>
  <si>
    <t>TRIE/JOUR</t>
  </si>
  <si>
    <t>ACTIF</t>
  </si>
  <si>
    <t>ATTENTE</t>
  </si>
  <si>
    <t>Année:</t>
  </si>
  <si>
    <t>Centre Ville</t>
  </si>
  <si>
    <t>MEMBRE</t>
  </si>
  <si>
    <t>CRENEAUX SECTEUR 1</t>
  </si>
  <si>
    <t>PERSONEL N°1</t>
  </si>
  <si>
    <r>
      <t xml:space="preserve">PERSONEL N°2
</t>
    </r>
    <r>
      <rPr>
        <b/>
        <i/>
        <sz val="14"/>
        <color theme="1"/>
        <rFont val="Calibri"/>
        <family val="2"/>
        <scheme val="minor"/>
      </rPr>
      <t>(SI CONJOINT)</t>
    </r>
  </si>
  <si>
    <t>MEMBRE 2</t>
  </si>
  <si>
    <t>MEMBRE 1</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</si>
</sst>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dddd\ mm\ mmm"/>
    <numFmt numFmtId="165" formatCode="dddd\ dd\ mmm"/>
    <numFmt numFmtId="166" formatCode="mmmm"/>
    <numFmt numFmtId="167" formatCode="0#&quot; &quot;##&quot; &quot;##&quot; &quot;##&quot; &quot;##"/>
    <numFmt numFmtId="168" formatCode="dddd"/>
    <numFmt numFmtId="169" formatCode="d/m/yy;@"/>
    <numFmt numFmtId="170" formatCode="ddd\ dd\ mmm"/>
  </numFmts>
  <fonts count="37" x14ac:knownFonts="1">
    <font>
      <sz val="11"/>
      <color theme="1"/>
      <name val="Calibri"/>
      <family val="2"/>
      <scheme val="minor"/>
    </font>
    <font>
      <sz val="11"/>
      <color theme="1"/>
      <name val="Calibri"/>
      <family val="2"/>
      <scheme val="minor"/>
    </font>
    <font>
      <b/>
      <sz val="11"/>
      <color theme="0"/>
      <name val="Calibri"/>
      <family val="2"/>
      <scheme val="minor"/>
    </font>
    <font>
      <sz val="11"/>
      <color theme="0"/>
      <name val="Calibri"/>
      <family val="2"/>
      <scheme val="minor"/>
    </font>
    <font>
      <b/>
      <sz val="16"/>
      <color theme="0"/>
      <name val="Calibri"/>
      <family val="2"/>
      <scheme val="minor"/>
    </font>
    <font>
      <b/>
      <sz val="16"/>
      <color theme="3" tint="-0.499984740745262"/>
      <name val="Calibri"/>
      <family val="2"/>
      <scheme val="minor"/>
    </font>
    <font>
      <b/>
      <sz val="11"/>
      <color theme="0"/>
      <name val="Calibri"/>
      <family val="2"/>
    </font>
    <font>
      <sz val="9"/>
      <color theme="3" tint="-0.499984740745262"/>
      <name val="Verdana"/>
      <family val="2"/>
    </font>
    <font>
      <sz val="11"/>
      <color theme="3" tint="-0.499984740745262"/>
      <name val="Calibri"/>
      <family val="2"/>
    </font>
    <font>
      <sz val="11"/>
      <color theme="3" tint="-0.499984740745262"/>
      <name val="Calibri"/>
      <family val="2"/>
      <scheme val="minor"/>
    </font>
    <font>
      <b/>
      <sz val="16"/>
      <color theme="1"/>
      <name val="Calibri"/>
      <family val="2"/>
      <scheme val="minor"/>
    </font>
    <font>
      <sz val="11"/>
      <color rgb="FF000000"/>
      <name val="Calibri"/>
      <family val="2"/>
    </font>
    <font>
      <sz val="10"/>
      <name val="Arial"/>
      <family val="2"/>
    </font>
    <font>
      <sz val="14"/>
      <color theme="1"/>
      <name val="Calibri"/>
      <family val="2"/>
      <scheme val="minor"/>
    </font>
    <font>
      <b/>
      <sz val="14"/>
      <color theme="1"/>
      <name val="Calibri"/>
      <family val="2"/>
      <scheme val="minor"/>
    </font>
    <font>
      <sz val="9"/>
      <color theme="1"/>
      <name val="Calibri"/>
      <family val="2"/>
      <scheme val="minor"/>
    </font>
    <font>
      <u/>
      <sz val="11"/>
      <color theme="10"/>
      <name val="Calibri"/>
      <family val="2"/>
      <scheme val="minor"/>
    </font>
    <font>
      <u/>
      <sz val="9"/>
      <color theme="10"/>
      <name val="Calibri"/>
      <family val="2"/>
      <scheme val="minor"/>
    </font>
    <font>
      <sz val="9"/>
      <color theme="10"/>
      <name val="Calibri"/>
      <family val="2"/>
      <scheme val="minor"/>
    </font>
    <font>
      <b/>
      <sz val="18"/>
      <color theme="1"/>
      <name val="Calibri"/>
      <family val="2"/>
      <scheme val="minor"/>
    </font>
    <font>
      <b/>
      <sz val="11"/>
      <color theme="1"/>
      <name val="Calibri"/>
      <family val="2"/>
      <scheme val="minor"/>
    </font>
    <font>
      <sz val="18"/>
      <color theme="1"/>
      <name val="Calibri"/>
      <family val="2"/>
      <scheme val="minor"/>
    </font>
    <font>
      <sz val="11"/>
      <color theme="3" tint="-0.249977111117893"/>
      <name val="Calibri"/>
      <family val="2"/>
      <scheme val="minor"/>
    </font>
    <font>
      <sz val="11"/>
      <color theme="9" tint="0.79998168889431442"/>
      <name val="Calibri"/>
      <family val="2"/>
      <scheme val="minor"/>
    </font>
    <font>
      <b/>
      <sz val="24"/>
      <color theme="9" tint="0.79998168889431442"/>
      <name val="Calibri"/>
      <family val="2"/>
      <scheme val="minor"/>
    </font>
    <font>
      <b/>
      <sz val="18"/>
      <color theme="9" tint="0.79998168889431442"/>
      <name val="Calibri"/>
      <family val="2"/>
      <scheme val="minor"/>
    </font>
    <font>
      <b/>
      <sz val="20"/>
      <color theme="9" tint="0.79998168889431442"/>
      <name val="Calibri"/>
      <family val="2"/>
      <scheme val="minor"/>
    </font>
    <font>
      <b/>
      <sz val="9"/>
      <color theme="1"/>
      <name val="Calibri"/>
      <family val="2"/>
      <scheme val="minor"/>
    </font>
    <font>
      <b/>
      <i/>
      <sz val="14"/>
      <color theme="1"/>
      <name val="Calibri"/>
      <family val="2"/>
      <scheme val="minor"/>
    </font>
    <font>
      <sz val="8"/>
      <color theme="1"/>
      <name val="Calibri"/>
      <family val="2"/>
      <scheme val="minor"/>
    </font>
    <font>
      <i/>
      <sz val="8"/>
      <color theme="0" tint="-0.499984740745262"/>
      <name val="Calibri"/>
      <family val="2"/>
      <scheme val="minor"/>
    </font>
    <font>
      <i/>
      <sz val="11"/>
      <color theme="0" tint="-0.499984740745262"/>
      <name val="Calibri"/>
      <family val="2"/>
      <scheme val="minor"/>
    </font>
    <font>
      <b/>
      <sz val="20"/>
      <color theme="1"/>
      <name val="Calibri"/>
      <family val="2"/>
      <scheme val="minor"/>
    </font>
    <font>
      <sz val="8"/>
      <color theme="0"/>
      <name val="Calibri"/>
      <family val="2"/>
      <scheme val="minor"/>
    </font>
    <font>
      <b/>
      <sz val="28"/>
      <color theme="9" tint="0.79998168889431442"/>
      <name val="Calibri"/>
      <family val="2"/>
      <scheme val="minor"/>
    </font>
    <font>
      <b/>
      <sz val="9"/>
      <color theme="0"/>
      <name val="Calibri"/>
      <family val="2"/>
      <scheme val="minor"/>
    </font>
    <font>
      <b/>
      <sz val="9"/>
      <color rgb="FF000000"/>
      <name val="Calibri"/>
      <family val="2"/>
      <scheme val="minor"/>
    </font>
  </fonts>
  <fills count="20">
    <fill>
      <patternFill patternType="none"/>
    </fill>
    <fill>
      <patternFill patternType="gray125"/>
    </fill>
    <fill>
      <patternFill patternType="solid">
        <fgColor theme="3" tint="-0.249977111117893"/>
        <bgColor indexed="64"/>
      </patternFill>
    </fill>
    <fill>
      <patternFill patternType="solid">
        <fgColor theme="3" tint="0.59999389629810485"/>
        <bgColor indexed="64"/>
      </patternFill>
    </fill>
    <fill>
      <patternFill patternType="solid">
        <fgColor theme="3" tint="0.39997558519241921"/>
        <bgColor rgb="FFFFFFFF"/>
      </patternFill>
    </fill>
    <fill>
      <patternFill patternType="solid">
        <fgColor theme="3" tint="0.39997558519241921"/>
        <bgColor indexed="64"/>
      </patternFill>
    </fill>
    <fill>
      <patternFill patternType="solid">
        <fgColor theme="4" tint="0.79998168889431442"/>
        <bgColor theme="4" tint="0.79998168889431442"/>
      </patternFill>
    </fill>
    <fill>
      <patternFill patternType="solid">
        <fgColor theme="9" tint="0.39997558519241921"/>
        <bgColor indexed="64"/>
      </patternFill>
    </fill>
    <fill>
      <patternFill patternType="solid">
        <fgColor theme="0" tint="-0.14999847407452621"/>
        <bgColor indexed="64"/>
      </patternFill>
    </fill>
    <fill>
      <patternFill patternType="solid">
        <fgColor theme="9" tint="0.79998168889431442"/>
        <bgColor indexed="64"/>
      </patternFill>
    </fill>
    <fill>
      <patternFill patternType="solid">
        <fgColor theme="0" tint="-0.34998626667073579"/>
        <bgColor indexed="64"/>
      </patternFill>
    </fill>
    <fill>
      <patternFill patternType="solid">
        <fgColor theme="4" tint="-0.249977111117893"/>
        <bgColor indexed="64"/>
      </patternFill>
    </fill>
    <fill>
      <patternFill patternType="solid">
        <fgColor theme="4" tint="0.39997558519241921"/>
        <bgColor indexed="64"/>
      </patternFill>
    </fill>
    <fill>
      <patternFill patternType="solid">
        <fgColor theme="4" tint="0.59999389629810485"/>
        <bgColor indexed="64"/>
      </patternFill>
    </fill>
    <fill>
      <patternFill patternType="solid">
        <fgColor theme="2" tint="-0.749992370372631"/>
        <bgColor indexed="64"/>
      </patternFill>
    </fill>
    <fill>
      <patternFill patternType="solid">
        <fgColor theme="2" tint="-0.89999084444715716"/>
        <bgColor indexed="64"/>
      </patternFill>
    </fill>
    <fill>
      <patternFill patternType="solid">
        <fgColor theme="2" tint="-0.249977111117893"/>
        <bgColor indexed="64"/>
      </patternFill>
    </fill>
    <fill>
      <patternFill patternType="solid">
        <fgColor rgb="FFFFFF00"/>
        <bgColor indexed="64"/>
      </patternFill>
    </fill>
    <fill>
      <patternFill patternType="solid">
        <fgColor theme="8" tint="-0.249977111117893"/>
        <bgColor indexed="64"/>
      </patternFill>
    </fill>
    <fill>
      <patternFill patternType="solid">
        <fgColor theme="4"/>
        <bgColor theme="4"/>
      </patternFill>
    </fill>
  </fills>
  <borders count="59">
    <border>
      <left/>
      <right/>
      <top/>
      <bottom/>
      <diagonal/>
    </border>
    <border>
      <left style="thick">
        <color theme="3" tint="-0.499984740745262"/>
      </left>
      <right/>
      <top style="thick">
        <color theme="3" tint="-0.499984740745262"/>
      </top>
      <bottom style="thick">
        <color theme="3" tint="-0.499984740745262"/>
      </bottom>
      <diagonal/>
    </border>
    <border>
      <left/>
      <right/>
      <top style="thick">
        <color theme="3" tint="-0.499984740745262"/>
      </top>
      <bottom style="thick">
        <color theme="3" tint="-0.499984740745262"/>
      </bottom>
      <diagonal/>
    </border>
    <border>
      <left/>
      <right style="thick">
        <color theme="3" tint="-0.499984740745262"/>
      </right>
      <top style="thick">
        <color theme="3" tint="-0.499984740745262"/>
      </top>
      <bottom style="thick">
        <color theme="3" tint="-0.499984740745262"/>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ck">
        <color indexed="64"/>
      </left>
      <right style="thin">
        <color indexed="64"/>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indexed="64"/>
      </left>
      <right style="thin">
        <color indexed="64"/>
      </right>
      <top/>
      <bottom style="thin">
        <color indexed="64"/>
      </bottom>
      <diagonal/>
    </border>
    <border>
      <left style="thin">
        <color indexed="64"/>
      </left>
      <right style="thick">
        <color indexed="64"/>
      </right>
      <top/>
      <bottom style="thin">
        <color indexed="64"/>
      </bottom>
      <diagonal/>
    </border>
    <border>
      <left style="thick">
        <color indexed="64"/>
      </left>
      <right style="thin">
        <color indexed="64"/>
      </right>
      <top style="thick">
        <color indexed="64"/>
      </top>
      <bottom style="thick">
        <color indexed="64"/>
      </bottom>
      <diagonal/>
    </border>
    <border>
      <left style="thin">
        <color indexed="64"/>
      </left>
      <right style="thin">
        <color indexed="64"/>
      </right>
      <top style="thick">
        <color indexed="64"/>
      </top>
      <bottom style="thick">
        <color indexed="64"/>
      </bottom>
      <diagonal/>
    </border>
    <border>
      <left style="thin">
        <color indexed="64"/>
      </left>
      <right style="thick">
        <color indexed="64"/>
      </right>
      <top style="thick">
        <color indexed="64"/>
      </top>
      <bottom style="thick">
        <color indexed="64"/>
      </bottom>
      <diagonal/>
    </border>
    <border>
      <left style="thick">
        <color theme="0"/>
      </left>
      <right/>
      <top style="thick">
        <color theme="0"/>
      </top>
      <bottom/>
      <diagonal/>
    </border>
    <border>
      <left/>
      <right/>
      <top style="thick">
        <color theme="0"/>
      </top>
      <bottom/>
      <diagonal/>
    </border>
    <border>
      <left/>
      <right style="thick">
        <color theme="0"/>
      </right>
      <top style="thick">
        <color theme="0"/>
      </top>
      <bottom/>
      <diagonal/>
    </border>
    <border>
      <left style="thick">
        <color theme="0"/>
      </left>
      <right/>
      <top/>
      <bottom/>
      <diagonal/>
    </border>
    <border>
      <left/>
      <right style="thick">
        <color theme="0"/>
      </right>
      <top/>
      <bottom/>
      <diagonal/>
    </border>
    <border>
      <left style="thick">
        <color theme="0"/>
      </left>
      <right/>
      <top/>
      <bottom style="thick">
        <color theme="0"/>
      </bottom>
      <diagonal/>
    </border>
    <border>
      <left/>
      <right/>
      <top/>
      <bottom style="thick">
        <color theme="0"/>
      </bottom>
      <diagonal/>
    </border>
    <border>
      <left/>
      <right style="thick">
        <color theme="0"/>
      </right>
      <top/>
      <bottom style="thick">
        <color theme="0"/>
      </bottom>
      <diagonal/>
    </border>
    <border>
      <left style="thick">
        <color theme="0"/>
      </left>
      <right/>
      <top style="thick">
        <color theme="0"/>
      </top>
      <bottom style="thick">
        <color theme="0"/>
      </bottom>
      <diagonal/>
    </border>
    <border>
      <left/>
      <right/>
      <top style="thick">
        <color theme="0"/>
      </top>
      <bottom style="thick">
        <color theme="0"/>
      </bottom>
      <diagonal/>
    </border>
    <border>
      <left/>
      <right style="thick">
        <color theme="0"/>
      </right>
      <top style="thick">
        <color theme="0"/>
      </top>
      <bottom style="thick">
        <color theme="0"/>
      </bottom>
      <diagonal/>
    </border>
    <border>
      <left/>
      <right style="thin">
        <color indexed="64"/>
      </right>
      <top/>
      <bottom/>
      <diagonal/>
    </border>
    <border>
      <left style="thick">
        <color rgb="FFFFFF00"/>
      </left>
      <right/>
      <top style="thick">
        <color rgb="FFFFFF00"/>
      </top>
      <bottom style="thick">
        <color rgb="FFFFFF00"/>
      </bottom>
      <diagonal/>
    </border>
    <border>
      <left/>
      <right/>
      <top style="thick">
        <color rgb="FFFFFF00"/>
      </top>
      <bottom style="thick">
        <color rgb="FFFFFF00"/>
      </bottom>
      <diagonal/>
    </border>
    <border>
      <left/>
      <right style="thick">
        <color rgb="FFFFFF00"/>
      </right>
      <top style="thick">
        <color rgb="FFFFFF00"/>
      </top>
      <bottom style="thick">
        <color rgb="FFFFFF00"/>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right style="thick">
        <color rgb="FFFFFF00"/>
      </right>
      <top/>
      <bottom/>
      <diagonal/>
    </border>
    <border>
      <left/>
      <right/>
      <top style="medium">
        <color indexed="64"/>
      </top>
      <bottom style="thick">
        <color rgb="FFFFFF00"/>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top style="double">
        <color theme="4"/>
      </top>
      <bottom style="thin">
        <color theme="4" tint="0.39997558519241921"/>
      </bottom>
      <diagonal/>
    </border>
    <border>
      <left/>
      <right/>
      <top style="double">
        <color theme="4"/>
      </top>
      <bottom style="thin">
        <color theme="4" tint="0.39997558519241921"/>
      </bottom>
      <diagonal/>
    </border>
    <border>
      <left/>
      <right style="thin">
        <color theme="4" tint="0.39997558519241921"/>
      </right>
      <top style="double">
        <color theme="4"/>
      </top>
      <bottom style="thin">
        <color theme="4" tint="0.39997558519241921"/>
      </bottom>
      <diagonal/>
    </border>
  </borders>
  <cellStyleXfs count="6">
    <xf numFmtId="0" fontId="0" fillId="0" borderId="0"/>
    <xf numFmtId="0" fontId="1" fillId="0" borderId="0"/>
    <xf numFmtId="0" fontId="11" fillId="0" borderId="0"/>
    <xf numFmtId="0" fontId="1" fillId="0" borderId="0"/>
    <xf numFmtId="0" fontId="12" fillId="0" borderId="0"/>
    <xf numFmtId="0" fontId="16" fillId="0" borderId="0" applyNumberFormat="0" applyFill="0" applyBorder="0" applyAlignment="0" applyProtection="0"/>
  </cellStyleXfs>
  <cellXfs count="142">
    <xf numFmtId="0" fontId="0" fillId="0" borderId="0" xfId="0"/>
    <xf numFmtId="0" fontId="7" fillId="4" borderId="4" xfId="0" applyFont="1" applyFill="1" applyBorder="1" applyAlignment="1" applyProtection="1">
      <alignment horizontal="center" vertical="center"/>
      <protection locked="0"/>
    </xf>
    <xf numFmtId="0" fontId="8" fillId="5" borderId="4" xfId="0" applyFont="1" applyFill="1" applyBorder="1" applyAlignment="1" applyProtection="1">
      <protection locked="0"/>
    </xf>
    <xf numFmtId="0" fontId="8" fillId="5" borderId="5" xfId="0" applyFont="1" applyFill="1" applyBorder="1" applyAlignment="1" applyProtection="1">
      <protection locked="0"/>
    </xf>
    <xf numFmtId="0" fontId="8" fillId="5" borderId="6" xfId="0" applyFont="1" applyFill="1" applyBorder="1" applyAlignment="1" applyProtection="1">
      <alignment horizontal="center" vertical="center"/>
      <protection locked="0"/>
    </xf>
    <xf numFmtId="0" fontId="9" fillId="5" borderId="7" xfId="0" applyFont="1" applyFill="1" applyBorder="1" applyAlignment="1" applyProtection="1">
      <alignment horizontal="center" vertical="center"/>
      <protection locked="0"/>
    </xf>
    <xf numFmtId="0" fontId="9" fillId="5" borderId="8" xfId="0" applyFont="1" applyFill="1" applyBorder="1" applyAlignment="1" applyProtection="1">
      <alignment horizontal="center" vertical="center"/>
      <protection locked="0"/>
    </xf>
    <xf numFmtId="0" fontId="8" fillId="5" borderId="9" xfId="0" applyFont="1" applyFill="1" applyBorder="1" applyAlignment="1" applyProtection="1">
      <alignment horizontal="center" vertical="center"/>
      <protection locked="0"/>
    </xf>
    <xf numFmtId="0" fontId="9" fillId="5" borderId="4" xfId="0" applyFont="1" applyFill="1" applyBorder="1" applyAlignment="1" applyProtection="1">
      <alignment horizontal="center" vertical="center"/>
      <protection locked="0"/>
    </xf>
    <xf numFmtId="0" fontId="9" fillId="5" borderId="10" xfId="0" applyFont="1" applyFill="1" applyBorder="1" applyAlignment="1" applyProtection="1">
      <alignment horizontal="center" vertical="center"/>
      <protection locked="0"/>
    </xf>
    <xf numFmtId="0" fontId="10" fillId="0" borderId="0" xfId="0" applyFont="1" applyAlignment="1">
      <alignment horizontal="left"/>
    </xf>
    <xf numFmtId="0" fontId="0" fillId="0" borderId="0" xfId="0" applyAlignment="1">
      <alignment horizontal="center"/>
    </xf>
    <xf numFmtId="0" fontId="13" fillId="0" borderId="0" xfId="0" applyFont="1" applyAlignment="1">
      <alignment horizontal="center" vertical="center"/>
    </xf>
    <xf numFmtId="166" fontId="0" fillId="0" borderId="0" xfId="0" applyNumberFormat="1"/>
    <xf numFmtId="164" fontId="3" fillId="0" borderId="12" xfId="0" applyNumberFormat="1" applyFont="1" applyBorder="1" applyAlignment="1">
      <alignment horizontal="left" vertical="center"/>
    </xf>
    <xf numFmtId="165" fontId="0" fillId="0" borderId="11" xfId="0" applyNumberFormat="1" applyBorder="1" applyAlignment="1">
      <alignment horizontal="left" vertical="center"/>
    </xf>
    <xf numFmtId="165" fontId="3" fillId="0" borderId="12" xfId="0" applyNumberFormat="1" applyFont="1" applyBorder="1" applyAlignment="1">
      <alignment horizontal="left" vertical="center"/>
    </xf>
    <xf numFmtId="0" fontId="0" fillId="0" borderId="0" xfId="0" applyAlignment="1">
      <alignment horizontal="right"/>
    </xf>
    <xf numFmtId="0" fontId="15" fillId="0" borderId="0" xfId="1" applyFont="1" applyBorder="1" applyAlignment="1">
      <alignment horizontal="center" vertical="center" wrapText="1" shrinkToFit="1"/>
    </xf>
    <xf numFmtId="0" fontId="15" fillId="0" borderId="0" xfId="1" applyFont="1" applyBorder="1"/>
    <xf numFmtId="0" fontId="0" fillId="0" borderId="5" xfId="0" applyBorder="1" applyAlignment="1">
      <alignment horizontal="center" vertical="center"/>
    </xf>
    <xf numFmtId="165" fontId="0" fillId="0" borderId="5" xfId="0" applyNumberFormat="1" applyBorder="1" applyAlignment="1">
      <alignment horizontal="left" vertical="center"/>
    </xf>
    <xf numFmtId="0" fontId="0" fillId="10" borderId="20" xfId="0" applyFill="1" applyBorder="1" applyAlignment="1">
      <alignment horizontal="center" vertical="center"/>
    </xf>
    <xf numFmtId="0" fontId="0" fillId="10" borderId="21" xfId="0" applyFill="1" applyBorder="1" applyAlignment="1">
      <alignment horizontal="center" vertical="center"/>
    </xf>
    <xf numFmtId="0" fontId="0" fillId="10" borderId="22" xfId="0" applyFill="1" applyBorder="1" applyAlignment="1">
      <alignment horizontal="center" vertical="center"/>
    </xf>
    <xf numFmtId="0" fontId="0" fillId="7" borderId="20" xfId="0" applyFill="1" applyBorder="1" applyAlignment="1">
      <alignment horizontal="center" vertical="center"/>
    </xf>
    <xf numFmtId="0" fontId="0" fillId="7" borderId="21" xfId="0" applyFill="1" applyBorder="1" applyAlignment="1">
      <alignment horizontal="center" vertical="center"/>
    </xf>
    <xf numFmtId="0" fontId="0" fillId="7" borderId="22" xfId="0" applyFill="1" applyBorder="1" applyAlignment="1">
      <alignment horizontal="center" vertical="center"/>
    </xf>
    <xf numFmtId="0" fontId="0" fillId="8" borderId="18" xfId="0" applyFill="1" applyBorder="1" applyAlignment="1">
      <alignment horizontal="center" vertical="center" shrinkToFit="1"/>
    </xf>
    <xf numFmtId="0" fontId="0" fillId="8" borderId="12" xfId="0" applyFill="1" applyBorder="1" applyAlignment="1">
      <alignment horizontal="center" vertical="center" shrinkToFit="1"/>
    </xf>
    <xf numFmtId="0" fontId="0" fillId="8" borderId="19" xfId="0" applyFill="1" applyBorder="1" applyAlignment="1">
      <alignment horizontal="center" vertical="center" shrinkToFit="1"/>
    </xf>
    <xf numFmtId="0" fontId="0" fillId="9" borderId="18" xfId="0" applyFill="1" applyBorder="1" applyAlignment="1">
      <alignment horizontal="center" vertical="center" shrinkToFit="1"/>
    </xf>
    <xf numFmtId="0" fontId="0" fillId="9" borderId="12" xfId="0" applyFill="1" applyBorder="1" applyAlignment="1">
      <alignment horizontal="center" vertical="center" shrinkToFit="1"/>
    </xf>
    <xf numFmtId="0" fontId="0" fillId="9" borderId="19" xfId="0" applyFill="1" applyBorder="1" applyAlignment="1">
      <alignment horizontal="center" vertical="center" shrinkToFit="1"/>
    </xf>
    <xf numFmtId="0" fontId="0" fillId="8" borderId="15" xfId="0" applyFill="1" applyBorder="1" applyAlignment="1">
      <alignment horizontal="center" vertical="center" shrinkToFit="1"/>
    </xf>
    <xf numFmtId="0" fontId="0" fillId="8" borderId="16" xfId="0" applyFill="1" applyBorder="1" applyAlignment="1">
      <alignment horizontal="center" vertical="center" shrinkToFit="1"/>
    </xf>
    <xf numFmtId="0" fontId="0" fillId="8" borderId="17" xfId="0" applyFill="1" applyBorder="1" applyAlignment="1">
      <alignment horizontal="center" vertical="center" shrinkToFit="1"/>
    </xf>
    <xf numFmtId="0" fontId="0" fillId="9" borderId="15" xfId="0" applyFill="1" applyBorder="1" applyAlignment="1">
      <alignment horizontal="center" vertical="center" shrinkToFit="1"/>
    </xf>
    <xf numFmtId="0" fontId="0" fillId="9" borderId="16" xfId="0" applyFill="1" applyBorder="1" applyAlignment="1">
      <alignment horizontal="center" vertical="center" shrinkToFit="1"/>
    </xf>
    <xf numFmtId="0" fontId="0" fillId="9" borderId="17" xfId="0" applyFill="1" applyBorder="1" applyAlignment="1">
      <alignment horizontal="center" vertical="center" shrinkToFit="1"/>
    </xf>
    <xf numFmtId="0" fontId="0" fillId="0" borderId="0" xfId="0" applyNumberFormat="1"/>
    <xf numFmtId="0" fontId="4" fillId="2" borderId="23" xfId="0" applyFont="1" applyFill="1" applyBorder="1" applyAlignment="1" applyProtection="1">
      <alignment horizontal="center" vertical="center"/>
    </xf>
    <xf numFmtId="0" fontId="4" fillId="2" borderId="24" xfId="0" applyFont="1" applyFill="1" applyBorder="1" applyAlignment="1" applyProtection="1">
      <alignment horizontal="center" vertical="center"/>
    </xf>
    <xf numFmtId="0" fontId="0" fillId="2" borderId="25" xfId="0" applyFont="1" applyFill="1" applyBorder="1" applyAlignment="1" applyProtection="1"/>
    <xf numFmtId="0" fontId="4" fillId="2" borderId="26" xfId="0" applyFont="1" applyFill="1" applyBorder="1" applyAlignment="1" applyProtection="1">
      <alignment horizontal="center" vertical="center"/>
    </xf>
    <xf numFmtId="0" fontId="4" fillId="2" borderId="0" xfId="0" applyFont="1" applyFill="1" applyBorder="1" applyAlignment="1" applyProtection="1">
      <alignment horizontal="center" vertical="center"/>
    </xf>
    <xf numFmtId="0" fontId="22" fillId="2" borderId="27" xfId="0" applyFont="1" applyFill="1" applyBorder="1" applyAlignment="1" applyProtection="1"/>
    <xf numFmtId="0" fontId="2" fillId="2" borderId="26" xfId="0" applyFont="1" applyFill="1" applyBorder="1" applyAlignment="1" applyProtection="1">
      <alignment horizontal="center"/>
    </xf>
    <xf numFmtId="0" fontId="2" fillId="2" borderId="0" xfId="0" applyFont="1" applyFill="1" applyBorder="1" applyAlignment="1" applyProtection="1">
      <alignment horizontal="center"/>
    </xf>
    <xf numFmtId="0" fontId="6" fillId="2" borderId="0" xfId="0" applyFont="1" applyFill="1" applyBorder="1" applyAlignment="1" applyProtection="1">
      <alignment horizontal="center"/>
    </xf>
    <xf numFmtId="0" fontId="3" fillId="2" borderId="26" xfId="0" applyFont="1" applyFill="1" applyBorder="1" applyProtection="1"/>
    <xf numFmtId="0" fontId="0" fillId="2" borderId="28" xfId="0" applyFill="1" applyBorder="1" applyProtection="1"/>
    <xf numFmtId="0" fontId="0" fillId="2" borderId="29" xfId="0" applyFill="1" applyBorder="1" applyProtection="1"/>
    <xf numFmtId="0" fontId="22" fillId="2" borderId="30" xfId="0" applyFont="1" applyFill="1" applyBorder="1" applyProtection="1"/>
    <xf numFmtId="0" fontId="8" fillId="5" borderId="15" xfId="0" applyFont="1" applyFill="1" applyBorder="1" applyAlignment="1" applyProtection="1">
      <alignment horizontal="center" vertical="center"/>
      <protection locked="0"/>
    </xf>
    <xf numFmtId="0" fontId="9" fillId="5" borderId="16" xfId="0" applyFont="1" applyFill="1" applyBorder="1" applyAlignment="1" applyProtection="1">
      <alignment horizontal="center" vertical="center"/>
      <protection locked="0"/>
    </xf>
    <xf numFmtId="0" fontId="9" fillId="5" borderId="17" xfId="0" applyFont="1" applyFill="1" applyBorder="1" applyAlignment="1" applyProtection="1">
      <alignment horizontal="center" vertical="center"/>
      <protection locked="0"/>
    </xf>
    <xf numFmtId="0" fontId="20" fillId="12" borderId="4" xfId="0" applyFont="1" applyFill="1" applyBorder="1" applyAlignment="1">
      <alignment horizontal="center" vertical="center"/>
    </xf>
    <xf numFmtId="0" fontId="25" fillId="11" borderId="13" xfId="0" applyFont="1" applyFill="1" applyBorder="1" applyAlignment="1">
      <alignment horizontal="left" vertical="center"/>
    </xf>
    <xf numFmtId="0" fontId="23" fillId="11" borderId="14" xfId="0" applyFont="1" applyFill="1" applyBorder="1"/>
    <xf numFmtId="0" fontId="23" fillId="11" borderId="0" xfId="0" applyFont="1" applyFill="1"/>
    <xf numFmtId="0" fontId="20" fillId="0" borderId="0" xfId="0" applyFont="1" applyAlignment="1">
      <alignment horizontal="center" vertical="center"/>
    </xf>
    <xf numFmtId="0" fontId="0" fillId="0" borderId="0" xfId="0" applyBorder="1" applyAlignment="1">
      <alignment horizontal="center" vertical="center"/>
    </xf>
    <xf numFmtId="169" fontId="29" fillId="16" borderId="0" xfId="0" applyNumberFormat="1" applyFont="1" applyFill="1" applyBorder="1"/>
    <xf numFmtId="0" fontId="29" fillId="16" borderId="0" xfId="0" applyFont="1" applyFill="1" applyBorder="1"/>
    <xf numFmtId="14" fontId="29" fillId="16" borderId="39" xfId="0" applyNumberFormat="1" applyFont="1" applyFill="1" applyBorder="1"/>
    <xf numFmtId="169" fontId="29" fillId="16" borderId="38" xfId="0" applyNumberFormat="1" applyFont="1" applyFill="1" applyBorder="1"/>
    <xf numFmtId="0" fontId="29" fillId="16" borderId="38" xfId="0" applyFont="1" applyFill="1" applyBorder="1"/>
    <xf numFmtId="170" fontId="29" fillId="16" borderId="40" xfId="0" applyNumberFormat="1" applyFont="1" applyFill="1" applyBorder="1"/>
    <xf numFmtId="14" fontId="29" fillId="16" borderId="41" xfId="0" applyNumberFormat="1" applyFont="1" applyFill="1" applyBorder="1"/>
    <xf numFmtId="170" fontId="29" fillId="16" borderId="42" xfId="0" applyNumberFormat="1" applyFont="1" applyFill="1" applyBorder="1"/>
    <xf numFmtId="14" fontId="29" fillId="16" borderId="43" xfId="0" applyNumberFormat="1" applyFont="1" applyFill="1" applyBorder="1"/>
    <xf numFmtId="169" fontId="29" fillId="16" borderId="44" xfId="0" applyNumberFormat="1" applyFont="1" applyFill="1" applyBorder="1"/>
    <xf numFmtId="0" fontId="29" fillId="16" borderId="44" xfId="0" applyFont="1" applyFill="1" applyBorder="1"/>
    <xf numFmtId="170" fontId="29" fillId="16" borderId="45" xfId="0" applyNumberFormat="1" applyFont="1" applyFill="1" applyBorder="1"/>
    <xf numFmtId="0" fontId="20" fillId="12" borderId="11" xfId="0" applyFont="1" applyFill="1" applyBorder="1" applyAlignment="1">
      <alignment horizontal="center" vertical="center"/>
    </xf>
    <xf numFmtId="0" fontId="10" fillId="0" borderId="0" xfId="0" applyFont="1" applyAlignment="1">
      <alignment horizontal="right"/>
    </xf>
    <xf numFmtId="170" fontId="0" fillId="0" borderId="50" xfId="0" applyNumberFormat="1" applyBorder="1" applyAlignment="1">
      <alignment horizontal="center" vertical="center"/>
    </xf>
    <xf numFmtId="0" fontId="19" fillId="17" borderId="46" xfId="0" applyFont="1" applyFill="1" applyBorder="1" applyAlignment="1" applyProtection="1">
      <alignment horizontal="center" vertical="center"/>
      <protection locked="0"/>
    </xf>
    <xf numFmtId="0" fontId="0" fillId="0" borderId="0" xfId="0" applyBorder="1" applyAlignment="1" applyProtection="1">
      <alignment horizontal="center" vertical="center" shrinkToFit="1"/>
      <protection locked="0"/>
    </xf>
    <xf numFmtId="170" fontId="0" fillId="0" borderId="50" xfId="0" applyNumberFormat="1" applyBorder="1" applyAlignment="1" applyProtection="1">
      <alignment horizontal="center" vertical="center"/>
    </xf>
    <xf numFmtId="0" fontId="33" fillId="0" borderId="0" xfId="0" applyFont="1" applyAlignment="1">
      <alignment horizontal="center" vertical="center"/>
    </xf>
    <xf numFmtId="0" fontId="25" fillId="15" borderId="35" xfId="0" applyFont="1" applyFill="1" applyBorder="1" applyAlignment="1" applyProtection="1">
      <alignment vertical="center"/>
      <protection locked="0"/>
    </xf>
    <xf numFmtId="0" fontId="26" fillId="11" borderId="48" xfId="0" applyFont="1" applyFill="1" applyBorder="1" applyAlignment="1">
      <alignment vertical="center" shrinkToFit="1"/>
    </xf>
    <xf numFmtId="0" fontId="26" fillId="11" borderId="49" xfId="0" applyFont="1" applyFill="1" applyBorder="1" applyAlignment="1">
      <alignment vertical="center" shrinkToFit="1"/>
    </xf>
    <xf numFmtId="0" fontId="34" fillId="11" borderId="47" xfId="0" applyFont="1" applyFill="1" applyBorder="1" applyAlignment="1">
      <alignment horizontal="left" vertical="center"/>
    </xf>
    <xf numFmtId="0" fontId="26" fillId="11" borderId="0" xfId="0" applyFont="1" applyFill="1" applyAlignment="1">
      <alignment horizontal="center" vertical="center" shrinkToFit="1"/>
    </xf>
    <xf numFmtId="0" fontId="26" fillId="11" borderId="51" xfId="0" applyFont="1" applyFill="1" applyBorder="1" applyAlignment="1">
      <alignment horizontal="center" vertical="center" shrinkToFit="1"/>
    </xf>
    <xf numFmtId="0" fontId="26" fillId="11" borderId="0" xfId="0" applyFont="1" applyFill="1" applyBorder="1" applyAlignment="1">
      <alignment horizontal="center" vertical="center" shrinkToFit="1"/>
    </xf>
    <xf numFmtId="0" fontId="25" fillId="15" borderId="36" xfId="0" applyFont="1" applyFill="1" applyBorder="1" applyAlignment="1" applyProtection="1">
      <alignment vertical="center"/>
    </xf>
    <xf numFmtId="0" fontId="25" fillId="15" borderId="37" xfId="0" applyFont="1" applyFill="1" applyBorder="1" applyAlignment="1" applyProtection="1">
      <alignment vertical="center"/>
    </xf>
    <xf numFmtId="0" fontId="0" fillId="0" borderId="0" xfId="0" applyAlignment="1"/>
    <xf numFmtId="0" fontId="0" fillId="0" borderId="0" xfId="0" applyAlignment="1" applyProtection="1">
      <protection locked="0"/>
    </xf>
    <xf numFmtId="0" fontId="23" fillId="11" borderId="0" xfId="0" applyFont="1" applyFill="1" applyAlignment="1"/>
    <xf numFmtId="0" fontId="27" fillId="0" borderId="0" xfId="0" applyFont="1" applyAlignment="1"/>
    <xf numFmtId="0" fontId="3" fillId="0" borderId="0" xfId="0" applyFont="1" applyAlignment="1"/>
    <xf numFmtId="0" fontId="3" fillId="0" borderId="0" xfId="0" applyFont="1" applyAlignment="1" applyProtection="1">
      <protection locked="0"/>
    </xf>
    <xf numFmtId="0" fontId="3" fillId="0" borderId="0" xfId="0" applyFont="1" applyBorder="1" applyAlignment="1"/>
    <xf numFmtId="0" fontId="14" fillId="0" borderId="52" xfId="0" applyFont="1" applyBorder="1" applyAlignment="1"/>
    <xf numFmtId="0" fontId="24" fillId="11" borderId="0" xfId="0" applyFont="1" applyFill="1" applyAlignment="1">
      <alignment horizontal="center" vertical="center" shrinkToFit="1"/>
    </xf>
    <xf numFmtId="0" fontId="24" fillId="11" borderId="34" xfId="0" applyFont="1" applyFill="1" applyBorder="1" applyAlignment="1">
      <alignment horizontal="center" vertical="center" shrinkToFit="1"/>
    </xf>
    <xf numFmtId="0" fontId="19" fillId="0" borderId="0" xfId="0" applyFont="1" applyAlignment="1">
      <alignment horizontal="center"/>
    </xf>
    <xf numFmtId="0" fontId="14" fillId="13" borderId="0" xfId="0" applyFont="1" applyFill="1" applyAlignment="1">
      <alignment horizontal="center" vertical="center"/>
    </xf>
    <xf numFmtId="0" fontId="32" fillId="18" borderId="44" xfId="0" applyFont="1" applyFill="1" applyBorder="1" applyAlignment="1">
      <alignment horizontal="center" vertical="center" wrapText="1"/>
    </xf>
    <xf numFmtId="0" fontId="5" fillId="3" borderId="1" xfId="0" applyFont="1" applyFill="1" applyBorder="1" applyAlignment="1" applyProtection="1">
      <alignment horizontal="center" vertical="center"/>
      <protection locked="0"/>
    </xf>
    <xf numFmtId="0" fontId="5" fillId="3" borderId="2" xfId="0" applyFont="1" applyFill="1" applyBorder="1" applyAlignment="1" applyProtection="1">
      <alignment horizontal="center" vertical="center"/>
      <protection locked="0"/>
    </xf>
    <xf numFmtId="0" fontId="5" fillId="3" borderId="3" xfId="0" applyFont="1" applyFill="1" applyBorder="1" applyAlignment="1" applyProtection="1">
      <alignment horizontal="center" vertical="center"/>
      <protection locked="0"/>
    </xf>
    <xf numFmtId="0" fontId="4" fillId="14" borderId="31" xfId="0" applyFont="1" applyFill="1" applyBorder="1" applyAlignment="1" applyProtection="1">
      <alignment horizontal="center" vertical="center"/>
      <protection locked="0"/>
    </xf>
    <xf numFmtId="0" fontId="4" fillId="14" borderId="32" xfId="0" applyFont="1" applyFill="1" applyBorder="1" applyAlignment="1" applyProtection="1">
      <alignment horizontal="center" vertical="center"/>
      <protection locked="0"/>
    </xf>
    <xf numFmtId="0" fontId="4" fillId="14" borderId="33" xfId="0" applyFont="1" applyFill="1" applyBorder="1" applyAlignment="1" applyProtection="1">
      <alignment horizontal="center" vertical="center"/>
      <protection locked="0"/>
    </xf>
    <xf numFmtId="0" fontId="35" fillId="19" borderId="53" xfId="1" applyNumberFormat="1" applyFont="1" applyFill="1" applyBorder="1" applyAlignment="1">
      <alignment horizontal="center" vertical="center"/>
    </xf>
    <xf numFmtId="0" fontId="35" fillId="19" borderId="54" xfId="1" applyNumberFormat="1" applyFont="1" applyFill="1" applyBorder="1" applyAlignment="1">
      <alignment horizontal="center" vertical="center"/>
    </xf>
    <xf numFmtId="0" fontId="35" fillId="19" borderId="55" xfId="1" applyNumberFormat="1" applyFont="1" applyFill="1" applyBorder="1" applyAlignment="1">
      <alignment horizontal="center" vertical="center"/>
    </xf>
    <xf numFmtId="0" fontId="15" fillId="6" borderId="53" xfId="1" applyNumberFormat="1" applyFont="1" applyFill="1" applyBorder="1" applyAlignment="1">
      <alignment horizontal="left" vertical="center"/>
    </xf>
    <xf numFmtId="0" fontId="15" fillId="6" borderId="54" xfId="1" applyNumberFormat="1" applyFont="1" applyFill="1" applyBorder="1" applyAlignment="1">
      <alignment horizontal="left" vertical="center"/>
    </xf>
    <xf numFmtId="0" fontId="17" fillId="6" borderId="54" xfId="5" applyFont="1" applyFill="1" applyBorder="1" applyAlignment="1">
      <alignment vertical="center"/>
    </xf>
    <xf numFmtId="167" fontId="18" fillId="6" borderId="54" xfId="5" applyNumberFormat="1" applyFont="1" applyFill="1" applyBorder="1" applyAlignment="1">
      <alignment horizontal="center" vertical="center"/>
    </xf>
    <xf numFmtId="0" fontId="15" fillId="6" borderId="55" xfId="1" applyNumberFormat="1" applyFont="1" applyFill="1" applyBorder="1" applyAlignment="1">
      <alignment vertical="center"/>
    </xf>
    <xf numFmtId="0" fontId="15" fillId="0" borderId="53" xfId="1" applyNumberFormat="1" applyFont="1" applyBorder="1" applyAlignment="1">
      <alignment horizontal="left" vertical="center"/>
    </xf>
    <xf numFmtId="0" fontId="15" fillId="0" borderId="54" xfId="1" applyNumberFormat="1" applyFont="1" applyBorder="1" applyAlignment="1">
      <alignment horizontal="left" vertical="center"/>
    </xf>
    <xf numFmtId="0" fontId="17" fillId="0" borderId="54" xfId="5" applyFont="1" applyBorder="1" applyAlignment="1">
      <alignment vertical="center"/>
    </xf>
    <xf numFmtId="167" fontId="18" fillId="0" borderId="54" xfId="5" applyNumberFormat="1" applyFont="1" applyBorder="1" applyAlignment="1">
      <alignment horizontal="center" vertical="center"/>
    </xf>
    <xf numFmtId="0" fontId="15" fillId="0" borderId="55" xfId="1" applyNumberFormat="1" applyFont="1" applyBorder="1" applyAlignment="1">
      <alignment vertical="center"/>
    </xf>
    <xf numFmtId="167" fontId="15" fillId="0" borderId="54" xfId="1" applyNumberFormat="1" applyFont="1" applyBorder="1" applyAlignment="1">
      <alignment horizontal="center" vertical="center"/>
    </xf>
    <xf numFmtId="0" fontId="15" fillId="6" borderId="54" xfId="1" applyNumberFormat="1" applyFont="1" applyFill="1" applyBorder="1" applyAlignment="1">
      <alignment vertical="center"/>
    </xf>
    <xf numFmtId="167" fontId="15" fillId="6" borderId="54" xfId="1" applyNumberFormat="1" applyFont="1" applyFill="1" applyBorder="1" applyAlignment="1">
      <alignment horizontal="center" vertical="center"/>
    </xf>
    <xf numFmtId="0" fontId="15" fillId="6" borderId="53" xfId="1" applyNumberFormat="1" applyFont="1" applyFill="1" applyBorder="1" applyAlignment="1">
      <alignment horizontal="center" vertical="center"/>
    </xf>
    <xf numFmtId="0" fontId="15" fillId="0" borderId="53" xfId="1" applyNumberFormat="1" applyFont="1" applyBorder="1" applyAlignment="1">
      <alignment horizontal="center" vertical="center"/>
    </xf>
    <xf numFmtId="0" fontId="15" fillId="0" borderId="54" xfId="1" applyNumberFormat="1" applyFont="1" applyBorder="1" applyAlignment="1">
      <alignment vertical="center"/>
    </xf>
    <xf numFmtId="0" fontId="27" fillId="0" borderId="56" xfId="0" applyNumberFormat="1" applyFont="1" applyBorder="1" applyAlignment="1"/>
    <xf numFmtId="0" fontId="27" fillId="0" borderId="57" xfId="0" applyNumberFormat="1" applyFont="1" applyBorder="1" applyAlignment="1">
      <alignment horizontal="center" vertical="center"/>
    </xf>
    <xf numFmtId="167" fontId="27" fillId="0" borderId="57" xfId="0" applyNumberFormat="1" applyFont="1" applyBorder="1" applyAlignment="1">
      <alignment horizontal="center" vertical="center"/>
    </xf>
    <xf numFmtId="0" fontId="36" fillId="0" borderId="58" xfId="0" applyNumberFormat="1" applyFont="1" applyBorder="1" applyAlignment="1"/>
    <xf numFmtId="0" fontId="0" fillId="0" borderId="0" xfId="0" applyFill="1"/>
    <xf numFmtId="0" fontId="0" fillId="0" borderId="0" xfId="0" applyFont="1" applyFill="1" applyAlignment="1" applyProtection="1"/>
    <xf numFmtId="0" fontId="0" fillId="0" borderId="0" xfId="0" applyFill="1" applyProtection="1"/>
    <xf numFmtId="0" fontId="22" fillId="0" borderId="0" xfId="0" applyFont="1" applyFill="1" applyAlignment="1" applyProtection="1"/>
    <xf numFmtId="0" fontId="30" fillId="0" borderId="0" xfId="0" applyFont="1" applyFill="1" applyBorder="1" applyAlignment="1">
      <alignment horizontal="center" vertical="center"/>
    </xf>
    <xf numFmtId="168" fontId="30" fillId="0" borderId="0" xfId="0" applyNumberFormat="1" applyFont="1" applyFill="1" applyBorder="1" applyAlignment="1">
      <alignment horizontal="center" vertical="center"/>
    </xf>
    <xf numFmtId="0" fontId="31" fillId="0" borderId="0" xfId="0" applyFont="1" applyFill="1" applyBorder="1" applyProtection="1"/>
    <xf numFmtId="0" fontId="22" fillId="0" borderId="0" xfId="0" applyFont="1" applyFill="1" applyProtection="1"/>
    <xf numFmtId="0" fontId="4" fillId="0" borderId="0" xfId="0" applyFont="1" applyFill="1" applyAlignment="1" applyProtection="1">
      <alignment horizontal="center" vertical="center"/>
    </xf>
  </cellXfs>
  <cellStyles count="6">
    <cellStyle name="Lien hypertexte" xfId="5" builtinId="8"/>
    <cellStyle name="Normal" xfId="0" builtinId="0"/>
    <cellStyle name="Normal 2" xfId="1"/>
    <cellStyle name="Normal 3" xfId="2"/>
    <cellStyle name="Normal 4" xfId="3"/>
    <cellStyle name="Normal 5" xfId="4"/>
  </cellStyles>
  <dxfs count="6887">
    <dxf>
      <font>
        <color rgb="FFFFFF00"/>
      </font>
      <fill>
        <patternFill>
          <bgColor theme="3" tint="-0.499984740745262"/>
        </patternFill>
      </fill>
    </dxf>
    <dxf>
      <font>
        <color rgb="FFFFFF00"/>
      </font>
      <fill>
        <patternFill>
          <bgColor theme="3" tint="-0.499984740745262"/>
        </patternFill>
      </fill>
    </dxf>
    <dxf>
      <font>
        <color rgb="FFFFFF00"/>
      </font>
      <fill>
        <patternFill>
          <bgColor theme="3" tint="-0.499984740745262"/>
        </patternFill>
      </fill>
    </dxf>
    <dxf>
      <font>
        <color rgb="FFFFFF00"/>
      </font>
      <fill>
        <patternFill>
          <bgColor theme="3" tint="-0.499984740745262"/>
        </patternFill>
      </fill>
    </dxf>
    <dxf>
      <font>
        <color rgb="FFFFFF00"/>
      </font>
      <fill>
        <patternFill>
          <bgColor theme="3" tint="-0.499984740745262"/>
        </patternFill>
      </fill>
    </dxf>
    <dxf>
      <font>
        <color rgb="FFFFFF00"/>
      </font>
      <fill>
        <patternFill>
          <bgColor theme="3" tint="-0.499984740745262"/>
        </patternFill>
      </fill>
    </dxf>
    <dxf>
      <font>
        <color rgb="FFFFFF00"/>
      </font>
      <fill>
        <patternFill>
          <bgColor theme="3" tint="-0.499984740745262"/>
        </patternFill>
      </fill>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6" tint="0.59996337778862885"/>
        </patternFill>
      </fill>
      <border>
        <left style="thin">
          <color auto="1"/>
        </left>
        <right style="thin">
          <color auto="1"/>
        </right>
        <top style="dotted">
          <color auto="1"/>
        </top>
        <bottom style="thin">
          <color auto="1"/>
        </bottom>
        <vertical/>
        <horizontal/>
      </border>
    </dxf>
    <dxf>
      <fill>
        <patternFill>
          <bgColor theme="6" tint="0.59996337778862885"/>
        </patternFill>
      </fill>
      <border>
        <left style="thin">
          <color auto="1"/>
        </left>
        <right style="thin">
          <color auto="1"/>
        </right>
        <top style="thin">
          <color auto="1"/>
        </top>
        <bottom style="dotted">
          <color auto="1"/>
        </bottom>
        <vertical/>
        <horizontal/>
      </border>
    </dxf>
    <dxf>
      <fill>
        <patternFill>
          <bgColor theme="4" tint="0.79998168889431442"/>
        </patternFill>
      </fill>
      <border>
        <left style="thin">
          <color auto="1"/>
        </left>
        <right style="thin">
          <color auto="1"/>
        </right>
        <top style="dotted">
          <color auto="1"/>
        </top>
        <bottom style="thin">
          <color auto="1"/>
        </bottom>
        <vertical/>
        <horizontal/>
      </border>
    </dxf>
    <dxf>
      <fill>
        <patternFill>
          <bgColor theme="4" tint="0.79998168889431442"/>
        </patternFill>
      </fill>
      <border>
        <left style="thin">
          <color auto="1"/>
        </left>
        <right style="thin">
          <color auto="1"/>
        </right>
        <top style="thin">
          <color auto="1"/>
        </top>
        <bottom style="dotted">
          <color auto="1"/>
        </bottom>
        <vertical/>
        <horizontal/>
      </border>
    </dxf>
    <dxf>
      <fill>
        <patternFill>
          <bgColor theme="4" tint="0.79998168889431442"/>
        </patternFill>
      </fill>
      <border>
        <left style="thin">
          <color auto="1"/>
        </left>
        <right style="thin">
          <color auto="1"/>
        </right>
        <top style="dotted">
          <color auto="1"/>
        </top>
        <bottom style="thin">
          <color auto="1"/>
        </bottom>
        <vertical/>
        <horizontal/>
      </border>
    </dxf>
    <dxf>
      <fill>
        <patternFill>
          <bgColor theme="4" tint="0.79998168889431442"/>
        </patternFill>
      </fill>
      <border>
        <left style="thin">
          <color auto="1"/>
        </left>
        <right style="thin">
          <color auto="1"/>
        </right>
        <top style="thin">
          <color auto="1"/>
        </top>
        <bottom style="dotted">
          <color auto="1"/>
        </bottom>
        <vertical/>
        <horizontal/>
      </border>
    </dxf>
    <dxf>
      <fill>
        <patternFill>
          <bgColor theme="4" tint="0.79998168889431442"/>
        </patternFill>
      </fill>
      <border>
        <left style="thin">
          <color auto="1"/>
        </left>
        <right style="thin">
          <color auto="1"/>
        </right>
        <top style="dotted">
          <color auto="1"/>
        </top>
        <bottom style="thin">
          <color auto="1"/>
        </bottom>
        <vertical/>
        <horizontal/>
      </border>
    </dxf>
    <dxf>
      <fill>
        <patternFill>
          <bgColor theme="4" tint="0.79998168889431442"/>
        </patternFill>
      </fill>
      <border>
        <left style="thin">
          <color auto="1"/>
        </left>
        <right style="thin">
          <color auto="1"/>
        </right>
        <top style="thin">
          <color auto="1"/>
        </top>
        <bottom style="dotted">
          <color auto="1"/>
        </bottom>
        <vertical/>
        <horizontal/>
      </border>
    </dxf>
    <dxf>
      <fill>
        <patternFill>
          <bgColor theme="4" tint="0.79998168889431442"/>
        </patternFill>
      </fill>
      <border>
        <left style="thin">
          <color auto="1"/>
        </left>
        <right style="thin">
          <color auto="1"/>
        </right>
        <top style="dotted">
          <color auto="1"/>
        </top>
        <bottom style="thin">
          <color auto="1"/>
        </bottom>
        <vertical/>
        <horizontal/>
      </border>
    </dxf>
    <dxf>
      <fill>
        <patternFill>
          <bgColor theme="4" tint="0.79998168889431442"/>
        </patternFill>
      </fill>
      <border>
        <left style="thin">
          <color auto="1"/>
        </left>
        <right style="thin">
          <color auto="1"/>
        </right>
        <top style="thin">
          <color auto="1"/>
        </top>
        <bottom style="dotted">
          <color auto="1"/>
        </bottom>
        <vertical/>
        <horizontal/>
      </border>
    </dxf>
    <dxf>
      <fill>
        <patternFill>
          <bgColor theme="4" tint="0.79998168889431442"/>
        </patternFill>
      </fill>
      <border>
        <left style="thin">
          <color auto="1"/>
        </left>
        <right style="thin">
          <color auto="1"/>
        </right>
        <top style="dotted">
          <color auto="1"/>
        </top>
        <bottom style="thin">
          <color auto="1"/>
        </bottom>
        <vertical/>
        <horizontal/>
      </border>
    </dxf>
    <dxf>
      <fill>
        <patternFill>
          <bgColor theme="4" tint="0.79998168889431442"/>
        </patternFill>
      </fill>
      <border>
        <left style="thin">
          <color auto="1"/>
        </left>
        <right style="thin">
          <color auto="1"/>
        </right>
        <top style="thin">
          <color auto="1"/>
        </top>
        <bottom style="dotted">
          <color auto="1"/>
        </bottom>
        <vertical/>
        <horizontal/>
      </border>
    </dxf>
    <dxf>
      <fill>
        <patternFill>
          <bgColor theme="4" tint="0.79998168889431442"/>
        </patternFill>
      </fill>
      <border>
        <left style="thin">
          <color auto="1"/>
        </left>
        <right style="thin">
          <color auto="1"/>
        </right>
        <top style="dotted">
          <color auto="1"/>
        </top>
        <bottom style="thin">
          <color auto="1"/>
        </bottom>
        <vertical/>
        <horizontal/>
      </border>
    </dxf>
    <dxf>
      <fill>
        <patternFill>
          <bgColor theme="4" tint="0.79998168889431442"/>
        </patternFill>
      </fill>
      <border>
        <left style="thin">
          <color auto="1"/>
        </left>
        <right style="thin">
          <color auto="1"/>
        </right>
        <top style="thin">
          <color auto="1"/>
        </top>
        <bottom style="dotted">
          <color auto="1"/>
        </bottom>
        <vertical/>
        <horizontal/>
      </border>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color rgb="FFFFFF00"/>
      </font>
      <fill>
        <patternFill>
          <bgColor rgb="FFFF0000"/>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color rgb="FFFFFF00"/>
      </font>
      <fill>
        <patternFill>
          <bgColor rgb="FFFF0000"/>
        </patternFill>
      </fill>
    </dxf>
    <dxf>
      <font>
        <color theme="1" tint="4.9989318521683403E-2"/>
      </font>
      <fill>
        <patternFill>
          <bgColor rgb="FF92D050"/>
        </patternFill>
      </fill>
    </dxf>
    <dxf>
      <fill>
        <patternFill>
          <bgColor theme="9" tint="0.79998168889431442"/>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ont>
        <strike val="0"/>
        <color theme="1" tint="4.9989318521683403E-2"/>
      </font>
      <fill>
        <patternFill>
          <bgColor rgb="FF92D050"/>
        </patternFill>
      </fill>
    </dxf>
    <dxf>
      <font>
        <strike/>
        <color rgb="FFFFFF00"/>
      </font>
      <fill>
        <patternFill>
          <bgColor rgb="FFFF0000"/>
        </patternFill>
      </fill>
    </dxf>
    <dxf>
      <fill>
        <patternFill>
          <bgColor theme="0" tint="-0.14996795556505021"/>
        </patternFill>
      </fill>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theme="3" tint="0.39994506668294322"/>
        </patternFill>
      </fill>
      <border>
        <left style="thin">
          <color auto="1"/>
        </left>
        <right style="thin">
          <color auto="1"/>
        </right>
        <top style="thin">
          <color auto="1"/>
        </top>
        <bottom style="thin">
          <color auto="1"/>
        </bottom>
        <vertical/>
        <horizontal/>
      </border>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bgColor theme="2" tint="-0.89996032593768116"/>
        </patternFill>
      </fill>
    </dxf>
    <dxf>
      <font>
        <color rgb="FFFFFF00"/>
      </font>
      <fill>
        <patternFill>
          <bgColor rgb="FFFF0000"/>
        </patternFill>
      </fill>
    </dxf>
    <dxf>
      <font>
        <strike/>
        <color rgb="FFFFFF00"/>
      </font>
      <fill>
        <patternFill>
          <bgColor rgb="FFFF0000"/>
        </patternFill>
      </fill>
    </dxf>
    <dxf>
      <fill>
        <patternFill>
          <bgColor theme="2" tint="-0.89996032593768116"/>
        </patternFill>
      </fill>
    </dxf>
    <dxf>
      <font>
        <color rgb="FFFFFF00"/>
      </font>
      <fill>
        <patternFill>
          <bgColor rgb="FFFF0000"/>
        </patternFill>
      </fill>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patternType="none">
          <bgColor auto="1"/>
        </patternFill>
      </fill>
      <border>
        <right/>
        <top/>
        <bottom/>
        <vertical/>
        <horizontal/>
      </border>
    </dxf>
    <dxf>
      <fill>
        <patternFill>
          <bgColor theme="3" tint="0.39994506668294322"/>
        </patternFill>
      </fill>
      <border>
        <bottom style="thin">
          <color auto="1"/>
        </bottom>
      </border>
    </dxf>
    <dxf>
      <fill>
        <patternFill>
          <bgColor theme="3" tint="0.39994506668294322"/>
        </patternFill>
      </fill>
    </dxf>
  </dxfs>
  <tableStyles count="0" defaultTableStyle="TableStyleMedium2" defaultPivotStyle="PivotStyleLight16"/>
  <colors>
    <mruColors>
      <color rgb="FFFF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21</xdr:col>
      <xdr:colOff>491218</xdr:colOff>
      <xdr:row>2</xdr:row>
      <xdr:rowOff>200025</xdr:rowOff>
    </xdr:from>
    <xdr:to>
      <xdr:col>35</xdr:col>
      <xdr:colOff>489857</xdr:colOff>
      <xdr:row>30</xdr:row>
      <xdr:rowOff>66675</xdr:rowOff>
    </xdr:to>
    <xdr:sp macro="" textlink="">
      <xdr:nvSpPr>
        <xdr:cNvPr id="5" name="Rectangle à coins arrondis 4"/>
        <xdr:cNvSpPr/>
      </xdr:nvSpPr>
      <xdr:spPr>
        <a:xfrm>
          <a:off x="13186682" y="812346"/>
          <a:ext cx="7686675" cy="6248400"/>
        </a:xfrm>
        <a:prstGeom prst="roundRect">
          <a:avLst/>
        </a:prstGeom>
        <a:solidFill>
          <a:srgbClr val="FFC000"/>
        </a:solidFill>
        <a:ln w="76200">
          <a:solidFill>
            <a:schemeClr val="tx1">
              <a:lumMod val="95000"/>
              <a:lumOff val="5000"/>
            </a:schemeClr>
          </a:solidFill>
        </a:ln>
      </xdr:spPr>
      <xdr:style>
        <a:lnRef idx="2">
          <a:schemeClr val="dk1">
            <a:shade val="50000"/>
          </a:schemeClr>
        </a:lnRef>
        <a:fillRef idx="1">
          <a:schemeClr val="dk1"/>
        </a:fillRef>
        <a:effectRef idx="0">
          <a:schemeClr val="dk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28</xdr:col>
      <xdr:colOff>46265</xdr:colOff>
      <xdr:row>7</xdr:row>
      <xdr:rowOff>128588</xdr:rowOff>
    </xdr:from>
    <xdr:to>
      <xdr:col>33</xdr:col>
      <xdr:colOff>468086</xdr:colOff>
      <xdr:row>7</xdr:row>
      <xdr:rowOff>128588</xdr:rowOff>
    </xdr:to>
    <xdr:cxnSp macro="">
      <xdr:nvCxnSpPr>
        <xdr:cNvPr id="47" name="Connecteur droit 46"/>
        <xdr:cNvCxnSpPr>
          <a:stCxn id="12" idx="6"/>
          <a:endCxn id="15" idx="2"/>
        </xdr:cNvCxnSpPr>
      </xdr:nvCxnSpPr>
      <xdr:spPr>
        <a:xfrm>
          <a:off x="16347622" y="2741159"/>
          <a:ext cx="2979964" cy="0"/>
        </a:xfrm>
        <a:prstGeom prst="line">
          <a:avLst/>
        </a:prstGeom>
        <a:ln w="76200"/>
      </xdr:spPr>
      <xdr:style>
        <a:lnRef idx="1">
          <a:schemeClr val="accent1"/>
        </a:lnRef>
        <a:fillRef idx="0">
          <a:schemeClr val="accent1"/>
        </a:fillRef>
        <a:effectRef idx="0">
          <a:schemeClr val="accent1"/>
        </a:effectRef>
        <a:fontRef idx="minor">
          <a:schemeClr val="tx1"/>
        </a:fontRef>
      </xdr:style>
    </xdr:cxnSp>
    <xdr:clientData/>
  </xdr:twoCellAnchor>
  <xdr:twoCellAnchor>
    <xdr:from>
      <xdr:col>28</xdr:col>
      <xdr:colOff>46265</xdr:colOff>
      <xdr:row>13</xdr:row>
      <xdr:rowOff>93663</xdr:rowOff>
    </xdr:from>
    <xdr:to>
      <xdr:col>33</xdr:col>
      <xdr:colOff>468086</xdr:colOff>
      <xdr:row>13</xdr:row>
      <xdr:rowOff>93663</xdr:rowOff>
    </xdr:to>
    <xdr:cxnSp macro="">
      <xdr:nvCxnSpPr>
        <xdr:cNvPr id="48" name="Connecteur droit 47"/>
        <xdr:cNvCxnSpPr>
          <a:stCxn id="16" idx="6"/>
          <a:endCxn id="19" idx="2"/>
        </xdr:cNvCxnSpPr>
      </xdr:nvCxnSpPr>
      <xdr:spPr>
        <a:xfrm>
          <a:off x="16347622" y="3849234"/>
          <a:ext cx="2979964" cy="0"/>
        </a:xfrm>
        <a:prstGeom prst="line">
          <a:avLst/>
        </a:prstGeom>
        <a:ln w="76200">
          <a:solidFill>
            <a:schemeClr val="accent6"/>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28</xdr:col>
      <xdr:colOff>46265</xdr:colOff>
      <xdr:row>19</xdr:row>
      <xdr:rowOff>58738</xdr:rowOff>
    </xdr:from>
    <xdr:to>
      <xdr:col>33</xdr:col>
      <xdr:colOff>468086</xdr:colOff>
      <xdr:row>19</xdr:row>
      <xdr:rowOff>58738</xdr:rowOff>
    </xdr:to>
    <xdr:cxnSp macro="">
      <xdr:nvCxnSpPr>
        <xdr:cNvPr id="49" name="Connecteur droit 48"/>
        <xdr:cNvCxnSpPr>
          <a:stCxn id="20" idx="6"/>
          <a:endCxn id="23" idx="2"/>
        </xdr:cNvCxnSpPr>
      </xdr:nvCxnSpPr>
      <xdr:spPr>
        <a:xfrm>
          <a:off x="16347622" y="4957309"/>
          <a:ext cx="2979964" cy="0"/>
        </a:xfrm>
        <a:prstGeom prst="line">
          <a:avLst/>
        </a:prstGeom>
        <a:ln w="76200">
          <a:solidFill>
            <a:schemeClr val="accent3"/>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28</xdr:col>
      <xdr:colOff>46265</xdr:colOff>
      <xdr:row>25</xdr:row>
      <xdr:rowOff>23813</xdr:rowOff>
    </xdr:from>
    <xdr:to>
      <xdr:col>33</xdr:col>
      <xdr:colOff>492332</xdr:colOff>
      <xdr:row>25</xdr:row>
      <xdr:rowOff>31606</xdr:rowOff>
    </xdr:to>
    <xdr:cxnSp macro="">
      <xdr:nvCxnSpPr>
        <xdr:cNvPr id="50" name="Connecteur droit 49"/>
        <xdr:cNvCxnSpPr>
          <a:stCxn id="24" idx="6"/>
        </xdr:cNvCxnSpPr>
      </xdr:nvCxnSpPr>
      <xdr:spPr>
        <a:xfrm>
          <a:off x="16347622" y="6065384"/>
          <a:ext cx="3004210" cy="7793"/>
        </a:xfrm>
        <a:prstGeom prst="line">
          <a:avLst/>
        </a:prstGeom>
        <a:ln w="76200">
          <a:solidFill>
            <a:schemeClr val="accent2"/>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598960</xdr:colOff>
      <xdr:row>2</xdr:row>
      <xdr:rowOff>461283</xdr:rowOff>
    </xdr:from>
    <xdr:to>
      <xdr:col>39</xdr:col>
      <xdr:colOff>676769</xdr:colOff>
      <xdr:row>28</xdr:row>
      <xdr:rowOff>161925</xdr:rowOff>
    </xdr:to>
    <xdr:sp macro="" textlink="">
      <xdr:nvSpPr>
        <xdr:cNvPr id="44" name="Rectangle à coins arrondis 43"/>
        <xdr:cNvSpPr/>
      </xdr:nvSpPr>
      <xdr:spPr>
        <a:xfrm>
          <a:off x="20982460" y="1073604"/>
          <a:ext cx="3125809" cy="5701392"/>
        </a:xfrm>
        <a:prstGeom prst="roundRect">
          <a:avLst/>
        </a:prstGeom>
        <a:ln w="76200">
          <a:solidFill>
            <a:schemeClr val="accent4">
              <a:lumMod val="75000"/>
            </a:schemeClr>
          </a:solidFill>
        </a:ln>
      </xdr:spPr>
      <xdr:style>
        <a:lnRef idx="2">
          <a:schemeClr val="dk1">
            <a:shade val="50000"/>
          </a:schemeClr>
        </a:lnRef>
        <a:fillRef idx="1">
          <a:schemeClr val="dk1"/>
        </a:fillRef>
        <a:effectRef idx="0">
          <a:schemeClr val="dk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2</xdr:col>
      <xdr:colOff>228601</xdr:colOff>
      <xdr:row>2</xdr:row>
      <xdr:rowOff>342899</xdr:rowOff>
    </xdr:from>
    <xdr:to>
      <xdr:col>3</xdr:col>
      <xdr:colOff>200028</xdr:colOff>
      <xdr:row>3</xdr:row>
      <xdr:rowOff>180977</xdr:rowOff>
    </xdr:to>
    <xdr:cxnSp macro="">
      <xdr:nvCxnSpPr>
        <xdr:cNvPr id="2" name="Connecteur en angle 1"/>
        <xdr:cNvCxnSpPr>
          <a:stCxn id="3" idx="2"/>
        </xdr:cNvCxnSpPr>
      </xdr:nvCxnSpPr>
      <xdr:spPr>
        <a:xfrm rot="10800000" flipH="1" flipV="1">
          <a:off x="457201" y="952499"/>
          <a:ext cx="1104902" cy="895353"/>
        </a:xfrm>
        <a:prstGeom prst="bentConnector3">
          <a:avLst>
            <a:gd name="adj1" fmla="val -20690"/>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editAs="absolute">
    <xdr:from>
      <xdr:col>2</xdr:col>
      <xdr:colOff>228601</xdr:colOff>
      <xdr:row>2</xdr:row>
      <xdr:rowOff>95250</xdr:rowOff>
    </xdr:from>
    <xdr:to>
      <xdr:col>3</xdr:col>
      <xdr:colOff>714375</xdr:colOff>
      <xdr:row>2</xdr:row>
      <xdr:rowOff>590550</xdr:rowOff>
    </xdr:to>
    <xdr:sp macro="" textlink="">
      <xdr:nvSpPr>
        <xdr:cNvPr id="3" name="Arrondir un rectangle avec un coin diagonal 2"/>
        <xdr:cNvSpPr/>
      </xdr:nvSpPr>
      <xdr:spPr>
        <a:xfrm>
          <a:off x="457201" y="704850"/>
          <a:ext cx="1619249" cy="495300"/>
        </a:xfrm>
        <a:prstGeom prst="round2DiagRect">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1200" b="1"/>
            <a:t>CHOISI</a:t>
          </a:r>
          <a:r>
            <a:rPr lang="fr-FR" sz="1200" b="1" baseline="0"/>
            <a:t> TON NOM PARMI LA LISTE</a:t>
          </a:r>
          <a:endParaRPr lang="fr-FR" sz="1200" b="1"/>
        </a:p>
      </xdr:txBody>
    </xdr:sp>
    <xdr:clientData fPrintsWithSheet="0"/>
  </xdr:twoCellAnchor>
  <xdr:twoCellAnchor editAs="absolute">
    <xdr:from>
      <xdr:col>2</xdr:col>
      <xdr:colOff>10764</xdr:colOff>
      <xdr:row>2</xdr:row>
      <xdr:rowOff>47625</xdr:rowOff>
    </xdr:from>
    <xdr:to>
      <xdr:col>2</xdr:col>
      <xdr:colOff>371475</xdr:colOff>
      <xdr:row>2</xdr:row>
      <xdr:rowOff>390524</xdr:rowOff>
    </xdr:to>
    <xdr:sp macro="" textlink="">
      <xdr:nvSpPr>
        <xdr:cNvPr id="4" name="Larme 3"/>
        <xdr:cNvSpPr/>
      </xdr:nvSpPr>
      <xdr:spPr>
        <a:xfrm>
          <a:off x="239364" y="657225"/>
          <a:ext cx="360711" cy="342899"/>
        </a:xfrm>
        <a:prstGeom prst="teardrop">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1</a:t>
          </a:r>
        </a:p>
      </xdr:txBody>
    </xdr:sp>
    <xdr:clientData fPrintsWithSheet="0"/>
  </xdr:twoCellAnchor>
  <xdr:twoCellAnchor editAs="absolute">
    <xdr:from>
      <xdr:col>4</xdr:col>
      <xdr:colOff>152398</xdr:colOff>
      <xdr:row>2</xdr:row>
      <xdr:rowOff>76201</xdr:rowOff>
    </xdr:from>
    <xdr:to>
      <xdr:col>8</xdr:col>
      <xdr:colOff>707149</xdr:colOff>
      <xdr:row>2</xdr:row>
      <xdr:rowOff>400051</xdr:rowOff>
    </xdr:to>
    <xdr:sp macro="" textlink="">
      <xdr:nvSpPr>
        <xdr:cNvPr id="6" name="Rectangle 5"/>
        <xdr:cNvSpPr/>
      </xdr:nvSpPr>
      <xdr:spPr>
        <a:xfrm>
          <a:off x="2533648" y="685801"/>
          <a:ext cx="4631451" cy="323850"/>
        </a:xfrm>
        <a:prstGeom prst="rect">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bg1"/>
              </a:solidFill>
            </a:rPr>
            <a:t>INDIQUE</a:t>
          </a:r>
          <a:r>
            <a:rPr lang="fr-FR" sz="1200" b="1" baseline="0">
              <a:solidFill>
                <a:schemeClr val="bg1"/>
              </a:solidFill>
            </a:rPr>
            <a:t> TES DISPOS DANS LES CASSES BLEUES DU TABLEAU</a:t>
          </a:r>
          <a:endParaRPr lang="fr-FR" sz="1200" b="1">
            <a:solidFill>
              <a:schemeClr val="bg1"/>
            </a:solidFill>
          </a:endParaRPr>
        </a:p>
      </xdr:txBody>
    </xdr:sp>
    <xdr:clientData fPrintsWithSheet="0"/>
  </xdr:twoCellAnchor>
  <xdr:twoCellAnchor editAs="absolute">
    <xdr:from>
      <xdr:col>4</xdr:col>
      <xdr:colOff>904875</xdr:colOff>
      <xdr:row>2</xdr:row>
      <xdr:rowOff>438150</xdr:rowOff>
    </xdr:from>
    <xdr:to>
      <xdr:col>10</xdr:col>
      <xdr:colOff>9525</xdr:colOff>
      <xdr:row>2</xdr:row>
      <xdr:rowOff>1028700</xdr:rowOff>
    </xdr:to>
    <xdr:sp macro="" textlink="">
      <xdr:nvSpPr>
        <xdr:cNvPr id="7" name="Rectangle 6"/>
        <xdr:cNvSpPr/>
      </xdr:nvSpPr>
      <xdr:spPr>
        <a:xfrm>
          <a:off x="3286125" y="1047750"/>
          <a:ext cx="4267200" cy="590550"/>
        </a:xfrm>
        <a:prstGeom prst="rect">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ENREGISTRE LE FICHIER ET RENVOIE</a:t>
          </a:r>
          <a:r>
            <a:rPr lang="fr-FR" sz="1400" b="1" baseline="0"/>
            <a:t> LE PAR MAIL AU RESPONSABLE DE LA PREDICATION.</a:t>
          </a:r>
          <a:endParaRPr lang="fr-FR" sz="1400" b="1"/>
        </a:p>
      </xdr:txBody>
    </xdr:sp>
    <xdr:clientData fPrintsWithSheet="0"/>
  </xdr:twoCellAnchor>
  <xdr:twoCellAnchor editAs="absolute">
    <xdr:from>
      <xdr:col>3</xdr:col>
      <xdr:colOff>934689</xdr:colOff>
      <xdr:row>2</xdr:row>
      <xdr:rowOff>57151</xdr:rowOff>
    </xdr:from>
    <xdr:to>
      <xdr:col>4</xdr:col>
      <xdr:colOff>276225</xdr:colOff>
      <xdr:row>2</xdr:row>
      <xdr:rowOff>400050</xdr:rowOff>
    </xdr:to>
    <xdr:sp macro="" textlink="">
      <xdr:nvSpPr>
        <xdr:cNvPr id="8" name="Larme 7"/>
        <xdr:cNvSpPr/>
      </xdr:nvSpPr>
      <xdr:spPr>
        <a:xfrm>
          <a:off x="2296764" y="666751"/>
          <a:ext cx="360711" cy="342899"/>
        </a:xfrm>
        <a:prstGeom prst="teardrop">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2</a:t>
          </a:r>
        </a:p>
      </xdr:txBody>
    </xdr:sp>
    <xdr:clientData fPrintsWithSheet="0"/>
  </xdr:twoCellAnchor>
  <xdr:twoCellAnchor editAs="absolute">
    <xdr:from>
      <xdr:col>4</xdr:col>
      <xdr:colOff>639414</xdr:colOff>
      <xdr:row>2</xdr:row>
      <xdr:rowOff>438150</xdr:rowOff>
    </xdr:from>
    <xdr:to>
      <xdr:col>4</xdr:col>
      <xdr:colOff>1000125</xdr:colOff>
      <xdr:row>2</xdr:row>
      <xdr:rowOff>781049</xdr:rowOff>
    </xdr:to>
    <xdr:sp macro="" textlink="">
      <xdr:nvSpPr>
        <xdr:cNvPr id="9" name="Larme 8"/>
        <xdr:cNvSpPr/>
      </xdr:nvSpPr>
      <xdr:spPr>
        <a:xfrm>
          <a:off x="3020664" y="1047750"/>
          <a:ext cx="360711" cy="342899"/>
        </a:xfrm>
        <a:prstGeom prst="teardrop">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3</a:t>
          </a:r>
        </a:p>
      </xdr:txBody>
    </xdr:sp>
    <xdr:clientData fPrintsWithSheet="0"/>
  </xdr:twoCellAnchor>
  <xdr:twoCellAnchor editAs="absolute">
    <xdr:from>
      <xdr:col>3</xdr:col>
      <xdr:colOff>1009650</xdr:colOff>
      <xdr:row>2</xdr:row>
      <xdr:rowOff>400051</xdr:rowOff>
    </xdr:from>
    <xdr:to>
      <xdr:col>4</xdr:col>
      <xdr:colOff>95870</xdr:colOff>
      <xdr:row>5</xdr:row>
      <xdr:rowOff>133352</xdr:rowOff>
    </xdr:to>
    <xdr:cxnSp macro="">
      <xdr:nvCxnSpPr>
        <xdr:cNvPr id="10" name="Connecteur en angle 9"/>
        <xdr:cNvCxnSpPr>
          <a:stCxn id="8" idx="2"/>
        </xdr:cNvCxnSpPr>
      </xdr:nvCxnSpPr>
      <xdr:spPr>
        <a:xfrm rot="5400000">
          <a:off x="1752910" y="1628466"/>
          <a:ext cx="1343026" cy="105395"/>
        </a:xfrm>
        <a:prstGeom prst="bentConnector3">
          <a:avLst>
            <a:gd name="adj1" fmla="val 25177"/>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editAs="absolute">
    <xdr:from>
      <xdr:col>11</xdr:col>
      <xdr:colOff>57150</xdr:colOff>
      <xdr:row>1</xdr:row>
      <xdr:rowOff>85725</xdr:rowOff>
    </xdr:from>
    <xdr:to>
      <xdr:col>17</xdr:col>
      <xdr:colOff>914400</xdr:colOff>
      <xdr:row>2</xdr:row>
      <xdr:rowOff>933450</xdr:rowOff>
    </xdr:to>
    <xdr:sp macro="" textlink="">
      <xdr:nvSpPr>
        <xdr:cNvPr id="11" name="Rectangle 10"/>
        <xdr:cNvSpPr/>
      </xdr:nvSpPr>
      <xdr:spPr>
        <a:xfrm>
          <a:off x="7667625" y="285750"/>
          <a:ext cx="1771650" cy="1257300"/>
        </a:xfrm>
        <a:prstGeom prst="rect">
          <a:avLst/>
        </a:prstGeom>
        <a:solidFill>
          <a:schemeClr val="tx1">
            <a:lumMod val="95000"/>
            <a:lumOff val="5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rgbClr val="FFFF00"/>
              </a:solidFill>
            </a:rPr>
            <a:t>GARDE UNE COPIE DU FICHIER POUR COMPLETER</a:t>
          </a:r>
          <a:r>
            <a:rPr lang="fr-FR" sz="1400" b="1" baseline="0">
              <a:solidFill>
                <a:srgbClr val="FFFF00"/>
              </a:solidFill>
            </a:rPr>
            <a:t> AU FIL DES MOIS</a:t>
          </a:r>
          <a:endParaRPr lang="fr-FR" sz="1400" b="1">
            <a:solidFill>
              <a:srgbClr val="FFFF00"/>
            </a:solidFill>
          </a:endParaRPr>
        </a:p>
      </xdr:txBody>
    </xdr:sp>
    <xdr:clientData fPrintsWithSheet="0"/>
  </xdr:twoCellAnchor>
  <xdr:twoCellAnchor>
    <xdr:from>
      <xdr:col>23</xdr:col>
      <xdr:colOff>834118</xdr:colOff>
      <xdr:row>5</xdr:row>
      <xdr:rowOff>104775</xdr:rowOff>
    </xdr:from>
    <xdr:to>
      <xdr:col>28</xdr:col>
      <xdr:colOff>46265</xdr:colOff>
      <xdr:row>9</xdr:row>
      <xdr:rowOff>152400</xdr:rowOff>
    </xdr:to>
    <xdr:sp macro="[0]!OuvrirUnFichierdispos" textlink="">
      <xdr:nvSpPr>
        <xdr:cNvPr id="12" name="Ellipse 11"/>
        <xdr:cNvSpPr/>
      </xdr:nvSpPr>
      <xdr:spPr>
        <a:xfrm>
          <a:off x="15570654" y="2336346"/>
          <a:ext cx="776968" cy="809625"/>
        </a:xfrm>
        <a:prstGeom prst="ellipse">
          <a:avLst/>
        </a:prstGeom>
        <a:ln w="76200">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30</xdr:col>
      <xdr:colOff>242207</xdr:colOff>
      <xdr:row>5</xdr:row>
      <xdr:rowOff>104775</xdr:rowOff>
    </xdr:from>
    <xdr:to>
      <xdr:col>31</xdr:col>
      <xdr:colOff>261257</xdr:colOff>
      <xdr:row>9</xdr:row>
      <xdr:rowOff>152400</xdr:rowOff>
    </xdr:to>
    <xdr:sp macro="" textlink="">
      <xdr:nvSpPr>
        <xdr:cNvPr id="13" name="Ellipse 12"/>
        <xdr:cNvSpPr/>
      </xdr:nvSpPr>
      <xdr:spPr>
        <a:xfrm>
          <a:off x="16815707" y="2336346"/>
          <a:ext cx="781050" cy="809625"/>
        </a:xfrm>
        <a:prstGeom prst="ellipse">
          <a:avLst/>
        </a:prstGeom>
        <a:ln w="76200">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733425</xdr:colOff>
      <xdr:row>5</xdr:row>
      <xdr:rowOff>104775</xdr:rowOff>
    </xdr:from>
    <xdr:to>
      <xdr:col>32</xdr:col>
      <xdr:colOff>753836</xdr:colOff>
      <xdr:row>9</xdr:row>
      <xdr:rowOff>152400</xdr:rowOff>
    </xdr:to>
    <xdr:sp macro="" textlink="">
      <xdr:nvSpPr>
        <xdr:cNvPr id="14" name="Ellipse 13"/>
        <xdr:cNvSpPr/>
      </xdr:nvSpPr>
      <xdr:spPr>
        <a:xfrm>
          <a:off x="18068925" y="2336346"/>
          <a:ext cx="782411" cy="809625"/>
        </a:xfrm>
        <a:prstGeom prst="ellipse">
          <a:avLst/>
        </a:prstGeom>
        <a:ln w="76200">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xdr:col>
      <xdr:colOff>468086</xdr:colOff>
      <xdr:row>5</xdr:row>
      <xdr:rowOff>104775</xdr:rowOff>
    </xdr:from>
    <xdr:to>
      <xdr:col>34</xdr:col>
      <xdr:colOff>488497</xdr:colOff>
      <xdr:row>9</xdr:row>
      <xdr:rowOff>152400</xdr:rowOff>
    </xdr:to>
    <xdr:sp macro="" textlink="">
      <xdr:nvSpPr>
        <xdr:cNvPr id="15" name="Ellipse 14"/>
        <xdr:cNvSpPr/>
      </xdr:nvSpPr>
      <xdr:spPr>
        <a:xfrm>
          <a:off x="19327586" y="2336346"/>
          <a:ext cx="782411" cy="809625"/>
        </a:xfrm>
        <a:prstGeom prst="ellipse">
          <a:avLst/>
        </a:prstGeom>
        <a:ln w="76200">
          <a:solidFill>
            <a:schemeClr val="tx1">
              <a:lumMod val="95000"/>
              <a:lumOff val="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xdr:col>
      <xdr:colOff>834118</xdr:colOff>
      <xdr:row>11</xdr:row>
      <xdr:rowOff>69850</xdr:rowOff>
    </xdr:from>
    <xdr:to>
      <xdr:col>28</xdr:col>
      <xdr:colOff>46265</xdr:colOff>
      <xdr:row>15</xdr:row>
      <xdr:rowOff>117475</xdr:rowOff>
    </xdr:to>
    <xdr:sp macro="" textlink="">
      <xdr:nvSpPr>
        <xdr:cNvPr id="16" name="Ellipse 15"/>
        <xdr:cNvSpPr/>
      </xdr:nvSpPr>
      <xdr:spPr>
        <a:xfrm>
          <a:off x="15570654" y="3444421"/>
          <a:ext cx="776968" cy="809625"/>
        </a:xfrm>
        <a:prstGeom prst="ellipse">
          <a:avLst/>
        </a:prstGeom>
        <a:ln w="76200">
          <a:solidFill>
            <a:schemeClr val="accent6">
              <a:lumMod val="50000"/>
            </a:schemeClr>
          </a:solidFill>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p>
      </xdr:txBody>
    </xdr:sp>
    <xdr:clientData/>
  </xdr:twoCellAnchor>
  <xdr:twoCellAnchor>
    <xdr:from>
      <xdr:col>30</xdr:col>
      <xdr:colOff>242207</xdr:colOff>
      <xdr:row>11</xdr:row>
      <xdr:rowOff>66675</xdr:rowOff>
    </xdr:from>
    <xdr:to>
      <xdr:col>31</xdr:col>
      <xdr:colOff>261257</xdr:colOff>
      <xdr:row>15</xdr:row>
      <xdr:rowOff>114300</xdr:rowOff>
    </xdr:to>
    <xdr:sp macro="" textlink="">
      <xdr:nvSpPr>
        <xdr:cNvPr id="17" name="Ellipse 16"/>
        <xdr:cNvSpPr/>
      </xdr:nvSpPr>
      <xdr:spPr>
        <a:xfrm>
          <a:off x="16815707" y="3441246"/>
          <a:ext cx="781050" cy="809625"/>
        </a:xfrm>
        <a:prstGeom prst="ellipse">
          <a:avLst/>
        </a:prstGeom>
        <a:ln w="76200">
          <a:solidFill>
            <a:schemeClr val="accent6">
              <a:lumMod val="50000"/>
            </a:schemeClr>
          </a:solidFill>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733425</xdr:colOff>
      <xdr:row>11</xdr:row>
      <xdr:rowOff>66675</xdr:rowOff>
    </xdr:from>
    <xdr:to>
      <xdr:col>32</xdr:col>
      <xdr:colOff>753836</xdr:colOff>
      <xdr:row>15</xdr:row>
      <xdr:rowOff>114300</xdr:rowOff>
    </xdr:to>
    <xdr:sp macro="" textlink="">
      <xdr:nvSpPr>
        <xdr:cNvPr id="18" name="Ellipse 17"/>
        <xdr:cNvSpPr/>
      </xdr:nvSpPr>
      <xdr:spPr>
        <a:xfrm>
          <a:off x="18068925" y="3441246"/>
          <a:ext cx="782411" cy="809625"/>
        </a:xfrm>
        <a:prstGeom prst="ellipse">
          <a:avLst/>
        </a:prstGeom>
        <a:ln w="76200">
          <a:solidFill>
            <a:schemeClr val="accent6">
              <a:lumMod val="50000"/>
            </a:schemeClr>
          </a:solidFill>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p>
      </xdr:txBody>
    </xdr:sp>
    <xdr:clientData/>
  </xdr:twoCellAnchor>
  <xdr:twoCellAnchor>
    <xdr:from>
      <xdr:col>33</xdr:col>
      <xdr:colOff>468086</xdr:colOff>
      <xdr:row>11</xdr:row>
      <xdr:rowOff>69850</xdr:rowOff>
    </xdr:from>
    <xdr:to>
      <xdr:col>34</xdr:col>
      <xdr:colOff>488497</xdr:colOff>
      <xdr:row>15</xdr:row>
      <xdr:rowOff>117475</xdr:rowOff>
    </xdr:to>
    <xdr:sp macro="" textlink="">
      <xdr:nvSpPr>
        <xdr:cNvPr id="19" name="Ellipse 18"/>
        <xdr:cNvSpPr/>
      </xdr:nvSpPr>
      <xdr:spPr>
        <a:xfrm>
          <a:off x="19327586" y="3444421"/>
          <a:ext cx="782411" cy="809625"/>
        </a:xfrm>
        <a:prstGeom prst="ellipse">
          <a:avLst/>
        </a:prstGeom>
        <a:ln w="76200">
          <a:solidFill>
            <a:schemeClr val="accent6">
              <a:lumMod val="50000"/>
            </a:schemeClr>
          </a:solidFill>
        </a:ln>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p>
      </xdr:txBody>
    </xdr:sp>
    <xdr:clientData/>
  </xdr:twoCellAnchor>
  <xdr:twoCellAnchor>
    <xdr:from>
      <xdr:col>23</xdr:col>
      <xdr:colOff>834118</xdr:colOff>
      <xdr:row>17</xdr:row>
      <xdr:rowOff>34925</xdr:rowOff>
    </xdr:from>
    <xdr:to>
      <xdr:col>28</xdr:col>
      <xdr:colOff>46265</xdr:colOff>
      <xdr:row>21</xdr:row>
      <xdr:rowOff>82550</xdr:rowOff>
    </xdr:to>
    <xdr:sp macro="" textlink="">
      <xdr:nvSpPr>
        <xdr:cNvPr id="20" name="Ellipse 19"/>
        <xdr:cNvSpPr/>
      </xdr:nvSpPr>
      <xdr:spPr>
        <a:xfrm>
          <a:off x="15570654" y="4552496"/>
          <a:ext cx="776968" cy="809625"/>
        </a:xfrm>
        <a:prstGeom prst="ellipse">
          <a:avLst/>
        </a:prstGeom>
        <a:ln w="76200">
          <a:solidFill>
            <a:schemeClr val="bg2">
              <a:lumMod val="10000"/>
            </a:schemeClr>
          </a:solid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twoCellAnchor>
    <xdr:from>
      <xdr:col>30</xdr:col>
      <xdr:colOff>242207</xdr:colOff>
      <xdr:row>17</xdr:row>
      <xdr:rowOff>85725</xdr:rowOff>
    </xdr:from>
    <xdr:to>
      <xdr:col>31</xdr:col>
      <xdr:colOff>261257</xdr:colOff>
      <xdr:row>21</xdr:row>
      <xdr:rowOff>133350</xdr:rowOff>
    </xdr:to>
    <xdr:sp macro="" textlink="">
      <xdr:nvSpPr>
        <xdr:cNvPr id="21" name="Ellipse 20"/>
        <xdr:cNvSpPr/>
      </xdr:nvSpPr>
      <xdr:spPr>
        <a:xfrm>
          <a:off x="16815707" y="4603296"/>
          <a:ext cx="781050" cy="809625"/>
        </a:xfrm>
        <a:prstGeom prst="ellipse">
          <a:avLst/>
        </a:prstGeom>
        <a:ln w="76200">
          <a:solidFill>
            <a:schemeClr val="bg2">
              <a:lumMod val="10000"/>
            </a:schemeClr>
          </a:solid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733425</xdr:colOff>
      <xdr:row>17</xdr:row>
      <xdr:rowOff>85725</xdr:rowOff>
    </xdr:from>
    <xdr:to>
      <xdr:col>32</xdr:col>
      <xdr:colOff>753836</xdr:colOff>
      <xdr:row>21</xdr:row>
      <xdr:rowOff>133350</xdr:rowOff>
    </xdr:to>
    <xdr:sp macro="" textlink="">
      <xdr:nvSpPr>
        <xdr:cNvPr id="22" name="Ellipse 21"/>
        <xdr:cNvSpPr/>
      </xdr:nvSpPr>
      <xdr:spPr>
        <a:xfrm>
          <a:off x="18068925" y="4603296"/>
          <a:ext cx="782411" cy="809625"/>
        </a:xfrm>
        <a:prstGeom prst="ellipse">
          <a:avLst/>
        </a:prstGeom>
        <a:ln w="76200">
          <a:solidFill>
            <a:schemeClr val="bg2">
              <a:lumMod val="10000"/>
            </a:schemeClr>
          </a:solid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twoCellAnchor>
    <xdr:from>
      <xdr:col>33</xdr:col>
      <xdr:colOff>468086</xdr:colOff>
      <xdr:row>17</xdr:row>
      <xdr:rowOff>34925</xdr:rowOff>
    </xdr:from>
    <xdr:to>
      <xdr:col>34</xdr:col>
      <xdr:colOff>488497</xdr:colOff>
      <xdr:row>21</xdr:row>
      <xdr:rowOff>82550</xdr:rowOff>
    </xdr:to>
    <xdr:sp macro="" textlink="">
      <xdr:nvSpPr>
        <xdr:cNvPr id="23" name="Ellipse 22"/>
        <xdr:cNvSpPr/>
      </xdr:nvSpPr>
      <xdr:spPr>
        <a:xfrm>
          <a:off x="19327586" y="4552496"/>
          <a:ext cx="782411" cy="809625"/>
        </a:xfrm>
        <a:prstGeom prst="ellipse">
          <a:avLst/>
        </a:prstGeom>
        <a:ln w="76200">
          <a:solidFill>
            <a:schemeClr val="bg2">
              <a:lumMod val="10000"/>
            </a:schemeClr>
          </a:solid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twoCellAnchor>
    <xdr:from>
      <xdr:col>23</xdr:col>
      <xdr:colOff>834118</xdr:colOff>
      <xdr:row>23</xdr:row>
      <xdr:rowOff>0</xdr:rowOff>
    </xdr:from>
    <xdr:to>
      <xdr:col>28</xdr:col>
      <xdr:colOff>46265</xdr:colOff>
      <xdr:row>27</xdr:row>
      <xdr:rowOff>47625</xdr:rowOff>
    </xdr:to>
    <xdr:sp macro="" textlink="">
      <xdr:nvSpPr>
        <xdr:cNvPr id="24" name="Ellipse 23"/>
        <xdr:cNvSpPr/>
      </xdr:nvSpPr>
      <xdr:spPr>
        <a:xfrm>
          <a:off x="15570654" y="5660571"/>
          <a:ext cx="776968" cy="809625"/>
        </a:xfrm>
        <a:prstGeom prst="ellipse">
          <a:avLst/>
        </a:prstGeom>
        <a:ln w="76200">
          <a:solidFill>
            <a:schemeClr val="accent2">
              <a:lumMod val="50000"/>
            </a:schemeClr>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30</xdr:col>
      <xdr:colOff>242207</xdr:colOff>
      <xdr:row>23</xdr:row>
      <xdr:rowOff>0</xdr:rowOff>
    </xdr:from>
    <xdr:to>
      <xdr:col>31</xdr:col>
      <xdr:colOff>261257</xdr:colOff>
      <xdr:row>27</xdr:row>
      <xdr:rowOff>47625</xdr:rowOff>
    </xdr:to>
    <xdr:sp macro="" textlink="">
      <xdr:nvSpPr>
        <xdr:cNvPr id="25" name="Ellipse 24"/>
        <xdr:cNvSpPr/>
      </xdr:nvSpPr>
      <xdr:spPr>
        <a:xfrm>
          <a:off x="16815707" y="5660571"/>
          <a:ext cx="781050" cy="809625"/>
        </a:xfrm>
        <a:prstGeom prst="ellipse">
          <a:avLst/>
        </a:prstGeom>
        <a:ln w="76200">
          <a:solidFill>
            <a:schemeClr val="accent2">
              <a:lumMod val="50000"/>
            </a:schemeClr>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733425</xdr:colOff>
      <xdr:row>23</xdr:row>
      <xdr:rowOff>0</xdr:rowOff>
    </xdr:from>
    <xdr:to>
      <xdr:col>32</xdr:col>
      <xdr:colOff>753836</xdr:colOff>
      <xdr:row>27</xdr:row>
      <xdr:rowOff>47625</xdr:rowOff>
    </xdr:to>
    <xdr:sp macro="" textlink="">
      <xdr:nvSpPr>
        <xdr:cNvPr id="26" name="Ellipse 25"/>
        <xdr:cNvSpPr/>
      </xdr:nvSpPr>
      <xdr:spPr>
        <a:xfrm>
          <a:off x="18068925" y="5660571"/>
          <a:ext cx="782411" cy="809625"/>
        </a:xfrm>
        <a:prstGeom prst="ellipse">
          <a:avLst/>
        </a:prstGeom>
        <a:ln w="76200">
          <a:solidFill>
            <a:schemeClr val="accent2">
              <a:lumMod val="50000"/>
            </a:schemeClr>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33</xdr:col>
      <xdr:colOff>468086</xdr:colOff>
      <xdr:row>23</xdr:row>
      <xdr:rowOff>0</xdr:rowOff>
    </xdr:from>
    <xdr:to>
      <xdr:col>34</xdr:col>
      <xdr:colOff>488497</xdr:colOff>
      <xdr:row>27</xdr:row>
      <xdr:rowOff>47625</xdr:rowOff>
    </xdr:to>
    <xdr:sp macro="" textlink="">
      <xdr:nvSpPr>
        <xdr:cNvPr id="27" name="Ellipse 26"/>
        <xdr:cNvSpPr/>
      </xdr:nvSpPr>
      <xdr:spPr>
        <a:xfrm>
          <a:off x="19327586" y="5660571"/>
          <a:ext cx="782411" cy="809625"/>
        </a:xfrm>
        <a:prstGeom prst="ellipse">
          <a:avLst/>
        </a:prstGeom>
        <a:ln w="76200">
          <a:solidFill>
            <a:schemeClr val="accent2">
              <a:lumMod val="50000"/>
            </a:schemeClr>
          </a:solidFill>
        </a:ln>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22</xdr:col>
      <xdr:colOff>34018</xdr:colOff>
      <xdr:row>5</xdr:row>
      <xdr:rowOff>123825</xdr:rowOff>
    </xdr:from>
    <xdr:to>
      <xdr:col>23</xdr:col>
      <xdr:colOff>567418</xdr:colOff>
      <xdr:row>9</xdr:row>
      <xdr:rowOff>171450</xdr:rowOff>
    </xdr:to>
    <xdr:sp macro="" textlink="">
      <xdr:nvSpPr>
        <xdr:cNvPr id="36" name="Rectangle à coins arrondis 35"/>
        <xdr:cNvSpPr/>
      </xdr:nvSpPr>
      <xdr:spPr>
        <a:xfrm>
          <a:off x="13750018" y="2355396"/>
          <a:ext cx="1553936" cy="8096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400" b="1"/>
            <a:t>LIEU</a:t>
          </a:r>
          <a:r>
            <a:rPr lang="fr-FR" sz="2400" b="1" baseline="0"/>
            <a:t> N°1</a:t>
          </a:r>
        </a:p>
        <a:p>
          <a:pPr algn="ctr"/>
          <a:r>
            <a:rPr lang="fr-FR" sz="1600" b="1" baseline="0"/>
            <a:t>Centre Ville</a:t>
          </a:r>
          <a:endParaRPr lang="fr-FR" sz="1600" b="1"/>
        </a:p>
      </xdr:txBody>
    </xdr:sp>
    <xdr:clientData/>
  </xdr:twoCellAnchor>
  <xdr:twoCellAnchor>
    <xdr:from>
      <xdr:col>22</xdr:col>
      <xdr:colOff>34018</xdr:colOff>
      <xdr:row>11</xdr:row>
      <xdr:rowOff>88900</xdr:rowOff>
    </xdr:from>
    <xdr:to>
      <xdr:col>23</xdr:col>
      <xdr:colOff>567418</xdr:colOff>
      <xdr:row>15</xdr:row>
      <xdr:rowOff>136525</xdr:rowOff>
    </xdr:to>
    <xdr:sp macro="" textlink="">
      <xdr:nvSpPr>
        <xdr:cNvPr id="37" name="Rectangle à coins arrondis 36"/>
        <xdr:cNvSpPr/>
      </xdr:nvSpPr>
      <xdr:spPr>
        <a:xfrm>
          <a:off x="13750018" y="3463471"/>
          <a:ext cx="1553936" cy="809625"/>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ctr"/>
          <a:r>
            <a:rPr lang="fr-FR" sz="2400" b="1"/>
            <a:t>LIEU N° 2</a:t>
          </a:r>
        </a:p>
        <a:p>
          <a:pPr algn="ctr"/>
          <a:r>
            <a:rPr lang="fr-FR" sz="1600" b="1">
              <a:solidFill>
                <a:schemeClr val="accent2">
                  <a:lumMod val="50000"/>
                </a:schemeClr>
              </a:solidFill>
            </a:rPr>
            <a:t>Gare </a:t>
          </a:r>
        </a:p>
      </xdr:txBody>
    </xdr:sp>
    <xdr:clientData/>
  </xdr:twoCellAnchor>
  <xdr:twoCellAnchor>
    <xdr:from>
      <xdr:col>22</xdr:col>
      <xdr:colOff>34018</xdr:colOff>
      <xdr:row>17</xdr:row>
      <xdr:rowOff>53975</xdr:rowOff>
    </xdr:from>
    <xdr:to>
      <xdr:col>23</xdr:col>
      <xdr:colOff>567418</xdr:colOff>
      <xdr:row>21</xdr:row>
      <xdr:rowOff>101600</xdr:rowOff>
    </xdr:to>
    <xdr:sp macro="" textlink="">
      <xdr:nvSpPr>
        <xdr:cNvPr id="38" name="Rectangle à coins arrondis 37"/>
        <xdr:cNvSpPr/>
      </xdr:nvSpPr>
      <xdr:spPr>
        <a:xfrm>
          <a:off x="13750018" y="4571546"/>
          <a:ext cx="1553936" cy="809625"/>
        </a:xfrm>
        <a:prstGeom prst="round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ctr"/>
          <a:r>
            <a:rPr lang="fr-FR" sz="2400" b="1"/>
            <a:t>LIEU N° 3</a:t>
          </a:r>
          <a:endParaRPr lang="fr-FR" sz="2000" b="1"/>
        </a:p>
        <a:p>
          <a:pPr algn="ctr"/>
          <a:r>
            <a:rPr lang="fr-FR" sz="1600" b="1">
              <a:solidFill>
                <a:schemeClr val="tx1">
                  <a:lumMod val="95000"/>
                  <a:lumOff val="5000"/>
                </a:schemeClr>
              </a:solidFill>
            </a:rPr>
            <a:t>Parc L'Eiblen</a:t>
          </a:r>
        </a:p>
      </xdr:txBody>
    </xdr:sp>
    <xdr:clientData/>
  </xdr:twoCellAnchor>
  <xdr:twoCellAnchor>
    <xdr:from>
      <xdr:col>22</xdr:col>
      <xdr:colOff>34018</xdr:colOff>
      <xdr:row>23</xdr:row>
      <xdr:rowOff>19050</xdr:rowOff>
    </xdr:from>
    <xdr:to>
      <xdr:col>23</xdr:col>
      <xdr:colOff>567418</xdr:colOff>
      <xdr:row>27</xdr:row>
      <xdr:rowOff>66675</xdr:rowOff>
    </xdr:to>
    <xdr:sp macro="" textlink="">
      <xdr:nvSpPr>
        <xdr:cNvPr id="39" name="Rectangle à coins arrondis 38"/>
        <xdr:cNvSpPr/>
      </xdr:nvSpPr>
      <xdr:spPr>
        <a:xfrm>
          <a:off x="13750018" y="5679621"/>
          <a:ext cx="1553936" cy="809625"/>
        </a:xfrm>
        <a:prstGeom prst="roundRect">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2400" b="1"/>
            <a:t>LIEU N° 4</a:t>
          </a:r>
        </a:p>
      </xdr:txBody>
    </xdr:sp>
    <xdr:clientData/>
  </xdr:twoCellAnchor>
  <xdr:twoCellAnchor>
    <xdr:from>
      <xdr:col>23</xdr:col>
      <xdr:colOff>567419</xdr:colOff>
      <xdr:row>2</xdr:row>
      <xdr:rowOff>826325</xdr:rowOff>
    </xdr:from>
    <xdr:to>
      <xdr:col>29</xdr:col>
      <xdr:colOff>114301</xdr:colOff>
      <xdr:row>5</xdr:row>
      <xdr:rowOff>12989</xdr:rowOff>
    </xdr:to>
    <xdr:sp macro="" textlink="">
      <xdr:nvSpPr>
        <xdr:cNvPr id="40" name="Rectangle à coins arrondis 39"/>
        <xdr:cNvSpPr/>
      </xdr:nvSpPr>
      <xdr:spPr>
        <a:xfrm>
          <a:off x="15303955" y="1438646"/>
          <a:ext cx="1247775" cy="805914"/>
        </a:xfrm>
        <a:prstGeom prst="roundRect">
          <a:avLst/>
        </a:prstGeom>
        <a:solidFill>
          <a:schemeClr val="bg2">
            <a:lumMod val="10000"/>
          </a:schemeClr>
        </a:solidFill>
        <a:ln>
          <a:solidFill>
            <a:schemeClr val="bg1">
              <a:lumMod val="95000"/>
            </a:schemeClr>
          </a:solidFill>
        </a:ln>
      </xdr:spPr>
      <xdr:style>
        <a:lnRef idx="3">
          <a:schemeClr val="lt1"/>
        </a:lnRef>
        <a:fillRef idx="1">
          <a:schemeClr val="accent1"/>
        </a:fillRef>
        <a:effectRef idx="1">
          <a:schemeClr val="accent1"/>
        </a:effectRef>
        <a:fontRef idx="minor">
          <a:schemeClr val="lt1"/>
        </a:fontRef>
      </xdr:style>
      <xdr:txBody>
        <a:bodyPr vertOverflow="clip" horzOverflow="clip" rtlCol="0" anchor="ctr"/>
        <a:lstStyle/>
        <a:p>
          <a:pPr algn="ctr"/>
          <a:r>
            <a:rPr lang="fr-FR" sz="1600"/>
            <a:t>ENVOYER LES DISPOS</a:t>
          </a:r>
        </a:p>
      </xdr:txBody>
    </xdr:sp>
    <xdr:clientData/>
  </xdr:twoCellAnchor>
  <xdr:twoCellAnchor>
    <xdr:from>
      <xdr:col>29</xdr:col>
      <xdr:colOff>130176</xdr:colOff>
      <xdr:row>2</xdr:row>
      <xdr:rowOff>809007</xdr:rowOff>
    </xdr:from>
    <xdr:to>
      <xdr:col>31</xdr:col>
      <xdr:colOff>482601</xdr:colOff>
      <xdr:row>5</xdr:row>
      <xdr:rowOff>3464</xdr:rowOff>
    </xdr:to>
    <xdr:sp macro="" textlink="">
      <xdr:nvSpPr>
        <xdr:cNvPr id="41" name="Rectangle à coins arrondis 40"/>
        <xdr:cNvSpPr/>
      </xdr:nvSpPr>
      <xdr:spPr>
        <a:xfrm>
          <a:off x="16567605" y="1421328"/>
          <a:ext cx="1250496" cy="813707"/>
        </a:xfrm>
        <a:prstGeom prst="roundRect">
          <a:avLst/>
        </a:prstGeom>
        <a:solidFill>
          <a:schemeClr val="bg2">
            <a:lumMod val="10000"/>
          </a:schemeClr>
        </a:solidFill>
        <a:ln>
          <a:solidFill>
            <a:schemeClr val="bg1">
              <a:lumMod val="95000"/>
            </a:schemeClr>
          </a:solidFill>
        </a:ln>
      </xdr:spPr>
      <xdr:style>
        <a:lnRef idx="3">
          <a:schemeClr val="lt1"/>
        </a:lnRef>
        <a:fillRef idx="1">
          <a:schemeClr val="accent1"/>
        </a:fillRef>
        <a:effectRef idx="1">
          <a:schemeClr val="accent1"/>
        </a:effectRef>
        <a:fontRef idx="minor">
          <a:schemeClr val="lt1"/>
        </a:fontRef>
      </xdr:style>
      <xdr:txBody>
        <a:bodyPr vertOverflow="clip" horzOverflow="clip" rtlCol="0" anchor="ctr"/>
        <a:lstStyle/>
        <a:p>
          <a:pPr algn="ctr"/>
          <a:r>
            <a:rPr lang="fr-FR" sz="1600"/>
            <a:t>ENR.</a:t>
          </a:r>
          <a:r>
            <a:rPr lang="fr-FR" sz="1600" baseline="0"/>
            <a:t> </a:t>
          </a:r>
        </a:p>
        <a:p>
          <a:pPr algn="ctr"/>
          <a:r>
            <a:rPr lang="fr-FR" sz="1600"/>
            <a:t>LES DISPOS</a:t>
          </a:r>
        </a:p>
      </xdr:txBody>
    </xdr:sp>
    <xdr:clientData/>
  </xdr:twoCellAnchor>
  <xdr:twoCellAnchor>
    <xdr:from>
      <xdr:col>31</xdr:col>
      <xdr:colOff>498476</xdr:colOff>
      <xdr:row>2</xdr:row>
      <xdr:rowOff>826325</xdr:rowOff>
    </xdr:from>
    <xdr:to>
      <xdr:col>33</xdr:col>
      <xdr:colOff>233137</xdr:colOff>
      <xdr:row>5</xdr:row>
      <xdr:rowOff>12989</xdr:rowOff>
    </xdr:to>
    <xdr:sp macro="" textlink="">
      <xdr:nvSpPr>
        <xdr:cNvPr id="42" name="Rectangle à coins arrondis 41"/>
        <xdr:cNvSpPr/>
      </xdr:nvSpPr>
      <xdr:spPr>
        <a:xfrm>
          <a:off x="17833976" y="1438646"/>
          <a:ext cx="1258661" cy="805914"/>
        </a:xfrm>
        <a:prstGeom prst="roundRect">
          <a:avLst/>
        </a:prstGeom>
        <a:solidFill>
          <a:schemeClr val="bg2">
            <a:lumMod val="10000"/>
          </a:schemeClr>
        </a:solidFill>
        <a:ln>
          <a:solidFill>
            <a:schemeClr val="bg1">
              <a:lumMod val="95000"/>
            </a:schemeClr>
          </a:solidFill>
        </a:ln>
      </xdr:spPr>
      <xdr:style>
        <a:lnRef idx="3">
          <a:schemeClr val="lt1"/>
        </a:lnRef>
        <a:fillRef idx="1">
          <a:schemeClr val="accent1"/>
        </a:fillRef>
        <a:effectRef idx="1">
          <a:schemeClr val="accent1"/>
        </a:effectRef>
        <a:fontRef idx="minor">
          <a:schemeClr val="lt1"/>
        </a:fontRef>
      </xdr:style>
      <xdr:txBody>
        <a:bodyPr vertOverflow="clip" horzOverflow="clip" rtlCol="0" anchor="ctr"/>
        <a:lstStyle/>
        <a:p>
          <a:pPr algn="ctr"/>
          <a:r>
            <a:rPr lang="fr-FR" sz="1600"/>
            <a:t>ETABLIR PLANNING</a:t>
          </a:r>
        </a:p>
      </xdr:txBody>
    </xdr:sp>
    <xdr:clientData/>
  </xdr:twoCellAnchor>
  <xdr:twoCellAnchor>
    <xdr:from>
      <xdr:col>33</xdr:col>
      <xdr:colOff>249012</xdr:colOff>
      <xdr:row>2</xdr:row>
      <xdr:rowOff>809007</xdr:rowOff>
    </xdr:from>
    <xdr:to>
      <xdr:col>34</xdr:col>
      <xdr:colOff>745673</xdr:colOff>
      <xdr:row>5</xdr:row>
      <xdr:rowOff>3464</xdr:rowOff>
    </xdr:to>
    <xdr:sp macro="" textlink="">
      <xdr:nvSpPr>
        <xdr:cNvPr id="43" name="Rectangle à coins arrondis 42"/>
        <xdr:cNvSpPr/>
      </xdr:nvSpPr>
      <xdr:spPr>
        <a:xfrm>
          <a:off x="19108512" y="1421328"/>
          <a:ext cx="1258661" cy="813707"/>
        </a:xfrm>
        <a:prstGeom prst="roundRect">
          <a:avLst/>
        </a:prstGeom>
        <a:solidFill>
          <a:schemeClr val="bg2">
            <a:lumMod val="10000"/>
          </a:schemeClr>
        </a:solidFill>
        <a:ln>
          <a:solidFill>
            <a:schemeClr val="bg1">
              <a:lumMod val="95000"/>
            </a:schemeClr>
          </a:solidFill>
        </a:ln>
      </xdr:spPr>
      <xdr:style>
        <a:lnRef idx="3">
          <a:schemeClr val="lt1"/>
        </a:lnRef>
        <a:fillRef idx="1">
          <a:schemeClr val="accent1"/>
        </a:fillRef>
        <a:effectRef idx="1">
          <a:schemeClr val="accent1"/>
        </a:effectRef>
        <a:fontRef idx="minor">
          <a:schemeClr val="lt1"/>
        </a:fontRef>
      </xdr:style>
      <xdr:txBody>
        <a:bodyPr vertOverflow="clip" horzOverflow="clip" rtlCol="0" anchor="ctr"/>
        <a:lstStyle/>
        <a:p>
          <a:pPr algn="ctr"/>
          <a:r>
            <a:rPr lang="fr-FR" sz="1600"/>
            <a:t>ENVOYER MAIL</a:t>
          </a:r>
        </a:p>
      </xdr:txBody>
    </xdr:sp>
    <xdr:clientData/>
  </xdr:twoCellAnchor>
  <xdr:twoCellAnchor>
    <xdr:from>
      <xdr:col>4</xdr:col>
      <xdr:colOff>462643</xdr:colOff>
      <xdr:row>22</xdr:row>
      <xdr:rowOff>13608</xdr:rowOff>
    </xdr:from>
    <xdr:to>
      <xdr:col>20</xdr:col>
      <xdr:colOff>108857</xdr:colOff>
      <xdr:row>38</xdr:row>
      <xdr:rowOff>122465</xdr:rowOff>
    </xdr:to>
    <xdr:sp macro="" textlink="">
      <xdr:nvSpPr>
        <xdr:cNvPr id="28" name="Rectangle à coins arrondis 27"/>
        <xdr:cNvSpPr/>
      </xdr:nvSpPr>
      <xdr:spPr>
        <a:xfrm>
          <a:off x="2830286" y="5483679"/>
          <a:ext cx="8953500" cy="3156857"/>
        </a:xfrm>
        <a:prstGeom prst="round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2800"/>
            <a:t>C'est cette feuille (onglet) que j'</a:t>
          </a:r>
          <a:r>
            <a:rPr lang="fr-FR" sz="2800" baseline="0"/>
            <a:t>envoye aux membres afin qu'ils me communiquent leurs dispos. </a:t>
          </a:r>
        </a:p>
        <a:p>
          <a:pPr algn="l"/>
          <a:endParaRPr lang="fr-FR" sz="2800" baseline="0"/>
        </a:p>
        <a:p>
          <a:pPr algn="l"/>
          <a:r>
            <a:rPr lang="fr-FR" sz="2800" baseline="0"/>
            <a:t>C'est cette feuille que je copie/colle vers calc pour ceux qui n'on pas excel.</a:t>
          </a:r>
          <a:endParaRPr lang="fr-FR" sz="2800"/>
        </a:p>
      </xdr:txBody>
    </xdr:sp>
    <xdr:clientData/>
  </xdr:twoCellAnchor>
  <xdr:twoCellAnchor>
    <xdr:from>
      <xdr:col>8</xdr:col>
      <xdr:colOff>193221</xdr:colOff>
      <xdr:row>37</xdr:row>
      <xdr:rowOff>70758</xdr:rowOff>
    </xdr:from>
    <xdr:to>
      <xdr:col>23</xdr:col>
      <xdr:colOff>557893</xdr:colOff>
      <xdr:row>45</xdr:row>
      <xdr:rowOff>40821</xdr:rowOff>
    </xdr:to>
    <xdr:sp macro="" textlink="">
      <xdr:nvSpPr>
        <xdr:cNvPr id="45" name="Rectangle à coins arrondis 44"/>
        <xdr:cNvSpPr/>
      </xdr:nvSpPr>
      <xdr:spPr>
        <a:xfrm>
          <a:off x="6643007" y="8398329"/>
          <a:ext cx="8651422" cy="1494063"/>
        </a:xfrm>
        <a:prstGeom prst="round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2800"/>
            <a:t>Ils</a:t>
          </a:r>
          <a:r>
            <a:rPr lang="fr-FR" sz="2800" baseline="0"/>
            <a:t> me renvoies le fichier et je copie/colle les cellules du tableau dans l'onglet "DISPOS LIEU 1"</a:t>
          </a:r>
          <a:endParaRPr lang="fr-FR" sz="2800"/>
        </a:p>
      </xdr:txBody>
    </xdr:sp>
    <xdr:clientData/>
  </xdr:twoCellAnchor>
  <xdr:twoCellAnchor editAs="absolute">
    <xdr:from>
      <xdr:col>4</xdr:col>
      <xdr:colOff>674793</xdr:colOff>
      <xdr:row>20</xdr:row>
      <xdr:rowOff>4083</xdr:rowOff>
    </xdr:from>
    <xdr:to>
      <xdr:col>5</xdr:col>
      <xdr:colOff>462643</xdr:colOff>
      <xdr:row>23</xdr:row>
      <xdr:rowOff>95251</xdr:rowOff>
    </xdr:to>
    <xdr:sp macro="" textlink="">
      <xdr:nvSpPr>
        <xdr:cNvPr id="51" name="Larme 50"/>
        <xdr:cNvSpPr/>
      </xdr:nvSpPr>
      <xdr:spPr>
        <a:xfrm>
          <a:off x="3042436" y="5093154"/>
          <a:ext cx="808386" cy="662668"/>
        </a:xfrm>
        <a:prstGeom prst="teardrop">
          <a:avLst>
            <a:gd name="adj" fmla="val 200000"/>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1</a:t>
          </a:r>
        </a:p>
      </xdr:txBody>
    </xdr:sp>
    <xdr:clientData fPrintsWithSheet="0"/>
  </xdr:twoCellAnchor>
  <xdr:twoCellAnchor editAs="absolute">
    <xdr:from>
      <xdr:col>8</xdr:col>
      <xdr:colOff>310122</xdr:colOff>
      <xdr:row>34</xdr:row>
      <xdr:rowOff>142876</xdr:rowOff>
    </xdr:from>
    <xdr:to>
      <xdr:col>10</xdr:col>
      <xdr:colOff>29937</xdr:colOff>
      <xdr:row>38</xdr:row>
      <xdr:rowOff>43544</xdr:rowOff>
    </xdr:to>
    <xdr:sp macro="" textlink="">
      <xdr:nvSpPr>
        <xdr:cNvPr id="52" name="Larme 51"/>
        <xdr:cNvSpPr/>
      </xdr:nvSpPr>
      <xdr:spPr>
        <a:xfrm>
          <a:off x="6759908" y="7898947"/>
          <a:ext cx="808386" cy="662668"/>
        </a:xfrm>
        <a:prstGeom prst="teardrop">
          <a:avLst>
            <a:gd name="adj" fmla="val 200000"/>
          </a:avLst>
        </a:prstGeom>
        <a:solidFill>
          <a:srgbClr val="FF0000"/>
        </a:solidFill>
        <a:ln>
          <a:solidFill>
            <a:schemeClr val="accent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2</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4</xdr:col>
      <xdr:colOff>571500</xdr:colOff>
      <xdr:row>26</xdr:row>
      <xdr:rowOff>108858</xdr:rowOff>
    </xdr:from>
    <xdr:to>
      <xdr:col>11</xdr:col>
      <xdr:colOff>459922</xdr:colOff>
      <xdr:row>33</xdr:row>
      <xdr:rowOff>174171</xdr:rowOff>
    </xdr:to>
    <xdr:sp macro="" textlink="">
      <xdr:nvSpPr>
        <xdr:cNvPr id="2" name="Rectangle à coins arrondis 1"/>
        <xdr:cNvSpPr/>
      </xdr:nvSpPr>
      <xdr:spPr>
        <a:xfrm>
          <a:off x="4463143" y="5946322"/>
          <a:ext cx="8651422" cy="1494063"/>
        </a:xfrm>
        <a:prstGeom prst="round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2800"/>
            <a:t>C'est ici que je colle les données des membre collectées du fichier</a:t>
          </a:r>
          <a:r>
            <a:rPr lang="fr-FR" sz="2800" baseline="0"/>
            <a:t> qu'ils m'ont renvoyé (excel ou calc).</a:t>
          </a:r>
          <a:endParaRPr lang="fr-FR" sz="28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1362074</xdr:colOff>
      <xdr:row>18</xdr:row>
      <xdr:rowOff>95250</xdr:rowOff>
    </xdr:from>
    <xdr:to>
      <xdr:col>10</xdr:col>
      <xdr:colOff>409575</xdr:colOff>
      <xdr:row>30</xdr:row>
      <xdr:rowOff>76200</xdr:rowOff>
    </xdr:to>
    <xdr:sp macro="" textlink="">
      <xdr:nvSpPr>
        <xdr:cNvPr id="2" name="Rectangle à coins arrondis 1"/>
        <xdr:cNvSpPr/>
      </xdr:nvSpPr>
      <xdr:spPr>
        <a:xfrm>
          <a:off x="2543174" y="3552825"/>
          <a:ext cx="10325101" cy="1924050"/>
        </a:xfrm>
        <a:prstGeom prst="round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2800"/>
            <a:t>C'est</a:t>
          </a:r>
          <a:r>
            <a:rPr lang="fr-FR" sz="2800" baseline="0"/>
            <a:t> ici qu'ainsi</a:t>
          </a:r>
          <a:r>
            <a:rPr lang="fr-FR" sz="2800"/>
            <a:t>, gràce</a:t>
          </a:r>
          <a:r>
            <a:rPr lang="fr-FR" sz="2800" baseline="0"/>
            <a:t> à une macro, des listes de validations sont créées ou pas en fonction des données copiées dans l'onglet "DISPOS LIEU 1".</a:t>
          </a:r>
          <a:endParaRPr lang="fr-FR" sz="28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4" tint="-0.499984740745262"/>
  </sheetPr>
  <dimension ref="A1:AD437"/>
  <sheetViews>
    <sheetView zoomScale="70" zoomScaleNormal="70" workbookViewId="0">
      <selection activeCell="H20" sqref="H20"/>
    </sheetView>
  </sheetViews>
  <sheetFormatPr baseColWidth="10" defaultRowHeight="15" x14ac:dyDescent="0.25"/>
  <cols>
    <col min="1" max="2" width="1.7109375" style="91" customWidth="1"/>
    <col min="3" max="3" width="17" style="91" bestFit="1" customWidth="1"/>
    <col min="4" max="9" width="15.28515625" style="91" customWidth="1"/>
    <col min="10" max="11" width="1" style="91" customWidth="1"/>
    <col min="12" max="17" width="2.28515625" style="81" customWidth="1"/>
    <col min="18" max="18" width="17" style="91" bestFit="1" customWidth="1"/>
    <col min="19" max="24" width="15.28515625" style="91" customWidth="1"/>
    <col min="25" max="30" width="2" style="81" customWidth="1"/>
    <col min="31" max="16384" width="11.42578125" style="91"/>
  </cols>
  <sheetData>
    <row r="1" spans="1:24" ht="15.75" thickBot="1" x14ac:dyDescent="0.3"/>
    <row r="2" spans="1:24" ht="32.25" customHeight="1" thickBot="1" x14ac:dyDescent="0.3">
      <c r="D2" s="85" t="str">
        <f>CRENEAUX!E7</f>
        <v>Centre Ville</v>
      </c>
      <c r="E2" s="83"/>
      <c r="F2" s="83"/>
      <c r="G2" s="83"/>
      <c r="H2" s="83"/>
      <c r="I2" s="84"/>
      <c r="S2" s="85" t="str">
        <f>D2</f>
        <v>Centre Ville</v>
      </c>
      <c r="T2" s="83"/>
      <c r="U2" s="83"/>
      <c r="V2" s="83"/>
      <c r="W2" s="83"/>
      <c r="X2" s="84"/>
    </row>
    <row r="3" spans="1:24" ht="83.25" customHeight="1" thickBot="1" x14ac:dyDescent="0.35">
      <c r="A3" s="92"/>
      <c r="D3" s="98" t="s">
        <v>41</v>
      </c>
      <c r="E3" s="98"/>
      <c r="F3" s="98"/>
      <c r="S3" s="98" t="s">
        <v>42</v>
      </c>
      <c r="T3" s="98"/>
      <c r="U3" s="98"/>
    </row>
    <row r="4" spans="1:24" ht="27.75" thickTop="1" thickBot="1" x14ac:dyDescent="0.3">
      <c r="A4" s="86"/>
      <c r="B4" s="86"/>
      <c r="C4" s="88"/>
      <c r="D4" s="82" t="s">
        <v>43</v>
      </c>
      <c r="E4" s="89"/>
      <c r="F4" s="90"/>
      <c r="G4" s="93"/>
      <c r="H4" s="93"/>
      <c r="I4" s="93"/>
      <c r="J4" s="86"/>
      <c r="K4" s="86"/>
      <c r="L4" s="86"/>
      <c r="M4" s="86"/>
      <c r="N4" s="86"/>
      <c r="O4" s="86"/>
      <c r="P4" s="86"/>
      <c r="Q4" s="86"/>
      <c r="R4" s="87"/>
      <c r="S4" s="82" t="s">
        <v>44</v>
      </c>
      <c r="T4" s="89"/>
      <c r="U4" s="90"/>
      <c r="V4" s="93"/>
      <c r="W4" s="93"/>
      <c r="X4" s="93"/>
    </row>
    <row r="5" spans="1:24" ht="15.75" thickTop="1" x14ac:dyDescent="0.25">
      <c r="A5" s="94" t="s">
        <v>33</v>
      </c>
      <c r="B5" s="94" t="s">
        <v>34</v>
      </c>
      <c r="C5" s="57" t="s">
        <v>11</v>
      </c>
      <c r="D5" s="75" t="str">
        <f>IF(CRENEAUX!D9="actif",CRENEAUX!F9,"")</f>
        <v>07:30 - 09:00</v>
      </c>
      <c r="E5" s="75" t="str">
        <f>IF(CRENEAUX!D10="actif",CRENEAUX!F10,"")</f>
        <v>09:15 - 11:15</v>
      </c>
      <c r="F5" s="75" t="str">
        <f>IF(CRENEAUX!D11="actif",CRENEAUX!F11,"")</f>
        <v>11:15 - 13:15</v>
      </c>
      <c r="G5" s="75" t="str">
        <f>IF(CRENEAUX!D12="actif",CRENEAUX!F12,"")</f>
        <v/>
      </c>
      <c r="H5" s="75" t="str">
        <f>IF(CRENEAUX!D13="actif",CRENEAUX!F13,"")</f>
        <v/>
      </c>
      <c r="I5" s="75" t="str">
        <f>IF(CRENEAUX!D14="actif",CRENEAUX!F14,"")</f>
        <v/>
      </c>
      <c r="J5" s="94" t="s">
        <v>33</v>
      </c>
      <c r="K5" s="94" t="s">
        <v>34</v>
      </c>
      <c r="R5" s="57" t="s">
        <v>11</v>
      </c>
      <c r="S5" s="75" t="str">
        <f t="shared" ref="S5:X5" si="0">D5</f>
        <v>07:30 - 09:00</v>
      </c>
      <c r="T5" s="75" t="str">
        <f t="shared" si="0"/>
        <v>09:15 - 11:15</v>
      </c>
      <c r="U5" s="75" t="str">
        <f t="shared" si="0"/>
        <v>11:15 - 13:15</v>
      </c>
      <c r="V5" s="75" t="str">
        <f t="shared" si="0"/>
        <v/>
      </c>
      <c r="W5" s="75" t="str">
        <f t="shared" si="0"/>
        <v/>
      </c>
      <c r="X5" s="75" t="str">
        <f t="shared" si="0"/>
        <v/>
      </c>
    </row>
    <row r="6" spans="1:24" x14ac:dyDescent="0.25">
      <c r="A6" s="95">
        <f>MONTH(C6)</f>
        <v>1</v>
      </c>
      <c r="B6" s="95">
        <f>WEEKDAY(C6,2)</f>
        <v>3</v>
      </c>
      <c r="C6" s="77">
        <f>Calen!F8</f>
        <v>43467</v>
      </c>
      <c r="D6" s="79"/>
      <c r="E6" s="79"/>
      <c r="F6" s="79"/>
      <c r="G6" s="79"/>
      <c r="H6" s="79"/>
      <c r="I6" s="79"/>
      <c r="J6" s="96">
        <f>MONTH(R6)</f>
        <v>1</v>
      </c>
      <c r="K6" s="96">
        <f>WEEKDAY(R6,2)</f>
        <v>3</v>
      </c>
      <c r="L6" s="81" t="str">
        <f>IF(OR(TEXT(C6,"jjjj")=TEXT(CRENEAUX!$S$9,"jjjj"),TEXT(C6,"jjjj")=TEXT(CRENEAUX!$T$9,"jjjj"),TEXT(C6,"jjjj")=TEXT(CRENEAUX!$U$9,"jjjj"),TEXT(C6,"jjjj")=TEXT(CRENEAUX!$V$9,"jjjj"),TEXT(C6,"jjjj")=TEXT(CRENEAUX!$W$9,"jjjj"),TEXT(C6,"jjjj")=TEXT(CRENEAUX!$X$9,"jjjj"),TEXT(C6,"jjjj")=TEXT(CRENEAUX!$Y$9,"jjjj")),"X","")</f>
        <v/>
      </c>
      <c r="M6" s="81" t="str">
        <f>IF(OR(TEXT(C6,"jjjj")=TEXT(CRENEAUX!$S$10,"jjjj"),TEXT(C6,"jjjj")=TEXT(CRENEAUX!$T$10,"jjjj"),TEXT(C6,"jjjj")=TEXT(CRENEAUX!$U$10,"jjjj"),TEXT(C6,"jjjj")=TEXT(CRENEAUX!$V$10,"jjjj"),TEXT(C6,"jjjj")=TEXT(CRENEAUX!$W$10,"jjjj"),TEXT(C6,"jjjj")=TEXT(CRENEAUX!$X$10,"jjjj"),TEXT(C6,"jjjj")=TEXT(CRENEAUX!$Y$10,"jjjj")),"X","")</f>
        <v>X</v>
      </c>
      <c r="N6" s="81" t="str">
        <f>IF(OR(TEXT(C6,"jjjj")=TEXT(CRENEAUX!$S$11,"jjjj"),TEXT(C6,"jjjj")=TEXT(CRENEAUX!$T$11,"jjjj"),TEXT(C6,"jjjj")=TEXT(CRENEAUX!$U$11,"jjjj"),TEXT(C6,"jjjj")=TEXT(CRENEAUX!$V$11,"jjjj"),TEXT(C6,"jjjj")=TEXT(CRENEAUX!$W$11,"jjjj"),TEXT(C6,"jjjj")=TEXT(CRENEAUX!$X$11,"jjjj"),TEXT(C6,"jjjj")=TEXT(CRENEAUX!$Y$11,"jjjj")),"X","")</f>
        <v>X</v>
      </c>
      <c r="O6" s="81" t="str">
        <f>IF(OR(TEXT(C6,"jjjj")=TEXT(CRENEAUX!$S$12,"jjjj"),TEXT(C6,"jjjj")=TEXT(CRENEAUX!$T$12,"jjjj"),TEXT(C6,"jjjj")=TEXT(CRENEAUX!$U$12,"jjjj"),TEXT(C6,"jjjj")=TEXT(CRENEAUX!$V$12,"jjjj"),TEXT(C6,"jjjj")=TEXT(CRENEAUX!$W$12,"jjjj"),TEXT(C6,"jjjj")=TEXT(CRENEAUX!$X$12,"jjjj"),TEXT(C6,"jjjj")=TEXT(CRENEAUX!$Y$12,"jjjj")),"X","")</f>
        <v/>
      </c>
      <c r="P6" s="81" t="str">
        <f>IF(OR(TEXT(C6,"jjjj")=TEXT(CRENEAUX!$S$13,"jjjj"),TEXT(C6,"jjjj")=TEXT(CRENEAUX!$T$13,"jjjj"),TEXT(C6,"jjjj")=TEXT(CRENEAUX!$U$13,"jjjj"),TEXT(C6,"jjjj")=TEXT(CRENEAUX!$V$13,"jjjj"),TEXT(C6,"jjjj")=TEXT(CRENEAUX!$W$13,"jjjj"),TEXT(C6,"jjjj")=TEXT(CRENEAUX!$X$13,"jjjj"),TEXT(C6,"jjjj")=TEXT(CRENEAUX!$Y$13,"jjjj")),"X","")</f>
        <v/>
      </c>
      <c r="Q6" s="81" t="str">
        <f>IF(OR(TEXT(C6,"jjjj")=TEXT(CRENEAUX!$S$14,"jjjj"),TEXT(C6,"jjjj")=TEXT(CRENEAUX!$T$14,"jjjj"),TEXT(C6,"jjjj")=TEXT(CRENEAUX!$U$14,"jjjj"),TEXT(C6,"jjjj")=TEXT(CRENEAUX!$V$14,"jjjj"),TEXT(C6,"jjjj")=TEXT(CRENEAUX!$W$14,"jjjj"),TEXT(C6,"jjjj")=TEXT(CRENEAUX!$X$14,"jjjj"),TEXT(C6,"jjjj")=TEXT(CRENEAUX!$Y$14,"jjjj")),"X","")</f>
        <v/>
      </c>
      <c r="R6" s="80">
        <f>C6</f>
        <v>43467</v>
      </c>
      <c r="S6" s="79"/>
      <c r="T6" s="79"/>
      <c r="U6" s="79"/>
      <c r="V6" s="79"/>
      <c r="W6" s="79"/>
      <c r="X6" s="79"/>
    </row>
    <row r="7" spans="1:24" x14ac:dyDescent="0.25">
      <c r="A7" s="95">
        <f t="shared" ref="A7:A70" si="1">MONTH(C7)</f>
        <v>1</v>
      </c>
      <c r="B7" s="95">
        <f t="shared" ref="B7:B70" si="2">WEEKDAY(C7,2)</f>
        <v>4</v>
      </c>
      <c r="C7" s="77">
        <f>Calen!F9</f>
        <v>43468</v>
      </c>
      <c r="D7" s="79" t="s">
        <v>43</v>
      </c>
      <c r="E7" s="79"/>
      <c r="F7" s="79" t="s">
        <v>43</v>
      </c>
      <c r="G7" s="79"/>
      <c r="H7" s="79"/>
      <c r="I7" s="79"/>
      <c r="J7" s="96">
        <f t="shared" ref="J7:J70" si="3">MONTH(R7)</f>
        <v>1</v>
      </c>
      <c r="K7" s="96">
        <f t="shared" ref="K7:K70" si="4">WEEKDAY(R7,2)</f>
        <v>4</v>
      </c>
      <c r="L7" s="81" t="str">
        <f>IF(OR(TEXT(C7,"jjjj")=TEXT(CRENEAUX!$S$9,"jjjj"),TEXT(C7,"jjjj")=TEXT(CRENEAUX!$T$9,"jjjj"),TEXT(C7,"jjjj")=TEXT(CRENEAUX!$U$9,"jjjj"),TEXT(C7,"jjjj")=TEXT(CRENEAUX!$V$9,"jjjj"),TEXT(C7,"jjjj")=TEXT(CRENEAUX!$W$9,"jjjj"),TEXT(C7,"jjjj")=TEXT(CRENEAUX!$X$9,"jjjj"),TEXT(C7,"jjjj")=TEXT(CRENEAUX!$Y$9,"jjjj")),"X","")</f>
        <v>X</v>
      </c>
      <c r="M7" s="81" t="str">
        <f>IF(OR(TEXT(C7,"jjjj")=TEXT(CRENEAUX!$S$10,"jjjj"),TEXT(C7,"jjjj")=TEXT(CRENEAUX!$T$10,"jjjj"),TEXT(C7,"jjjj")=TEXT(CRENEAUX!$U$10,"jjjj"),TEXT(C7,"jjjj")=TEXT(CRENEAUX!$V$10,"jjjj"),TEXT(C7,"jjjj")=TEXT(CRENEAUX!$W$10,"jjjj"),TEXT(C7,"jjjj")=TEXT(CRENEAUX!$X$10,"jjjj"),TEXT(C7,"jjjj")=TEXT(CRENEAUX!$Y$10,"jjjj")),"X","")</f>
        <v>X</v>
      </c>
      <c r="N7" s="81" t="str">
        <f>IF(OR(TEXT(C7,"jjjj")=TEXT(CRENEAUX!$S$11,"jjjj"),TEXT(C7,"jjjj")=TEXT(CRENEAUX!$T$11,"jjjj"),TEXT(C7,"jjjj")=TEXT(CRENEAUX!$U$11,"jjjj"),TEXT(C7,"jjjj")=TEXT(CRENEAUX!$V$11,"jjjj"),TEXT(C7,"jjjj")=TEXT(CRENEAUX!$W$11,"jjjj"),TEXT(C7,"jjjj")=TEXT(CRENEAUX!$X$11,"jjjj"),TEXT(C7,"jjjj")=TEXT(CRENEAUX!$Y$11,"jjjj")),"X","")</f>
        <v>X</v>
      </c>
      <c r="O7" s="81" t="str">
        <f>IF(OR(TEXT(C7,"jjjj")=TEXT(CRENEAUX!$S$12,"jjjj"),TEXT(C7,"jjjj")=TEXT(CRENEAUX!$T$12,"jjjj"),TEXT(C7,"jjjj")=TEXT(CRENEAUX!$U$12,"jjjj"),TEXT(C7,"jjjj")=TEXT(CRENEAUX!$V$12,"jjjj"),TEXT(C7,"jjjj")=TEXT(CRENEAUX!$W$12,"jjjj"),TEXT(C7,"jjjj")=TEXT(CRENEAUX!$X$12,"jjjj"),TEXT(C7,"jjjj")=TEXT(CRENEAUX!$Y$12,"jjjj")),"X","")</f>
        <v/>
      </c>
      <c r="P7" s="81" t="str">
        <f>IF(OR(TEXT(C7,"jjjj")=TEXT(CRENEAUX!$S$13,"jjjj"),TEXT(C7,"jjjj")=TEXT(CRENEAUX!$T$13,"jjjj"),TEXT(C7,"jjjj")=TEXT(CRENEAUX!$U$13,"jjjj"),TEXT(C7,"jjjj")=TEXT(CRENEAUX!$V$13,"jjjj"),TEXT(C7,"jjjj")=TEXT(CRENEAUX!$W$13,"jjjj"),TEXT(C7,"jjjj")=TEXT(CRENEAUX!$X$13,"jjjj"),TEXT(C7,"jjjj")=TEXT(CRENEAUX!$Y$13,"jjjj")),"X","")</f>
        <v/>
      </c>
      <c r="Q7" s="81" t="str">
        <f>IF(OR(TEXT(C7,"jjjj")=TEXT(CRENEAUX!$S$14,"jjjj"),TEXT(C7,"jjjj")=TEXT(CRENEAUX!$T$14,"jjjj"),TEXT(C7,"jjjj")=TEXT(CRENEAUX!$U$14,"jjjj"),TEXT(C7,"jjjj")=TEXT(CRENEAUX!$V$14,"jjjj"),TEXT(C7,"jjjj")=TEXT(CRENEAUX!$W$14,"jjjj"),TEXT(C7,"jjjj")=TEXT(CRENEAUX!$X$14,"jjjj"),TEXT(C7,"jjjj")=TEXT(CRENEAUX!$Y$14,"jjjj")),"X","")</f>
        <v/>
      </c>
      <c r="R7" s="80">
        <f t="shared" ref="R7:R70" si="5">C7</f>
        <v>43468</v>
      </c>
      <c r="S7" s="79" t="s">
        <v>44</v>
      </c>
      <c r="T7" s="79"/>
      <c r="U7" s="79" t="s">
        <v>44</v>
      </c>
      <c r="V7" s="79"/>
      <c r="W7" s="79"/>
      <c r="X7" s="79"/>
    </row>
    <row r="8" spans="1:24" x14ac:dyDescent="0.25">
      <c r="A8" s="95">
        <f t="shared" si="1"/>
        <v>1</v>
      </c>
      <c r="B8" s="95">
        <f t="shared" si="2"/>
        <v>5</v>
      </c>
      <c r="C8" s="77">
        <f>Calen!F10</f>
        <v>43469</v>
      </c>
      <c r="D8" s="79"/>
      <c r="E8" s="79" t="s">
        <v>43</v>
      </c>
      <c r="F8" s="79"/>
      <c r="G8" s="79"/>
      <c r="H8" s="79"/>
      <c r="I8" s="79"/>
      <c r="J8" s="96">
        <f t="shared" si="3"/>
        <v>1</v>
      </c>
      <c r="K8" s="96">
        <f t="shared" si="4"/>
        <v>5</v>
      </c>
      <c r="L8" s="81" t="str">
        <f>IF(OR(TEXT(C8,"jjjj")=TEXT(CRENEAUX!$S$9,"jjjj"),TEXT(C8,"jjjj")=TEXT(CRENEAUX!$T$9,"jjjj"),TEXT(C8,"jjjj")=TEXT(CRENEAUX!$U$9,"jjjj"),TEXT(C8,"jjjj")=TEXT(CRENEAUX!$V$9,"jjjj"),TEXT(C8,"jjjj")=TEXT(CRENEAUX!$W$9,"jjjj"),TEXT(C8,"jjjj")=TEXT(CRENEAUX!$X$9,"jjjj"),TEXT(C8,"jjjj")=TEXT(CRENEAUX!$Y$9,"jjjj")),"X","")</f>
        <v>X</v>
      </c>
      <c r="M8" s="81" t="str">
        <f>IF(OR(TEXT(C8,"jjjj")=TEXT(CRENEAUX!$S$10,"jjjj"),TEXT(C8,"jjjj")=TEXT(CRENEAUX!$T$10,"jjjj"),TEXT(C8,"jjjj")=TEXT(CRENEAUX!$U$10,"jjjj"),TEXT(C8,"jjjj")=TEXT(CRENEAUX!$V$10,"jjjj"),TEXT(C8,"jjjj")=TEXT(CRENEAUX!$W$10,"jjjj"),TEXT(C8,"jjjj")=TEXT(CRENEAUX!$X$10,"jjjj"),TEXT(C8,"jjjj")=TEXT(CRENEAUX!$Y$10,"jjjj")),"X","")</f>
        <v>X</v>
      </c>
      <c r="N8" s="81" t="str">
        <f>IF(OR(TEXT(C8,"jjjj")=TEXT(CRENEAUX!$S$11,"jjjj"),TEXT(C8,"jjjj")=TEXT(CRENEAUX!$T$11,"jjjj"),TEXT(C8,"jjjj")=TEXT(CRENEAUX!$U$11,"jjjj"),TEXT(C8,"jjjj")=TEXT(CRENEAUX!$V$11,"jjjj"),TEXT(C8,"jjjj")=TEXT(CRENEAUX!$W$11,"jjjj"),TEXT(C8,"jjjj")=TEXT(CRENEAUX!$X$11,"jjjj"),TEXT(C8,"jjjj")=TEXT(CRENEAUX!$Y$11,"jjjj")),"X","")</f>
        <v/>
      </c>
      <c r="O8" s="81" t="str">
        <f>IF(OR(TEXT(C8,"jjjj")=TEXT(CRENEAUX!$S$12,"jjjj"),TEXT(C8,"jjjj")=TEXT(CRENEAUX!$T$12,"jjjj"),TEXT(C8,"jjjj")=TEXT(CRENEAUX!$U$12,"jjjj"),TEXT(C8,"jjjj")=TEXT(CRENEAUX!$V$12,"jjjj"),TEXT(C8,"jjjj")=TEXT(CRENEAUX!$W$12,"jjjj"),TEXT(C8,"jjjj")=TEXT(CRENEAUX!$X$12,"jjjj"),TEXT(C8,"jjjj")=TEXT(CRENEAUX!$Y$12,"jjjj")),"X","")</f>
        <v/>
      </c>
      <c r="P8" s="81" t="str">
        <f>IF(OR(TEXT(C8,"jjjj")=TEXT(CRENEAUX!$S$13,"jjjj"),TEXT(C8,"jjjj")=TEXT(CRENEAUX!$T$13,"jjjj"),TEXT(C8,"jjjj")=TEXT(CRENEAUX!$U$13,"jjjj"),TEXT(C8,"jjjj")=TEXT(CRENEAUX!$V$13,"jjjj"),TEXT(C8,"jjjj")=TEXT(CRENEAUX!$W$13,"jjjj"),TEXT(C8,"jjjj")=TEXT(CRENEAUX!$X$13,"jjjj"),TEXT(C8,"jjjj")=TEXT(CRENEAUX!$Y$13,"jjjj")),"X","")</f>
        <v/>
      </c>
      <c r="Q8" s="81" t="str">
        <f>IF(OR(TEXT(C8,"jjjj")=TEXT(CRENEAUX!$S$14,"jjjj"),TEXT(C8,"jjjj")=TEXT(CRENEAUX!$T$14,"jjjj"),TEXT(C8,"jjjj")=TEXT(CRENEAUX!$U$14,"jjjj"),TEXT(C8,"jjjj")=TEXT(CRENEAUX!$V$14,"jjjj"),TEXT(C8,"jjjj")=TEXT(CRENEAUX!$W$14,"jjjj"),TEXT(C8,"jjjj")=TEXT(CRENEAUX!$X$14,"jjjj"),TEXT(C8,"jjjj")=TEXT(CRENEAUX!$Y$14,"jjjj")),"X","")</f>
        <v/>
      </c>
      <c r="R8" s="80">
        <f t="shared" si="5"/>
        <v>43469</v>
      </c>
      <c r="S8" s="79"/>
      <c r="T8" s="79" t="s">
        <v>44</v>
      </c>
      <c r="U8" s="79"/>
      <c r="V8" s="79"/>
      <c r="W8" s="79"/>
      <c r="X8" s="79"/>
    </row>
    <row r="9" spans="1:24" x14ac:dyDescent="0.25">
      <c r="A9" s="95">
        <f t="shared" si="1"/>
        <v>1</v>
      </c>
      <c r="B9" s="95">
        <f t="shared" si="2"/>
        <v>3</v>
      </c>
      <c r="C9" s="77">
        <f>Calen!F11</f>
        <v>43474</v>
      </c>
      <c r="D9" s="79"/>
      <c r="E9" s="79"/>
      <c r="F9" s="79"/>
      <c r="G9" s="79"/>
      <c r="H9" s="79"/>
      <c r="I9" s="79"/>
      <c r="J9" s="96">
        <f t="shared" si="3"/>
        <v>1</v>
      </c>
      <c r="K9" s="96">
        <f t="shared" si="4"/>
        <v>3</v>
      </c>
      <c r="L9" s="81" t="str">
        <f>IF(OR(TEXT(C9,"jjjj")=TEXT(CRENEAUX!$S$9,"jjjj"),TEXT(C9,"jjjj")=TEXT(CRENEAUX!$T$9,"jjjj"),TEXT(C9,"jjjj")=TEXT(CRENEAUX!$U$9,"jjjj"),TEXT(C9,"jjjj")=TEXT(CRENEAUX!$V$9,"jjjj"),TEXT(C9,"jjjj")=TEXT(CRENEAUX!$W$9,"jjjj"),TEXT(C9,"jjjj")=TEXT(CRENEAUX!$X$9,"jjjj"),TEXT(C9,"jjjj")=TEXT(CRENEAUX!$Y$9,"jjjj")),"X","")</f>
        <v/>
      </c>
      <c r="M9" s="81" t="str">
        <f>IF(OR(TEXT(C9,"jjjj")=TEXT(CRENEAUX!$S$10,"jjjj"),TEXT(C9,"jjjj")=TEXT(CRENEAUX!$T$10,"jjjj"),TEXT(C9,"jjjj")=TEXT(CRENEAUX!$U$10,"jjjj"),TEXT(C9,"jjjj")=TEXT(CRENEAUX!$V$10,"jjjj"),TEXT(C9,"jjjj")=TEXT(CRENEAUX!$W$10,"jjjj"),TEXT(C9,"jjjj")=TEXT(CRENEAUX!$X$10,"jjjj"),TEXT(C9,"jjjj")=TEXT(CRENEAUX!$Y$10,"jjjj")),"X","")</f>
        <v>X</v>
      </c>
      <c r="N9" s="81" t="str">
        <f>IF(OR(TEXT(C9,"jjjj")=TEXT(CRENEAUX!$S$11,"jjjj"),TEXT(C9,"jjjj")=TEXT(CRENEAUX!$T$11,"jjjj"),TEXT(C9,"jjjj")=TEXT(CRENEAUX!$U$11,"jjjj"),TEXT(C9,"jjjj")=TEXT(CRENEAUX!$V$11,"jjjj"),TEXT(C9,"jjjj")=TEXT(CRENEAUX!$W$11,"jjjj"),TEXT(C9,"jjjj")=TEXT(CRENEAUX!$X$11,"jjjj"),TEXT(C9,"jjjj")=TEXT(CRENEAUX!$Y$11,"jjjj")),"X","")</f>
        <v>X</v>
      </c>
      <c r="O9" s="81" t="str">
        <f>IF(OR(TEXT(C9,"jjjj")=TEXT(CRENEAUX!$S$12,"jjjj"),TEXT(C9,"jjjj")=TEXT(CRENEAUX!$T$12,"jjjj"),TEXT(C9,"jjjj")=TEXT(CRENEAUX!$U$12,"jjjj"),TEXT(C9,"jjjj")=TEXT(CRENEAUX!$V$12,"jjjj"),TEXT(C9,"jjjj")=TEXT(CRENEAUX!$W$12,"jjjj"),TEXT(C9,"jjjj")=TEXT(CRENEAUX!$X$12,"jjjj"),TEXT(C9,"jjjj")=TEXT(CRENEAUX!$Y$12,"jjjj")),"X","")</f>
        <v/>
      </c>
      <c r="P9" s="81" t="str">
        <f>IF(OR(TEXT(C9,"jjjj")=TEXT(CRENEAUX!$S$13,"jjjj"),TEXT(C9,"jjjj")=TEXT(CRENEAUX!$T$13,"jjjj"),TEXT(C9,"jjjj")=TEXT(CRENEAUX!$U$13,"jjjj"),TEXT(C9,"jjjj")=TEXT(CRENEAUX!$V$13,"jjjj"),TEXT(C9,"jjjj")=TEXT(CRENEAUX!$W$13,"jjjj"),TEXT(C9,"jjjj")=TEXT(CRENEAUX!$X$13,"jjjj"),TEXT(C9,"jjjj")=TEXT(CRENEAUX!$Y$13,"jjjj")),"X","")</f>
        <v/>
      </c>
      <c r="Q9" s="81" t="str">
        <f>IF(OR(TEXT(C9,"jjjj")=TEXT(CRENEAUX!$S$14,"jjjj"),TEXT(C9,"jjjj")=TEXT(CRENEAUX!$T$14,"jjjj"),TEXT(C9,"jjjj")=TEXT(CRENEAUX!$U$14,"jjjj"),TEXT(C9,"jjjj")=TEXT(CRENEAUX!$V$14,"jjjj"),TEXT(C9,"jjjj")=TEXT(CRENEAUX!$W$14,"jjjj"),TEXT(C9,"jjjj")=TEXT(CRENEAUX!$X$14,"jjjj"),TEXT(C9,"jjjj")=TEXT(CRENEAUX!$Y$14,"jjjj")),"X","")</f>
        <v/>
      </c>
      <c r="R9" s="80">
        <f t="shared" si="5"/>
        <v>43474</v>
      </c>
      <c r="S9" s="79"/>
      <c r="T9" s="79"/>
      <c r="U9" s="79"/>
      <c r="V9" s="79"/>
      <c r="W9" s="79"/>
      <c r="X9" s="79"/>
    </row>
    <row r="10" spans="1:24" x14ac:dyDescent="0.25">
      <c r="A10" s="95">
        <f t="shared" si="1"/>
        <v>1</v>
      </c>
      <c r="B10" s="95">
        <f t="shared" si="2"/>
        <v>4</v>
      </c>
      <c r="C10" s="77">
        <f>Calen!F12</f>
        <v>43475</v>
      </c>
      <c r="D10" s="79"/>
      <c r="E10" s="79"/>
      <c r="F10" s="79"/>
      <c r="G10" s="79"/>
      <c r="H10" s="79"/>
      <c r="I10" s="79"/>
      <c r="J10" s="96">
        <f t="shared" si="3"/>
        <v>1</v>
      </c>
      <c r="K10" s="96">
        <f t="shared" si="4"/>
        <v>4</v>
      </c>
      <c r="L10" s="81" t="str">
        <f>IF(OR(TEXT(C10,"jjjj")=TEXT(CRENEAUX!$S$9,"jjjj"),TEXT(C10,"jjjj")=TEXT(CRENEAUX!$T$9,"jjjj"),TEXT(C10,"jjjj")=TEXT(CRENEAUX!$U$9,"jjjj"),TEXT(C10,"jjjj")=TEXT(CRENEAUX!$V$9,"jjjj"),TEXT(C10,"jjjj")=TEXT(CRENEAUX!$W$9,"jjjj"),TEXT(C10,"jjjj")=TEXT(CRENEAUX!$X$9,"jjjj"),TEXT(C10,"jjjj")=TEXT(CRENEAUX!$Y$9,"jjjj")),"X","")</f>
        <v>X</v>
      </c>
      <c r="M10" s="81" t="str">
        <f>IF(OR(TEXT(C10,"jjjj")=TEXT(CRENEAUX!$S$10,"jjjj"),TEXT(C10,"jjjj")=TEXT(CRENEAUX!$T$10,"jjjj"),TEXT(C10,"jjjj")=TEXT(CRENEAUX!$U$10,"jjjj"),TEXT(C10,"jjjj")=TEXT(CRENEAUX!$V$10,"jjjj"),TEXT(C10,"jjjj")=TEXT(CRENEAUX!$W$10,"jjjj"),TEXT(C10,"jjjj")=TEXT(CRENEAUX!$X$10,"jjjj"),TEXT(C10,"jjjj")=TEXT(CRENEAUX!$Y$10,"jjjj")),"X","")</f>
        <v>X</v>
      </c>
      <c r="N10" s="81" t="str">
        <f>IF(OR(TEXT(C10,"jjjj")=TEXT(CRENEAUX!$S$11,"jjjj"),TEXT(C10,"jjjj")=TEXT(CRENEAUX!$T$11,"jjjj"),TEXT(C10,"jjjj")=TEXT(CRENEAUX!$U$11,"jjjj"),TEXT(C10,"jjjj")=TEXT(CRENEAUX!$V$11,"jjjj"),TEXT(C10,"jjjj")=TEXT(CRENEAUX!$W$11,"jjjj"),TEXT(C10,"jjjj")=TEXT(CRENEAUX!$X$11,"jjjj"),TEXT(C10,"jjjj")=TEXT(CRENEAUX!$Y$11,"jjjj")),"X","")</f>
        <v>X</v>
      </c>
      <c r="O10" s="81" t="str">
        <f>IF(OR(TEXT(C10,"jjjj")=TEXT(CRENEAUX!$S$12,"jjjj"),TEXT(C10,"jjjj")=TEXT(CRENEAUX!$T$12,"jjjj"),TEXT(C10,"jjjj")=TEXT(CRENEAUX!$U$12,"jjjj"),TEXT(C10,"jjjj")=TEXT(CRENEAUX!$V$12,"jjjj"),TEXT(C10,"jjjj")=TEXT(CRENEAUX!$W$12,"jjjj"),TEXT(C10,"jjjj")=TEXT(CRENEAUX!$X$12,"jjjj"),TEXT(C10,"jjjj")=TEXT(CRENEAUX!$Y$12,"jjjj")),"X","")</f>
        <v/>
      </c>
      <c r="P10" s="81" t="str">
        <f>IF(OR(TEXT(C10,"jjjj")=TEXT(CRENEAUX!$S$13,"jjjj"),TEXT(C10,"jjjj")=TEXT(CRENEAUX!$T$13,"jjjj"),TEXT(C10,"jjjj")=TEXT(CRENEAUX!$U$13,"jjjj"),TEXT(C10,"jjjj")=TEXT(CRENEAUX!$V$13,"jjjj"),TEXT(C10,"jjjj")=TEXT(CRENEAUX!$W$13,"jjjj"),TEXT(C10,"jjjj")=TEXT(CRENEAUX!$X$13,"jjjj"),TEXT(C10,"jjjj")=TEXT(CRENEAUX!$Y$13,"jjjj")),"X","")</f>
        <v/>
      </c>
      <c r="Q10" s="81" t="str">
        <f>IF(OR(TEXT(C10,"jjjj")=TEXT(CRENEAUX!$S$14,"jjjj"),TEXT(C10,"jjjj")=TEXT(CRENEAUX!$T$14,"jjjj"),TEXT(C10,"jjjj")=TEXT(CRENEAUX!$U$14,"jjjj"),TEXT(C10,"jjjj")=TEXT(CRENEAUX!$V$14,"jjjj"),TEXT(C10,"jjjj")=TEXT(CRENEAUX!$W$14,"jjjj"),TEXT(C10,"jjjj")=TEXT(CRENEAUX!$X$14,"jjjj"),TEXT(C10,"jjjj")=TEXT(CRENEAUX!$Y$14,"jjjj")),"X","")</f>
        <v/>
      </c>
      <c r="R10" s="80">
        <f t="shared" si="5"/>
        <v>43475</v>
      </c>
      <c r="S10" s="79" t="s">
        <v>44</v>
      </c>
      <c r="T10" s="79"/>
      <c r="U10" s="79"/>
      <c r="V10" s="79"/>
      <c r="W10" s="79"/>
      <c r="X10" s="79"/>
    </row>
    <row r="11" spans="1:24" x14ac:dyDescent="0.25">
      <c r="A11" s="95">
        <f t="shared" si="1"/>
        <v>1</v>
      </c>
      <c r="B11" s="95">
        <f t="shared" si="2"/>
        <v>5</v>
      </c>
      <c r="C11" s="77">
        <f>Calen!F13</f>
        <v>43476</v>
      </c>
      <c r="D11" s="79"/>
      <c r="E11" s="79"/>
      <c r="F11" s="79"/>
      <c r="G11" s="79"/>
      <c r="H11" s="79"/>
      <c r="I11" s="79"/>
      <c r="J11" s="96">
        <f t="shared" si="3"/>
        <v>1</v>
      </c>
      <c r="K11" s="96">
        <f t="shared" si="4"/>
        <v>5</v>
      </c>
      <c r="L11" s="81" t="str">
        <f>IF(OR(TEXT(C11,"jjjj")=TEXT(CRENEAUX!$S$9,"jjjj"),TEXT(C11,"jjjj")=TEXT(CRENEAUX!$T$9,"jjjj"),TEXT(C11,"jjjj")=TEXT(CRENEAUX!$U$9,"jjjj"),TEXT(C11,"jjjj")=TEXT(CRENEAUX!$V$9,"jjjj"),TEXT(C11,"jjjj")=TEXT(CRENEAUX!$W$9,"jjjj"),TEXT(C11,"jjjj")=TEXT(CRENEAUX!$X$9,"jjjj"),TEXT(C11,"jjjj")=TEXT(CRENEAUX!$Y$9,"jjjj")),"X","")</f>
        <v>X</v>
      </c>
      <c r="M11" s="81" t="str">
        <f>IF(OR(TEXT(C11,"jjjj")=TEXT(CRENEAUX!$S$10,"jjjj"),TEXT(C11,"jjjj")=TEXT(CRENEAUX!$T$10,"jjjj"),TEXT(C11,"jjjj")=TEXT(CRENEAUX!$U$10,"jjjj"),TEXT(C11,"jjjj")=TEXT(CRENEAUX!$V$10,"jjjj"),TEXT(C11,"jjjj")=TEXT(CRENEAUX!$W$10,"jjjj"),TEXT(C11,"jjjj")=TEXT(CRENEAUX!$X$10,"jjjj"),TEXT(C11,"jjjj")=TEXT(CRENEAUX!$Y$10,"jjjj")),"X","")</f>
        <v>X</v>
      </c>
      <c r="N11" s="81" t="str">
        <f>IF(OR(TEXT(C11,"jjjj")=TEXT(CRENEAUX!$S$11,"jjjj"),TEXT(C11,"jjjj")=TEXT(CRENEAUX!$T$11,"jjjj"),TEXT(C11,"jjjj")=TEXT(CRENEAUX!$U$11,"jjjj"),TEXT(C11,"jjjj")=TEXT(CRENEAUX!$V$11,"jjjj"),TEXT(C11,"jjjj")=TEXT(CRENEAUX!$W$11,"jjjj"),TEXT(C11,"jjjj")=TEXT(CRENEAUX!$X$11,"jjjj"),TEXT(C11,"jjjj")=TEXT(CRENEAUX!$Y$11,"jjjj")),"X","")</f>
        <v/>
      </c>
      <c r="O11" s="81" t="str">
        <f>IF(OR(TEXT(C11,"jjjj")=TEXT(CRENEAUX!$S$12,"jjjj"),TEXT(C11,"jjjj")=TEXT(CRENEAUX!$T$12,"jjjj"),TEXT(C11,"jjjj")=TEXT(CRENEAUX!$U$12,"jjjj"),TEXT(C11,"jjjj")=TEXT(CRENEAUX!$V$12,"jjjj"),TEXT(C11,"jjjj")=TEXT(CRENEAUX!$W$12,"jjjj"),TEXT(C11,"jjjj")=TEXT(CRENEAUX!$X$12,"jjjj"),TEXT(C11,"jjjj")=TEXT(CRENEAUX!$Y$12,"jjjj")),"X","")</f>
        <v/>
      </c>
      <c r="P11" s="81" t="str">
        <f>IF(OR(TEXT(C11,"jjjj")=TEXT(CRENEAUX!$S$13,"jjjj"),TEXT(C11,"jjjj")=TEXT(CRENEAUX!$T$13,"jjjj"),TEXT(C11,"jjjj")=TEXT(CRENEAUX!$U$13,"jjjj"),TEXT(C11,"jjjj")=TEXT(CRENEAUX!$V$13,"jjjj"),TEXT(C11,"jjjj")=TEXT(CRENEAUX!$W$13,"jjjj"),TEXT(C11,"jjjj")=TEXT(CRENEAUX!$X$13,"jjjj"),TEXT(C11,"jjjj")=TEXT(CRENEAUX!$Y$13,"jjjj")),"X","")</f>
        <v/>
      </c>
      <c r="Q11" s="81" t="str">
        <f>IF(OR(TEXT(C11,"jjjj")=TEXT(CRENEAUX!$S$14,"jjjj"),TEXT(C11,"jjjj")=TEXT(CRENEAUX!$T$14,"jjjj"),TEXT(C11,"jjjj")=TEXT(CRENEAUX!$U$14,"jjjj"),TEXT(C11,"jjjj")=TEXT(CRENEAUX!$V$14,"jjjj"),TEXT(C11,"jjjj")=TEXT(CRENEAUX!$W$14,"jjjj"),TEXT(C11,"jjjj")=TEXT(CRENEAUX!$X$14,"jjjj"),TEXT(C11,"jjjj")=TEXT(CRENEAUX!$Y$14,"jjjj")),"X","")</f>
        <v/>
      </c>
      <c r="R11" s="80">
        <f t="shared" si="5"/>
        <v>43476</v>
      </c>
      <c r="S11" s="79"/>
      <c r="T11" s="79"/>
      <c r="U11" s="79"/>
      <c r="V11" s="79"/>
      <c r="W11" s="79"/>
      <c r="X11" s="79"/>
    </row>
    <row r="12" spans="1:24" x14ac:dyDescent="0.25">
      <c r="A12" s="95">
        <f t="shared" si="1"/>
        <v>1</v>
      </c>
      <c r="B12" s="95">
        <f t="shared" si="2"/>
        <v>3</v>
      </c>
      <c r="C12" s="77">
        <f>Calen!F14</f>
        <v>43481</v>
      </c>
      <c r="D12" s="79"/>
      <c r="E12" s="79"/>
      <c r="F12" s="79"/>
      <c r="G12" s="79"/>
      <c r="H12" s="79"/>
      <c r="I12" s="79"/>
      <c r="J12" s="96">
        <f t="shared" si="3"/>
        <v>1</v>
      </c>
      <c r="K12" s="96">
        <f t="shared" si="4"/>
        <v>3</v>
      </c>
      <c r="L12" s="81" t="str">
        <f>IF(OR(TEXT(C12,"jjjj")=TEXT(CRENEAUX!$S$9,"jjjj"),TEXT(C12,"jjjj")=TEXT(CRENEAUX!$T$9,"jjjj"),TEXT(C12,"jjjj")=TEXT(CRENEAUX!$U$9,"jjjj"),TEXT(C12,"jjjj")=TEXT(CRENEAUX!$V$9,"jjjj"),TEXT(C12,"jjjj")=TEXT(CRENEAUX!$W$9,"jjjj"),TEXT(C12,"jjjj")=TEXT(CRENEAUX!$X$9,"jjjj"),TEXT(C12,"jjjj")=TEXT(CRENEAUX!$Y$9,"jjjj")),"X","")</f>
        <v/>
      </c>
      <c r="M12" s="81" t="str">
        <f>IF(OR(TEXT(C12,"jjjj")=TEXT(CRENEAUX!$S$10,"jjjj"),TEXT(C12,"jjjj")=TEXT(CRENEAUX!$T$10,"jjjj"),TEXT(C12,"jjjj")=TEXT(CRENEAUX!$U$10,"jjjj"),TEXT(C12,"jjjj")=TEXT(CRENEAUX!$V$10,"jjjj"),TEXT(C12,"jjjj")=TEXT(CRENEAUX!$W$10,"jjjj"),TEXT(C12,"jjjj")=TEXT(CRENEAUX!$X$10,"jjjj"),TEXT(C12,"jjjj")=TEXT(CRENEAUX!$Y$10,"jjjj")),"X","")</f>
        <v>X</v>
      </c>
      <c r="N12" s="81" t="str">
        <f>IF(OR(TEXT(C12,"jjjj")=TEXT(CRENEAUX!$S$11,"jjjj"),TEXT(C12,"jjjj")=TEXT(CRENEAUX!$T$11,"jjjj"),TEXT(C12,"jjjj")=TEXT(CRENEAUX!$U$11,"jjjj"),TEXT(C12,"jjjj")=TEXT(CRENEAUX!$V$11,"jjjj"),TEXT(C12,"jjjj")=TEXT(CRENEAUX!$W$11,"jjjj"),TEXT(C12,"jjjj")=TEXT(CRENEAUX!$X$11,"jjjj"),TEXT(C12,"jjjj")=TEXT(CRENEAUX!$Y$11,"jjjj")),"X","")</f>
        <v>X</v>
      </c>
      <c r="O12" s="81" t="str">
        <f>IF(OR(TEXT(C12,"jjjj")=TEXT(CRENEAUX!$S$12,"jjjj"),TEXT(C12,"jjjj")=TEXT(CRENEAUX!$T$12,"jjjj"),TEXT(C12,"jjjj")=TEXT(CRENEAUX!$U$12,"jjjj"),TEXT(C12,"jjjj")=TEXT(CRENEAUX!$V$12,"jjjj"),TEXT(C12,"jjjj")=TEXT(CRENEAUX!$W$12,"jjjj"),TEXT(C12,"jjjj")=TEXT(CRENEAUX!$X$12,"jjjj"),TEXT(C12,"jjjj")=TEXT(CRENEAUX!$Y$12,"jjjj")),"X","")</f>
        <v/>
      </c>
      <c r="P12" s="81" t="str">
        <f>IF(OR(TEXT(C12,"jjjj")=TEXT(CRENEAUX!$S$13,"jjjj"),TEXT(C12,"jjjj")=TEXT(CRENEAUX!$T$13,"jjjj"),TEXT(C12,"jjjj")=TEXT(CRENEAUX!$U$13,"jjjj"),TEXT(C12,"jjjj")=TEXT(CRENEAUX!$V$13,"jjjj"),TEXT(C12,"jjjj")=TEXT(CRENEAUX!$W$13,"jjjj"),TEXT(C12,"jjjj")=TEXT(CRENEAUX!$X$13,"jjjj"),TEXT(C12,"jjjj")=TEXT(CRENEAUX!$Y$13,"jjjj")),"X","")</f>
        <v/>
      </c>
      <c r="Q12" s="81" t="str">
        <f>IF(OR(TEXT(C12,"jjjj")=TEXT(CRENEAUX!$S$14,"jjjj"),TEXT(C12,"jjjj")=TEXT(CRENEAUX!$T$14,"jjjj"),TEXT(C12,"jjjj")=TEXT(CRENEAUX!$U$14,"jjjj"),TEXT(C12,"jjjj")=TEXT(CRENEAUX!$V$14,"jjjj"),TEXT(C12,"jjjj")=TEXT(CRENEAUX!$W$14,"jjjj"),TEXT(C12,"jjjj")=TEXT(CRENEAUX!$X$14,"jjjj"),TEXT(C12,"jjjj")=TEXT(CRENEAUX!$Y$14,"jjjj")),"X","")</f>
        <v/>
      </c>
      <c r="R12" s="80">
        <f t="shared" si="5"/>
        <v>43481</v>
      </c>
      <c r="S12" s="79"/>
      <c r="T12" s="79"/>
      <c r="U12" s="79"/>
      <c r="V12" s="79"/>
      <c r="W12" s="79"/>
      <c r="X12" s="79"/>
    </row>
    <row r="13" spans="1:24" x14ac:dyDescent="0.25">
      <c r="A13" s="95">
        <f t="shared" si="1"/>
        <v>1</v>
      </c>
      <c r="B13" s="95">
        <f t="shared" si="2"/>
        <v>4</v>
      </c>
      <c r="C13" s="77">
        <f>Calen!F15</f>
        <v>43482</v>
      </c>
      <c r="D13" s="79"/>
      <c r="E13" s="79"/>
      <c r="F13" s="79"/>
      <c r="G13" s="79"/>
      <c r="H13" s="79"/>
      <c r="I13" s="79"/>
      <c r="J13" s="96">
        <f t="shared" si="3"/>
        <v>1</v>
      </c>
      <c r="K13" s="96">
        <f t="shared" si="4"/>
        <v>4</v>
      </c>
      <c r="L13" s="81" t="str">
        <f>IF(OR(TEXT(C13,"jjjj")=TEXT(CRENEAUX!$S$9,"jjjj"),TEXT(C13,"jjjj")=TEXT(CRENEAUX!$T$9,"jjjj"),TEXT(C13,"jjjj")=TEXT(CRENEAUX!$U$9,"jjjj"),TEXT(C13,"jjjj")=TEXT(CRENEAUX!$V$9,"jjjj"),TEXT(C13,"jjjj")=TEXT(CRENEAUX!$W$9,"jjjj"),TEXT(C13,"jjjj")=TEXT(CRENEAUX!$X$9,"jjjj"),TEXT(C13,"jjjj")=TEXT(CRENEAUX!$Y$9,"jjjj")),"X","")</f>
        <v>X</v>
      </c>
      <c r="M13" s="81" t="str">
        <f>IF(OR(TEXT(C13,"jjjj")=TEXT(CRENEAUX!$S$10,"jjjj"),TEXT(C13,"jjjj")=TEXT(CRENEAUX!$T$10,"jjjj"),TEXT(C13,"jjjj")=TEXT(CRENEAUX!$U$10,"jjjj"),TEXT(C13,"jjjj")=TEXT(CRENEAUX!$V$10,"jjjj"),TEXT(C13,"jjjj")=TEXT(CRENEAUX!$W$10,"jjjj"),TEXT(C13,"jjjj")=TEXT(CRENEAUX!$X$10,"jjjj"),TEXT(C13,"jjjj")=TEXT(CRENEAUX!$Y$10,"jjjj")),"X","")</f>
        <v>X</v>
      </c>
      <c r="N13" s="81" t="str">
        <f>IF(OR(TEXT(C13,"jjjj")=TEXT(CRENEAUX!$S$11,"jjjj"),TEXT(C13,"jjjj")=TEXT(CRENEAUX!$T$11,"jjjj"),TEXT(C13,"jjjj")=TEXT(CRENEAUX!$U$11,"jjjj"),TEXT(C13,"jjjj")=TEXT(CRENEAUX!$V$11,"jjjj"),TEXT(C13,"jjjj")=TEXT(CRENEAUX!$W$11,"jjjj"),TEXT(C13,"jjjj")=TEXT(CRENEAUX!$X$11,"jjjj"),TEXT(C13,"jjjj")=TEXT(CRENEAUX!$Y$11,"jjjj")),"X","")</f>
        <v>X</v>
      </c>
      <c r="O13" s="81" t="str">
        <f>IF(OR(TEXT(C13,"jjjj")=TEXT(CRENEAUX!$S$12,"jjjj"),TEXT(C13,"jjjj")=TEXT(CRENEAUX!$T$12,"jjjj"),TEXT(C13,"jjjj")=TEXT(CRENEAUX!$U$12,"jjjj"),TEXT(C13,"jjjj")=TEXT(CRENEAUX!$V$12,"jjjj"),TEXT(C13,"jjjj")=TEXT(CRENEAUX!$W$12,"jjjj"),TEXT(C13,"jjjj")=TEXT(CRENEAUX!$X$12,"jjjj"),TEXT(C13,"jjjj")=TEXT(CRENEAUX!$Y$12,"jjjj")),"X","")</f>
        <v/>
      </c>
      <c r="P13" s="81" t="str">
        <f>IF(OR(TEXT(C13,"jjjj")=TEXT(CRENEAUX!$S$13,"jjjj"),TEXT(C13,"jjjj")=TEXT(CRENEAUX!$T$13,"jjjj"),TEXT(C13,"jjjj")=TEXT(CRENEAUX!$U$13,"jjjj"),TEXT(C13,"jjjj")=TEXT(CRENEAUX!$V$13,"jjjj"),TEXT(C13,"jjjj")=TEXT(CRENEAUX!$W$13,"jjjj"),TEXT(C13,"jjjj")=TEXT(CRENEAUX!$X$13,"jjjj"),TEXT(C13,"jjjj")=TEXT(CRENEAUX!$Y$13,"jjjj")),"X","")</f>
        <v/>
      </c>
      <c r="Q13" s="81" t="str">
        <f>IF(OR(TEXT(C13,"jjjj")=TEXT(CRENEAUX!$S$14,"jjjj"),TEXT(C13,"jjjj")=TEXT(CRENEAUX!$T$14,"jjjj"),TEXT(C13,"jjjj")=TEXT(CRENEAUX!$U$14,"jjjj"),TEXT(C13,"jjjj")=TEXT(CRENEAUX!$V$14,"jjjj"),TEXT(C13,"jjjj")=TEXT(CRENEAUX!$W$14,"jjjj"),TEXT(C13,"jjjj")=TEXT(CRENEAUX!$X$14,"jjjj"),TEXT(C13,"jjjj")=TEXT(CRENEAUX!$Y$14,"jjjj")),"X","")</f>
        <v/>
      </c>
      <c r="R13" s="80">
        <f t="shared" si="5"/>
        <v>43482</v>
      </c>
      <c r="S13" s="79"/>
      <c r="T13" s="79"/>
      <c r="U13" s="79"/>
      <c r="V13" s="79"/>
      <c r="W13" s="79"/>
      <c r="X13" s="79"/>
    </row>
    <row r="14" spans="1:24" x14ac:dyDescent="0.25">
      <c r="A14" s="95">
        <f t="shared" si="1"/>
        <v>1</v>
      </c>
      <c r="B14" s="95">
        <f t="shared" si="2"/>
        <v>5</v>
      </c>
      <c r="C14" s="77">
        <f>Calen!F16</f>
        <v>43483</v>
      </c>
      <c r="D14" s="79"/>
      <c r="E14" s="79"/>
      <c r="F14" s="79" t="s">
        <v>43</v>
      </c>
      <c r="G14" s="79"/>
      <c r="H14" s="79"/>
      <c r="I14" s="79"/>
      <c r="J14" s="96">
        <f t="shared" si="3"/>
        <v>1</v>
      </c>
      <c r="K14" s="96">
        <f t="shared" si="4"/>
        <v>5</v>
      </c>
      <c r="L14" s="81" t="str">
        <f>IF(OR(TEXT(C14,"jjjj")=TEXT(CRENEAUX!$S$9,"jjjj"),TEXT(C14,"jjjj")=TEXT(CRENEAUX!$T$9,"jjjj"),TEXT(C14,"jjjj")=TEXT(CRENEAUX!$U$9,"jjjj"),TEXT(C14,"jjjj")=TEXT(CRENEAUX!$V$9,"jjjj"),TEXT(C14,"jjjj")=TEXT(CRENEAUX!$W$9,"jjjj"),TEXT(C14,"jjjj")=TEXT(CRENEAUX!$X$9,"jjjj"),TEXT(C14,"jjjj")=TEXT(CRENEAUX!$Y$9,"jjjj")),"X","")</f>
        <v>X</v>
      </c>
      <c r="M14" s="81" t="str">
        <f>IF(OR(TEXT(C14,"jjjj")=TEXT(CRENEAUX!$S$10,"jjjj"),TEXT(C14,"jjjj")=TEXT(CRENEAUX!$T$10,"jjjj"),TEXT(C14,"jjjj")=TEXT(CRENEAUX!$U$10,"jjjj"),TEXT(C14,"jjjj")=TEXT(CRENEAUX!$V$10,"jjjj"),TEXT(C14,"jjjj")=TEXT(CRENEAUX!$W$10,"jjjj"),TEXT(C14,"jjjj")=TEXT(CRENEAUX!$X$10,"jjjj"),TEXT(C14,"jjjj")=TEXT(CRENEAUX!$Y$10,"jjjj")),"X","")</f>
        <v>X</v>
      </c>
      <c r="N14" s="81" t="str">
        <f>IF(OR(TEXT(C14,"jjjj")=TEXT(CRENEAUX!$S$11,"jjjj"),TEXT(C14,"jjjj")=TEXT(CRENEAUX!$T$11,"jjjj"),TEXT(C14,"jjjj")=TEXT(CRENEAUX!$U$11,"jjjj"),TEXT(C14,"jjjj")=TEXT(CRENEAUX!$V$11,"jjjj"),TEXT(C14,"jjjj")=TEXT(CRENEAUX!$W$11,"jjjj"),TEXT(C14,"jjjj")=TEXT(CRENEAUX!$X$11,"jjjj"),TEXT(C14,"jjjj")=TEXT(CRENEAUX!$Y$11,"jjjj")),"X","")</f>
        <v/>
      </c>
      <c r="O14" s="81" t="str">
        <f>IF(OR(TEXT(C14,"jjjj")=TEXT(CRENEAUX!$S$12,"jjjj"),TEXT(C14,"jjjj")=TEXT(CRENEAUX!$T$12,"jjjj"),TEXT(C14,"jjjj")=TEXT(CRENEAUX!$U$12,"jjjj"),TEXT(C14,"jjjj")=TEXT(CRENEAUX!$V$12,"jjjj"),TEXT(C14,"jjjj")=TEXT(CRENEAUX!$W$12,"jjjj"),TEXT(C14,"jjjj")=TEXT(CRENEAUX!$X$12,"jjjj"),TEXT(C14,"jjjj")=TEXT(CRENEAUX!$Y$12,"jjjj")),"X","")</f>
        <v/>
      </c>
      <c r="P14" s="81" t="str">
        <f>IF(OR(TEXT(C14,"jjjj")=TEXT(CRENEAUX!$S$13,"jjjj"),TEXT(C14,"jjjj")=TEXT(CRENEAUX!$T$13,"jjjj"),TEXT(C14,"jjjj")=TEXT(CRENEAUX!$U$13,"jjjj"),TEXT(C14,"jjjj")=TEXT(CRENEAUX!$V$13,"jjjj"),TEXT(C14,"jjjj")=TEXT(CRENEAUX!$W$13,"jjjj"),TEXT(C14,"jjjj")=TEXT(CRENEAUX!$X$13,"jjjj"),TEXT(C14,"jjjj")=TEXT(CRENEAUX!$Y$13,"jjjj")),"X","")</f>
        <v/>
      </c>
      <c r="Q14" s="81" t="str">
        <f>IF(OR(TEXT(C14,"jjjj")=TEXT(CRENEAUX!$S$14,"jjjj"),TEXT(C14,"jjjj")=TEXT(CRENEAUX!$T$14,"jjjj"),TEXT(C14,"jjjj")=TEXT(CRENEAUX!$U$14,"jjjj"),TEXT(C14,"jjjj")=TEXT(CRENEAUX!$V$14,"jjjj"),TEXT(C14,"jjjj")=TEXT(CRENEAUX!$W$14,"jjjj"),TEXT(C14,"jjjj")=TEXT(CRENEAUX!$X$14,"jjjj"),TEXT(C14,"jjjj")=TEXT(CRENEAUX!$Y$14,"jjjj")),"X","")</f>
        <v/>
      </c>
      <c r="R14" s="80">
        <f t="shared" si="5"/>
        <v>43483</v>
      </c>
      <c r="S14" s="79"/>
      <c r="T14" s="79"/>
      <c r="U14" s="79"/>
      <c r="V14" s="79"/>
      <c r="W14" s="79"/>
      <c r="X14" s="79"/>
    </row>
    <row r="15" spans="1:24" x14ac:dyDescent="0.25">
      <c r="A15" s="95">
        <f t="shared" si="1"/>
        <v>1</v>
      </c>
      <c r="B15" s="95">
        <f t="shared" si="2"/>
        <v>3</v>
      </c>
      <c r="C15" s="77">
        <f>Calen!F17</f>
        <v>43488</v>
      </c>
      <c r="D15" s="79"/>
      <c r="E15" s="79"/>
      <c r="F15" s="79"/>
      <c r="G15" s="79"/>
      <c r="H15" s="79"/>
      <c r="I15" s="79"/>
      <c r="J15" s="96">
        <f t="shared" si="3"/>
        <v>1</v>
      </c>
      <c r="K15" s="96">
        <f t="shared" si="4"/>
        <v>3</v>
      </c>
      <c r="L15" s="81" t="str">
        <f>IF(OR(TEXT(C15,"jjjj")=TEXT(CRENEAUX!$S$9,"jjjj"),TEXT(C15,"jjjj")=TEXT(CRENEAUX!$T$9,"jjjj"),TEXT(C15,"jjjj")=TEXT(CRENEAUX!$U$9,"jjjj"),TEXT(C15,"jjjj")=TEXT(CRENEAUX!$V$9,"jjjj"),TEXT(C15,"jjjj")=TEXT(CRENEAUX!$W$9,"jjjj"),TEXT(C15,"jjjj")=TEXT(CRENEAUX!$X$9,"jjjj"),TEXT(C15,"jjjj")=TEXT(CRENEAUX!$Y$9,"jjjj")),"X","")</f>
        <v/>
      </c>
      <c r="M15" s="81" t="str">
        <f>IF(OR(TEXT(C15,"jjjj")=TEXT(CRENEAUX!$S$10,"jjjj"),TEXT(C15,"jjjj")=TEXT(CRENEAUX!$T$10,"jjjj"),TEXT(C15,"jjjj")=TEXT(CRENEAUX!$U$10,"jjjj"),TEXT(C15,"jjjj")=TEXT(CRENEAUX!$V$10,"jjjj"),TEXT(C15,"jjjj")=TEXT(CRENEAUX!$W$10,"jjjj"),TEXT(C15,"jjjj")=TEXT(CRENEAUX!$X$10,"jjjj"),TEXT(C15,"jjjj")=TEXT(CRENEAUX!$Y$10,"jjjj")),"X","")</f>
        <v>X</v>
      </c>
      <c r="N15" s="81" t="str">
        <f>IF(OR(TEXT(C15,"jjjj")=TEXT(CRENEAUX!$S$11,"jjjj"),TEXT(C15,"jjjj")=TEXT(CRENEAUX!$T$11,"jjjj"),TEXT(C15,"jjjj")=TEXT(CRENEAUX!$U$11,"jjjj"),TEXT(C15,"jjjj")=TEXT(CRENEAUX!$V$11,"jjjj"),TEXT(C15,"jjjj")=TEXT(CRENEAUX!$W$11,"jjjj"),TEXT(C15,"jjjj")=TEXT(CRENEAUX!$X$11,"jjjj"),TEXT(C15,"jjjj")=TEXT(CRENEAUX!$Y$11,"jjjj")),"X","")</f>
        <v>X</v>
      </c>
      <c r="O15" s="81" t="str">
        <f>IF(OR(TEXT(C15,"jjjj")=TEXT(CRENEAUX!$S$12,"jjjj"),TEXT(C15,"jjjj")=TEXT(CRENEAUX!$T$12,"jjjj"),TEXT(C15,"jjjj")=TEXT(CRENEAUX!$U$12,"jjjj"),TEXT(C15,"jjjj")=TEXT(CRENEAUX!$V$12,"jjjj"),TEXT(C15,"jjjj")=TEXT(CRENEAUX!$W$12,"jjjj"),TEXT(C15,"jjjj")=TEXT(CRENEAUX!$X$12,"jjjj"),TEXT(C15,"jjjj")=TEXT(CRENEAUX!$Y$12,"jjjj")),"X","")</f>
        <v/>
      </c>
      <c r="P15" s="81" t="str">
        <f>IF(OR(TEXT(C15,"jjjj")=TEXT(CRENEAUX!$S$13,"jjjj"),TEXT(C15,"jjjj")=TEXT(CRENEAUX!$T$13,"jjjj"),TEXT(C15,"jjjj")=TEXT(CRENEAUX!$U$13,"jjjj"),TEXT(C15,"jjjj")=TEXT(CRENEAUX!$V$13,"jjjj"),TEXT(C15,"jjjj")=TEXT(CRENEAUX!$W$13,"jjjj"),TEXT(C15,"jjjj")=TEXT(CRENEAUX!$X$13,"jjjj"),TEXT(C15,"jjjj")=TEXT(CRENEAUX!$Y$13,"jjjj")),"X","")</f>
        <v/>
      </c>
      <c r="Q15" s="81" t="str">
        <f>IF(OR(TEXT(C15,"jjjj")=TEXT(CRENEAUX!$S$14,"jjjj"),TEXT(C15,"jjjj")=TEXT(CRENEAUX!$T$14,"jjjj"),TEXT(C15,"jjjj")=TEXT(CRENEAUX!$U$14,"jjjj"),TEXT(C15,"jjjj")=TEXT(CRENEAUX!$V$14,"jjjj"),TEXT(C15,"jjjj")=TEXT(CRENEAUX!$W$14,"jjjj"),TEXT(C15,"jjjj")=TEXT(CRENEAUX!$X$14,"jjjj"),TEXT(C15,"jjjj")=TEXT(CRENEAUX!$Y$14,"jjjj")),"X","")</f>
        <v/>
      </c>
      <c r="R15" s="80">
        <f t="shared" si="5"/>
        <v>43488</v>
      </c>
      <c r="S15" s="79"/>
      <c r="T15" s="79"/>
      <c r="U15" s="79"/>
      <c r="V15" s="79"/>
      <c r="W15" s="79"/>
      <c r="X15" s="79"/>
    </row>
    <row r="16" spans="1:24" x14ac:dyDescent="0.25">
      <c r="A16" s="95">
        <f t="shared" si="1"/>
        <v>1</v>
      </c>
      <c r="B16" s="95">
        <f t="shared" si="2"/>
        <v>4</v>
      </c>
      <c r="C16" s="77">
        <f>Calen!F18</f>
        <v>43489</v>
      </c>
      <c r="D16" s="79" t="s">
        <v>43</v>
      </c>
      <c r="E16" s="79"/>
      <c r="F16" s="79"/>
      <c r="G16" s="79"/>
      <c r="H16" s="79"/>
      <c r="I16" s="79"/>
      <c r="J16" s="96">
        <f t="shared" si="3"/>
        <v>1</v>
      </c>
      <c r="K16" s="96">
        <f t="shared" si="4"/>
        <v>4</v>
      </c>
      <c r="L16" s="81" t="str">
        <f>IF(OR(TEXT(C16,"jjjj")=TEXT(CRENEAUX!$S$9,"jjjj"),TEXT(C16,"jjjj")=TEXT(CRENEAUX!$T$9,"jjjj"),TEXT(C16,"jjjj")=TEXT(CRENEAUX!$U$9,"jjjj"),TEXT(C16,"jjjj")=TEXT(CRENEAUX!$V$9,"jjjj"),TEXT(C16,"jjjj")=TEXT(CRENEAUX!$W$9,"jjjj"),TEXT(C16,"jjjj")=TEXT(CRENEAUX!$X$9,"jjjj"),TEXT(C16,"jjjj")=TEXT(CRENEAUX!$Y$9,"jjjj")),"X","")</f>
        <v>X</v>
      </c>
      <c r="M16" s="81" t="str">
        <f>IF(OR(TEXT(C16,"jjjj")=TEXT(CRENEAUX!$S$10,"jjjj"),TEXT(C16,"jjjj")=TEXT(CRENEAUX!$T$10,"jjjj"),TEXT(C16,"jjjj")=TEXT(CRENEAUX!$U$10,"jjjj"),TEXT(C16,"jjjj")=TEXT(CRENEAUX!$V$10,"jjjj"),TEXT(C16,"jjjj")=TEXT(CRENEAUX!$W$10,"jjjj"),TEXT(C16,"jjjj")=TEXT(CRENEAUX!$X$10,"jjjj"),TEXT(C16,"jjjj")=TEXT(CRENEAUX!$Y$10,"jjjj")),"X","")</f>
        <v>X</v>
      </c>
      <c r="N16" s="81" t="str">
        <f>IF(OR(TEXT(C16,"jjjj")=TEXT(CRENEAUX!$S$11,"jjjj"),TEXT(C16,"jjjj")=TEXT(CRENEAUX!$T$11,"jjjj"),TEXT(C16,"jjjj")=TEXT(CRENEAUX!$U$11,"jjjj"),TEXT(C16,"jjjj")=TEXT(CRENEAUX!$V$11,"jjjj"),TEXT(C16,"jjjj")=TEXT(CRENEAUX!$W$11,"jjjj"),TEXT(C16,"jjjj")=TEXT(CRENEAUX!$X$11,"jjjj"),TEXT(C16,"jjjj")=TEXT(CRENEAUX!$Y$11,"jjjj")),"X","")</f>
        <v>X</v>
      </c>
      <c r="O16" s="81" t="str">
        <f>IF(OR(TEXT(C16,"jjjj")=TEXT(CRENEAUX!$S$12,"jjjj"),TEXT(C16,"jjjj")=TEXT(CRENEAUX!$T$12,"jjjj"),TEXT(C16,"jjjj")=TEXT(CRENEAUX!$U$12,"jjjj"),TEXT(C16,"jjjj")=TEXT(CRENEAUX!$V$12,"jjjj"),TEXT(C16,"jjjj")=TEXT(CRENEAUX!$W$12,"jjjj"),TEXT(C16,"jjjj")=TEXT(CRENEAUX!$X$12,"jjjj"),TEXT(C16,"jjjj")=TEXT(CRENEAUX!$Y$12,"jjjj")),"X","")</f>
        <v/>
      </c>
      <c r="P16" s="81" t="str">
        <f>IF(OR(TEXT(C16,"jjjj")=TEXT(CRENEAUX!$S$13,"jjjj"),TEXT(C16,"jjjj")=TEXT(CRENEAUX!$T$13,"jjjj"),TEXT(C16,"jjjj")=TEXT(CRENEAUX!$U$13,"jjjj"),TEXT(C16,"jjjj")=TEXT(CRENEAUX!$V$13,"jjjj"),TEXT(C16,"jjjj")=TEXT(CRENEAUX!$W$13,"jjjj"),TEXT(C16,"jjjj")=TEXT(CRENEAUX!$X$13,"jjjj"),TEXT(C16,"jjjj")=TEXT(CRENEAUX!$Y$13,"jjjj")),"X","")</f>
        <v/>
      </c>
      <c r="Q16" s="81" t="str">
        <f>IF(OR(TEXT(C16,"jjjj")=TEXT(CRENEAUX!$S$14,"jjjj"),TEXT(C16,"jjjj")=TEXT(CRENEAUX!$T$14,"jjjj"),TEXT(C16,"jjjj")=TEXT(CRENEAUX!$U$14,"jjjj"),TEXT(C16,"jjjj")=TEXT(CRENEAUX!$V$14,"jjjj"),TEXT(C16,"jjjj")=TEXT(CRENEAUX!$W$14,"jjjj"),TEXT(C16,"jjjj")=TEXT(CRENEAUX!$X$14,"jjjj"),TEXT(C16,"jjjj")=TEXT(CRENEAUX!$Y$14,"jjjj")),"X","")</f>
        <v/>
      </c>
      <c r="R16" s="80">
        <f t="shared" si="5"/>
        <v>43489</v>
      </c>
      <c r="S16" s="79"/>
      <c r="T16" s="79"/>
      <c r="U16" s="79"/>
      <c r="V16" s="79"/>
      <c r="W16" s="79"/>
      <c r="X16" s="79"/>
    </row>
    <row r="17" spans="1:24" x14ac:dyDescent="0.25">
      <c r="A17" s="95">
        <f t="shared" si="1"/>
        <v>1</v>
      </c>
      <c r="B17" s="95">
        <f t="shared" si="2"/>
        <v>5</v>
      </c>
      <c r="C17" s="77">
        <f>Calen!F19</f>
        <v>43490</v>
      </c>
      <c r="D17" s="79"/>
      <c r="E17" s="79"/>
      <c r="F17" s="79"/>
      <c r="G17" s="79"/>
      <c r="H17" s="79"/>
      <c r="I17" s="79"/>
      <c r="J17" s="96">
        <f t="shared" si="3"/>
        <v>1</v>
      </c>
      <c r="K17" s="96">
        <f t="shared" si="4"/>
        <v>5</v>
      </c>
      <c r="L17" s="81" t="str">
        <f>IF(OR(TEXT(C17,"jjjj")=TEXT(CRENEAUX!$S$9,"jjjj"),TEXT(C17,"jjjj")=TEXT(CRENEAUX!$T$9,"jjjj"),TEXT(C17,"jjjj")=TEXT(CRENEAUX!$U$9,"jjjj"),TEXT(C17,"jjjj")=TEXT(CRENEAUX!$V$9,"jjjj"),TEXT(C17,"jjjj")=TEXT(CRENEAUX!$W$9,"jjjj"),TEXT(C17,"jjjj")=TEXT(CRENEAUX!$X$9,"jjjj"),TEXT(C17,"jjjj")=TEXT(CRENEAUX!$Y$9,"jjjj")),"X","")</f>
        <v>X</v>
      </c>
      <c r="M17" s="81" t="str">
        <f>IF(OR(TEXT(C17,"jjjj")=TEXT(CRENEAUX!$S$10,"jjjj"),TEXT(C17,"jjjj")=TEXT(CRENEAUX!$T$10,"jjjj"),TEXT(C17,"jjjj")=TEXT(CRENEAUX!$U$10,"jjjj"),TEXT(C17,"jjjj")=TEXT(CRENEAUX!$V$10,"jjjj"),TEXT(C17,"jjjj")=TEXT(CRENEAUX!$W$10,"jjjj"),TEXT(C17,"jjjj")=TEXT(CRENEAUX!$X$10,"jjjj"),TEXT(C17,"jjjj")=TEXT(CRENEAUX!$Y$10,"jjjj")),"X","")</f>
        <v>X</v>
      </c>
      <c r="N17" s="81" t="str">
        <f>IF(OR(TEXT(C17,"jjjj")=TEXT(CRENEAUX!$S$11,"jjjj"),TEXT(C17,"jjjj")=TEXT(CRENEAUX!$T$11,"jjjj"),TEXT(C17,"jjjj")=TEXT(CRENEAUX!$U$11,"jjjj"),TEXT(C17,"jjjj")=TEXT(CRENEAUX!$V$11,"jjjj"),TEXT(C17,"jjjj")=TEXT(CRENEAUX!$W$11,"jjjj"),TEXT(C17,"jjjj")=TEXT(CRENEAUX!$X$11,"jjjj"),TEXT(C17,"jjjj")=TEXT(CRENEAUX!$Y$11,"jjjj")),"X","")</f>
        <v/>
      </c>
      <c r="O17" s="81" t="str">
        <f>IF(OR(TEXT(C17,"jjjj")=TEXT(CRENEAUX!$S$12,"jjjj"),TEXT(C17,"jjjj")=TEXT(CRENEAUX!$T$12,"jjjj"),TEXT(C17,"jjjj")=TEXT(CRENEAUX!$U$12,"jjjj"),TEXT(C17,"jjjj")=TEXT(CRENEAUX!$V$12,"jjjj"),TEXT(C17,"jjjj")=TEXT(CRENEAUX!$W$12,"jjjj"),TEXT(C17,"jjjj")=TEXT(CRENEAUX!$X$12,"jjjj"),TEXT(C17,"jjjj")=TEXT(CRENEAUX!$Y$12,"jjjj")),"X","")</f>
        <v/>
      </c>
      <c r="P17" s="81" t="str">
        <f>IF(OR(TEXT(C17,"jjjj")=TEXT(CRENEAUX!$S$13,"jjjj"),TEXT(C17,"jjjj")=TEXT(CRENEAUX!$T$13,"jjjj"),TEXT(C17,"jjjj")=TEXT(CRENEAUX!$U$13,"jjjj"),TEXT(C17,"jjjj")=TEXT(CRENEAUX!$V$13,"jjjj"),TEXT(C17,"jjjj")=TEXT(CRENEAUX!$W$13,"jjjj"),TEXT(C17,"jjjj")=TEXT(CRENEAUX!$X$13,"jjjj"),TEXT(C17,"jjjj")=TEXT(CRENEAUX!$Y$13,"jjjj")),"X","")</f>
        <v/>
      </c>
      <c r="Q17" s="81" t="str">
        <f>IF(OR(TEXT(C17,"jjjj")=TEXT(CRENEAUX!$S$14,"jjjj"),TEXT(C17,"jjjj")=TEXT(CRENEAUX!$T$14,"jjjj"),TEXT(C17,"jjjj")=TEXT(CRENEAUX!$U$14,"jjjj"),TEXT(C17,"jjjj")=TEXT(CRENEAUX!$V$14,"jjjj"),TEXT(C17,"jjjj")=TEXT(CRENEAUX!$W$14,"jjjj"),TEXT(C17,"jjjj")=TEXT(CRENEAUX!$X$14,"jjjj"),TEXT(C17,"jjjj")=TEXT(CRENEAUX!$Y$14,"jjjj")),"X","")</f>
        <v/>
      </c>
      <c r="R17" s="80">
        <f t="shared" si="5"/>
        <v>43490</v>
      </c>
      <c r="S17" s="79"/>
      <c r="T17" s="79"/>
      <c r="U17" s="79"/>
      <c r="V17" s="79"/>
      <c r="W17" s="79"/>
      <c r="X17" s="79"/>
    </row>
    <row r="18" spans="1:24" x14ac:dyDescent="0.25">
      <c r="A18" s="95">
        <f t="shared" si="1"/>
        <v>1</v>
      </c>
      <c r="B18" s="95">
        <f t="shared" si="2"/>
        <v>3</v>
      </c>
      <c r="C18" s="77">
        <f>Calen!F20</f>
        <v>43495</v>
      </c>
      <c r="D18" s="79"/>
      <c r="E18" s="79"/>
      <c r="F18" s="79"/>
      <c r="G18" s="79"/>
      <c r="H18" s="79"/>
      <c r="I18" s="79"/>
      <c r="J18" s="96">
        <f t="shared" si="3"/>
        <v>1</v>
      </c>
      <c r="K18" s="96">
        <f t="shared" si="4"/>
        <v>3</v>
      </c>
      <c r="L18" s="81" t="str">
        <f>IF(OR(TEXT(C18,"jjjj")=TEXT(CRENEAUX!$S$9,"jjjj"),TEXT(C18,"jjjj")=TEXT(CRENEAUX!$T$9,"jjjj"),TEXT(C18,"jjjj")=TEXT(CRENEAUX!$U$9,"jjjj"),TEXT(C18,"jjjj")=TEXT(CRENEAUX!$V$9,"jjjj"),TEXT(C18,"jjjj")=TEXT(CRENEAUX!$W$9,"jjjj"),TEXT(C18,"jjjj")=TEXT(CRENEAUX!$X$9,"jjjj"),TEXT(C18,"jjjj")=TEXT(CRENEAUX!$Y$9,"jjjj")),"X","")</f>
        <v/>
      </c>
      <c r="M18" s="81" t="str">
        <f>IF(OR(TEXT(C18,"jjjj")=TEXT(CRENEAUX!$S$10,"jjjj"),TEXT(C18,"jjjj")=TEXT(CRENEAUX!$T$10,"jjjj"),TEXT(C18,"jjjj")=TEXT(CRENEAUX!$U$10,"jjjj"),TEXT(C18,"jjjj")=TEXT(CRENEAUX!$V$10,"jjjj"),TEXT(C18,"jjjj")=TEXT(CRENEAUX!$W$10,"jjjj"),TEXT(C18,"jjjj")=TEXT(CRENEAUX!$X$10,"jjjj"),TEXT(C18,"jjjj")=TEXT(CRENEAUX!$Y$10,"jjjj")),"X","")</f>
        <v>X</v>
      </c>
      <c r="N18" s="81" t="str">
        <f>IF(OR(TEXT(C18,"jjjj")=TEXT(CRENEAUX!$S$11,"jjjj"),TEXT(C18,"jjjj")=TEXT(CRENEAUX!$T$11,"jjjj"),TEXT(C18,"jjjj")=TEXT(CRENEAUX!$U$11,"jjjj"),TEXT(C18,"jjjj")=TEXT(CRENEAUX!$V$11,"jjjj"),TEXT(C18,"jjjj")=TEXT(CRENEAUX!$W$11,"jjjj"),TEXT(C18,"jjjj")=TEXT(CRENEAUX!$X$11,"jjjj"),TEXT(C18,"jjjj")=TEXT(CRENEAUX!$Y$11,"jjjj")),"X","")</f>
        <v>X</v>
      </c>
      <c r="O18" s="81" t="str">
        <f>IF(OR(TEXT(C18,"jjjj")=TEXT(CRENEAUX!$S$12,"jjjj"),TEXT(C18,"jjjj")=TEXT(CRENEAUX!$T$12,"jjjj"),TEXT(C18,"jjjj")=TEXT(CRENEAUX!$U$12,"jjjj"),TEXT(C18,"jjjj")=TEXT(CRENEAUX!$V$12,"jjjj"),TEXT(C18,"jjjj")=TEXT(CRENEAUX!$W$12,"jjjj"),TEXT(C18,"jjjj")=TEXT(CRENEAUX!$X$12,"jjjj"),TEXT(C18,"jjjj")=TEXT(CRENEAUX!$Y$12,"jjjj")),"X","")</f>
        <v/>
      </c>
      <c r="P18" s="81" t="str">
        <f>IF(OR(TEXT(C18,"jjjj")=TEXT(CRENEAUX!$S$13,"jjjj"),TEXT(C18,"jjjj")=TEXT(CRENEAUX!$T$13,"jjjj"),TEXT(C18,"jjjj")=TEXT(CRENEAUX!$U$13,"jjjj"),TEXT(C18,"jjjj")=TEXT(CRENEAUX!$V$13,"jjjj"),TEXT(C18,"jjjj")=TEXT(CRENEAUX!$W$13,"jjjj"),TEXT(C18,"jjjj")=TEXT(CRENEAUX!$X$13,"jjjj"),TEXT(C18,"jjjj")=TEXT(CRENEAUX!$Y$13,"jjjj")),"X","")</f>
        <v/>
      </c>
      <c r="Q18" s="81" t="str">
        <f>IF(OR(TEXT(C18,"jjjj")=TEXT(CRENEAUX!$S$14,"jjjj"),TEXT(C18,"jjjj")=TEXT(CRENEAUX!$T$14,"jjjj"),TEXT(C18,"jjjj")=TEXT(CRENEAUX!$U$14,"jjjj"),TEXT(C18,"jjjj")=TEXT(CRENEAUX!$V$14,"jjjj"),TEXT(C18,"jjjj")=TEXT(CRENEAUX!$W$14,"jjjj"),TEXT(C18,"jjjj")=TEXT(CRENEAUX!$X$14,"jjjj"),TEXT(C18,"jjjj")=TEXT(CRENEAUX!$Y$14,"jjjj")),"X","")</f>
        <v/>
      </c>
      <c r="R18" s="80">
        <f t="shared" si="5"/>
        <v>43495</v>
      </c>
      <c r="S18" s="79"/>
      <c r="T18" s="79"/>
      <c r="U18" s="79"/>
      <c r="V18" s="79"/>
      <c r="W18" s="79"/>
      <c r="X18" s="79"/>
    </row>
    <row r="19" spans="1:24" x14ac:dyDescent="0.25">
      <c r="A19" s="95">
        <f t="shared" si="1"/>
        <v>1</v>
      </c>
      <c r="B19" s="95">
        <f t="shared" si="2"/>
        <v>4</v>
      </c>
      <c r="C19" s="77">
        <f>Calen!F21</f>
        <v>43496</v>
      </c>
      <c r="D19" s="79"/>
      <c r="E19" s="79"/>
      <c r="F19" s="79"/>
      <c r="G19" s="79"/>
      <c r="H19" s="79"/>
      <c r="I19" s="79"/>
      <c r="J19" s="96">
        <f t="shared" si="3"/>
        <v>1</v>
      </c>
      <c r="K19" s="96">
        <f t="shared" si="4"/>
        <v>4</v>
      </c>
      <c r="L19" s="81" t="str">
        <f>IF(OR(TEXT(C19,"jjjj")=TEXT(CRENEAUX!$S$9,"jjjj"),TEXT(C19,"jjjj")=TEXT(CRENEAUX!$T$9,"jjjj"),TEXT(C19,"jjjj")=TEXT(CRENEAUX!$U$9,"jjjj"),TEXT(C19,"jjjj")=TEXT(CRENEAUX!$V$9,"jjjj"),TEXT(C19,"jjjj")=TEXT(CRENEAUX!$W$9,"jjjj"),TEXT(C19,"jjjj")=TEXT(CRENEAUX!$X$9,"jjjj"),TEXT(C19,"jjjj")=TEXT(CRENEAUX!$Y$9,"jjjj")),"X","")</f>
        <v>X</v>
      </c>
      <c r="M19" s="81" t="str">
        <f>IF(OR(TEXT(C19,"jjjj")=TEXT(CRENEAUX!$S$10,"jjjj"),TEXT(C19,"jjjj")=TEXT(CRENEAUX!$T$10,"jjjj"),TEXT(C19,"jjjj")=TEXT(CRENEAUX!$U$10,"jjjj"),TEXT(C19,"jjjj")=TEXT(CRENEAUX!$V$10,"jjjj"),TEXT(C19,"jjjj")=TEXT(CRENEAUX!$W$10,"jjjj"),TEXT(C19,"jjjj")=TEXT(CRENEAUX!$X$10,"jjjj"),TEXT(C19,"jjjj")=TEXT(CRENEAUX!$Y$10,"jjjj")),"X","")</f>
        <v>X</v>
      </c>
      <c r="N19" s="81" t="str">
        <f>IF(OR(TEXT(C19,"jjjj")=TEXT(CRENEAUX!$S$11,"jjjj"),TEXT(C19,"jjjj")=TEXT(CRENEAUX!$T$11,"jjjj"),TEXT(C19,"jjjj")=TEXT(CRENEAUX!$U$11,"jjjj"),TEXT(C19,"jjjj")=TEXT(CRENEAUX!$V$11,"jjjj"),TEXT(C19,"jjjj")=TEXT(CRENEAUX!$W$11,"jjjj"),TEXT(C19,"jjjj")=TEXT(CRENEAUX!$X$11,"jjjj"),TEXT(C19,"jjjj")=TEXT(CRENEAUX!$Y$11,"jjjj")),"X","")</f>
        <v>X</v>
      </c>
      <c r="O19" s="81" t="str">
        <f>IF(OR(TEXT(C19,"jjjj")=TEXT(CRENEAUX!$S$12,"jjjj"),TEXT(C19,"jjjj")=TEXT(CRENEAUX!$T$12,"jjjj"),TEXT(C19,"jjjj")=TEXT(CRENEAUX!$U$12,"jjjj"),TEXT(C19,"jjjj")=TEXT(CRENEAUX!$V$12,"jjjj"),TEXT(C19,"jjjj")=TEXT(CRENEAUX!$W$12,"jjjj"),TEXT(C19,"jjjj")=TEXT(CRENEAUX!$X$12,"jjjj"),TEXT(C19,"jjjj")=TEXT(CRENEAUX!$Y$12,"jjjj")),"X","")</f>
        <v/>
      </c>
      <c r="P19" s="81" t="str">
        <f>IF(OR(TEXT(C19,"jjjj")=TEXT(CRENEAUX!$S$13,"jjjj"),TEXT(C19,"jjjj")=TEXT(CRENEAUX!$T$13,"jjjj"),TEXT(C19,"jjjj")=TEXT(CRENEAUX!$U$13,"jjjj"),TEXT(C19,"jjjj")=TEXT(CRENEAUX!$V$13,"jjjj"),TEXT(C19,"jjjj")=TEXT(CRENEAUX!$W$13,"jjjj"),TEXT(C19,"jjjj")=TEXT(CRENEAUX!$X$13,"jjjj"),TEXT(C19,"jjjj")=TEXT(CRENEAUX!$Y$13,"jjjj")),"X","")</f>
        <v/>
      </c>
      <c r="Q19" s="81" t="str">
        <f>IF(OR(TEXT(C19,"jjjj")=TEXT(CRENEAUX!$S$14,"jjjj"),TEXT(C19,"jjjj")=TEXT(CRENEAUX!$T$14,"jjjj"),TEXT(C19,"jjjj")=TEXT(CRENEAUX!$U$14,"jjjj"),TEXT(C19,"jjjj")=TEXT(CRENEAUX!$V$14,"jjjj"),TEXT(C19,"jjjj")=TEXT(CRENEAUX!$W$14,"jjjj"),TEXT(C19,"jjjj")=TEXT(CRENEAUX!$X$14,"jjjj"),TEXT(C19,"jjjj")=TEXT(CRENEAUX!$Y$14,"jjjj")),"X","")</f>
        <v/>
      </c>
      <c r="R19" s="80">
        <f t="shared" si="5"/>
        <v>43496</v>
      </c>
      <c r="S19" s="79"/>
      <c r="T19" s="79"/>
      <c r="U19" s="79"/>
      <c r="V19" s="79"/>
      <c r="W19" s="79"/>
      <c r="X19" s="79"/>
    </row>
    <row r="20" spans="1:24" x14ac:dyDescent="0.25">
      <c r="A20" s="95">
        <f t="shared" si="1"/>
        <v>2</v>
      </c>
      <c r="B20" s="95">
        <f t="shared" si="2"/>
        <v>5</v>
      </c>
      <c r="C20" s="77">
        <f>Calen!F22</f>
        <v>43497</v>
      </c>
      <c r="D20" s="79"/>
      <c r="E20" s="79"/>
      <c r="F20" s="79"/>
      <c r="G20" s="79"/>
      <c r="H20" s="79"/>
      <c r="I20" s="79"/>
      <c r="J20" s="96">
        <f t="shared" si="3"/>
        <v>2</v>
      </c>
      <c r="K20" s="96">
        <f t="shared" si="4"/>
        <v>5</v>
      </c>
      <c r="L20" s="81" t="str">
        <f>IF(OR(TEXT(C20,"jjjj")=TEXT(CRENEAUX!$S$9,"jjjj"),TEXT(C20,"jjjj")=TEXT(CRENEAUX!$T$9,"jjjj"),TEXT(C20,"jjjj")=TEXT(CRENEAUX!$U$9,"jjjj"),TEXT(C20,"jjjj")=TEXT(CRENEAUX!$V$9,"jjjj"),TEXT(C20,"jjjj")=TEXT(CRENEAUX!$W$9,"jjjj"),TEXT(C20,"jjjj")=TEXT(CRENEAUX!$X$9,"jjjj"),TEXT(C20,"jjjj")=TEXT(CRENEAUX!$Y$9,"jjjj")),"X","")</f>
        <v>X</v>
      </c>
      <c r="M20" s="81" t="str">
        <f>IF(OR(TEXT(C20,"jjjj")=TEXT(CRENEAUX!$S$10,"jjjj"),TEXT(C20,"jjjj")=TEXT(CRENEAUX!$T$10,"jjjj"),TEXT(C20,"jjjj")=TEXT(CRENEAUX!$U$10,"jjjj"),TEXT(C20,"jjjj")=TEXT(CRENEAUX!$V$10,"jjjj"),TEXT(C20,"jjjj")=TEXT(CRENEAUX!$W$10,"jjjj"),TEXT(C20,"jjjj")=TEXT(CRENEAUX!$X$10,"jjjj"),TEXT(C20,"jjjj")=TEXT(CRENEAUX!$Y$10,"jjjj")),"X","")</f>
        <v>X</v>
      </c>
      <c r="N20" s="81" t="str">
        <f>IF(OR(TEXT(C20,"jjjj")=TEXT(CRENEAUX!$S$11,"jjjj"),TEXT(C20,"jjjj")=TEXT(CRENEAUX!$T$11,"jjjj"),TEXT(C20,"jjjj")=TEXT(CRENEAUX!$U$11,"jjjj"),TEXT(C20,"jjjj")=TEXT(CRENEAUX!$V$11,"jjjj"),TEXT(C20,"jjjj")=TEXT(CRENEAUX!$W$11,"jjjj"),TEXT(C20,"jjjj")=TEXT(CRENEAUX!$X$11,"jjjj"),TEXT(C20,"jjjj")=TEXT(CRENEAUX!$Y$11,"jjjj")),"X","")</f>
        <v/>
      </c>
      <c r="O20" s="81" t="str">
        <f>IF(OR(TEXT(C20,"jjjj")=TEXT(CRENEAUX!$S$12,"jjjj"),TEXT(C20,"jjjj")=TEXT(CRENEAUX!$T$12,"jjjj"),TEXT(C20,"jjjj")=TEXT(CRENEAUX!$U$12,"jjjj"),TEXT(C20,"jjjj")=TEXT(CRENEAUX!$V$12,"jjjj"),TEXT(C20,"jjjj")=TEXT(CRENEAUX!$W$12,"jjjj"),TEXT(C20,"jjjj")=TEXT(CRENEAUX!$X$12,"jjjj"),TEXT(C20,"jjjj")=TEXT(CRENEAUX!$Y$12,"jjjj")),"X","")</f>
        <v/>
      </c>
      <c r="P20" s="81" t="str">
        <f>IF(OR(TEXT(C20,"jjjj")=TEXT(CRENEAUX!$S$13,"jjjj"),TEXT(C20,"jjjj")=TEXT(CRENEAUX!$T$13,"jjjj"),TEXT(C20,"jjjj")=TEXT(CRENEAUX!$U$13,"jjjj"),TEXT(C20,"jjjj")=TEXT(CRENEAUX!$V$13,"jjjj"),TEXT(C20,"jjjj")=TEXT(CRENEAUX!$W$13,"jjjj"),TEXT(C20,"jjjj")=TEXT(CRENEAUX!$X$13,"jjjj"),TEXT(C20,"jjjj")=TEXT(CRENEAUX!$Y$13,"jjjj")),"X","")</f>
        <v/>
      </c>
      <c r="Q20" s="81" t="str">
        <f>IF(OR(TEXT(C20,"jjjj")=TEXT(CRENEAUX!$S$14,"jjjj"),TEXT(C20,"jjjj")=TEXT(CRENEAUX!$T$14,"jjjj"),TEXT(C20,"jjjj")=TEXT(CRENEAUX!$U$14,"jjjj"),TEXT(C20,"jjjj")=TEXT(CRENEAUX!$V$14,"jjjj"),TEXT(C20,"jjjj")=TEXT(CRENEAUX!$W$14,"jjjj"),TEXT(C20,"jjjj")=TEXT(CRENEAUX!$X$14,"jjjj"),TEXT(C20,"jjjj")=TEXT(CRENEAUX!$Y$14,"jjjj")),"X","")</f>
        <v/>
      </c>
      <c r="R20" s="80">
        <f t="shared" si="5"/>
        <v>43497</v>
      </c>
      <c r="S20" s="79"/>
      <c r="T20" s="79"/>
      <c r="U20" s="79"/>
      <c r="V20" s="79"/>
      <c r="W20" s="79"/>
      <c r="X20" s="79"/>
    </row>
    <row r="21" spans="1:24" x14ac:dyDescent="0.25">
      <c r="A21" s="95">
        <f t="shared" si="1"/>
        <v>2</v>
      </c>
      <c r="B21" s="95">
        <f t="shared" si="2"/>
        <v>3</v>
      </c>
      <c r="C21" s="77">
        <f>Calen!F23</f>
        <v>43502</v>
      </c>
      <c r="D21" s="79"/>
      <c r="E21" s="79"/>
      <c r="F21" s="79"/>
      <c r="G21" s="79"/>
      <c r="H21" s="79"/>
      <c r="I21" s="79"/>
      <c r="J21" s="96">
        <f t="shared" si="3"/>
        <v>2</v>
      </c>
      <c r="K21" s="96">
        <f t="shared" si="4"/>
        <v>3</v>
      </c>
      <c r="L21" s="81" t="str">
        <f>IF(OR(TEXT(C21,"jjjj")=TEXT(CRENEAUX!$S$9,"jjjj"),TEXT(C21,"jjjj")=TEXT(CRENEAUX!$T$9,"jjjj"),TEXT(C21,"jjjj")=TEXT(CRENEAUX!$U$9,"jjjj"),TEXT(C21,"jjjj")=TEXT(CRENEAUX!$V$9,"jjjj"),TEXT(C21,"jjjj")=TEXT(CRENEAUX!$W$9,"jjjj"),TEXT(C21,"jjjj")=TEXT(CRENEAUX!$X$9,"jjjj"),TEXT(C21,"jjjj")=TEXT(CRENEAUX!$Y$9,"jjjj")),"X","")</f>
        <v/>
      </c>
      <c r="M21" s="81" t="str">
        <f>IF(OR(TEXT(C21,"jjjj")=TEXT(CRENEAUX!$S$10,"jjjj"),TEXT(C21,"jjjj")=TEXT(CRENEAUX!$T$10,"jjjj"),TEXT(C21,"jjjj")=TEXT(CRENEAUX!$U$10,"jjjj"),TEXT(C21,"jjjj")=TEXT(CRENEAUX!$V$10,"jjjj"),TEXT(C21,"jjjj")=TEXT(CRENEAUX!$W$10,"jjjj"),TEXT(C21,"jjjj")=TEXT(CRENEAUX!$X$10,"jjjj"),TEXT(C21,"jjjj")=TEXT(CRENEAUX!$Y$10,"jjjj")),"X","")</f>
        <v>X</v>
      </c>
      <c r="N21" s="81" t="str">
        <f>IF(OR(TEXT(C21,"jjjj")=TEXT(CRENEAUX!$S$11,"jjjj"),TEXT(C21,"jjjj")=TEXT(CRENEAUX!$T$11,"jjjj"),TEXT(C21,"jjjj")=TEXT(CRENEAUX!$U$11,"jjjj"),TEXT(C21,"jjjj")=TEXT(CRENEAUX!$V$11,"jjjj"),TEXT(C21,"jjjj")=TEXT(CRENEAUX!$W$11,"jjjj"),TEXT(C21,"jjjj")=TEXT(CRENEAUX!$X$11,"jjjj"),TEXT(C21,"jjjj")=TEXT(CRENEAUX!$Y$11,"jjjj")),"X","")</f>
        <v>X</v>
      </c>
      <c r="O21" s="81" t="str">
        <f>IF(OR(TEXT(C21,"jjjj")=TEXT(CRENEAUX!$S$12,"jjjj"),TEXT(C21,"jjjj")=TEXT(CRENEAUX!$T$12,"jjjj"),TEXT(C21,"jjjj")=TEXT(CRENEAUX!$U$12,"jjjj"),TEXT(C21,"jjjj")=TEXT(CRENEAUX!$V$12,"jjjj"),TEXT(C21,"jjjj")=TEXT(CRENEAUX!$W$12,"jjjj"),TEXT(C21,"jjjj")=TEXT(CRENEAUX!$X$12,"jjjj"),TEXT(C21,"jjjj")=TEXT(CRENEAUX!$Y$12,"jjjj")),"X","")</f>
        <v/>
      </c>
      <c r="P21" s="81" t="str">
        <f>IF(OR(TEXT(C21,"jjjj")=TEXT(CRENEAUX!$S$13,"jjjj"),TEXT(C21,"jjjj")=TEXT(CRENEAUX!$T$13,"jjjj"),TEXT(C21,"jjjj")=TEXT(CRENEAUX!$U$13,"jjjj"),TEXT(C21,"jjjj")=TEXT(CRENEAUX!$V$13,"jjjj"),TEXT(C21,"jjjj")=TEXT(CRENEAUX!$W$13,"jjjj"),TEXT(C21,"jjjj")=TEXT(CRENEAUX!$X$13,"jjjj"),TEXT(C21,"jjjj")=TEXT(CRENEAUX!$Y$13,"jjjj")),"X","")</f>
        <v/>
      </c>
      <c r="Q21" s="81" t="str">
        <f>IF(OR(TEXT(C21,"jjjj")=TEXT(CRENEAUX!$S$14,"jjjj"),TEXT(C21,"jjjj")=TEXT(CRENEAUX!$T$14,"jjjj"),TEXT(C21,"jjjj")=TEXT(CRENEAUX!$U$14,"jjjj"),TEXT(C21,"jjjj")=TEXT(CRENEAUX!$V$14,"jjjj"),TEXT(C21,"jjjj")=TEXT(CRENEAUX!$W$14,"jjjj"),TEXT(C21,"jjjj")=TEXT(CRENEAUX!$X$14,"jjjj"),TEXT(C21,"jjjj")=TEXT(CRENEAUX!$Y$14,"jjjj")),"X","")</f>
        <v/>
      </c>
      <c r="R21" s="80">
        <f t="shared" si="5"/>
        <v>43502</v>
      </c>
      <c r="S21" s="79"/>
      <c r="T21" s="79"/>
      <c r="U21" s="79"/>
      <c r="V21" s="79"/>
      <c r="W21" s="79"/>
      <c r="X21" s="79"/>
    </row>
    <row r="22" spans="1:24" x14ac:dyDescent="0.25">
      <c r="A22" s="95">
        <f t="shared" si="1"/>
        <v>2</v>
      </c>
      <c r="B22" s="95">
        <f t="shared" si="2"/>
        <v>4</v>
      </c>
      <c r="C22" s="77">
        <f>Calen!F24</f>
        <v>43503</v>
      </c>
      <c r="D22" s="79"/>
      <c r="E22" s="79"/>
      <c r="F22" s="79"/>
      <c r="G22" s="79"/>
      <c r="H22" s="79"/>
      <c r="I22" s="79"/>
      <c r="J22" s="96">
        <f t="shared" si="3"/>
        <v>2</v>
      </c>
      <c r="K22" s="96">
        <f t="shared" si="4"/>
        <v>4</v>
      </c>
      <c r="L22" s="81" t="str">
        <f>IF(OR(TEXT(C22,"jjjj")=TEXT(CRENEAUX!$S$9,"jjjj"),TEXT(C22,"jjjj")=TEXT(CRENEAUX!$T$9,"jjjj"),TEXT(C22,"jjjj")=TEXT(CRENEAUX!$U$9,"jjjj"),TEXT(C22,"jjjj")=TEXT(CRENEAUX!$V$9,"jjjj"),TEXT(C22,"jjjj")=TEXT(CRENEAUX!$W$9,"jjjj"),TEXT(C22,"jjjj")=TEXT(CRENEAUX!$X$9,"jjjj"),TEXT(C22,"jjjj")=TEXT(CRENEAUX!$Y$9,"jjjj")),"X","")</f>
        <v>X</v>
      </c>
      <c r="M22" s="81" t="str">
        <f>IF(OR(TEXT(C22,"jjjj")=TEXT(CRENEAUX!$S$10,"jjjj"),TEXT(C22,"jjjj")=TEXT(CRENEAUX!$T$10,"jjjj"),TEXT(C22,"jjjj")=TEXT(CRENEAUX!$U$10,"jjjj"),TEXT(C22,"jjjj")=TEXT(CRENEAUX!$V$10,"jjjj"),TEXT(C22,"jjjj")=TEXT(CRENEAUX!$W$10,"jjjj"),TEXT(C22,"jjjj")=TEXT(CRENEAUX!$X$10,"jjjj"),TEXT(C22,"jjjj")=TEXT(CRENEAUX!$Y$10,"jjjj")),"X","")</f>
        <v>X</v>
      </c>
      <c r="N22" s="81" t="str">
        <f>IF(OR(TEXT(C22,"jjjj")=TEXT(CRENEAUX!$S$11,"jjjj"),TEXT(C22,"jjjj")=TEXT(CRENEAUX!$T$11,"jjjj"),TEXT(C22,"jjjj")=TEXT(CRENEAUX!$U$11,"jjjj"),TEXT(C22,"jjjj")=TEXT(CRENEAUX!$V$11,"jjjj"),TEXT(C22,"jjjj")=TEXT(CRENEAUX!$W$11,"jjjj"),TEXT(C22,"jjjj")=TEXT(CRENEAUX!$X$11,"jjjj"),TEXT(C22,"jjjj")=TEXT(CRENEAUX!$Y$11,"jjjj")),"X","")</f>
        <v>X</v>
      </c>
      <c r="O22" s="81" t="str">
        <f>IF(OR(TEXT(C22,"jjjj")=TEXT(CRENEAUX!$S$12,"jjjj"),TEXT(C22,"jjjj")=TEXT(CRENEAUX!$T$12,"jjjj"),TEXT(C22,"jjjj")=TEXT(CRENEAUX!$U$12,"jjjj"),TEXT(C22,"jjjj")=TEXT(CRENEAUX!$V$12,"jjjj"),TEXT(C22,"jjjj")=TEXT(CRENEAUX!$W$12,"jjjj"),TEXT(C22,"jjjj")=TEXT(CRENEAUX!$X$12,"jjjj"),TEXT(C22,"jjjj")=TEXT(CRENEAUX!$Y$12,"jjjj")),"X","")</f>
        <v/>
      </c>
      <c r="P22" s="81" t="str">
        <f>IF(OR(TEXT(C22,"jjjj")=TEXT(CRENEAUX!$S$13,"jjjj"),TEXT(C22,"jjjj")=TEXT(CRENEAUX!$T$13,"jjjj"),TEXT(C22,"jjjj")=TEXT(CRENEAUX!$U$13,"jjjj"),TEXT(C22,"jjjj")=TEXT(CRENEAUX!$V$13,"jjjj"),TEXT(C22,"jjjj")=TEXT(CRENEAUX!$W$13,"jjjj"),TEXT(C22,"jjjj")=TEXT(CRENEAUX!$X$13,"jjjj"),TEXT(C22,"jjjj")=TEXT(CRENEAUX!$Y$13,"jjjj")),"X","")</f>
        <v/>
      </c>
      <c r="Q22" s="81" t="str">
        <f>IF(OR(TEXT(C22,"jjjj")=TEXT(CRENEAUX!$S$14,"jjjj"),TEXT(C22,"jjjj")=TEXT(CRENEAUX!$T$14,"jjjj"),TEXT(C22,"jjjj")=TEXT(CRENEAUX!$U$14,"jjjj"),TEXT(C22,"jjjj")=TEXT(CRENEAUX!$V$14,"jjjj"),TEXT(C22,"jjjj")=TEXT(CRENEAUX!$W$14,"jjjj"),TEXT(C22,"jjjj")=TEXT(CRENEAUX!$X$14,"jjjj"),TEXT(C22,"jjjj")=TEXT(CRENEAUX!$Y$14,"jjjj")),"X","")</f>
        <v/>
      </c>
      <c r="R22" s="80">
        <f t="shared" si="5"/>
        <v>43503</v>
      </c>
      <c r="S22" s="79"/>
      <c r="T22" s="79"/>
      <c r="U22" s="79"/>
      <c r="V22" s="79"/>
      <c r="W22" s="79"/>
      <c r="X22" s="79"/>
    </row>
    <row r="23" spans="1:24" x14ac:dyDescent="0.25">
      <c r="A23" s="95">
        <f t="shared" si="1"/>
        <v>2</v>
      </c>
      <c r="B23" s="95">
        <f t="shared" si="2"/>
        <v>5</v>
      </c>
      <c r="C23" s="77">
        <f>Calen!F25</f>
        <v>43504</v>
      </c>
      <c r="D23" s="79"/>
      <c r="E23" s="79"/>
      <c r="F23" s="79"/>
      <c r="G23" s="79"/>
      <c r="H23" s="79"/>
      <c r="I23" s="79"/>
      <c r="J23" s="96">
        <f t="shared" si="3"/>
        <v>2</v>
      </c>
      <c r="K23" s="96">
        <f t="shared" si="4"/>
        <v>5</v>
      </c>
      <c r="L23" s="81" t="str">
        <f>IF(OR(TEXT(C23,"jjjj")=TEXT(CRENEAUX!$S$9,"jjjj"),TEXT(C23,"jjjj")=TEXT(CRENEAUX!$T$9,"jjjj"),TEXT(C23,"jjjj")=TEXT(CRENEAUX!$U$9,"jjjj"),TEXT(C23,"jjjj")=TEXT(CRENEAUX!$V$9,"jjjj"),TEXT(C23,"jjjj")=TEXT(CRENEAUX!$W$9,"jjjj"),TEXT(C23,"jjjj")=TEXT(CRENEAUX!$X$9,"jjjj"),TEXT(C23,"jjjj")=TEXT(CRENEAUX!$Y$9,"jjjj")),"X","")</f>
        <v>X</v>
      </c>
      <c r="M23" s="81" t="str">
        <f>IF(OR(TEXT(C23,"jjjj")=TEXT(CRENEAUX!$S$10,"jjjj"),TEXT(C23,"jjjj")=TEXT(CRENEAUX!$T$10,"jjjj"),TEXT(C23,"jjjj")=TEXT(CRENEAUX!$U$10,"jjjj"),TEXT(C23,"jjjj")=TEXT(CRENEAUX!$V$10,"jjjj"),TEXT(C23,"jjjj")=TEXT(CRENEAUX!$W$10,"jjjj"),TEXT(C23,"jjjj")=TEXT(CRENEAUX!$X$10,"jjjj"),TEXT(C23,"jjjj")=TEXT(CRENEAUX!$Y$10,"jjjj")),"X","")</f>
        <v>X</v>
      </c>
      <c r="N23" s="81" t="str">
        <f>IF(OR(TEXT(C23,"jjjj")=TEXT(CRENEAUX!$S$11,"jjjj"),TEXT(C23,"jjjj")=TEXT(CRENEAUX!$T$11,"jjjj"),TEXT(C23,"jjjj")=TEXT(CRENEAUX!$U$11,"jjjj"),TEXT(C23,"jjjj")=TEXT(CRENEAUX!$V$11,"jjjj"),TEXT(C23,"jjjj")=TEXT(CRENEAUX!$W$11,"jjjj"),TEXT(C23,"jjjj")=TEXT(CRENEAUX!$X$11,"jjjj"),TEXT(C23,"jjjj")=TEXT(CRENEAUX!$Y$11,"jjjj")),"X","")</f>
        <v/>
      </c>
      <c r="O23" s="81" t="str">
        <f>IF(OR(TEXT(C23,"jjjj")=TEXT(CRENEAUX!$S$12,"jjjj"),TEXT(C23,"jjjj")=TEXT(CRENEAUX!$T$12,"jjjj"),TEXT(C23,"jjjj")=TEXT(CRENEAUX!$U$12,"jjjj"),TEXT(C23,"jjjj")=TEXT(CRENEAUX!$V$12,"jjjj"),TEXT(C23,"jjjj")=TEXT(CRENEAUX!$W$12,"jjjj"),TEXT(C23,"jjjj")=TEXT(CRENEAUX!$X$12,"jjjj"),TEXT(C23,"jjjj")=TEXT(CRENEAUX!$Y$12,"jjjj")),"X","")</f>
        <v/>
      </c>
      <c r="P23" s="81" t="str">
        <f>IF(OR(TEXT(C23,"jjjj")=TEXT(CRENEAUX!$S$13,"jjjj"),TEXT(C23,"jjjj")=TEXT(CRENEAUX!$T$13,"jjjj"),TEXT(C23,"jjjj")=TEXT(CRENEAUX!$U$13,"jjjj"),TEXT(C23,"jjjj")=TEXT(CRENEAUX!$V$13,"jjjj"),TEXT(C23,"jjjj")=TEXT(CRENEAUX!$W$13,"jjjj"),TEXT(C23,"jjjj")=TEXT(CRENEAUX!$X$13,"jjjj"),TEXT(C23,"jjjj")=TEXT(CRENEAUX!$Y$13,"jjjj")),"X","")</f>
        <v/>
      </c>
      <c r="Q23" s="81" t="str">
        <f>IF(OR(TEXT(C23,"jjjj")=TEXT(CRENEAUX!$S$14,"jjjj"),TEXT(C23,"jjjj")=TEXT(CRENEAUX!$T$14,"jjjj"),TEXT(C23,"jjjj")=TEXT(CRENEAUX!$U$14,"jjjj"),TEXT(C23,"jjjj")=TEXT(CRENEAUX!$V$14,"jjjj"),TEXT(C23,"jjjj")=TEXT(CRENEAUX!$W$14,"jjjj"),TEXT(C23,"jjjj")=TEXT(CRENEAUX!$X$14,"jjjj"),TEXT(C23,"jjjj")=TEXT(CRENEAUX!$Y$14,"jjjj")),"X","")</f>
        <v/>
      </c>
      <c r="R23" s="80">
        <f t="shared" si="5"/>
        <v>43504</v>
      </c>
      <c r="S23" s="79"/>
      <c r="T23" s="79"/>
      <c r="U23" s="79"/>
      <c r="V23" s="79"/>
      <c r="W23" s="79"/>
      <c r="X23" s="79"/>
    </row>
    <row r="24" spans="1:24" x14ac:dyDescent="0.25">
      <c r="A24" s="95">
        <f t="shared" si="1"/>
        <v>2</v>
      </c>
      <c r="B24" s="95">
        <f t="shared" si="2"/>
        <v>3</v>
      </c>
      <c r="C24" s="77">
        <f>Calen!F26</f>
        <v>43509</v>
      </c>
      <c r="D24" s="79"/>
      <c r="E24" s="79"/>
      <c r="F24" s="79"/>
      <c r="G24" s="79"/>
      <c r="H24" s="79"/>
      <c r="I24" s="79"/>
      <c r="J24" s="96">
        <f t="shared" si="3"/>
        <v>2</v>
      </c>
      <c r="K24" s="96">
        <f t="shared" si="4"/>
        <v>3</v>
      </c>
      <c r="L24" s="81" t="str">
        <f>IF(OR(TEXT(C24,"jjjj")=TEXT(CRENEAUX!$S$9,"jjjj"),TEXT(C24,"jjjj")=TEXT(CRENEAUX!$T$9,"jjjj"),TEXT(C24,"jjjj")=TEXT(CRENEAUX!$U$9,"jjjj"),TEXT(C24,"jjjj")=TEXT(CRENEAUX!$V$9,"jjjj"),TEXT(C24,"jjjj")=TEXT(CRENEAUX!$W$9,"jjjj"),TEXT(C24,"jjjj")=TEXT(CRENEAUX!$X$9,"jjjj"),TEXT(C24,"jjjj")=TEXT(CRENEAUX!$Y$9,"jjjj")),"X","")</f>
        <v/>
      </c>
      <c r="M24" s="81" t="str">
        <f>IF(OR(TEXT(C24,"jjjj")=TEXT(CRENEAUX!$S$10,"jjjj"),TEXT(C24,"jjjj")=TEXT(CRENEAUX!$T$10,"jjjj"),TEXT(C24,"jjjj")=TEXT(CRENEAUX!$U$10,"jjjj"),TEXT(C24,"jjjj")=TEXT(CRENEAUX!$V$10,"jjjj"),TEXT(C24,"jjjj")=TEXT(CRENEAUX!$W$10,"jjjj"),TEXT(C24,"jjjj")=TEXT(CRENEAUX!$X$10,"jjjj"),TEXT(C24,"jjjj")=TEXT(CRENEAUX!$Y$10,"jjjj")),"X","")</f>
        <v>X</v>
      </c>
      <c r="N24" s="81" t="str">
        <f>IF(OR(TEXT(C24,"jjjj")=TEXT(CRENEAUX!$S$11,"jjjj"),TEXT(C24,"jjjj")=TEXT(CRENEAUX!$T$11,"jjjj"),TEXT(C24,"jjjj")=TEXT(CRENEAUX!$U$11,"jjjj"),TEXT(C24,"jjjj")=TEXT(CRENEAUX!$V$11,"jjjj"),TEXT(C24,"jjjj")=TEXT(CRENEAUX!$W$11,"jjjj"),TEXT(C24,"jjjj")=TEXT(CRENEAUX!$X$11,"jjjj"),TEXT(C24,"jjjj")=TEXT(CRENEAUX!$Y$11,"jjjj")),"X","")</f>
        <v>X</v>
      </c>
      <c r="O24" s="81" t="str">
        <f>IF(OR(TEXT(C24,"jjjj")=TEXT(CRENEAUX!$S$12,"jjjj"),TEXT(C24,"jjjj")=TEXT(CRENEAUX!$T$12,"jjjj"),TEXT(C24,"jjjj")=TEXT(CRENEAUX!$U$12,"jjjj"),TEXT(C24,"jjjj")=TEXT(CRENEAUX!$V$12,"jjjj"),TEXT(C24,"jjjj")=TEXT(CRENEAUX!$W$12,"jjjj"),TEXT(C24,"jjjj")=TEXT(CRENEAUX!$X$12,"jjjj"),TEXT(C24,"jjjj")=TEXT(CRENEAUX!$Y$12,"jjjj")),"X","")</f>
        <v/>
      </c>
      <c r="P24" s="81" t="str">
        <f>IF(OR(TEXT(C24,"jjjj")=TEXT(CRENEAUX!$S$13,"jjjj"),TEXT(C24,"jjjj")=TEXT(CRENEAUX!$T$13,"jjjj"),TEXT(C24,"jjjj")=TEXT(CRENEAUX!$U$13,"jjjj"),TEXT(C24,"jjjj")=TEXT(CRENEAUX!$V$13,"jjjj"),TEXT(C24,"jjjj")=TEXT(CRENEAUX!$W$13,"jjjj"),TEXT(C24,"jjjj")=TEXT(CRENEAUX!$X$13,"jjjj"),TEXT(C24,"jjjj")=TEXT(CRENEAUX!$Y$13,"jjjj")),"X","")</f>
        <v/>
      </c>
      <c r="Q24" s="81" t="str">
        <f>IF(OR(TEXT(C24,"jjjj")=TEXT(CRENEAUX!$S$14,"jjjj"),TEXT(C24,"jjjj")=TEXT(CRENEAUX!$T$14,"jjjj"),TEXT(C24,"jjjj")=TEXT(CRENEAUX!$U$14,"jjjj"),TEXT(C24,"jjjj")=TEXT(CRENEAUX!$V$14,"jjjj"),TEXT(C24,"jjjj")=TEXT(CRENEAUX!$W$14,"jjjj"),TEXT(C24,"jjjj")=TEXT(CRENEAUX!$X$14,"jjjj"),TEXT(C24,"jjjj")=TEXT(CRENEAUX!$Y$14,"jjjj")),"X","")</f>
        <v/>
      </c>
      <c r="R24" s="80">
        <f t="shared" si="5"/>
        <v>43509</v>
      </c>
      <c r="S24" s="79"/>
      <c r="T24" s="79"/>
      <c r="U24" s="79"/>
      <c r="V24" s="79"/>
      <c r="W24" s="79"/>
      <c r="X24" s="79"/>
    </row>
    <row r="25" spans="1:24" x14ac:dyDescent="0.25">
      <c r="A25" s="95">
        <f t="shared" si="1"/>
        <v>2</v>
      </c>
      <c r="B25" s="95">
        <f t="shared" si="2"/>
        <v>4</v>
      </c>
      <c r="C25" s="77">
        <f>Calen!F27</f>
        <v>43510</v>
      </c>
      <c r="D25" s="79"/>
      <c r="E25" s="79"/>
      <c r="F25" s="79"/>
      <c r="G25" s="79"/>
      <c r="H25" s="79"/>
      <c r="I25" s="79"/>
      <c r="J25" s="96">
        <f t="shared" si="3"/>
        <v>2</v>
      </c>
      <c r="K25" s="96">
        <f t="shared" si="4"/>
        <v>4</v>
      </c>
      <c r="L25" s="81" t="str">
        <f>IF(OR(TEXT(C25,"jjjj")=TEXT(CRENEAUX!$S$9,"jjjj"),TEXT(C25,"jjjj")=TEXT(CRENEAUX!$T$9,"jjjj"),TEXT(C25,"jjjj")=TEXT(CRENEAUX!$U$9,"jjjj"),TEXT(C25,"jjjj")=TEXT(CRENEAUX!$V$9,"jjjj"),TEXT(C25,"jjjj")=TEXT(CRENEAUX!$W$9,"jjjj"),TEXT(C25,"jjjj")=TEXT(CRENEAUX!$X$9,"jjjj"),TEXT(C25,"jjjj")=TEXT(CRENEAUX!$Y$9,"jjjj")),"X","")</f>
        <v>X</v>
      </c>
      <c r="M25" s="81" t="str">
        <f>IF(OR(TEXT(C25,"jjjj")=TEXT(CRENEAUX!$S$10,"jjjj"),TEXT(C25,"jjjj")=TEXT(CRENEAUX!$T$10,"jjjj"),TEXT(C25,"jjjj")=TEXT(CRENEAUX!$U$10,"jjjj"),TEXT(C25,"jjjj")=TEXT(CRENEAUX!$V$10,"jjjj"),TEXT(C25,"jjjj")=TEXT(CRENEAUX!$W$10,"jjjj"),TEXT(C25,"jjjj")=TEXT(CRENEAUX!$X$10,"jjjj"),TEXT(C25,"jjjj")=TEXT(CRENEAUX!$Y$10,"jjjj")),"X","")</f>
        <v>X</v>
      </c>
      <c r="N25" s="81" t="str">
        <f>IF(OR(TEXT(C25,"jjjj")=TEXT(CRENEAUX!$S$11,"jjjj"),TEXT(C25,"jjjj")=TEXT(CRENEAUX!$T$11,"jjjj"),TEXT(C25,"jjjj")=TEXT(CRENEAUX!$U$11,"jjjj"),TEXT(C25,"jjjj")=TEXT(CRENEAUX!$V$11,"jjjj"),TEXT(C25,"jjjj")=TEXT(CRENEAUX!$W$11,"jjjj"),TEXT(C25,"jjjj")=TEXT(CRENEAUX!$X$11,"jjjj"),TEXT(C25,"jjjj")=TEXT(CRENEAUX!$Y$11,"jjjj")),"X","")</f>
        <v>X</v>
      </c>
      <c r="O25" s="81" t="str">
        <f>IF(OR(TEXT(C25,"jjjj")=TEXT(CRENEAUX!$S$12,"jjjj"),TEXT(C25,"jjjj")=TEXT(CRENEAUX!$T$12,"jjjj"),TEXT(C25,"jjjj")=TEXT(CRENEAUX!$U$12,"jjjj"),TEXT(C25,"jjjj")=TEXT(CRENEAUX!$V$12,"jjjj"),TEXT(C25,"jjjj")=TEXT(CRENEAUX!$W$12,"jjjj"),TEXT(C25,"jjjj")=TEXT(CRENEAUX!$X$12,"jjjj"),TEXT(C25,"jjjj")=TEXT(CRENEAUX!$Y$12,"jjjj")),"X","")</f>
        <v/>
      </c>
      <c r="P25" s="81" t="str">
        <f>IF(OR(TEXT(C25,"jjjj")=TEXT(CRENEAUX!$S$13,"jjjj"),TEXT(C25,"jjjj")=TEXT(CRENEAUX!$T$13,"jjjj"),TEXT(C25,"jjjj")=TEXT(CRENEAUX!$U$13,"jjjj"),TEXT(C25,"jjjj")=TEXT(CRENEAUX!$V$13,"jjjj"),TEXT(C25,"jjjj")=TEXT(CRENEAUX!$W$13,"jjjj"),TEXT(C25,"jjjj")=TEXT(CRENEAUX!$X$13,"jjjj"),TEXT(C25,"jjjj")=TEXT(CRENEAUX!$Y$13,"jjjj")),"X","")</f>
        <v/>
      </c>
      <c r="Q25" s="81" t="str">
        <f>IF(OR(TEXT(C25,"jjjj")=TEXT(CRENEAUX!$S$14,"jjjj"),TEXT(C25,"jjjj")=TEXT(CRENEAUX!$T$14,"jjjj"),TEXT(C25,"jjjj")=TEXT(CRENEAUX!$U$14,"jjjj"),TEXT(C25,"jjjj")=TEXT(CRENEAUX!$V$14,"jjjj"),TEXT(C25,"jjjj")=TEXT(CRENEAUX!$W$14,"jjjj"),TEXT(C25,"jjjj")=TEXT(CRENEAUX!$X$14,"jjjj"),TEXT(C25,"jjjj")=TEXT(CRENEAUX!$Y$14,"jjjj")),"X","")</f>
        <v/>
      </c>
      <c r="R25" s="80">
        <f t="shared" si="5"/>
        <v>43510</v>
      </c>
      <c r="S25" s="79"/>
      <c r="T25" s="79"/>
      <c r="U25" s="79"/>
      <c r="V25" s="79"/>
      <c r="W25" s="79"/>
      <c r="X25" s="79"/>
    </row>
    <row r="26" spans="1:24" x14ac:dyDescent="0.25">
      <c r="A26" s="95">
        <f t="shared" si="1"/>
        <v>2</v>
      </c>
      <c r="B26" s="95">
        <f t="shared" si="2"/>
        <v>5</v>
      </c>
      <c r="C26" s="77">
        <f>Calen!F28</f>
        <v>43511</v>
      </c>
      <c r="D26" s="79"/>
      <c r="E26" s="79"/>
      <c r="F26" s="79"/>
      <c r="G26" s="79"/>
      <c r="H26" s="79"/>
      <c r="I26" s="79"/>
      <c r="J26" s="96">
        <f t="shared" si="3"/>
        <v>2</v>
      </c>
      <c r="K26" s="96">
        <f t="shared" si="4"/>
        <v>5</v>
      </c>
      <c r="L26" s="81" t="str">
        <f>IF(OR(TEXT(C26,"jjjj")=TEXT(CRENEAUX!$S$9,"jjjj"),TEXT(C26,"jjjj")=TEXT(CRENEAUX!$T$9,"jjjj"),TEXT(C26,"jjjj")=TEXT(CRENEAUX!$U$9,"jjjj"),TEXT(C26,"jjjj")=TEXT(CRENEAUX!$V$9,"jjjj"),TEXT(C26,"jjjj")=TEXT(CRENEAUX!$W$9,"jjjj"),TEXT(C26,"jjjj")=TEXT(CRENEAUX!$X$9,"jjjj"),TEXT(C26,"jjjj")=TEXT(CRENEAUX!$Y$9,"jjjj")),"X","")</f>
        <v>X</v>
      </c>
      <c r="M26" s="81" t="str">
        <f>IF(OR(TEXT(C26,"jjjj")=TEXT(CRENEAUX!$S$10,"jjjj"),TEXT(C26,"jjjj")=TEXT(CRENEAUX!$T$10,"jjjj"),TEXT(C26,"jjjj")=TEXT(CRENEAUX!$U$10,"jjjj"),TEXT(C26,"jjjj")=TEXT(CRENEAUX!$V$10,"jjjj"),TEXT(C26,"jjjj")=TEXT(CRENEAUX!$W$10,"jjjj"),TEXT(C26,"jjjj")=TEXT(CRENEAUX!$X$10,"jjjj"),TEXT(C26,"jjjj")=TEXT(CRENEAUX!$Y$10,"jjjj")),"X","")</f>
        <v>X</v>
      </c>
      <c r="N26" s="81" t="str">
        <f>IF(OR(TEXT(C26,"jjjj")=TEXT(CRENEAUX!$S$11,"jjjj"),TEXT(C26,"jjjj")=TEXT(CRENEAUX!$T$11,"jjjj"),TEXT(C26,"jjjj")=TEXT(CRENEAUX!$U$11,"jjjj"),TEXT(C26,"jjjj")=TEXT(CRENEAUX!$V$11,"jjjj"),TEXT(C26,"jjjj")=TEXT(CRENEAUX!$W$11,"jjjj"),TEXT(C26,"jjjj")=TEXT(CRENEAUX!$X$11,"jjjj"),TEXT(C26,"jjjj")=TEXT(CRENEAUX!$Y$11,"jjjj")),"X","")</f>
        <v/>
      </c>
      <c r="O26" s="81" t="str">
        <f>IF(OR(TEXT(C26,"jjjj")=TEXT(CRENEAUX!$S$12,"jjjj"),TEXT(C26,"jjjj")=TEXT(CRENEAUX!$T$12,"jjjj"),TEXT(C26,"jjjj")=TEXT(CRENEAUX!$U$12,"jjjj"),TEXT(C26,"jjjj")=TEXT(CRENEAUX!$V$12,"jjjj"),TEXT(C26,"jjjj")=TEXT(CRENEAUX!$W$12,"jjjj"),TEXT(C26,"jjjj")=TEXT(CRENEAUX!$X$12,"jjjj"),TEXT(C26,"jjjj")=TEXT(CRENEAUX!$Y$12,"jjjj")),"X","")</f>
        <v/>
      </c>
      <c r="P26" s="81" t="str">
        <f>IF(OR(TEXT(C26,"jjjj")=TEXT(CRENEAUX!$S$13,"jjjj"),TEXT(C26,"jjjj")=TEXT(CRENEAUX!$T$13,"jjjj"),TEXT(C26,"jjjj")=TEXT(CRENEAUX!$U$13,"jjjj"),TEXT(C26,"jjjj")=TEXT(CRENEAUX!$V$13,"jjjj"),TEXT(C26,"jjjj")=TEXT(CRENEAUX!$W$13,"jjjj"),TEXT(C26,"jjjj")=TEXT(CRENEAUX!$X$13,"jjjj"),TEXT(C26,"jjjj")=TEXT(CRENEAUX!$Y$13,"jjjj")),"X","")</f>
        <v/>
      </c>
      <c r="Q26" s="81" t="str">
        <f>IF(OR(TEXT(C26,"jjjj")=TEXT(CRENEAUX!$S$14,"jjjj"),TEXT(C26,"jjjj")=TEXT(CRENEAUX!$T$14,"jjjj"),TEXT(C26,"jjjj")=TEXT(CRENEAUX!$U$14,"jjjj"),TEXT(C26,"jjjj")=TEXT(CRENEAUX!$V$14,"jjjj"),TEXT(C26,"jjjj")=TEXT(CRENEAUX!$W$14,"jjjj"),TEXT(C26,"jjjj")=TEXT(CRENEAUX!$X$14,"jjjj"),TEXT(C26,"jjjj")=TEXT(CRENEAUX!$Y$14,"jjjj")),"X","")</f>
        <v/>
      </c>
      <c r="R26" s="80">
        <f t="shared" si="5"/>
        <v>43511</v>
      </c>
      <c r="S26" s="79"/>
      <c r="T26" s="79"/>
      <c r="U26" s="79"/>
      <c r="V26" s="79"/>
      <c r="W26" s="79"/>
      <c r="X26" s="79"/>
    </row>
    <row r="27" spans="1:24" x14ac:dyDescent="0.25">
      <c r="A27" s="95">
        <f t="shared" si="1"/>
        <v>2</v>
      </c>
      <c r="B27" s="95">
        <f t="shared" si="2"/>
        <v>3</v>
      </c>
      <c r="C27" s="77">
        <f>Calen!F29</f>
        <v>43516</v>
      </c>
      <c r="D27" s="79"/>
      <c r="E27" s="79"/>
      <c r="F27" s="79"/>
      <c r="G27" s="79"/>
      <c r="H27" s="79"/>
      <c r="I27" s="79"/>
      <c r="J27" s="96">
        <f t="shared" si="3"/>
        <v>2</v>
      </c>
      <c r="K27" s="96">
        <f t="shared" si="4"/>
        <v>3</v>
      </c>
      <c r="L27" s="81" t="str">
        <f>IF(OR(TEXT(C27,"jjjj")=TEXT(CRENEAUX!$S$9,"jjjj"),TEXT(C27,"jjjj")=TEXT(CRENEAUX!$T$9,"jjjj"),TEXT(C27,"jjjj")=TEXT(CRENEAUX!$U$9,"jjjj"),TEXT(C27,"jjjj")=TEXT(CRENEAUX!$V$9,"jjjj"),TEXT(C27,"jjjj")=TEXT(CRENEAUX!$W$9,"jjjj"),TEXT(C27,"jjjj")=TEXT(CRENEAUX!$X$9,"jjjj"),TEXT(C27,"jjjj")=TEXT(CRENEAUX!$Y$9,"jjjj")),"X","")</f>
        <v/>
      </c>
      <c r="M27" s="81" t="str">
        <f>IF(OR(TEXT(C27,"jjjj")=TEXT(CRENEAUX!$S$10,"jjjj"),TEXT(C27,"jjjj")=TEXT(CRENEAUX!$T$10,"jjjj"),TEXT(C27,"jjjj")=TEXT(CRENEAUX!$U$10,"jjjj"),TEXT(C27,"jjjj")=TEXT(CRENEAUX!$V$10,"jjjj"),TEXT(C27,"jjjj")=TEXT(CRENEAUX!$W$10,"jjjj"),TEXT(C27,"jjjj")=TEXT(CRENEAUX!$X$10,"jjjj"),TEXT(C27,"jjjj")=TEXT(CRENEAUX!$Y$10,"jjjj")),"X","")</f>
        <v>X</v>
      </c>
      <c r="N27" s="81" t="str">
        <f>IF(OR(TEXT(C27,"jjjj")=TEXT(CRENEAUX!$S$11,"jjjj"),TEXT(C27,"jjjj")=TEXT(CRENEAUX!$T$11,"jjjj"),TEXT(C27,"jjjj")=TEXT(CRENEAUX!$U$11,"jjjj"),TEXT(C27,"jjjj")=TEXT(CRENEAUX!$V$11,"jjjj"),TEXT(C27,"jjjj")=TEXT(CRENEAUX!$W$11,"jjjj"),TEXT(C27,"jjjj")=TEXT(CRENEAUX!$X$11,"jjjj"),TEXT(C27,"jjjj")=TEXT(CRENEAUX!$Y$11,"jjjj")),"X","")</f>
        <v>X</v>
      </c>
      <c r="O27" s="81" t="str">
        <f>IF(OR(TEXT(C27,"jjjj")=TEXT(CRENEAUX!$S$12,"jjjj"),TEXT(C27,"jjjj")=TEXT(CRENEAUX!$T$12,"jjjj"),TEXT(C27,"jjjj")=TEXT(CRENEAUX!$U$12,"jjjj"),TEXT(C27,"jjjj")=TEXT(CRENEAUX!$V$12,"jjjj"),TEXT(C27,"jjjj")=TEXT(CRENEAUX!$W$12,"jjjj"),TEXT(C27,"jjjj")=TEXT(CRENEAUX!$X$12,"jjjj"),TEXT(C27,"jjjj")=TEXT(CRENEAUX!$Y$12,"jjjj")),"X","")</f>
        <v/>
      </c>
      <c r="P27" s="81" t="str">
        <f>IF(OR(TEXT(C27,"jjjj")=TEXT(CRENEAUX!$S$13,"jjjj"),TEXT(C27,"jjjj")=TEXT(CRENEAUX!$T$13,"jjjj"),TEXT(C27,"jjjj")=TEXT(CRENEAUX!$U$13,"jjjj"),TEXT(C27,"jjjj")=TEXT(CRENEAUX!$V$13,"jjjj"),TEXT(C27,"jjjj")=TEXT(CRENEAUX!$W$13,"jjjj"),TEXT(C27,"jjjj")=TEXT(CRENEAUX!$X$13,"jjjj"),TEXT(C27,"jjjj")=TEXT(CRENEAUX!$Y$13,"jjjj")),"X","")</f>
        <v/>
      </c>
      <c r="Q27" s="81" t="str">
        <f>IF(OR(TEXT(C27,"jjjj")=TEXT(CRENEAUX!$S$14,"jjjj"),TEXT(C27,"jjjj")=TEXT(CRENEAUX!$T$14,"jjjj"),TEXT(C27,"jjjj")=TEXT(CRENEAUX!$U$14,"jjjj"),TEXT(C27,"jjjj")=TEXT(CRENEAUX!$V$14,"jjjj"),TEXT(C27,"jjjj")=TEXT(CRENEAUX!$W$14,"jjjj"),TEXT(C27,"jjjj")=TEXT(CRENEAUX!$X$14,"jjjj"),TEXT(C27,"jjjj")=TEXT(CRENEAUX!$Y$14,"jjjj")),"X","")</f>
        <v/>
      </c>
      <c r="R27" s="80">
        <f t="shared" si="5"/>
        <v>43516</v>
      </c>
      <c r="S27" s="79"/>
      <c r="T27" s="79"/>
      <c r="U27" s="79"/>
      <c r="V27" s="79"/>
      <c r="W27" s="79"/>
      <c r="X27" s="79"/>
    </row>
    <row r="28" spans="1:24" x14ac:dyDescent="0.25">
      <c r="A28" s="95">
        <f t="shared" si="1"/>
        <v>2</v>
      </c>
      <c r="B28" s="95">
        <f t="shared" si="2"/>
        <v>4</v>
      </c>
      <c r="C28" s="77">
        <f>Calen!F30</f>
        <v>43517</v>
      </c>
      <c r="D28" s="79"/>
      <c r="E28" s="79"/>
      <c r="F28" s="79"/>
      <c r="G28" s="79"/>
      <c r="H28" s="79"/>
      <c r="I28" s="79"/>
      <c r="J28" s="96">
        <f t="shared" si="3"/>
        <v>2</v>
      </c>
      <c r="K28" s="96">
        <f t="shared" si="4"/>
        <v>4</v>
      </c>
      <c r="L28" s="81" t="str">
        <f>IF(OR(TEXT(C28,"jjjj")=TEXT(CRENEAUX!$S$9,"jjjj"),TEXT(C28,"jjjj")=TEXT(CRENEAUX!$T$9,"jjjj"),TEXT(C28,"jjjj")=TEXT(CRENEAUX!$U$9,"jjjj"),TEXT(C28,"jjjj")=TEXT(CRENEAUX!$V$9,"jjjj"),TEXT(C28,"jjjj")=TEXT(CRENEAUX!$W$9,"jjjj"),TEXT(C28,"jjjj")=TEXT(CRENEAUX!$X$9,"jjjj"),TEXT(C28,"jjjj")=TEXT(CRENEAUX!$Y$9,"jjjj")),"X","")</f>
        <v>X</v>
      </c>
      <c r="M28" s="81" t="str">
        <f>IF(OR(TEXT(C28,"jjjj")=TEXT(CRENEAUX!$S$10,"jjjj"),TEXT(C28,"jjjj")=TEXT(CRENEAUX!$T$10,"jjjj"),TEXT(C28,"jjjj")=TEXT(CRENEAUX!$U$10,"jjjj"),TEXT(C28,"jjjj")=TEXT(CRENEAUX!$V$10,"jjjj"),TEXT(C28,"jjjj")=TEXT(CRENEAUX!$W$10,"jjjj"),TEXT(C28,"jjjj")=TEXT(CRENEAUX!$X$10,"jjjj"),TEXT(C28,"jjjj")=TEXT(CRENEAUX!$Y$10,"jjjj")),"X","")</f>
        <v>X</v>
      </c>
      <c r="N28" s="81" t="str">
        <f>IF(OR(TEXT(C28,"jjjj")=TEXT(CRENEAUX!$S$11,"jjjj"),TEXT(C28,"jjjj")=TEXT(CRENEAUX!$T$11,"jjjj"),TEXT(C28,"jjjj")=TEXT(CRENEAUX!$U$11,"jjjj"),TEXT(C28,"jjjj")=TEXT(CRENEAUX!$V$11,"jjjj"),TEXT(C28,"jjjj")=TEXT(CRENEAUX!$W$11,"jjjj"),TEXT(C28,"jjjj")=TEXT(CRENEAUX!$X$11,"jjjj"),TEXT(C28,"jjjj")=TEXT(CRENEAUX!$Y$11,"jjjj")),"X","")</f>
        <v>X</v>
      </c>
      <c r="O28" s="81" t="str">
        <f>IF(OR(TEXT(C28,"jjjj")=TEXT(CRENEAUX!$S$12,"jjjj"),TEXT(C28,"jjjj")=TEXT(CRENEAUX!$T$12,"jjjj"),TEXT(C28,"jjjj")=TEXT(CRENEAUX!$U$12,"jjjj"),TEXT(C28,"jjjj")=TEXT(CRENEAUX!$V$12,"jjjj"),TEXT(C28,"jjjj")=TEXT(CRENEAUX!$W$12,"jjjj"),TEXT(C28,"jjjj")=TEXT(CRENEAUX!$X$12,"jjjj"),TEXT(C28,"jjjj")=TEXT(CRENEAUX!$Y$12,"jjjj")),"X","")</f>
        <v/>
      </c>
      <c r="P28" s="81" t="str">
        <f>IF(OR(TEXT(C28,"jjjj")=TEXT(CRENEAUX!$S$13,"jjjj"),TEXT(C28,"jjjj")=TEXT(CRENEAUX!$T$13,"jjjj"),TEXT(C28,"jjjj")=TEXT(CRENEAUX!$U$13,"jjjj"),TEXT(C28,"jjjj")=TEXT(CRENEAUX!$V$13,"jjjj"),TEXT(C28,"jjjj")=TEXT(CRENEAUX!$W$13,"jjjj"),TEXT(C28,"jjjj")=TEXT(CRENEAUX!$X$13,"jjjj"),TEXT(C28,"jjjj")=TEXT(CRENEAUX!$Y$13,"jjjj")),"X","")</f>
        <v/>
      </c>
      <c r="Q28" s="81" t="str">
        <f>IF(OR(TEXT(C28,"jjjj")=TEXT(CRENEAUX!$S$14,"jjjj"),TEXT(C28,"jjjj")=TEXT(CRENEAUX!$T$14,"jjjj"),TEXT(C28,"jjjj")=TEXT(CRENEAUX!$U$14,"jjjj"),TEXT(C28,"jjjj")=TEXT(CRENEAUX!$V$14,"jjjj"),TEXT(C28,"jjjj")=TEXT(CRENEAUX!$W$14,"jjjj"),TEXT(C28,"jjjj")=TEXT(CRENEAUX!$X$14,"jjjj"),TEXT(C28,"jjjj")=TEXT(CRENEAUX!$Y$14,"jjjj")),"X","")</f>
        <v/>
      </c>
      <c r="R28" s="80">
        <f t="shared" si="5"/>
        <v>43517</v>
      </c>
      <c r="S28" s="79"/>
      <c r="T28" s="79"/>
      <c r="U28" s="79"/>
      <c r="V28" s="79"/>
      <c r="W28" s="79"/>
      <c r="X28" s="79"/>
    </row>
    <row r="29" spans="1:24" x14ac:dyDescent="0.25">
      <c r="A29" s="95">
        <f t="shared" si="1"/>
        <v>2</v>
      </c>
      <c r="B29" s="95">
        <f t="shared" si="2"/>
        <v>5</v>
      </c>
      <c r="C29" s="77">
        <f>Calen!F31</f>
        <v>43518</v>
      </c>
      <c r="D29" s="79"/>
      <c r="E29" s="79"/>
      <c r="F29" s="79"/>
      <c r="G29" s="79"/>
      <c r="H29" s="79"/>
      <c r="I29" s="79"/>
      <c r="J29" s="96">
        <f t="shared" si="3"/>
        <v>2</v>
      </c>
      <c r="K29" s="96">
        <f t="shared" si="4"/>
        <v>5</v>
      </c>
      <c r="L29" s="81" t="str">
        <f>IF(OR(TEXT(C29,"jjjj")=TEXT(CRENEAUX!$S$9,"jjjj"),TEXT(C29,"jjjj")=TEXT(CRENEAUX!$T$9,"jjjj"),TEXT(C29,"jjjj")=TEXT(CRENEAUX!$U$9,"jjjj"),TEXT(C29,"jjjj")=TEXT(CRENEAUX!$V$9,"jjjj"),TEXT(C29,"jjjj")=TEXT(CRENEAUX!$W$9,"jjjj"),TEXT(C29,"jjjj")=TEXT(CRENEAUX!$X$9,"jjjj"),TEXT(C29,"jjjj")=TEXT(CRENEAUX!$Y$9,"jjjj")),"X","")</f>
        <v>X</v>
      </c>
      <c r="M29" s="81" t="str">
        <f>IF(OR(TEXT(C29,"jjjj")=TEXT(CRENEAUX!$S$10,"jjjj"),TEXT(C29,"jjjj")=TEXT(CRENEAUX!$T$10,"jjjj"),TEXT(C29,"jjjj")=TEXT(CRENEAUX!$U$10,"jjjj"),TEXT(C29,"jjjj")=TEXT(CRENEAUX!$V$10,"jjjj"),TEXT(C29,"jjjj")=TEXT(CRENEAUX!$W$10,"jjjj"),TEXT(C29,"jjjj")=TEXT(CRENEAUX!$X$10,"jjjj"),TEXT(C29,"jjjj")=TEXT(CRENEAUX!$Y$10,"jjjj")),"X","")</f>
        <v>X</v>
      </c>
      <c r="N29" s="81" t="str">
        <f>IF(OR(TEXT(C29,"jjjj")=TEXT(CRENEAUX!$S$11,"jjjj"),TEXT(C29,"jjjj")=TEXT(CRENEAUX!$T$11,"jjjj"),TEXT(C29,"jjjj")=TEXT(CRENEAUX!$U$11,"jjjj"),TEXT(C29,"jjjj")=TEXT(CRENEAUX!$V$11,"jjjj"),TEXT(C29,"jjjj")=TEXT(CRENEAUX!$W$11,"jjjj"),TEXT(C29,"jjjj")=TEXT(CRENEAUX!$X$11,"jjjj"),TEXT(C29,"jjjj")=TEXT(CRENEAUX!$Y$11,"jjjj")),"X","")</f>
        <v/>
      </c>
      <c r="O29" s="81" t="str">
        <f>IF(OR(TEXT(C29,"jjjj")=TEXT(CRENEAUX!$S$12,"jjjj"),TEXT(C29,"jjjj")=TEXT(CRENEAUX!$T$12,"jjjj"),TEXT(C29,"jjjj")=TEXT(CRENEAUX!$U$12,"jjjj"),TEXT(C29,"jjjj")=TEXT(CRENEAUX!$V$12,"jjjj"),TEXT(C29,"jjjj")=TEXT(CRENEAUX!$W$12,"jjjj"),TEXT(C29,"jjjj")=TEXT(CRENEAUX!$X$12,"jjjj"),TEXT(C29,"jjjj")=TEXT(CRENEAUX!$Y$12,"jjjj")),"X","")</f>
        <v/>
      </c>
      <c r="P29" s="81" t="str">
        <f>IF(OR(TEXT(C29,"jjjj")=TEXT(CRENEAUX!$S$13,"jjjj"),TEXT(C29,"jjjj")=TEXT(CRENEAUX!$T$13,"jjjj"),TEXT(C29,"jjjj")=TEXT(CRENEAUX!$U$13,"jjjj"),TEXT(C29,"jjjj")=TEXT(CRENEAUX!$V$13,"jjjj"),TEXT(C29,"jjjj")=TEXT(CRENEAUX!$W$13,"jjjj"),TEXT(C29,"jjjj")=TEXT(CRENEAUX!$X$13,"jjjj"),TEXT(C29,"jjjj")=TEXT(CRENEAUX!$Y$13,"jjjj")),"X","")</f>
        <v/>
      </c>
      <c r="Q29" s="81" t="str">
        <f>IF(OR(TEXT(C29,"jjjj")=TEXT(CRENEAUX!$S$14,"jjjj"),TEXT(C29,"jjjj")=TEXT(CRENEAUX!$T$14,"jjjj"),TEXT(C29,"jjjj")=TEXT(CRENEAUX!$U$14,"jjjj"),TEXT(C29,"jjjj")=TEXT(CRENEAUX!$V$14,"jjjj"),TEXT(C29,"jjjj")=TEXT(CRENEAUX!$W$14,"jjjj"),TEXT(C29,"jjjj")=TEXT(CRENEAUX!$X$14,"jjjj"),TEXT(C29,"jjjj")=TEXT(CRENEAUX!$Y$14,"jjjj")),"X","")</f>
        <v/>
      </c>
      <c r="R29" s="80">
        <f t="shared" si="5"/>
        <v>43518</v>
      </c>
      <c r="S29" s="79"/>
      <c r="T29" s="79"/>
      <c r="U29" s="79"/>
      <c r="V29" s="79"/>
      <c r="W29" s="79"/>
      <c r="X29" s="79"/>
    </row>
    <row r="30" spans="1:24" x14ac:dyDescent="0.25">
      <c r="A30" s="95">
        <f t="shared" si="1"/>
        <v>2</v>
      </c>
      <c r="B30" s="95">
        <f t="shared" si="2"/>
        <v>3</v>
      </c>
      <c r="C30" s="77">
        <f>Calen!F32</f>
        <v>43523</v>
      </c>
      <c r="D30" s="79"/>
      <c r="E30" s="79"/>
      <c r="F30" s="79"/>
      <c r="G30" s="79"/>
      <c r="H30" s="79"/>
      <c r="I30" s="79"/>
      <c r="J30" s="96">
        <f t="shared" si="3"/>
        <v>2</v>
      </c>
      <c r="K30" s="96">
        <f t="shared" si="4"/>
        <v>3</v>
      </c>
      <c r="L30" s="81" t="str">
        <f>IF(OR(TEXT(C30,"jjjj")=TEXT(CRENEAUX!$S$9,"jjjj"),TEXT(C30,"jjjj")=TEXT(CRENEAUX!$T$9,"jjjj"),TEXT(C30,"jjjj")=TEXT(CRENEAUX!$U$9,"jjjj"),TEXT(C30,"jjjj")=TEXT(CRENEAUX!$V$9,"jjjj"),TEXT(C30,"jjjj")=TEXT(CRENEAUX!$W$9,"jjjj"),TEXT(C30,"jjjj")=TEXT(CRENEAUX!$X$9,"jjjj"),TEXT(C30,"jjjj")=TEXT(CRENEAUX!$Y$9,"jjjj")),"X","")</f>
        <v/>
      </c>
      <c r="M30" s="81" t="str">
        <f>IF(OR(TEXT(C30,"jjjj")=TEXT(CRENEAUX!$S$10,"jjjj"),TEXT(C30,"jjjj")=TEXT(CRENEAUX!$T$10,"jjjj"),TEXT(C30,"jjjj")=TEXT(CRENEAUX!$U$10,"jjjj"),TEXT(C30,"jjjj")=TEXT(CRENEAUX!$V$10,"jjjj"),TEXT(C30,"jjjj")=TEXT(CRENEAUX!$W$10,"jjjj"),TEXT(C30,"jjjj")=TEXT(CRENEAUX!$X$10,"jjjj"),TEXT(C30,"jjjj")=TEXT(CRENEAUX!$Y$10,"jjjj")),"X","")</f>
        <v>X</v>
      </c>
      <c r="N30" s="81" t="str">
        <f>IF(OR(TEXT(C30,"jjjj")=TEXT(CRENEAUX!$S$11,"jjjj"),TEXT(C30,"jjjj")=TEXT(CRENEAUX!$T$11,"jjjj"),TEXT(C30,"jjjj")=TEXT(CRENEAUX!$U$11,"jjjj"),TEXT(C30,"jjjj")=TEXT(CRENEAUX!$V$11,"jjjj"),TEXT(C30,"jjjj")=TEXT(CRENEAUX!$W$11,"jjjj"),TEXT(C30,"jjjj")=TEXT(CRENEAUX!$X$11,"jjjj"),TEXT(C30,"jjjj")=TEXT(CRENEAUX!$Y$11,"jjjj")),"X","")</f>
        <v>X</v>
      </c>
      <c r="O30" s="81" t="str">
        <f>IF(OR(TEXT(C30,"jjjj")=TEXT(CRENEAUX!$S$12,"jjjj"),TEXT(C30,"jjjj")=TEXT(CRENEAUX!$T$12,"jjjj"),TEXT(C30,"jjjj")=TEXT(CRENEAUX!$U$12,"jjjj"),TEXT(C30,"jjjj")=TEXT(CRENEAUX!$V$12,"jjjj"),TEXT(C30,"jjjj")=TEXT(CRENEAUX!$W$12,"jjjj"),TEXT(C30,"jjjj")=TEXT(CRENEAUX!$X$12,"jjjj"),TEXT(C30,"jjjj")=TEXT(CRENEAUX!$Y$12,"jjjj")),"X","")</f>
        <v/>
      </c>
      <c r="P30" s="81" t="str">
        <f>IF(OR(TEXT(C30,"jjjj")=TEXT(CRENEAUX!$S$13,"jjjj"),TEXT(C30,"jjjj")=TEXT(CRENEAUX!$T$13,"jjjj"),TEXT(C30,"jjjj")=TEXT(CRENEAUX!$U$13,"jjjj"),TEXT(C30,"jjjj")=TEXT(CRENEAUX!$V$13,"jjjj"),TEXT(C30,"jjjj")=TEXT(CRENEAUX!$W$13,"jjjj"),TEXT(C30,"jjjj")=TEXT(CRENEAUX!$X$13,"jjjj"),TEXT(C30,"jjjj")=TEXT(CRENEAUX!$Y$13,"jjjj")),"X","")</f>
        <v/>
      </c>
      <c r="Q30" s="81" t="str">
        <f>IF(OR(TEXT(C30,"jjjj")=TEXT(CRENEAUX!$S$14,"jjjj"),TEXT(C30,"jjjj")=TEXT(CRENEAUX!$T$14,"jjjj"),TEXT(C30,"jjjj")=TEXT(CRENEAUX!$U$14,"jjjj"),TEXT(C30,"jjjj")=TEXT(CRENEAUX!$V$14,"jjjj"),TEXT(C30,"jjjj")=TEXT(CRENEAUX!$W$14,"jjjj"),TEXT(C30,"jjjj")=TEXT(CRENEAUX!$X$14,"jjjj"),TEXT(C30,"jjjj")=TEXT(CRENEAUX!$Y$14,"jjjj")),"X","")</f>
        <v/>
      </c>
      <c r="R30" s="80">
        <f t="shared" si="5"/>
        <v>43523</v>
      </c>
      <c r="S30" s="79"/>
      <c r="T30" s="79"/>
      <c r="U30" s="79"/>
      <c r="V30" s="79"/>
      <c r="W30" s="79"/>
      <c r="X30" s="79"/>
    </row>
    <row r="31" spans="1:24" x14ac:dyDescent="0.25">
      <c r="A31" s="95">
        <f t="shared" si="1"/>
        <v>2</v>
      </c>
      <c r="B31" s="95">
        <f t="shared" si="2"/>
        <v>4</v>
      </c>
      <c r="C31" s="77">
        <f>Calen!F33</f>
        <v>43524</v>
      </c>
      <c r="D31" s="79"/>
      <c r="E31" s="79"/>
      <c r="F31" s="79"/>
      <c r="G31" s="79"/>
      <c r="H31" s="79"/>
      <c r="I31" s="79"/>
      <c r="J31" s="96">
        <f t="shared" si="3"/>
        <v>2</v>
      </c>
      <c r="K31" s="96">
        <f t="shared" si="4"/>
        <v>4</v>
      </c>
      <c r="L31" s="81" t="str">
        <f>IF(OR(TEXT(C31,"jjjj")=TEXT(CRENEAUX!$S$9,"jjjj"),TEXT(C31,"jjjj")=TEXT(CRENEAUX!$T$9,"jjjj"),TEXT(C31,"jjjj")=TEXT(CRENEAUX!$U$9,"jjjj"),TEXT(C31,"jjjj")=TEXT(CRENEAUX!$V$9,"jjjj"),TEXT(C31,"jjjj")=TEXT(CRENEAUX!$W$9,"jjjj"),TEXT(C31,"jjjj")=TEXT(CRENEAUX!$X$9,"jjjj"),TEXT(C31,"jjjj")=TEXT(CRENEAUX!$Y$9,"jjjj")),"X","")</f>
        <v>X</v>
      </c>
      <c r="M31" s="81" t="str">
        <f>IF(OR(TEXT(C31,"jjjj")=TEXT(CRENEAUX!$S$10,"jjjj"),TEXT(C31,"jjjj")=TEXT(CRENEAUX!$T$10,"jjjj"),TEXT(C31,"jjjj")=TEXT(CRENEAUX!$U$10,"jjjj"),TEXT(C31,"jjjj")=TEXT(CRENEAUX!$V$10,"jjjj"),TEXT(C31,"jjjj")=TEXT(CRENEAUX!$W$10,"jjjj"),TEXT(C31,"jjjj")=TEXT(CRENEAUX!$X$10,"jjjj"),TEXT(C31,"jjjj")=TEXT(CRENEAUX!$Y$10,"jjjj")),"X","")</f>
        <v>X</v>
      </c>
      <c r="N31" s="81" t="str">
        <f>IF(OR(TEXT(C31,"jjjj")=TEXT(CRENEAUX!$S$11,"jjjj"),TEXT(C31,"jjjj")=TEXT(CRENEAUX!$T$11,"jjjj"),TEXT(C31,"jjjj")=TEXT(CRENEAUX!$U$11,"jjjj"),TEXT(C31,"jjjj")=TEXT(CRENEAUX!$V$11,"jjjj"),TEXT(C31,"jjjj")=TEXT(CRENEAUX!$W$11,"jjjj"),TEXT(C31,"jjjj")=TEXT(CRENEAUX!$X$11,"jjjj"),TEXT(C31,"jjjj")=TEXT(CRENEAUX!$Y$11,"jjjj")),"X","")</f>
        <v>X</v>
      </c>
      <c r="O31" s="81" t="str">
        <f>IF(OR(TEXT(C31,"jjjj")=TEXT(CRENEAUX!$S$12,"jjjj"),TEXT(C31,"jjjj")=TEXT(CRENEAUX!$T$12,"jjjj"),TEXT(C31,"jjjj")=TEXT(CRENEAUX!$U$12,"jjjj"),TEXT(C31,"jjjj")=TEXT(CRENEAUX!$V$12,"jjjj"),TEXT(C31,"jjjj")=TEXT(CRENEAUX!$W$12,"jjjj"),TEXT(C31,"jjjj")=TEXT(CRENEAUX!$X$12,"jjjj"),TEXT(C31,"jjjj")=TEXT(CRENEAUX!$Y$12,"jjjj")),"X","")</f>
        <v/>
      </c>
      <c r="P31" s="81" t="str">
        <f>IF(OR(TEXT(C31,"jjjj")=TEXT(CRENEAUX!$S$13,"jjjj"),TEXT(C31,"jjjj")=TEXT(CRENEAUX!$T$13,"jjjj"),TEXT(C31,"jjjj")=TEXT(CRENEAUX!$U$13,"jjjj"),TEXT(C31,"jjjj")=TEXT(CRENEAUX!$V$13,"jjjj"),TEXT(C31,"jjjj")=TEXT(CRENEAUX!$W$13,"jjjj"),TEXT(C31,"jjjj")=TEXT(CRENEAUX!$X$13,"jjjj"),TEXT(C31,"jjjj")=TEXT(CRENEAUX!$Y$13,"jjjj")),"X","")</f>
        <v/>
      </c>
      <c r="Q31" s="81" t="str">
        <f>IF(OR(TEXT(C31,"jjjj")=TEXT(CRENEAUX!$S$14,"jjjj"),TEXT(C31,"jjjj")=TEXT(CRENEAUX!$T$14,"jjjj"),TEXT(C31,"jjjj")=TEXT(CRENEAUX!$U$14,"jjjj"),TEXT(C31,"jjjj")=TEXT(CRENEAUX!$V$14,"jjjj"),TEXT(C31,"jjjj")=TEXT(CRENEAUX!$W$14,"jjjj"),TEXT(C31,"jjjj")=TEXT(CRENEAUX!$X$14,"jjjj"),TEXT(C31,"jjjj")=TEXT(CRENEAUX!$Y$14,"jjjj")),"X","")</f>
        <v/>
      </c>
      <c r="R31" s="80">
        <f t="shared" si="5"/>
        <v>43524</v>
      </c>
      <c r="S31" s="79"/>
      <c r="T31" s="79"/>
      <c r="U31" s="79"/>
      <c r="V31" s="79"/>
      <c r="W31" s="79"/>
      <c r="X31" s="79"/>
    </row>
    <row r="32" spans="1:24" x14ac:dyDescent="0.25">
      <c r="A32" s="95">
        <f t="shared" si="1"/>
        <v>3</v>
      </c>
      <c r="B32" s="95">
        <f t="shared" si="2"/>
        <v>5</v>
      </c>
      <c r="C32" s="77">
        <f>Calen!F34</f>
        <v>43525</v>
      </c>
      <c r="D32" s="79"/>
      <c r="E32" s="79"/>
      <c r="F32" s="79"/>
      <c r="G32" s="79"/>
      <c r="H32" s="79"/>
      <c r="I32" s="79"/>
      <c r="J32" s="96">
        <f t="shared" si="3"/>
        <v>3</v>
      </c>
      <c r="K32" s="96">
        <f t="shared" si="4"/>
        <v>5</v>
      </c>
      <c r="L32" s="81" t="str">
        <f>IF(OR(TEXT(C32,"jjjj")=TEXT(CRENEAUX!$S$9,"jjjj"),TEXT(C32,"jjjj")=TEXT(CRENEAUX!$T$9,"jjjj"),TEXT(C32,"jjjj")=TEXT(CRENEAUX!$U$9,"jjjj"),TEXT(C32,"jjjj")=TEXT(CRENEAUX!$V$9,"jjjj"),TEXT(C32,"jjjj")=TEXT(CRENEAUX!$W$9,"jjjj"),TEXT(C32,"jjjj")=TEXT(CRENEAUX!$X$9,"jjjj"),TEXT(C32,"jjjj")=TEXT(CRENEAUX!$Y$9,"jjjj")),"X","")</f>
        <v>X</v>
      </c>
      <c r="M32" s="81" t="str">
        <f>IF(OR(TEXT(C32,"jjjj")=TEXT(CRENEAUX!$S$10,"jjjj"),TEXT(C32,"jjjj")=TEXT(CRENEAUX!$T$10,"jjjj"),TEXT(C32,"jjjj")=TEXT(CRENEAUX!$U$10,"jjjj"),TEXT(C32,"jjjj")=TEXT(CRENEAUX!$V$10,"jjjj"),TEXT(C32,"jjjj")=TEXT(CRENEAUX!$W$10,"jjjj"),TEXT(C32,"jjjj")=TEXT(CRENEAUX!$X$10,"jjjj"),TEXT(C32,"jjjj")=TEXT(CRENEAUX!$Y$10,"jjjj")),"X","")</f>
        <v>X</v>
      </c>
      <c r="N32" s="81" t="str">
        <f>IF(OR(TEXT(C32,"jjjj")=TEXT(CRENEAUX!$S$11,"jjjj"),TEXT(C32,"jjjj")=TEXT(CRENEAUX!$T$11,"jjjj"),TEXT(C32,"jjjj")=TEXT(CRENEAUX!$U$11,"jjjj"),TEXT(C32,"jjjj")=TEXT(CRENEAUX!$V$11,"jjjj"),TEXT(C32,"jjjj")=TEXT(CRENEAUX!$W$11,"jjjj"),TEXT(C32,"jjjj")=TEXT(CRENEAUX!$X$11,"jjjj"),TEXT(C32,"jjjj")=TEXT(CRENEAUX!$Y$11,"jjjj")),"X","")</f>
        <v/>
      </c>
      <c r="O32" s="81" t="str">
        <f>IF(OR(TEXT(C32,"jjjj")=TEXT(CRENEAUX!$S$12,"jjjj"),TEXT(C32,"jjjj")=TEXT(CRENEAUX!$T$12,"jjjj"),TEXT(C32,"jjjj")=TEXT(CRENEAUX!$U$12,"jjjj"),TEXT(C32,"jjjj")=TEXT(CRENEAUX!$V$12,"jjjj"),TEXT(C32,"jjjj")=TEXT(CRENEAUX!$W$12,"jjjj"),TEXT(C32,"jjjj")=TEXT(CRENEAUX!$X$12,"jjjj"),TEXT(C32,"jjjj")=TEXT(CRENEAUX!$Y$12,"jjjj")),"X","")</f>
        <v/>
      </c>
      <c r="P32" s="81" t="str">
        <f>IF(OR(TEXT(C32,"jjjj")=TEXT(CRENEAUX!$S$13,"jjjj"),TEXT(C32,"jjjj")=TEXT(CRENEAUX!$T$13,"jjjj"),TEXT(C32,"jjjj")=TEXT(CRENEAUX!$U$13,"jjjj"),TEXT(C32,"jjjj")=TEXT(CRENEAUX!$V$13,"jjjj"),TEXT(C32,"jjjj")=TEXT(CRENEAUX!$W$13,"jjjj"),TEXT(C32,"jjjj")=TEXT(CRENEAUX!$X$13,"jjjj"),TEXT(C32,"jjjj")=TEXT(CRENEAUX!$Y$13,"jjjj")),"X","")</f>
        <v/>
      </c>
      <c r="Q32" s="81" t="str">
        <f>IF(OR(TEXT(C32,"jjjj")=TEXT(CRENEAUX!$S$14,"jjjj"),TEXT(C32,"jjjj")=TEXT(CRENEAUX!$T$14,"jjjj"),TEXT(C32,"jjjj")=TEXT(CRENEAUX!$U$14,"jjjj"),TEXT(C32,"jjjj")=TEXT(CRENEAUX!$V$14,"jjjj"),TEXT(C32,"jjjj")=TEXT(CRENEAUX!$W$14,"jjjj"),TEXT(C32,"jjjj")=TEXT(CRENEAUX!$X$14,"jjjj"),TEXT(C32,"jjjj")=TEXT(CRENEAUX!$Y$14,"jjjj")),"X","")</f>
        <v/>
      </c>
      <c r="R32" s="80">
        <f t="shared" si="5"/>
        <v>43525</v>
      </c>
      <c r="S32" s="79"/>
      <c r="T32" s="79"/>
      <c r="U32" s="79"/>
      <c r="V32" s="79"/>
      <c r="W32" s="79"/>
      <c r="X32" s="79"/>
    </row>
    <row r="33" spans="1:24" x14ac:dyDescent="0.25">
      <c r="A33" s="95">
        <f t="shared" si="1"/>
        <v>3</v>
      </c>
      <c r="B33" s="95">
        <f t="shared" si="2"/>
        <v>3</v>
      </c>
      <c r="C33" s="77">
        <f>Calen!F35</f>
        <v>43530</v>
      </c>
      <c r="D33" s="79"/>
      <c r="E33" s="79"/>
      <c r="F33" s="79"/>
      <c r="G33" s="79"/>
      <c r="H33" s="79"/>
      <c r="I33" s="79"/>
      <c r="J33" s="96">
        <f t="shared" si="3"/>
        <v>3</v>
      </c>
      <c r="K33" s="96">
        <f t="shared" si="4"/>
        <v>3</v>
      </c>
      <c r="L33" s="81" t="str">
        <f>IF(OR(TEXT(C33,"jjjj")=TEXT(CRENEAUX!$S$9,"jjjj"),TEXT(C33,"jjjj")=TEXT(CRENEAUX!$T$9,"jjjj"),TEXT(C33,"jjjj")=TEXT(CRENEAUX!$U$9,"jjjj"),TEXT(C33,"jjjj")=TEXT(CRENEAUX!$V$9,"jjjj"),TEXT(C33,"jjjj")=TEXT(CRENEAUX!$W$9,"jjjj"),TEXT(C33,"jjjj")=TEXT(CRENEAUX!$X$9,"jjjj"),TEXT(C33,"jjjj")=TEXT(CRENEAUX!$Y$9,"jjjj")),"X","")</f>
        <v/>
      </c>
      <c r="M33" s="81" t="str">
        <f>IF(OR(TEXT(C33,"jjjj")=TEXT(CRENEAUX!$S$10,"jjjj"),TEXT(C33,"jjjj")=TEXT(CRENEAUX!$T$10,"jjjj"),TEXT(C33,"jjjj")=TEXT(CRENEAUX!$U$10,"jjjj"),TEXT(C33,"jjjj")=TEXT(CRENEAUX!$V$10,"jjjj"),TEXT(C33,"jjjj")=TEXT(CRENEAUX!$W$10,"jjjj"),TEXT(C33,"jjjj")=TEXT(CRENEAUX!$X$10,"jjjj"),TEXT(C33,"jjjj")=TEXT(CRENEAUX!$Y$10,"jjjj")),"X","")</f>
        <v>X</v>
      </c>
      <c r="N33" s="81" t="str">
        <f>IF(OR(TEXT(C33,"jjjj")=TEXT(CRENEAUX!$S$11,"jjjj"),TEXT(C33,"jjjj")=TEXT(CRENEAUX!$T$11,"jjjj"),TEXT(C33,"jjjj")=TEXT(CRENEAUX!$U$11,"jjjj"),TEXT(C33,"jjjj")=TEXT(CRENEAUX!$V$11,"jjjj"),TEXT(C33,"jjjj")=TEXT(CRENEAUX!$W$11,"jjjj"),TEXT(C33,"jjjj")=TEXT(CRENEAUX!$X$11,"jjjj"),TEXT(C33,"jjjj")=TEXT(CRENEAUX!$Y$11,"jjjj")),"X","")</f>
        <v>X</v>
      </c>
      <c r="O33" s="81" t="str">
        <f>IF(OR(TEXT(C33,"jjjj")=TEXT(CRENEAUX!$S$12,"jjjj"),TEXT(C33,"jjjj")=TEXT(CRENEAUX!$T$12,"jjjj"),TEXT(C33,"jjjj")=TEXT(CRENEAUX!$U$12,"jjjj"),TEXT(C33,"jjjj")=TEXT(CRENEAUX!$V$12,"jjjj"),TEXT(C33,"jjjj")=TEXT(CRENEAUX!$W$12,"jjjj"),TEXT(C33,"jjjj")=TEXT(CRENEAUX!$X$12,"jjjj"),TEXT(C33,"jjjj")=TEXT(CRENEAUX!$Y$12,"jjjj")),"X","")</f>
        <v/>
      </c>
      <c r="P33" s="81" t="str">
        <f>IF(OR(TEXT(C33,"jjjj")=TEXT(CRENEAUX!$S$13,"jjjj"),TEXT(C33,"jjjj")=TEXT(CRENEAUX!$T$13,"jjjj"),TEXT(C33,"jjjj")=TEXT(CRENEAUX!$U$13,"jjjj"),TEXT(C33,"jjjj")=TEXT(CRENEAUX!$V$13,"jjjj"),TEXT(C33,"jjjj")=TEXT(CRENEAUX!$W$13,"jjjj"),TEXT(C33,"jjjj")=TEXT(CRENEAUX!$X$13,"jjjj"),TEXT(C33,"jjjj")=TEXT(CRENEAUX!$Y$13,"jjjj")),"X","")</f>
        <v/>
      </c>
      <c r="Q33" s="81" t="str">
        <f>IF(OR(TEXT(C33,"jjjj")=TEXT(CRENEAUX!$S$14,"jjjj"),TEXT(C33,"jjjj")=TEXT(CRENEAUX!$T$14,"jjjj"),TEXT(C33,"jjjj")=TEXT(CRENEAUX!$U$14,"jjjj"),TEXT(C33,"jjjj")=TEXT(CRENEAUX!$V$14,"jjjj"),TEXT(C33,"jjjj")=TEXT(CRENEAUX!$W$14,"jjjj"),TEXT(C33,"jjjj")=TEXT(CRENEAUX!$X$14,"jjjj"),TEXT(C33,"jjjj")=TEXT(CRENEAUX!$Y$14,"jjjj")),"X","")</f>
        <v/>
      </c>
      <c r="R33" s="80">
        <f t="shared" si="5"/>
        <v>43530</v>
      </c>
      <c r="S33" s="79"/>
      <c r="T33" s="79"/>
      <c r="U33" s="79"/>
      <c r="V33" s="79"/>
      <c r="W33" s="79"/>
      <c r="X33" s="79"/>
    </row>
    <row r="34" spans="1:24" x14ac:dyDescent="0.25">
      <c r="A34" s="95">
        <f t="shared" si="1"/>
        <v>3</v>
      </c>
      <c r="B34" s="95">
        <f t="shared" si="2"/>
        <v>4</v>
      </c>
      <c r="C34" s="77">
        <f>Calen!F36</f>
        <v>43531</v>
      </c>
      <c r="D34" s="79"/>
      <c r="E34" s="79"/>
      <c r="F34" s="79"/>
      <c r="G34" s="79"/>
      <c r="H34" s="79"/>
      <c r="I34" s="79"/>
      <c r="J34" s="96">
        <f t="shared" si="3"/>
        <v>3</v>
      </c>
      <c r="K34" s="96">
        <f t="shared" si="4"/>
        <v>4</v>
      </c>
      <c r="L34" s="81" t="str">
        <f>IF(OR(TEXT(C34,"jjjj")=TEXT(CRENEAUX!$S$9,"jjjj"),TEXT(C34,"jjjj")=TEXT(CRENEAUX!$T$9,"jjjj"),TEXT(C34,"jjjj")=TEXT(CRENEAUX!$U$9,"jjjj"),TEXT(C34,"jjjj")=TEXT(CRENEAUX!$V$9,"jjjj"),TEXT(C34,"jjjj")=TEXT(CRENEAUX!$W$9,"jjjj"),TEXT(C34,"jjjj")=TEXT(CRENEAUX!$X$9,"jjjj"),TEXT(C34,"jjjj")=TEXT(CRENEAUX!$Y$9,"jjjj")),"X","")</f>
        <v>X</v>
      </c>
      <c r="M34" s="81" t="str">
        <f>IF(OR(TEXT(C34,"jjjj")=TEXT(CRENEAUX!$S$10,"jjjj"),TEXT(C34,"jjjj")=TEXT(CRENEAUX!$T$10,"jjjj"),TEXT(C34,"jjjj")=TEXT(CRENEAUX!$U$10,"jjjj"),TEXT(C34,"jjjj")=TEXT(CRENEAUX!$V$10,"jjjj"),TEXT(C34,"jjjj")=TEXT(CRENEAUX!$W$10,"jjjj"),TEXT(C34,"jjjj")=TEXT(CRENEAUX!$X$10,"jjjj"),TEXT(C34,"jjjj")=TEXT(CRENEAUX!$Y$10,"jjjj")),"X","")</f>
        <v>X</v>
      </c>
      <c r="N34" s="81" t="str">
        <f>IF(OR(TEXT(C34,"jjjj")=TEXT(CRENEAUX!$S$11,"jjjj"),TEXT(C34,"jjjj")=TEXT(CRENEAUX!$T$11,"jjjj"),TEXT(C34,"jjjj")=TEXT(CRENEAUX!$U$11,"jjjj"),TEXT(C34,"jjjj")=TEXT(CRENEAUX!$V$11,"jjjj"),TEXT(C34,"jjjj")=TEXT(CRENEAUX!$W$11,"jjjj"),TEXT(C34,"jjjj")=TEXT(CRENEAUX!$X$11,"jjjj"),TEXT(C34,"jjjj")=TEXT(CRENEAUX!$Y$11,"jjjj")),"X","")</f>
        <v>X</v>
      </c>
      <c r="O34" s="81" t="str">
        <f>IF(OR(TEXT(C34,"jjjj")=TEXT(CRENEAUX!$S$12,"jjjj"),TEXT(C34,"jjjj")=TEXT(CRENEAUX!$T$12,"jjjj"),TEXT(C34,"jjjj")=TEXT(CRENEAUX!$U$12,"jjjj"),TEXT(C34,"jjjj")=TEXT(CRENEAUX!$V$12,"jjjj"),TEXT(C34,"jjjj")=TEXT(CRENEAUX!$W$12,"jjjj"),TEXT(C34,"jjjj")=TEXT(CRENEAUX!$X$12,"jjjj"),TEXT(C34,"jjjj")=TEXT(CRENEAUX!$Y$12,"jjjj")),"X","")</f>
        <v/>
      </c>
      <c r="P34" s="81" t="str">
        <f>IF(OR(TEXT(C34,"jjjj")=TEXT(CRENEAUX!$S$13,"jjjj"),TEXT(C34,"jjjj")=TEXT(CRENEAUX!$T$13,"jjjj"),TEXT(C34,"jjjj")=TEXT(CRENEAUX!$U$13,"jjjj"),TEXT(C34,"jjjj")=TEXT(CRENEAUX!$V$13,"jjjj"),TEXT(C34,"jjjj")=TEXT(CRENEAUX!$W$13,"jjjj"),TEXT(C34,"jjjj")=TEXT(CRENEAUX!$X$13,"jjjj"),TEXT(C34,"jjjj")=TEXT(CRENEAUX!$Y$13,"jjjj")),"X","")</f>
        <v/>
      </c>
      <c r="Q34" s="81" t="str">
        <f>IF(OR(TEXT(C34,"jjjj")=TEXT(CRENEAUX!$S$14,"jjjj"),TEXT(C34,"jjjj")=TEXT(CRENEAUX!$T$14,"jjjj"),TEXT(C34,"jjjj")=TEXT(CRENEAUX!$U$14,"jjjj"),TEXT(C34,"jjjj")=TEXT(CRENEAUX!$V$14,"jjjj"),TEXT(C34,"jjjj")=TEXT(CRENEAUX!$W$14,"jjjj"),TEXT(C34,"jjjj")=TEXT(CRENEAUX!$X$14,"jjjj"),TEXT(C34,"jjjj")=TEXT(CRENEAUX!$Y$14,"jjjj")),"X","")</f>
        <v/>
      </c>
      <c r="R34" s="80">
        <f t="shared" si="5"/>
        <v>43531</v>
      </c>
      <c r="S34" s="79"/>
      <c r="T34" s="79"/>
      <c r="U34" s="79"/>
      <c r="V34" s="79"/>
      <c r="W34" s="79"/>
      <c r="X34" s="79"/>
    </row>
    <row r="35" spans="1:24" x14ac:dyDescent="0.25">
      <c r="A35" s="95">
        <f t="shared" si="1"/>
        <v>3</v>
      </c>
      <c r="B35" s="95">
        <f t="shared" si="2"/>
        <v>5</v>
      </c>
      <c r="C35" s="77">
        <f>Calen!F37</f>
        <v>43532</v>
      </c>
      <c r="D35" s="79"/>
      <c r="E35" s="79"/>
      <c r="F35" s="79"/>
      <c r="G35" s="79"/>
      <c r="H35" s="79"/>
      <c r="I35" s="79"/>
      <c r="J35" s="96">
        <f t="shared" si="3"/>
        <v>3</v>
      </c>
      <c r="K35" s="96">
        <f t="shared" si="4"/>
        <v>5</v>
      </c>
      <c r="L35" s="81" t="str">
        <f>IF(OR(TEXT(C35,"jjjj")=TEXT(CRENEAUX!$S$9,"jjjj"),TEXT(C35,"jjjj")=TEXT(CRENEAUX!$T$9,"jjjj"),TEXT(C35,"jjjj")=TEXT(CRENEAUX!$U$9,"jjjj"),TEXT(C35,"jjjj")=TEXT(CRENEAUX!$V$9,"jjjj"),TEXT(C35,"jjjj")=TEXT(CRENEAUX!$W$9,"jjjj"),TEXT(C35,"jjjj")=TEXT(CRENEAUX!$X$9,"jjjj"),TEXT(C35,"jjjj")=TEXT(CRENEAUX!$Y$9,"jjjj")),"X","")</f>
        <v>X</v>
      </c>
      <c r="M35" s="81" t="str">
        <f>IF(OR(TEXT(C35,"jjjj")=TEXT(CRENEAUX!$S$10,"jjjj"),TEXT(C35,"jjjj")=TEXT(CRENEAUX!$T$10,"jjjj"),TEXT(C35,"jjjj")=TEXT(CRENEAUX!$U$10,"jjjj"),TEXT(C35,"jjjj")=TEXT(CRENEAUX!$V$10,"jjjj"),TEXT(C35,"jjjj")=TEXT(CRENEAUX!$W$10,"jjjj"),TEXT(C35,"jjjj")=TEXT(CRENEAUX!$X$10,"jjjj"),TEXT(C35,"jjjj")=TEXT(CRENEAUX!$Y$10,"jjjj")),"X","")</f>
        <v>X</v>
      </c>
      <c r="N35" s="81" t="str">
        <f>IF(OR(TEXT(C35,"jjjj")=TEXT(CRENEAUX!$S$11,"jjjj"),TEXT(C35,"jjjj")=TEXT(CRENEAUX!$T$11,"jjjj"),TEXT(C35,"jjjj")=TEXT(CRENEAUX!$U$11,"jjjj"),TEXT(C35,"jjjj")=TEXT(CRENEAUX!$V$11,"jjjj"),TEXT(C35,"jjjj")=TEXT(CRENEAUX!$W$11,"jjjj"),TEXT(C35,"jjjj")=TEXT(CRENEAUX!$X$11,"jjjj"),TEXT(C35,"jjjj")=TEXT(CRENEAUX!$Y$11,"jjjj")),"X","")</f>
        <v/>
      </c>
      <c r="O35" s="81" t="str">
        <f>IF(OR(TEXT(C35,"jjjj")=TEXT(CRENEAUX!$S$12,"jjjj"),TEXT(C35,"jjjj")=TEXT(CRENEAUX!$T$12,"jjjj"),TEXT(C35,"jjjj")=TEXT(CRENEAUX!$U$12,"jjjj"),TEXT(C35,"jjjj")=TEXT(CRENEAUX!$V$12,"jjjj"),TEXT(C35,"jjjj")=TEXT(CRENEAUX!$W$12,"jjjj"),TEXT(C35,"jjjj")=TEXT(CRENEAUX!$X$12,"jjjj"),TEXT(C35,"jjjj")=TEXT(CRENEAUX!$Y$12,"jjjj")),"X","")</f>
        <v/>
      </c>
      <c r="P35" s="81" t="str">
        <f>IF(OR(TEXT(C35,"jjjj")=TEXT(CRENEAUX!$S$13,"jjjj"),TEXT(C35,"jjjj")=TEXT(CRENEAUX!$T$13,"jjjj"),TEXT(C35,"jjjj")=TEXT(CRENEAUX!$U$13,"jjjj"),TEXT(C35,"jjjj")=TEXT(CRENEAUX!$V$13,"jjjj"),TEXT(C35,"jjjj")=TEXT(CRENEAUX!$W$13,"jjjj"),TEXT(C35,"jjjj")=TEXT(CRENEAUX!$X$13,"jjjj"),TEXT(C35,"jjjj")=TEXT(CRENEAUX!$Y$13,"jjjj")),"X","")</f>
        <v/>
      </c>
      <c r="Q35" s="81" t="str">
        <f>IF(OR(TEXT(C35,"jjjj")=TEXT(CRENEAUX!$S$14,"jjjj"),TEXT(C35,"jjjj")=TEXT(CRENEAUX!$T$14,"jjjj"),TEXT(C35,"jjjj")=TEXT(CRENEAUX!$U$14,"jjjj"),TEXT(C35,"jjjj")=TEXT(CRENEAUX!$V$14,"jjjj"),TEXT(C35,"jjjj")=TEXT(CRENEAUX!$W$14,"jjjj"),TEXT(C35,"jjjj")=TEXT(CRENEAUX!$X$14,"jjjj"),TEXT(C35,"jjjj")=TEXT(CRENEAUX!$Y$14,"jjjj")),"X","")</f>
        <v/>
      </c>
      <c r="R35" s="80">
        <f t="shared" si="5"/>
        <v>43532</v>
      </c>
      <c r="S35" s="79"/>
      <c r="T35" s="79"/>
      <c r="U35" s="79"/>
      <c r="V35" s="79"/>
      <c r="W35" s="79"/>
      <c r="X35" s="79"/>
    </row>
    <row r="36" spans="1:24" x14ac:dyDescent="0.25">
      <c r="A36" s="95">
        <f t="shared" si="1"/>
        <v>3</v>
      </c>
      <c r="B36" s="95">
        <f t="shared" si="2"/>
        <v>3</v>
      </c>
      <c r="C36" s="77">
        <f>Calen!F38</f>
        <v>43537</v>
      </c>
      <c r="D36" s="79"/>
      <c r="E36" s="79"/>
      <c r="F36" s="79"/>
      <c r="G36" s="79"/>
      <c r="H36" s="79"/>
      <c r="I36" s="79"/>
      <c r="J36" s="96">
        <f t="shared" si="3"/>
        <v>3</v>
      </c>
      <c r="K36" s="96">
        <f t="shared" si="4"/>
        <v>3</v>
      </c>
      <c r="L36" s="81" t="str">
        <f>IF(OR(TEXT(C36,"jjjj")=TEXT(CRENEAUX!$S$9,"jjjj"),TEXT(C36,"jjjj")=TEXT(CRENEAUX!$T$9,"jjjj"),TEXT(C36,"jjjj")=TEXT(CRENEAUX!$U$9,"jjjj"),TEXT(C36,"jjjj")=TEXT(CRENEAUX!$V$9,"jjjj"),TEXT(C36,"jjjj")=TEXT(CRENEAUX!$W$9,"jjjj"),TEXT(C36,"jjjj")=TEXT(CRENEAUX!$X$9,"jjjj"),TEXT(C36,"jjjj")=TEXT(CRENEAUX!$Y$9,"jjjj")),"X","")</f>
        <v/>
      </c>
      <c r="M36" s="81" t="str">
        <f>IF(OR(TEXT(C36,"jjjj")=TEXT(CRENEAUX!$S$10,"jjjj"),TEXT(C36,"jjjj")=TEXT(CRENEAUX!$T$10,"jjjj"),TEXT(C36,"jjjj")=TEXT(CRENEAUX!$U$10,"jjjj"),TEXT(C36,"jjjj")=TEXT(CRENEAUX!$V$10,"jjjj"),TEXT(C36,"jjjj")=TEXT(CRENEAUX!$W$10,"jjjj"),TEXT(C36,"jjjj")=TEXT(CRENEAUX!$X$10,"jjjj"),TEXT(C36,"jjjj")=TEXT(CRENEAUX!$Y$10,"jjjj")),"X","")</f>
        <v>X</v>
      </c>
      <c r="N36" s="81" t="str">
        <f>IF(OR(TEXT(C36,"jjjj")=TEXT(CRENEAUX!$S$11,"jjjj"),TEXT(C36,"jjjj")=TEXT(CRENEAUX!$T$11,"jjjj"),TEXT(C36,"jjjj")=TEXT(CRENEAUX!$U$11,"jjjj"),TEXT(C36,"jjjj")=TEXT(CRENEAUX!$V$11,"jjjj"),TEXT(C36,"jjjj")=TEXT(CRENEAUX!$W$11,"jjjj"),TEXT(C36,"jjjj")=TEXT(CRENEAUX!$X$11,"jjjj"),TEXT(C36,"jjjj")=TEXT(CRENEAUX!$Y$11,"jjjj")),"X","")</f>
        <v>X</v>
      </c>
      <c r="O36" s="81" t="str">
        <f>IF(OR(TEXT(C36,"jjjj")=TEXT(CRENEAUX!$S$12,"jjjj"),TEXT(C36,"jjjj")=TEXT(CRENEAUX!$T$12,"jjjj"),TEXT(C36,"jjjj")=TEXT(CRENEAUX!$U$12,"jjjj"),TEXT(C36,"jjjj")=TEXT(CRENEAUX!$V$12,"jjjj"),TEXT(C36,"jjjj")=TEXT(CRENEAUX!$W$12,"jjjj"),TEXT(C36,"jjjj")=TEXT(CRENEAUX!$X$12,"jjjj"),TEXT(C36,"jjjj")=TEXT(CRENEAUX!$Y$12,"jjjj")),"X","")</f>
        <v/>
      </c>
      <c r="P36" s="81" t="str">
        <f>IF(OR(TEXT(C36,"jjjj")=TEXT(CRENEAUX!$S$13,"jjjj"),TEXT(C36,"jjjj")=TEXT(CRENEAUX!$T$13,"jjjj"),TEXT(C36,"jjjj")=TEXT(CRENEAUX!$U$13,"jjjj"),TEXT(C36,"jjjj")=TEXT(CRENEAUX!$V$13,"jjjj"),TEXT(C36,"jjjj")=TEXT(CRENEAUX!$W$13,"jjjj"),TEXT(C36,"jjjj")=TEXT(CRENEAUX!$X$13,"jjjj"),TEXT(C36,"jjjj")=TEXT(CRENEAUX!$Y$13,"jjjj")),"X","")</f>
        <v/>
      </c>
      <c r="Q36" s="81" t="str">
        <f>IF(OR(TEXT(C36,"jjjj")=TEXT(CRENEAUX!$S$14,"jjjj"),TEXT(C36,"jjjj")=TEXT(CRENEAUX!$T$14,"jjjj"),TEXT(C36,"jjjj")=TEXT(CRENEAUX!$U$14,"jjjj"),TEXT(C36,"jjjj")=TEXT(CRENEAUX!$V$14,"jjjj"),TEXT(C36,"jjjj")=TEXT(CRENEAUX!$W$14,"jjjj"),TEXT(C36,"jjjj")=TEXT(CRENEAUX!$X$14,"jjjj"),TEXT(C36,"jjjj")=TEXT(CRENEAUX!$Y$14,"jjjj")),"X","")</f>
        <v/>
      </c>
      <c r="R36" s="80">
        <f t="shared" si="5"/>
        <v>43537</v>
      </c>
      <c r="S36" s="79"/>
      <c r="T36" s="79"/>
      <c r="U36" s="79"/>
      <c r="V36" s="79"/>
      <c r="W36" s="79"/>
      <c r="X36" s="79"/>
    </row>
    <row r="37" spans="1:24" x14ac:dyDescent="0.25">
      <c r="A37" s="95">
        <f t="shared" si="1"/>
        <v>3</v>
      </c>
      <c r="B37" s="95">
        <f t="shared" si="2"/>
        <v>4</v>
      </c>
      <c r="C37" s="77">
        <f>Calen!F39</f>
        <v>43538</v>
      </c>
      <c r="D37" s="79"/>
      <c r="E37" s="79"/>
      <c r="F37" s="79"/>
      <c r="G37" s="79"/>
      <c r="H37" s="79"/>
      <c r="I37" s="79"/>
      <c r="J37" s="96">
        <f t="shared" si="3"/>
        <v>3</v>
      </c>
      <c r="K37" s="96">
        <f t="shared" si="4"/>
        <v>4</v>
      </c>
      <c r="L37" s="81" t="str">
        <f>IF(OR(TEXT(C37,"jjjj")=TEXT(CRENEAUX!$S$9,"jjjj"),TEXT(C37,"jjjj")=TEXT(CRENEAUX!$T$9,"jjjj"),TEXT(C37,"jjjj")=TEXT(CRENEAUX!$U$9,"jjjj"),TEXT(C37,"jjjj")=TEXT(CRENEAUX!$V$9,"jjjj"),TEXT(C37,"jjjj")=TEXT(CRENEAUX!$W$9,"jjjj"),TEXT(C37,"jjjj")=TEXT(CRENEAUX!$X$9,"jjjj"),TEXT(C37,"jjjj")=TEXT(CRENEAUX!$Y$9,"jjjj")),"X","")</f>
        <v>X</v>
      </c>
      <c r="M37" s="81" t="str">
        <f>IF(OR(TEXT(C37,"jjjj")=TEXT(CRENEAUX!$S$10,"jjjj"),TEXT(C37,"jjjj")=TEXT(CRENEAUX!$T$10,"jjjj"),TEXT(C37,"jjjj")=TEXT(CRENEAUX!$U$10,"jjjj"),TEXT(C37,"jjjj")=TEXT(CRENEAUX!$V$10,"jjjj"),TEXT(C37,"jjjj")=TEXT(CRENEAUX!$W$10,"jjjj"),TEXT(C37,"jjjj")=TEXT(CRENEAUX!$X$10,"jjjj"),TEXT(C37,"jjjj")=TEXT(CRENEAUX!$Y$10,"jjjj")),"X","")</f>
        <v>X</v>
      </c>
      <c r="N37" s="81" t="str">
        <f>IF(OR(TEXT(C37,"jjjj")=TEXT(CRENEAUX!$S$11,"jjjj"),TEXT(C37,"jjjj")=TEXT(CRENEAUX!$T$11,"jjjj"),TEXT(C37,"jjjj")=TEXT(CRENEAUX!$U$11,"jjjj"),TEXT(C37,"jjjj")=TEXT(CRENEAUX!$V$11,"jjjj"),TEXT(C37,"jjjj")=TEXT(CRENEAUX!$W$11,"jjjj"),TEXT(C37,"jjjj")=TEXT(CRENEAUX!$X$11,"jjjj"),TEXT(C37,"jjjj")=TEXT(CRENEAUX!$Y$11,"jjjj")),"X","")</f>
        <v>X</v>
      </c>
      <c r="O37" s="81" t="str">
        <f>IF(OR(TEXT(C37,"jjjj")=TEXT(CRENEAUX!$S$12,"jjjj"),TEXT(C37,"jjjj")=TEXT(CRENEAUX!$T$12,"jjjj"),TEXT(C37,"jjjj")=TEXT(CRENEAUX!$U$12,"jjjj"),TEXT(C37,"jjjj")=TEXT(CRENEAUX!$V$12,"jjjj"),TEXT(C37,"jjjj")=TEXT(CRENEAUX!$W$12,"jjjj"),TEXT(C37,"jjjj")=TEXT(CRENEAUX!$X$12,"jjjj"),TEXT(C37,"jjjj")=TEXT(CRENEAUX!$Y$12,"jjjj")),"X","")</f>
        <v/>
      </c>
      <c r="P37" s="81" t="str">
        <f>IF(OR(TEXT(C37,"jjjj")=TEXT(CRENEAUX!$S$13,"jjjj"),TEXT(C37,"jjjj")=TEXT(CRENEAUX!$T$13,"jjjj"),TEXT(C37,"jjjj")=TEXT(CRENEAUX!$U$13,"jjjj"),TEXT(C37,"jjjj")=TEXT(CRENEAUX!$V$13,"jjjj"),TEXT(C37,"jjjj")=TEXT(CRENEAUX!$W$13,"jjjj"),TEXT(C37,"jjjj")=TEXT(CRENEAUX!$X$13,"jjjj"),TEXT(C37,"jjjj")=TEXT(CRENEAUX!$Y$13,"jjjj")),"X","")</f>
        <v/>
      </c>
      <c r="Q37" s="81" t="str">
        <f>IF(OR(TEXT(C37,"jjjj")=TEXT(CRENEAUX!$S$14,"jjjj"),TEXT(C37,"jjjj")=TEXT(CRENEAUX!$T$14,"jjjj"),TEXT(C37,"jjjj")=TEXT(CRENEAUX!$U$14,"jjjj"),TEXT(C37,"jjjj")=TEXT(CRENEAUX!$V$14,"jjjj"),TEXT(C37,"jjjj")=TEXT(CRENEAUX!$W$14,"jjjj"),TEXT(C37,"jjjj")=TEXT(CRENEAUX!$X$14,"jjjj"),TEXT(C37,"jjjj")=TEXT(CRENEAUX!$Y$14,"jjjj")),"X","")</f>
        <v/>
      </c>
      <c r="R37" s="80">
        <f t="shared" si="5"/>
        <v>43538</v>
      </c>
      <c r="S37" s="79"/>
      <c r="T37" s="79"/>
      <c r="U37" s="79"/>
      <c r="V37" s="79"/>
      <c r="W37" s="79"/>
      <c r="X37" s="79"/>
    </row>
    <row r="38" spans="1:24" x14ac:dyDescent="0.25">
      <c r="A38" s="95">
        <f t="shared" si="1"/>
        <v>3</v>
      </c>
      <c r="B38" s="95">
        <f t="shared" si="2"/>
        <v>5</v>
      </c>
      <c r="C38" s="77">
        <f>Calen!F40</f>
        <v>43539</v>
      </c>
      <c r="D38" s="79"/>
      <c r="E38" s="79"/>
      <c r="F38" s="79"/>
      <c r="G38" s="79"/>
      <c r="H38" s="79"/>
      <c r="I38" s="79"/>
      <c r="J38" s="96">
        <f t="shared" si="3"/>
        <v>3</v>
      </c>
      <c r="K38" s="96">
        <f t="shared" si="4"/>
        <v>5</v>
      </c>
      <c r="L38" s="81" t="str">
        <f>IF(OR(TEXT(C38,"jjjj")=TEXT(CRENEAUX!$S$9,"jjjj"),TEXT(C38,"jjjj")=TEXT(CRENEAUX!$T$9,"jjjj"),TEXT(C38,"jjjj")=TEXT(CRENEAUX!$U$9,"jjjj"),TEXT(C38,"jjjj")=TEXT(CRENEAUX!$V$9,"jjjj"),TEXT(C38,"jjjj")=TEXT(CRENEAUX!$W$9,"jjjj"),TEXT(C38,"jjjj")=TEXT(CRENEAUX!$X$9,"jjjj"),TEXT(C38,"jjjj")=TEXT(CRENEAUX!$Y$9,"jjjj")),"X","")</f>
        <v>X</v>
      </c>
      <c r="M38" s="81" t="str">
        <f>IF(OR(TEXT(C38,"jjjj")=TEXT(CRENEAUX!$S$10,"jjjj"),TEXT(C38,"jjjj")=TEXT(CRENEAUX!$T$10,"jjjj"),TEXT(C38,"jjjj")=TEXT(CRENEAUX!$U$10,"jjjj"),TEXT(C38,"jjjj")=TEXT(CRENEAUX!$V$10,"jjjj"),TEXT(C38,"jjjj")=TEXT(CRENEAUX!$W$10,"jjjj"),TEXT(C38,"jjjj")=TEXT(CRENEAUX!$X$10,"jjjj"),TEXT(C38,"jjjj")=TEXT(CRENEAUX!$Y$10,"jjjj")),"X","")</f>
        <v>X</v>
      </c>
      <c r="N38" s="81" t="str">
        <f>IF(OR(TEXT(C38,"jjjj")=TEXT(CRENEAUX!$S$11,"jjjj"),TEXT(C38,"jjjj")=TEXT(CRENEAUX!$T$11,"jjjj"),TEXT(C38,"jjjj")=TEXT(CRENEAUX!$U$11,"jjjj"),TEXT(C38,"jjjj")=TEXT(CRENEAUX!$V$11,"jjjj"),TEXT(C38,"jjjj")=TEXT(CRENEAUX!$W$11,"jjjj"),TEXT(C38,"jjjj")=TEXT(CRENEAUX!$X$11,"jjjj"),TEXT(C38,"jjjj")=TEXT(CRENEAUX!$Y$11,"jjjj")),"X","")</f>
        <v/>
      </c>
      <c r="O38" s="81" t="str">
        <f>IF(OR(TEXT(C38,"jjjj")=TEXT(CRENEAUX!$S$12,"jjjj"),TEXT(C38,"jjjj")=TEXT(CRENEAUX!$T$12,"jjjj"),TEXT(C38,"jjjj")=TEXT(CRENEAUX!$U$12,"jjjj"),TEXT(C38,"jjjj")=TEXT(CRENEAUX!$V$12,"jjjj"),TEXT(C38,"jjjj")=TEXT(CRENEAUX!$W$12,"jjjj"),TEXT(C38,"jjjj")=TEXT(CRENEAUX!$X$12,"jjjj"),TEXT(C38,"jjjj")=TEXT(CRENEAUX!$Y$12,"jjjj")),"X","")</f>
        <v/>
      </c>
      <c r="P38" s="81" t="str">
        <f>IF(OR(TEXT(C38,"jjjj")=TEXT(CRENEAUX!$S$13,"jjjj"),TEXT(C38,"jjjj")=TEXT(CRENEAUX!$T$13,"jjjj"),TEXT(C38,"jjjj")=TEXT(CRENEAUX!$U$13,"jjjj"),TEXT(C38,"jjjj")=TEXT(CRENEAUX!$V$13,"jjjj"),TEXT(C38,"jjjj")=TEXT(CRENEAUX!$W$13,"jjjj"),TEXT(C38,"jjjj")=TEXT(CRENEAUX!$X$13,"jjjj"),TEXT(C38,"jjjj")=TEXT(CRENEAUX!$Y$13,"jjjj")),"X","")</f>
        <v/>
      </c>
      <c r="Q38" s="81" t="str">
        <f>IF(OR(TEXT(C38,"jjjj")=TEXT(CRENEAUX!$S$14,"jjjj"),TEXT(C38,"jjjj")=TEXT(CRENEAUX!$T$14,"jjjj"),TEXT(C38,"jjjj")=TEXT(CRENEAUX!$U$14,"jjjj"),TEXT(C38,"jjjj")=TEXT(CRENEAUX!$V$14,"jjjj"),TEXT(C38,"jjjj")=TEXT(CRENEAUX!$W$14,"jjjj"),TEXT(C38,"jjjj")=TEXT(CRENEAUX!$X$14,"jjjj"),TEXT(C38,"jjjj")=TEXT(CRENEAUX!$Y$14,"jjjj")),"X","")</f>
        <v/>
      </c>
      <c r="R38" s="80">
        <f t="shared" si="5"/>
        <v>43539</v>
      </c>
      <c r="S38" s="79"/>
      <c r="T38" s="79"/>
      <c r="U38" s="79"/>
      <c r="V38" s="79"/>
      <c r="W38" s="79"/>
      <c r="X38" s="79"/>
    </row>
    <row r="39" spans="1:24" x14ac:dyDescent="0.25">
      <c r="A39" s="95">
        <f t="shared" si="1"/>
        <v>3</v>
      </c>
      <c r="B39" s="95">
        <f t="shared" si="2"/>
        <v>3</v>
      </c>
      <c r="C39" s="77">
        <f>Calen!F41</f>
        <v>43544</v>
      </c>
      <c r="D39" s="79"/>
      <c r="E39" s="79"/>
      <c r="F39" s="79"/>
      <c r="G39" s="79"/>
      <c r="H39" s="79"/>
      <c r="I39" s="79"/>
      <c r="J39" s="96">
        <f t="shared" si="3"/>
        <v>3</v>
      </c>
      <c r="K39" s="96">
        <f t="shared" si="4"/>
        <v>3</v>
      </c>
      <c r="L39" s="81" t="str">
        <f>IF(OR(TEXT(C39,"jjjj")=TEXT(CRENEAUX!$S$9,"jjjj"),TEXT(C39,"jjjj")=TEXT(CRENEAUX!$T$9,"jjjj"),TEXT(C39,"jjjj")=TEXT(CRENEAUX!$U$9,"jjjj"),TEXT(C39,"jjjj")=TEXT(CRENEAUX!$V$9,"jjjj"),TEXT(C39,"jjjj")=TEXT(CRENEAUX!$W$9,"jjjj"),TEXT(C39,"jjjj")=TEXT(CRENEAUX!$X$9,"jjjj"),TEXT(C39,"jjjj")=TEXT(CRENEAUX!$Y$9,"jjjj")),"X","")</f>
        <v/>
      </c>
      <c r="M39" s="81" t="str">
        <f>IF(OR(TEXT(C39,"jjjj")=TEXT(CRENEAUX!$S$10,"jjjj"),TEXT(C39,"jjjj")=TEXT(CRENEAUX!$T$10,"jjjj"),TEXT(C39,"jjjj")=TEXT(CRENEAUX!$U$10,"jjjj"),TEXT(C39,"jjjj")=TEXT(CRENEAUX!$V$10,"jjjj"),TEXT(C39,"jjjj")=TEXT(CRENEAUX!$W$10,"jjjj"),TEXT(C39,"jjjj")=TEXT(CRENEAUX!$X$10,"jjjj"),TEXT(C39,"jjjj")=TEXT(CRENEAUX!$Y$10,"jjjj")),"X","")</f>
        <v>X</v>
      </c>
      <c r="N39" s="81" t="str">
        <f>IF(OR(TEXT(C39,"jjjj")=TEXT(CRENEAUX!$S$11,"jjjj"),TEXT(C39,"jjjj")=TEXT(CRENEAUX!$T$11,"jjjj"),TEXT(C39,"jjjj")=TEXT(CRENEAUX!$U$11,"jjjj"),TEXT(C39,"jjjj")=TEXT(CRENEAUX!$V$11,"jjjj"),TEXT(C39,"jjjj")=TEXT(CRENEAUX!$W$11,"jjjj"),TEXT(C39,"jjjj")=TEXT(CRENEAUX!$X$11,"jjjj"),TEXT(C39,"jjjj")=TEXT(CRENEAUX!$Y$11,"jjjj")),"X","")</f>
        <v>X</v>
      </c>
      <c r="O39" s="81" t="str">
        <f>IF(OR(TEXT(C39,"jjjj")=TEXT(CRENEAUX!$S$12,"jjjj"),TEXT(C39,"jjjj")=TEXT(CRENEAUX!$T$12,"jjjj"),TEXT(C39,"jjjj")=TEXT(CRENEAUX!$U$12,"jjjj"),TEXT(C39,"jjjj")=TEXT(CRENEAUX!$V$12,"jjjj"),TEXT(C39,"jjjj")=TEXT(CRENEAUX!$W$12,"jjjj"),TEXT(C39,"jjjj")=TEXT(CRENEAUX!$X$12,"jjjj"),TEXT(C39,"jjjj")=TEXT(CRENEAUX!$Y$12,"jjjj")),"X","")</f>
        <v/>
      </c>
      <c r="P39" s="81" t="str">
        <f>IF(OR(TEXT(C39,"jjjj")=TEXT(CRENEAUX!$S$13,"jjjj"),TEXT(C39,"jjjj")=TEXT(CRENEAUX!$T$13,"jjjj"),TEXT(C39,"jjjj")=TEXT(CRENEAUX!$U$13,"jjjj"),TEXT(C39,"jjjj")=TEXT(CRENEAUX!$V$13,"jjjj"),TEXT(C39,"jjjj")=TEXT(CRENEAUX!$W$13,"jjjj"),TEXT(C39,"jjjj")=TEXT(CRENEAUX!$X$13,"jjjj"),TEXT(C39,"jjjj")=TEXT(CRENEAUX!$Y$13,"jjjj")),"X","")</f>
        <v/>
      </c>
      <c r="Q39" s="81" t="str">
        <f>IF(OR(TEXT(C39,"jjjj")=TEXT(CRENEAUX!$S$14,"jjjj"),TEXT(C39,"jjjj")=TEXT(CRENEAUX!$T$14,"jjjj"),TEXT(C39,"jjjj")=TEXT(CRENEAUX!$U$14,"jjjj"),TEXT(C39,"jjjj")=TEXT(CRENEAUX!$V$14,"jjjj"),TEXT(C39,"jjjj")=TEXT(CRENEAUX!$W$14,"jjjj"),TEXT(C39,"jjjj")=TEXT(CRENEAUX!$X$14,"jjjj"),TEXT(C39,"jjjj")=TEXT(CRENEAUX!$Y$14,"jjjj")),"X","")</f>
        <v/>
      </c>
      <c r="R39" s="80">
        <f t="shared" si="5"/>
        <v>43544</v>
      </c>
      <c r="S39" s="79"/>
      <c r="T39" s="79"/>
      <c r="U39" s="79"/>
      <c r="V39" s="79"/>
      <c r="W39" s="79"/>
      <c r="X39" s="79"/>
    </row>
    <row r="40" spans="1:24" x14ac:dyDescent="0.25">
      <c r="A40" s="95">
        <f t="shared" si="1"/>
        <v>3</v>
      </c>
      <c r="B40" s="95">
        <f t="shared" si="2"/>
        <v>4</v>
      </c>
      <c r="C40" s="77">
        <f>Calen!F42</f>
        <v>43545</v>
      </c>
      <c r="D40" s="79"/>
      <c r="E40" s="79"/>
      <c r="F40" s="79"/>
      <c r="G40" s="79"/>
      <c r="H40" s="79"/>
      <c r="I40" s="79"/>
      <c r="J40" s="96">
        <f t="shared" si="3"/>
        <v>3</v>
      </c>
      <c r="K40" s="96">
        <f t="shared" si="4"/>
        <v>4</v>
      </c>
      <c r="L40" s="81" t="str">
        <f>IF(OR(TEXT(C40,"jjjj")=TEXT(CRENEAUX!$S$9,"jjjj"),TEXT(C40,"jjjj")=TEXT(CRENEAUX!$T$9,"jjjj"),TEXT(C40,"jjjj")=TEXT(CRENEAUX!$U$9,"jjjj"),TEXT(C40,"jjjj")=TEXT(CRENEAUX!$V$9,"jjjj"),TEXT(C40,"jjjj")=TEXT(CRENEAUX!$W$9,"jjjj"),TEXT(C40,"jjjj")=TEXT(CRENEAUX!$X$9,"jjjj"),TEXT(C40,"jjjj")=TEXT(CRENEAUX!$Y$9,"jjjj")),"X","")</f>
        <v>X</v>
      </c>
      <c r="M40" s="81" t="str">
        <f>IF(OR(TEXT(C40,"jjjj")=TEXT(CRENEAUX!$S$10,"jjjj"),TEXT(C40,"jjjj")=TEXT(CRENEAUX!$T$10,"jjjj"),TEXT(C40,"jjjj")=TEXT(CRENEAUX!$U$10,"jjjj"),TEXT(C40,"jjjj")=TEXT(CRENEAUX!$V$10,"jjjj"),TEXT(C40,"jjjj")=TEXT(CRENEAUX!$W$10,"jjjj"),TEXT(C40,"jjjj")=TEXT(CRENEAUX!$X$10,"jjjj"),TEXT(C40,"jjjj")=TEXT(CRENEAUX!$Y$10,"jjjj")),"X","")</f>
        <v>X</v>
      </c>
      <c r="N40" s="81" t="str">
        <f>IF(OR(TEXT(C40,"jjjj")=TEXT(CRENEAUX!$S$11,"jjjj"),TEXT(C40,"jjjj")=TEXT(CRENEAUX!$T$11,"jjjj"),TEXT(C40,"jjjj")=TEXT(CRENEAUX!$U$11,"jjjj"),TEXT(C40,"jjjj")=TEXT(CRENEAUX!$V$11,"jjjj"),TEXT(C40,"jjjj")=TEXT(CRENEAUX!$W$11,"jjjj"),TEXT(C40,"jjjj")=TEXT(CRENEAUX!$X$11,"jjjj"),TEXT(C40,"jjjj")=TEXT(CRENEAUX!$Y$11,"jjjj")),"X","")</f>
        <v>X</v>
      </c>
      <c r="O40" s="81" t="str">
        <f>IF(OR(TEXT(C40,"jjjj")=TEXT(CRENEAUX!$S$12,"jjjj"),TEXT(C40,"jjjj")=TEXT(CRENEAUX!$T$12,"jjjj"),TEXT(C40,"jjjj")=TEXT(CRENEAUX!$U$12,"jjjj"),TEXT(C40,"jjjj")=TEXT(CRENEAUX!$V$12,"jjjj"),TEXT(C40,"jjjj")=TEXT(CRENEAUX!$W$12,"jjjj"),TEXT(C40,"jjjj")=TEXT(CRENEAUX!$X$12,"jjjj"),TEXT(C40,"jjjj")=TEXT(CRENEAUX!$Y$12,"jjjj")),"X","")</f>
        <v/>
      </c>
      <c r="P40" s="81" t="str">
        <f>IF(OR(TEXT(C40,"jjjj")=TEXT(CRENEAUX!$S$13,"jjjj"),TEXT(C40,"jjjj")=TEXT(CRENEAUX!$T$13,"jjjj"),TEXT(C40,"jjjj")=TEXT(CRENEAUX!$U$13,"jjjj"),TEXT(C40,"jjjj")=TEXT(CRENEAUX!$V$13,"jjjj"),TEXT(C40,"jjjj")=TEXT(CRENEAUX!$W$13,"jjjj"),TEXT(C40,"jjjj")=TEXT(CRENEAUX!$X$13,"jjjj"),TEXT(C40,"jjjj")=TEXT(CRENEAUX!$Y$13,"jjjj")),"X","")</f>
        <v/>
      </c>
      <c r="Q40" s="81" t="str">
        <f>IF(OR(TEXT(C40,"jjjj")=TEXT(CRENEAUX!$S$14,"jjjj"),TEXT(C40,"jjjj")=TEXT(CRENEAUX!$T$14,"jjjj"),TEXT(C40,"jjjj")=TEXT(CRENEAUX!$U$14,"jjjj"),TEXT(C40,"jjjj")=TEXT(CRENEAUX!$V$14,"jjjj"),TEXT(C40,"jjjj")=TEXT(CRENEAUX!$W$14,"jjjj"),TEXT(C40,"jjjj")=TEXT(CRENEAUX!$X$14,"jjjj"),TEXT(C40,"jjjj")=TEXT(CRENEAUX!$Y$14,"jjjj")),"X","")</f>
        <v/>
      </c>
      <c r="R40" s="80">
        <f t="shared" si="5"/>
        <v>43545</v>
      </c>
      <c r="S40" s="79"/>
      <c r="T40" s="79"/>
      <c r="U40" s="79"/>
      <c r="V40" s="79"/>
      <c r="W40" s="79"/>
      <c r="X40" s="79"/>
    </row>
    <row r="41" spans="1:24" x14ac:dyDescent="0.25">
      <c r="A41" s="95">
        <f t="shared" si="1"/>
        <v>3</v>
      </c>
      <c r="B41" s="95">
        <f t="shared" si="2"/>
        <v>5</v>
      </c>
      <c r="C41" s="77">
        <f>Calen!F43</f>
        <v>43546</v>
      </c>
      <c r="D41" s="79"/>
      <c r="E41" s="79"/>
      <c r="F41" s="79"/>
      <c r="G41" s="79"/>
      <c r="H41" s="79"/>
      <c r="I41" s="79"/>
      <c r="J41" s="96">
        <f t="shared" si="3"/>
        <v>3</v>
      </c>
      <c r="K41" s="96">
        <f t="shared" si="4"/>
        <v>5</v>
      </c>
      <c r="L41" s="81" t="str">
        <f>IF(OR(TEXT(C41,"jjjj")=TEXT(CRENEAUX!$S$9,"jjjj"),TEXT(C41,"jjjj")=TEXT(CRENEAUX!$T$9,"jjjj"),TEXT(C41,"jjjj")=TEXT(CRENEAUX!$U$9,"jjjj"),TEXT(C41,"jjjj")=TEXT(CRENEAUX!$V$9,"jjjj"),TEXT(C41,"jjjj")=TEXT(CRENEAUX!$W$9,"jjjj"),TEXT(C41,"jjjj")=TEXT(CRENEAUX!$X$9,"jjjj"),TEXT(C41,"jjjj")=TEXT(CRENEAUX!$Y$9,"jjjj")),"X","")</f>
        <v>X</v>
      </c>
      <c r="M41" s="81" t="str">
        <f>IF(OR(TEXT(C41,"jjjj")=TEXT(CRENEAUX!$S$10,"jjjj"),TEXT(C41,"jjjj")=TEXT(CRENEAUX!$T$10,"jjjj"),TEXT(C41,"jjjj")=TEXT(CRENEAUX!$U$10,"jjjj"),TEXT(C41,"jjjj")=TEXT(CRENEAUX!$V$10,"jjjj"),TEXT(C41,"jjjj")=TEXT(CRENEAUX!$W$10,"jjjj"),TEXT(C41,"jjjj")=TEXT(CRENEAUX!$X$10,"jjjj"),TEXT(C41,"jjjj")=TEXT(CRENEAUX!$Y$10,"jjjj")),"X","")</f>
        <v>X</v>
      </c>
      <c r="N41" s="81" t="str">
        <f>IF(OR(TEXT(C41,"jjjj")=TEXT(CRENEAUX!$S$11,"jjjj"),TEXT(C41,"jjjj")=TEXT(CRENEAUX!$T$11,"jjjj"),TEXT(C41,"jjjj")=TEXT(CRENEAUX!$U$11,"jjjj"),TEXT(C41,"jjjj")=TEXT(CRENEAUX!$V$11,"jjjj"),TEXT(C41,"jjjj")=TEXT(CRENEAUX!$W$11,"jjjj"),TEXT(C41,"jjjj")=TEXT(CRENEAUX!$X$11,"jjjj"),TEXT(C41,"jjjj")=TEXT(CRENEAUX!$Y$11,"jjjj")),"X","")</f>
        <v/>
      </c>
      <c r="O41" s="81" t="str">
        <f>IF(OR(TEXT(C41,"jjjj")=TEXT(CRENEAUX!$S$12,"jjjj"),TEXT(C41,"jjjj")=TEXT(CRENEAUX!$T$12,"jjjj"),TEXT(C41,"jjjj")=TEXT(CRENEAUX!$U$12,"jjjj"),TEXT(C41,"jjjj")=TEXT(CRENEAUX!$V$12,"jjjj"),TEXT(C41,"jjjj")=TEXT(CRENEAUX!$W$12,"jjjj"),TEXT(C41,"jjjj")=TEXT(CRENEAUX!$X$12,"jjjj"),TEXT(C41,"jjjj")=TEXT(CRENEAUX!$Y$12,"jjjj")),"X","")</f>
        <v/>
      </c>
      <c r="P41" s="81" t="str">
        <f>IF(OR(TEXT(C41,"jjjj")=TEXT(CRENEAUX!$S$13,"jjjj"),TEXT(C41,"jjjj")=TEXT(CRENEAUX!$T$13,"jjjj"),TEXT(C41,"jjjj")=TEXT(CRENEAUX!$U$13,"jjjj"),TEXT(C41,"jjjj")=TEXT(CRENEAUX!$V$13,"jjjj"),TEXT(C41,"jjjj")=TEXT(CRENEAUX!$W$13,"jjjj"),TEXT(C41,"jjjj")=TEXT(CRENEAUX!$X$13,"jjjj"),TEXT(C41,"jjjj")=TEXT(CRENEAUX!$Y$13,"jjjj")),"X","")</f>
        <v/>
      </c>
      <c r="Q41" s="81" t="str">
        <f>IF(OR(TEXT(C41,"jjjj")=TEXT(CRENEAUX!$S$14,"jjjj"),TEXT(C41,"jjjj")=TEXT(CRENEAUX!$T$14,"jjjj"),TEXT(C41,"jjjj")=TEXT(CRENEAUX!$U$14,"jjjj"),TEXT(C41,"jjjj")=TEXT(CRENEAUX!$V$14,"jjjj"),TEXT(C41,"jjjj")=TEXT(CRENEAUX!$W$14,"jjjj"),TEXT(C41,"jjjj")=TEXT(CRENEAUX!$X$14,"jjjj"),TEXT(C41,"jjjj")=TEXT(CRENEAUX!$Y$14,"jjjj")),"X","")</f>
        <v/>
      </c>
      <c r="R41" s="80">
        <f t="shared" si="5"/>
        <v>43546</v>
      </c>
      <c r="S41" s="79"/>
      <c r="T41" s="79"/>
      <c r="U41" s="79"/>
      <c r="V41" s="79"/>
      <c r="W41" s="79"/>
      <c r="X41" s="79"/>
    </row>
    <row r="42" spans="1:24" x14ac:dyDescent="0.25">
      <c r="A42" s="95">
        <f t="shared" si="1"/>
        <v>3</v>
      </c>
      <c r="B42" s="95">
        <f t="shared" si="2"/>
        <v>3</v>
      </c>
      <c r="C42" s="77">
        <f>Calen!F44</f>
        <v>43551</v>
      </c>
      <c r="D42" s="79"/>
      <c r="E42" s="79"/>
      <c r="F42" s="79"/>
      <c r="G42" s="79"/>
      <c r="H42" s="79"/>
      <c r="I42" s="79"/>
      <c r="J42" s="96">
        <f t="shared" si="3"/>
        <v>3</v>
      </c>
      <c r="K42" s="96">
        <f t="shared" si="4"/>
        <v>3</v>
      </c>
      <c r="L42" s="81" t="str">
        <f>IF(OR(TEXT(C42,"jjjj")=TEXT(CRENEAUX!$S$9,"jjjj"),TEXT(C42,"jjjj")=TEXT(CRENEAUX!$T$9,"jjjj"),TEXT(C42,"jjjj")=TEXT(CRENEAUX!$U$9,"jjjj"),TEXT(C42,"jjjj")=TEXT(CRENEAUX!$V$9,"jjjj"),TEXT(C42,"jjjj")=TEXT(CRENEAUX!$W$9,"jjjj"),TEXT(C42,"jjjj")=TEXT(CRENEAUX!$X$9,"jjjj"),TEXT(C42,"jjjj")=TEXT(CRENEAUX!$Y$9,"jjjj")),"X","")</f>
        <v/>
      </c>
      <c r="M42" s="81" t="str">
        <f>IF(OR(TEXT(C42,"jjjj")=TEXT(CRENEAUX!$S$10,"jjjj"),TEXT(C42,"jjjj")=TEXT(CRENEAUX!$T$10,"jjjj"),TEXT(C42,"jjjj")=TEXT(CRENEAUX!$U$10,"jjjj"),TEXT(C42,"jjjj")=TEXT(CRENEAUX!$V$10,"jjjj"),TEXT(C42,"jjjj")=TEXT(CRENEAUX!$W$10,"jjjj"),TEXT(C42,"jjjj")=TEXT(CRENEAUX!$X$10,"jjjj"),TEXT(C42,"jjjj")=TEXT(CRENEAUX!$Y$10,"jjjj")),"X","")</f>
        <v>X</v>
      </c>
      <c r="N42" s="81" t="str">
        <f>IF(OR(TEXT(C42,"jjjj")=TEXT(CRENEAUX!$S$11,"jjjj"),TEXT(C42,"jjjj")=TEXT(CRENEAUX!$T$11,"jjjj"),TEXT(C42,"jjjj")=TEXT(CRENEAUX!$U$11,"jjjj"),TEXT(C42,"jjjj")=TEXT(CRENEAUX!$V$11,"jjjj"),TEXT(C42,"jjjj")=TEXT(CRENEAUX!$W$11,"jjjj"),TEXT(C42,"jjjj")=TEXT(CRENEAUX!$X$11,"jjjj"),TEXT(C42,"jjjj")=TEXT(CRENEAUX!$Y$11,"jjjj")),"X","")</f>
        <v>X</v>
      </c>
      <c r="O42" s="81" t="str">
        <f>IF(OR(TEXT(C42,"jjjj")=TEXT(CRENEAUX!$S$12,"jjjj"),TEXT(C42,"jjjj")=TEXT(CRENEAUX!$T$12,"jjjj"),TEXT(C42,"jjjj")=TEXT(CRENEAUX!$U$12,"jjjj"),TEXT(C42,"jjjj")=TEXT(CRENEAUX!$V$12,"jjjj"),TEXT(C42,"jjjj")=TEXT(CRENEAUX!$W$12,"jjjj"),TEXT(C42,"jjjj")=TEXT(CRENEAUX!$X$12,"jjjj"),TEXT(C42,"jjjj")=TEXT(CRENEAUX!$Y$12,"jjjj")),"X","")</f>
        <v/>
      </c>
      <c r="P42" s="81" t="str">
        <f>IF(OR(TEXT(C42,"jjjj")=TEXT(CRENEAUX!$S$13,"jjjj"),TEXT(C42,"jjjj")=TEXT(CRENEAUX!$T$13,"jjjj"),TEXT(C42,"jjjj")=TEXT(CRENEAUX!$U$13,"jjjj"),TEXT(C42,"jjjj")=TEXT(CRENEAUX!$V$13,"jjjj"),TEXT(C42,"jjjj")=TEXT(CRENEAUX!$W$13,"jjjj"),TEXT(C42,"jjjj")=TEXT(CRENEAUX!$X$13,"jjjj"),TEXT(C42,"jjjj")=TEXT(CRENEAUX!$Y$13,"jjjj")),"X","")</f>
        <v/>
      </c>
      <c r="Q42" s="81" t="str">
        <f>IF(OR(TEXT(C42,"jjjj")=TEXT(CRENEAUX!$S$14,"jjjj"),TEXT(C42,"jjjj")=TEXT(CRENEAUX!$T$14,"jjjj"),TEXT(C42,"jjjj")=TEXT(CRENEAUX!$U$14,"jjjj"),TEXT(C42,"jjjj")=TEXT(CRENEAUX!$V$14,"jjjj"),TEXT(C42,"jjjj")=TEXT(CRENEAUX!$W$14,"jjjj"),TEXT(C42,"jjjj")=TEXT(CRENEAUX!$X$14,"jjjj"),TEXT(C42,"jjjj")=TEXT(CRENEAUX!$Y$14,"jjjj")),"X","")</f>
        <v/>
      </c>
      <c r="R42" s="80">
        <f t="shared" si="5"/>
        <v>43551</v>
      </c>
      <c r="S42" s="79"/>
      <c r="T42" s="79"/>
      <c r="U42" s="79"/>
      <c r="V42" s="79"/>
      <c r="W42" s="79"/>
      <c r="X42" s="79"/>
    </row>
    <row r="43" spans="1:24" x14ac:dyDescent="0.25">
      <c r="A43" s="95">
        <f t="shared" si="1"/>
        <v>3</v>
      </c>
      <c r="B43" s="95">
        <f t="shared" si="2"/>
        <v>4</v>
      </c>
      <c r="C43" s="77">
        <f>Calen!F45</f>
        <v>43552</v>
      </c>
      <c r="D43" s="79"/>
      <c r="E43" s="79"/>
      <c r="F43" s="79"/>
      <c r="G43" s="79"/>
      <c r="H43" s="79"/>
      <c r="I43" s="79"/>
      <c r="J43" s="96">
        <f t="shared" si="3"/>
        <v>3</v>
      </c>
      <c r="K43" s="96">
        <f t="shared" si="4"/>
        <v>4</v>
      </c>
      <c r="L43" s="81" t="str">
        <f>IF(OR(TEXT(C43,"jjjj")=TEXT(CRENEAUX!$S$9,"jjjj"),TEXT(C43,"jjjj")=TEXT(CRENEAUX!$T$9,"jjjj"),TEXT(C43,"jjjj")=TEXT(CRENEAUX!$U$9,"jjjj"),TEXT(C43,"jjjj")=TEXT(CRENEAUX!$V$9,"jjjj"),TEXT(C43,"jjjj")=TEXT(CRENEAUX!$W$9,"jjjj"),TEXT(C43,"jjjj")=TEXT(CRENEAUX!$X$9,"jjjj"),TEXT(C43,"jjjj")=TEXT(CRENEAUX!$Y$9,"jjjj")),"X","")</f>
        <v>X</v>
      </c>
      <c r="M43" s="81" t="str">
        <f>IF(OR(TEXT(C43,"jjjj")=TEXT(CRENEAUX!$S$10,"jjjj"),TEXT(C43,"jjjj")=TEXT(CRENEAUX!$T$10,"jjjj"),TEXT(C43,"jjjj")=TEXT(CRENEAUX!$U$10,"jjjj"),TEXT(C43,"jjjj")=TEXT(CRENEAUX!$V$10,"jjjj"),TEXT(C43,"jjjj")=TEXT(CRENEAUX!$W$10,"jjjj"),TEXT(C43,"jjjj")=TEXT(CRENEAUX!$X$10,"jjjj"),TEXT(C43,"jjjj")=TEXT(CRENEAUX!$Y$10,"jjjj")),"X","")</f>
        <v>X</v>
      </c>
      <c r="N43" s="81" t="str">
        <f>IF(OR(TEXT(C43,"jjjj")=TEXT(CRENEAUX!$S$11,"jjjj"),TEXT(C43,"jjjj")=TEXT(CRENEAUX!$T$11,"jjjj"),TEXT(C43,"jjjj")=TEXT(CRENEAUX!$U$11,"jjjj"),TEXT(C43,"jjjj")=TEXT(CRENEAUX!$V$11,"jjjj"),TEXT(C43,"jjjj")=TEXT(CRENEAUX!$W$11,"jjjj"),TEXT(C43,"jjjj")=TEXT(CRENEAUX!$X$11,"jjjj"),TEXT(C43,"jjjj")=TEXT(CRENEAUX!$Y$11,"jjjj")),"X","")</f>
        <v>X</v>
      </c>
      <c r="O43" s="81" t="str">
        <f>IF(OR(TEXT(C43,"jjjj")=TEXT(CRENEAUX!$S$12,"jjjj"),TEXT(C43,"jjjj")=TEXT(CRENEAUX!$T$12,"jjjj"),TEXT(C43,"jjjj")=TEXT(CRENEAUX!$U$12,"jjjj"),TEXT(C43,"jjjj")=TEXT(CRENEAUX!$V$12,"jjjj"),TEXT(C43,"jjjj")=TEXT(CRENEAUX!$W$12,"jjjj"),TEXT(C43,"jjjj")=TEXT(CRENEAUX!$X$12,"jjjj"),TEXT(C43,"jjjj")=TEXT(CRENEAUX!$Y$12,"jjjj")),"X","")</f>
        <v/>
      </c>
      <c r="P43" s="81" t="str">
        <f>IF(OR(TEXT(C43,"jjjj")=TEXT(CRENEAUX!$S$13,"jjjj"),TEXT(C43,"jjjj")=TEXT(CRENEAUX!$T$13,"jjjj"),TEXT(C43,"jjjj")=TEXT(CRENEAUX!$U$13,"jjjj"),TEXT(C43,"jjjj")=TEXT(CRENEAUX!$V$13,"jjjj"),TEXT(C43,"jjjj")=TEXT(CRENEAUX!$W$13,"jjjj"),TEXT(C43,"jjjj")=TEXT(CRENEAUX!$X$13,"jjjj"),TEXT(C43,"jjjj")=TEXT(CRENEAUX!$Y$13,"jjjj")),"X","")</f>
        <v/>
      </c>
      <c r="Q43" s="81" t="str">
        <f>IF(OR(TEXT(C43,"jjjj")=TEXT(CRENEAUX!$S$14,"jjjj"),TEXT(C43,"jjjj")=TEXT(CRENEAUX!$T$14,"jjjj"),TEXT(C43,"jjjj")=TEXT(CRENEAUX!$U$14,"jjjj"),TEXT(C43,"jjjj")=TEXT(CRENEAUX!$V$14,"jjjj"),TEXT(C43,"jjjj")=TEXT(CRENEAUX!$W$14,"jjjj"),TEXT(C43,"jjjj")=TEXT(CRENEAUX!$X$14,"jjjj"),TEXT(C43,"jjjj")=TEXT(CRENEAUX!$Y$14,"jjjj")),"X","")</f>
        <v/>
      </c>
      <c r="R43" s="80">
        <f t="shared" si="5"/>
        <v>43552</v>
      </c>
      <c r="S43" s="79"/>
      <c r="T43" s="79"/>
      <c r="U43" s="79"/>
      <c r="V43" s="79"/>
      <c r="W43" s="79"/>
      <c r="X43" s="79"/>
    </row>
    <row r="44" spans="1:24" x14ac:dyDescent="0.25">
      <c r="A44" s="95">
        <f t="shared" si="1"/>
        <v>3</v>
      </c>
      <c r="B44" s="95">
        <f t="shared" si="2"/>
        <v>5</v>
      </c>
      <c r="C44" s="77">
        <f>Calen!F46</f>
        <v>43553</v>
      </c>
      <c r="D44" s="79"/>
      <c r="E44" s="79"/>
      <c r="F44" s="79"/>
      <c r="G44" s="79"/>
      <c r="H44" s="79"/>
      <c r="I44" s="79"/>
      <c r="J44" s="96">
        <f t="shared" si="3"/>
        <v>3</v>
      </c>
      <c r="K44" s="96">
        <f t="shared" si="4"/>
        <v>5</v>
      </c>
      <c r="L44" s="81" t="str">
        <f>IF(OR(TEXT(C44,"jjjj")=TEXT(CRENEAUX!$S$9,"jjjj"),TEXT(C44,"jjjj")=TEXT(CRENEAUX!$T$9,"jjjj"),TEXT(C44,"jjjj")=TEXT(CRENEAUX!$U$9,"jjjj"),TEXT(C44,"jjjj")=TEXT(CRENEAUX!$V$9,"jjjj"),TEXT(C44,"jjjj")=TEXT(CRENEAUX!$W$9,"jjjj"),TEXT(C44,"jjjj")=TEXT(CRENEAUX!$X$9,"jjjj"),TEXT(C44,"jjjj")=TEXT(CRENEAUX!$Y$9,"jjjj")),"X","")</f>
        <v>X</v>
      </c>
      <c r="M44" s="81" t="str">
        <f>IF(OR(TEXT(C44,"jjjj")=TEXT(CRENEAUX!$S$10,"jjjj"),TEXT(C44,"jjjj")=TEXT(CRENEAUX!$T$10,"jjjj"),TEXT(C44,"jjjj")=TEXT(CRENEAUX!$U$10,"jjjj"),TEXT(C44,"jjjj")=TEXT(CRENEAUX!$V$10,"jjjj"),TEXT(C44,"jjjj")=TEXT(CRENEAUX!$W$10,"jjjj"),TEXT(C44,"jjjj")=TEXT(CRENEAUX!$X$10,"jjjj"),TEXT(C44,"jjjj")=TEXT(CRENEAUX!$Y$10,"jjjj")),"X","")</f>
        <v>X</v>
      </c>
      <c r="N44" s="81" t="str">
        <f>IF(OR(TEXT(C44,"jjjj")=TEXT(CRENEAUX!$S$11,"jjjj"),TEXT(C44,"jjjj")=TEXT(CRENEAUX!$T$11,"jjjj"),TEXT(C44,"jjjj")=TEXT(CRENEAUX!$U$11,"jjjj"),TEXT(C44,"jjjj")=TEXT(CRENEAUX!$V$11,"jjjj"),TEXT(C44,"jjjj")=TEXT(CRENEAUX!$W$11,"jjjj"),TEXT(C44,"jjjj")=TEXT(CRENEAUX!$X$11,"jjjj"),TEXT(C44,"jjjj")=TEXT(CRENEAUX!$Y$11,"jjjj")),"X","")</f>
        <v/>
      </c>
      <c r="O44" s="81" t="str">
        <f>IF(OR(TEXT(C44,"jjjj")=TEXT(CRENEAUX!$S$12,"jjjj"),TEXT(C44,"jjjj")=TEXT(CRENEAUX!$T$12,"jjjj"),TEXT(C44,"jjjj")=TEXT(CRENEAUX!$U$12,"jjjj"),TEXT(C44,"jjjj")=TEXT(CRENEAUX!$V$12,"jjjj"),TEXT(C44,"jjjj")=TEXT(CRENEAUX!$W$12,"jjjj"),TEXT(C44,"jjjj")=TEXT(CRENEAUX!$X$12,"jjjj"),TEXT(C44,"jjjj")=TEXT(CRENEAUX!$Y$12,"jjjj")),"X","")</f>
        <v/>
      </c>
      <c r="P44" s="81" t="str">
        <f>IF(OR(TEXT(C44,"jjjj")=TEXT(CRENEAUX!$S$13,"jjjj"),TEXT(C44,"jjjj")=TEXT(CRENEAUX!$T$13,"jjjj"),TEXT(C44,"jjjj")=TEXT(CRENEAUX!$U$13,"jjjj"),TEXT(C44,"jjjj")=TEXT(CRENEAUX!$V$13,"jjjj"),TEXT(C44,"jjjj")=TEXT(CRENEAUX!$W$13,"jjjj"),TEXT(C44,"jjjj")=TEXT(CRENEAUX!$X$13,"jjjj"),TEXT(C44,"jjjj")=TEXT(CRENEAUX!$Y$13,"jjjj")),"X","")</f>
        <v/>
      </c>
      <c r="Q44" s="81" t="str">
        <f>IF(OR(TEXT(C44,"jjjj")=TEXT(CRENEAUX!$S$14,"jjjj"),TEXT(C44,"jjjj")=TEXT(CRENEAUX!$T$14,"jjjj"),TEXT(C44,"jjjj")=TEXT(CRENEAUX!$U$14,"jjjj"),TEXT(C44,"jjjj")=TEXT(CRENEAUX!$V$14,"jjjj"),TEXT(C44,"jjjj")=TEXT(CRENEAUX!$W$14,"jjjj"),TEXT(C44,"jjjj")=TEXT(CRENEAUX!$X$14,"jjjj"),TEXT(C44,"jjjj")=TEXT(CRENEAUX!$Y$14,"jjjj")),"X","")</f>
        <v/>
      </c>
      <c r="R44" s="80">
        <f t="shared" si="5"/>
        <v>43553</v>
      </c>
      <c r="S44" s="79"/>
      <c r="T44" s="79"/>
      <c r="U44" s="79"/>
      <c r="V44" s="79"/>
      <c r="W44" s="79"/>
      <c r="X44" s="79"/>
    </row>
    <row r="45" spans="1:24" x14ac:dyDescent="0.25">
      <c r="A45" s="95">
        <f t="shared" si="1"/>
        <v>4</v>
      </c>
      <c r="B45" s="95">
        <f t="shared" si="2"/>
        <v>3</v>
      </c>
      <c r="C45" s="77">
        <f>Calen!F47</f>
        <v>43558</v>
      </c>
      <c r="D45" s="79"/>
      <c r="E45" s="79"/>
      <c r="F45" s="79"/>
      <c r="G45" s="79"/>
      <c r="H45" s="79"/>
      <c r="I45" s="79"/>
      <c r="J45" s="96">
        <f t="shared" si="3"/>
        <v>4</v>
      </c>
      <c r="K45" s="96">
        <f t="shared" si="4"/>
        <v>3</v>
      </c>
      <c r="L45" s="81" t="str">
        <f>IF(OR(TEXT(C45,"jjjj")=TEXT(CRENEAUX!$S$9,"jjjj"),TEXT(C45,"jjjj")=TEXT(CRENEAUX!$T$9,"jjjj"),TEXT(C45,"jjjj")=TEXT(CRENEAUX!$U$9,"jjjj"),TEXT(C45,"jjjj")=TEXT(CRENEAUX!$V$9,"jjjj"),TEXT(C45,"jjjj")=TEXT(CRENEAUX!$W$9,"jjjj"),TEXT(C45,"jjjj")=TEXT(CRENEAUX!$X$9,"jjjj"),TEXT(C45,"jjjj")=TEXT(CRENEAUX!$Y$9,"jjjj")),"X","")</f>
        <v/>
      </c>
      <c r="M45" s="81" t="str">
        <f>IF(OR(TEXT(C45,"jjjj")=TEXT(CRENEAUX!$S$10,"jjjj"),TEXT(C45,"jjjj")=TEXT(CRENEAUX!$T$10,"jjjj"),TEXT(C45,"jjjj")=TEXT(CRENEAUX!$U$10,"jjjj"),TEXT(C45,"jjjj")=TEXT(CRENEAUX!$V$10,"jjjj"),TEXT(C45,"jjjj")=TEXT(CRENEAUX!$W$10,"jjjj"),TEXT(C45,"jjjj")=TEXT(CRENEAUX!$X$10,"jjjj"),TEXT(C45,"jjjj")=TEXT(CRENEAUX!$Y$10,"jjjj")),"X","")</f>
        <v>X</v>
      </c>
      <c r="N45" s="81" t="str">
        <f>IF(OR(TEXT(C45,"jjjj")=TEXT(CRENEAUX!$S$11,"jjjj"),TEXT(C45,"jjjj")=TEXT(CRENEAUX!$T$11,"jjjj"),TEXT(C45,"jjjj")=TEXT(CRENEAUX!$U$11,"jjjj"),TEXT(C45,"jjjj")=TEXT(CRENEAUX!$V$11,"jjjj"),TEXT(C45,"jjjj")=TEXT(CRENEAUX!$W$11,"jjjj"),TEXT(C45,"jjjj")=TEXT(CRENEAUX!$X$11,"jjjj"),TEXT(C45,"jjjj")=TEXT(CRENEAUX!$Y$11,"jjjj")),"X","")</f>
        <v>X</v>
      </c>
      <c r="O45" s="81" t="str">
        <f>IF(OR(TEXT(C45,"jjjj")=TEXT(CRENEAUX!$S$12,"jjjj"),TEXT(C45,"jjjj")=TEXT(CRENEAUX!$T$12,"jjjj"),TEXT(C45,"jjjj")=TEXT(CRENEAUX!$U$12,"jjjj"),TEXT(C45,"jjjj")=TEXT(CRENEAUX!$V$12,"jjjj"),TEXT(C45,"jjjj")=TEXT(CRENEAUX!$W$12,"jjjj"),TEXT(C45,"jjjj")=TEXT(CRENEAUX!$X$12,"jjjj"),TEXT(C45,"jjjj")=TEXT(CRENEAUX!$Y$12,"jjjj")),"X","")</f>
        <v/>
      </c>
      <c r="P45" s="81" t="str">
        <f>IF(OR(TEXT(C45,"jjjj")=TEXT(CRENEAUX!$S$13,"jjjj"),TEXT(C45,"jjjj")=TEXT(CRENEAUX!$T$13,"jjjj"),TEXT(C45,"jjjj")=TEXT(CRENEAUX!$U$13,"jjjj"),TEXT(C45,"jjjj")=TEXT(CRENEAUX!$V$13,"jjjj"),TEXT(C45,"jjjj")=TEXT(CRENEAUX!$W$13,"jjjj"),TEXT(C45,"jjjj")=TEXT(CRENEAUX!$X$13,"jjjj"),TEXT(C45,"jjjj")=TEXT(CRENEAUX!$Y$13,"jjjj")),"X","")</f>
        <v/>
      </c>
      <c r="Q45" s="81" t="str">
        <f>IF(OR(TEXT(C45,"jjjj")=TEXT(CRENEAUX!$S$14,"jjjj"),TEXT(C45,"jjjj")=TEXT(CRENEAUX!$T$14,"jjjj"),TEXT(C45,"jjjj")=TEXT(CRENEAUX!$U$14,"jjjj"),TEXT(C45,"jjjj")=TEXT(CRENEAUX!$V$14,"jjjj"),TEXT(C45,"jjjj")=TEXT(CRENEAUX!$W$14,"jjjj"),TEXT(C45,"jjjj")=TEXT(CRENEAUX!$X$14,"jjjj"),TEXT(C45,"jjjj")=TEXT(CRENEAUX!$Y$14,"jjjj")),"X","")</f>
        <v/>
      </c>
      <c r="R45" s="80">
        <f t="shared" si="5"/>
        <v>43558</v>
      </c>
      <c r="S45" s="79"/>
      <c r="T45" s="79"/>
      <c r="U45" s="79"/>
      <c r="V45" s="79"/>
      <c r="W45" s="79"/>
      <c r="X45" s="79"/>
    </row>
    <row r="46" spans="1:24" x14ac:dyDescent="0.25">
      <c r="A46" s="95">
        <f t="shared" si="1"/>
        <v>4</v>
      </c>
      <c r="B46" s="95">
        <f t="shared" si="2"/>
        <v>4</v>
      </c>
      <c r="C46" s="77">
        <f>Calen!F48</f>
        <v>43559</v>
      </c>
      <c r="D46" s="79"/>
      <c r="E46" s="79"/>
      <c r="F46" s="79"/>
      <c r="G46" s="79"/>
      <c r="H46" s="79"/>
      <c r="I46" s="79"/>
      <c r="J46" s="96">
        <f t="shared" si="3"/>
        <v>4</v>
      </c>
      <c r="K46" s="96">
        <f t="shared" si="4"/>
        <v>4</v>
      </c>
      <c r="L46" s="81" t="str">
        <f>IF(OR(TEXT(C46,"jjjj")=TEXT(CRENEAUX!$S$9,"jjjj"),TEXT(C46,"jjjj")=TEXT(CRENEAUX!$T$9,"jjjj"),TEXT(C46,"jjjj")=TEXT(CRENEAUX!$U$9,"jjjj"),TEXT(C46,"jjjj")=TEXT(CRENEAUX!$V$9,"jjjj"),TEXT(C46,"jjjj")=TEXT(CRENEAUX!$W$9,"jjjj"),TEXT(C46,"jjjj")=TEXT(CRENEAUX!$X$9,"jjjj"),TEXT(C46,"jjjj")=TEXT(CRENEAUX!$Y$9,"jjjj")),"X","")</f>
        <v>X</v>
      </c>
      <c r="M46" s="81" t="str">
        <f>IF(OR(TEXT(C46,"jjjj")=TEXT(CRENEAUX!$S$10,"jjjj"),TEXT(C46,"jjjj")=TEXT(CRENEAUX!$T$10,"jjjj"),TEXT(C46,"jjjj")=TEXT(CRENEAUX!$U$10,"jjjj"),TEXT(C46,"jjjj")=TEXT(CRENEAUX!$V$10,"jjjj"),TEXT(C46,"jjjj")=TEXT(CRENEAUX!$W$10,"jjjj"),TEXT(C46,"jjjj")=TEXT(CRENEAUX!$X$10,"jjjj"),TEXT(C46,"jjjj")=TEXT(CRENEAUX!$Y$10,"jjjj")),"X","")</f>
        <v>X</v>
      </c>
      <c r="N46" s="81" t="str">
        <f>IF(OR(TEXT(C46,"jjjj")=TEXT(CRENEAUX!$S$11,"jjjj"),TEXT(C46,"jjjj")=TEXT(CRENEAUX!$T$11,"jjjj"),TEXT(C46,"jjjj")=TEXT(CRENEAUX!$U$11,"jjjj"),TEXT(C46,"jjjj")=TEXT(CRENEAUX!$V$11,"jjjj"),TEXT(C46,"jjjj")=TEXT(CRENEAUX!$W$11,"jjjj"),TEXT(C46,"jjjj")=TEXT(CRENEAUX!$X$11,"jjjj"),TEXT(C46,"jjjj")=TEXT(CRENEAUX!$Y$11,"jjjj")),"X","")</f>
        <v>X</v>
      </c>
      <c r="O46" s="81" t="str">
        <f>IF(OR(TEXT(C46,"jjjj")=TEXT(CRENEAUX!$S$12,"jjjj"),TEXT(C46,"jjjj")=TEXT(CRENEAUX!$T$12,"jjjj"),TEXT(C46,"jjjj")=TEXT(CRENEAUX!$U$12,"jjjj"),TEXT(C46,"jjjj")=TEXT(CRENEAUX!$V$12,"jjjj"),TEXT(C46,"jjjj")=TEXT(CRENEAUX!$W$12,"jjjj"),TEXT(C46,"jjjj")=TEXT(CRENEAUX!$X$12,"jjjj"),TEXT(C46,"jjjj")=TEXT(CRENEAUX!$Y$12,"jjjj")),"X","")</f>
        <v/>
      </c>
      <c r="P46" s="81" t="str">
        <f>IF(OR(TEXT(C46,"jjjj")=TEXT(CRENEAUX!$S$13,"jjjj"),TEXT(C46,"jjjj")=TEXT(CRENEAUX!$T$13,"jjjj"),TEXT(C46,"jjjj")=TEXT(CRENEAUX!$U$13,"jjjj"),TEXT(C46,"jjjj")=TEXT(CRENEAUX!$V$13,"jjjj"),TEXT(C46,"jjjj")=TEXT(CRENEAUX!$W$13,"jjjj"),TEXT(C46,"jjjj")=TEXT(CRENEAUX!$X$13,"jjjj"),TEXT(C46,"jjjj")=TEXT(CRENEAUX!$Y$13,"jjjj")),"X","")</f>
        <v/>
      </c>
      <c r="Q46" s="81" t="str">
        <f>IF(OR(TEXT(C46,"jjjj")=TEXT(CRENEAUX!$S$14,"jjjj"),TEXT(C46,"jjjj")=TEXT(CRENEAUX!$T$14,"jjjj"),TEXT(C46,"jjjj")=TEXT(CRENEAUX!$U$14,"jjjj"),TEXT(C46,"jjjj")=TEXT(CRENEAUX!$V$14,"jjjj"),TEXT(C46,"jjjj")=TEXT(CRENEAUX!$W$14,"jjjj"),TEXT(C46,"jjjj")=TEXT(CRENEAUX!$X$14,"jjjj"),TEXT(C46,"jjjj")=TEXT(CRENEAUX!$Y$14,"jjjj")),"X","")</f>
        <v/>
      </c>
      <c r="R46" s="80">
        <f t="shared" si="5"/>
        <v>43559</v>
      </c>
      <c r="S46" s="79"/>
      <c r="T46" s="79"/>
      <c r="U46" s="79"/>
      <c r="V46" s="79"/>
      <c r="W46" s="79"/>
      <c r="X46" s="79"/>
    </row>
    <row r="47" spans="1:24" x14ac:dyDescent="0.25">
      <c r="A47" s="95">
        <f t="shared" si="1"/>
        <v>4</v>
      </c>
      <c r="B47" s="95">
        <f t="shared" si="2"/>
        <v>5</v>
      </c>
      <c r="C47" s="77">
        <f>Calen!F49</f>
        <v>43560</v>
      </c>
      <c r="D47" s="79"/>
      <c r="E47" s="79"/>
      <c r="F47" s="79"/>
      <c r="G47" s="79"/>
      <c r="H47" s="79"/>
      <c r="I47" s="79"/>
      <c r="J47" s="96">
        <f t="shared" si="3"/>
        <v>4</v>
      </c>
      <c r="K47" s="96">
        <f t="shared" si="4"/>
        <v>5</v>
      </c>
      <c r="L47" s="81" t="str">
        <f>IF(OR(TEXT(C47,"jjjj")=TEXT(CRENEAUX!$S$9,"jjjj"),TEXT(C47,"jjjj")=TEXT(CRENEAUX!$T$9,"jjjj"),TEXT(C47,"jjjj")=TEXT(CRENEAUX!$U$9,"jjjj"),TEXT(C47,"jjjj")=TEXT(CRENEAUX!$V$9,"jjjj"),TEXT(C47,"jjjj")=TEXT(CRENEAUX!$W$9,"jjjj"),TEXT(C47,"jjjj")=TEXT(CRENEAUX!$X$9,"jjjj"),TEXT(C47,"jjjj")=TEXT(CRENEAUX!$Y$9,"jjjj")),"X","")</f>
        <v>X</v>
      </c>
      <c r="M47" s="81" t="str">
        <f>IF(OR(TEXT(C47,"jjjj")=TEXT(CRENEAUX!$S$10,"jjjj"),TEXT(C47,"jjjj")=TEXT(CRENEAUX!$T$10,"jjjj"),TEXT(C47,"jjjj")=TEXT(CRENEAUX!$U$10,"jjjj"),TEXT(C47,"jjjj")=TEXT(CRENEAUX!$V$10,"jjjj"),TEXT(C47,"jjjj")=TEXT(CRENEAUX!$W$10,"jjjj"),TEXT(C47,"jjjj")=TEXT(CRENEAUX!$X$10,"jjjj"),TEXT(C47,"jjjj")=TEXT(CRENEAUX!$Y$10,"jjjj")),"X","")</f>
        <v>X</v>
      </c>
      <c r="N47" s="81" t="str">
        <f>IF(OR(TEXT(C47,"jjjj")=TEXT(CRENEAUX!$S$11,"jjjj"),TEXT(C47,"jjjj")=TEXT(CRENEAUX!$T$11,"jjjj"),TEXT(C47,"jjjj")=TEXT(CRENEAUX!$U$11,"jjjj"),TEXT(C47,"jjjj")=TEXT(CRENEAUX!$V$11,"jjjj"),TEXT(C47,"jjjj")=TEXT(CRENEAUX!$W$11,"jjjj"),TEXT(C47,"jjjj")=TEXT(CRENEAUX!$X$11,"jjjj"),TEXT(C47,"jjjj")=TEXT(CRENEAUX!$Y$11,"jjjj")),"X","")</f>
        <v/>
      </c>
      <c r="O47" s="81" t="str">
        <f>IF(OR(TEXT(C47,"jjjj")=TEXT(CRENEAUX!$S$12,"jjjj"),TEXT(C47,"jjjj")=TEXT(CRENEAUX!$T$12,"jjjj"),TEXT(C47,"jjjj")=TEXT(CRENEAUX!$U$12,"jjjj"),TEXT(C47,"jjjj")=TEXT(CRENEAUX!$V$12,"jjjj"),TEXT(C47,"jjjj")=TEXT(CRENEAUX!$W$12,"jjjj"),TEXT(C47,"jjjj")=TEXT(CRENEAUX!$X$12,"jjjj"),TEXT(C47,"jjjj")=TEXT(CRENEAUX!$Y$12,"jjjj")),"X","")</f>
        <v/>
      </c>
      <c r="P47" s="81" t="str">
        <f>IF(OR(TEXT(C47,"jjjj")=TEXT(CRENEAUX!$S$13,"jjjj"),TEXT(C47,"jjjj")=TEXT(CRENEAUX!$T$13,"jjjj"),TEXT(C47,"jjjj")=TEXT(CRENEAUX!$U$13,"jjjj"),TEXT(C47,"jjjj")=TEXT(CRENEAUX!$V$13,"jjjj"),TEXT(C47,"jjjj")=TEXT(CRENEAUX!$W$13,"jjjj"),TEXT(C47,"jjjj")=TEXT(CRENEAUX!$X$13,"jjjj"),TEXT(C47,"jjjj")=TEXT(CRENEAUX!$Y$13,"jjjj")),"X","")</f>
        <v/>
      </c>
      <c r="Q47" s="81" t="str">
        <f>IF(OR(TEXT(C47,"jjjj")=TEXT(CRENEAUX!$S$14,"jjjj"),TEXT(C47,"jjjj")=TEXT(CRENEAUX!$T$14,"jjjj"),TEXT(C47,"jjjj")=TEXT(CRENEAUX!$U$14,"jjjj"),TEXT(C47,"jjjj")=TEXT(CRENEAUX!$V$14,"jjjj"),TEXT(C47,"jjjj")=TEXT(CRENEAUX!$W$14,"jjjj"),TEXT(C47,"jjjj")=TEXT(CRENEAUX!$X$14,"jjjj"),TEXT(C47,"jjjj")=TEXT(CRENEAUX!$Y$14,"jjjj")),"X","")</f>
        <v/>
      </c>
      <c r="R47" s="80">
        <f t="shared" si="5"/>
        <v>43560</v>
      </c>
      <c r="S47" s="79"/>
      <c r="T47" s="79"/>
      <c r="U47" s="79"/>
      <c r="V47" s="79"/>
      <c r="W47" s="79"/>
      <c r="X47" s="79"/>
    </row>
    <row r="48" spans="1:24" x14ac:dyDescent="0.25">
      <c r="A48" s="95">
        <f t="shared" si="1"/>
        <v>4</v>
      </c>
      <c r="B48" s="95">
        <f t="shared" si="2"/>
        <v>3</v>
      </c>
      <c r="C48" s="77">
        <f>Calen!F50</f>
        <v>43565</v>
      </c>
      <c r="D48" s="79"/>
      <c r="E48" s="79"/>
      <c r="F48" s="79"/>
      <c r="G48" s="79"/>
      <c r="H48" s="79"/>
      <c r="I48" s="79"/>
      <c r="J48" s="96">
        <f t="shared" si="3"/>
        <v>4</v>
      </c>
      <c r="K48" s="96">
        <f t="shared" si="4"/>
        <v>3</v>
      </c>
      <c r="L48" s="81" t="str">
        <f>IF(OR(TEXT(C48,"jjjj")=TEXT(CRENEAUX!$S$9,"jjjj"),TEXT(C48,"jjjj")=TEXT(CRENEAUX!$T$9,"jjjj"),TEXT(C48,"jjjj")=TEXT(CRENEAUX!$U$9,"jjjj"),TEXT(C48,"jjjj")=TEXT(CRENEAUX!$V$9,"jjjj"),TEXT(C48,"jjjj")=TEXT(CRENEAUX!$W$9,"jjjj"),TEXT(C48,"jjjj")=TEXT(CRENEAUX!$X$9,"jjjj"),TEXT(C48,"jjjj")=TEXT(CRENEAUX!$Y$9,"jjjj")),"X","")</f>
        <v/>
      </c>
      <c r="M48" s="81" t="str">
        <f>IF(OR(TEXT(C48,"jjjj")=TEXT(CRENEAUX!$S$10,"jjjj"),TEXT(C48,"jjjj")=TEXT(CRENEAUX!$T$10,"jjjj"),TEXT(C48,"jjjj")=TEXT(CRENEAUX!$U$10,"jjjj"),TEXT(C48,"jjjj")=TEXT(CRENEAUX!$V$10,"jjjj"),TEXT(C48,"jjjj")=TEXT(CRENEAUX!$W$10,"jjjj"),TEXT(C48,"jjjj")=TEXT(CRENEAUX!$X$10,"jjjj"),TEXT(C48,"jjjj")=TEXT(CRENEAUX!$Y$10,"jjjj")),"X","")</f>
        <v>X</v>
      </c>
      <c r="N48" s="81" t="str">
        <f>IF(OR(TEXT(C48,"jjjj")=TEXT(CRENEAUX!$S$11,"jjjj"),TEXT(C48,"jjjj")=TEXT(CRENEAUX!$T$11,"jjjj"),TEXT(C48,"jjjj")=TEXT(CRENEAUX!$U$11,"jjjj"),TEXT(C48,"jjjj")=TEXT(CRENEAUX!$V$11,"jjjj"),TEXT(C48,"jjjj")=TEXT(CRENEAUX!$W$11,"jjjj"),TEXT(C48,"jjjj")=TEXT(CRENEAUX!$X$11,"jjjj"),TEXT(C48,"jjjj")=TEXT(CRENEAUX!$Y$11,"jjjj")),"X","")</f>
        <v>X</v>
      </c>
      <c r="O48" s="81" t="str">
        <f>IF(OR(TEXT(C48,"jjjj")=TEXT(CRENEAUX!$S$12,"jjjj"),TEXT(C48,"jjjj")=TEXT(CRENEAUX!$T$12,"jjjj"),TEXT(C48,"jjjj")=TEXT(CRENEAUX!$U$12,"jjjj"),TEXT(C48,"jjjj")=TEXT(CRENEAUX!$V$12,"jjjj"),TEXT(C48,"jjjj")=TEXT(CRENEAUX!$W$12,"jjjj"),TEXT(C48,"jjjj")=TEXT(CRENEAUX!$X$12,"jjjj"),TEXT(C48,"jjjj")=TEXT(CRENEAUX!$Y$12,"jjjj")),"X","")</f>
        <v/>
      </c>
      <c r="P48" s="81" t="str">
        <f>IF(OR(TEXT(C48,"jjjj")=TEXT(CRENEAUX!$S$13,"jjjj"),TEXT(C48,"jjjj")=TEXT(CRENEAUX!$T$13,"jjjj"),TEXT(C48,"jjjj")=TEXT(CRENEAUX!$U$13,"jjjj"),TEXT(C48,"jjjj")=TEXT(CRENEAUX!$V$13,"jjjj"),TEXT(C48,"jjjj")=TEXT(CRENEAUX!$W$13,"jjjj"),TEXT(C48,"jjjj")=TEXT(CRENEAUX!$X$13,"jjjj"),TEXT(C48,"jjjj")=TEXT(CRENEAUX!$Y$13,"jjjj")),"X","")</f>
        <v/>
      </c>
      <c r="Q48" s="81" t="str">
        <f>IF(OR(TEXT(C48,"jjjj")=TEXT(CRENEAUX!$S$14,"jjjj"),TEXT(C48,"jjjj")=TEXT(CRENEAUX!$T$14,"jjjj"),TEXT(C48,"jjjj")=TEXT(CRENEAUX!$U$14,"jjjj"),TEXT(C48,"jjjj")=TEXT(CRENEAUX!$V$14,"jjjj"),TEXT(C48,"jjjj")=TEXT(CRENEAUX!$W$14,"jjjj"),TEXT(C48,"jjjj")=TEXT(CRENEAUX!$X$14,"jjjj"),TEXT(C48,"jjjj")=TEXT(CRENEAUX!$Y$14,"jjjj")),"X","")</f>
        <v/>
      </c>
      <c r="R48" s="80">
        <f t="shared" si="5"/>
        <v>43565</v>
      </c>
      <c r="S48" s="79"/>
      <c r="T48" s="79"/>
      <c r="U48" s="79"/>
      <c r="V48" s="79"/>
      <c r="W48" s="79"/>
      <c r="X48" s="79"/>
    </row>
    <row r="49" spans="1:24" x14ac:dyDescent="0.25">
      <c r="A49" s="95">
        <f t="shared" si="1"/>
        <v>4</v>
      </c>
      <c r="B49" s="95">
        <f t="shared" si="2"/>
        <v>4</v>
      </c>
      <c r="C49" s="77">
        <f>Calen!F51</f>
        <v>43566</v>
      </c>
      <c r="D49" s="79"/>
      <c r="E49" s="79"/>
      <c r="F49" s="79"/>
      <c r="G49" s="79"/>
      <c r="H49" s="79"/>
      <c r="I49" s="79"/>
      <c r="J49" s="96">
        <f t="shared" si="3"/>
        <v>4</v>
      </c>
      <c r="K49" s="96">
        <f t="shared" si="4"/>
        <v>4</v>
      </c>
      <c r="L49" s="81" t="str">
        <f>IF(OR(TEXT(C49,"jjjj")=TEXT(CRENEAUX!$S$9,"jjjj"),TEXT(C49,"jjjj")=TEXT(CRENEAUX!$T$9,"jjjj"),TEXT(C49,"jjjj")=TEXT(CRENEAUX!$U$9,"jjjj"),TEXT(C49,"jjjj")=TEXT(CRENEAUX!$V$9,"jjjj"),TEXT(C49,"jjjj")=TEXT(CRENEAUX!$W$9,"jjjj"),TEXT(C49,"jjjj")=TEXT(CRENEAUX!$X$9,"jjjj"),TEXT(C49,"jjjj")=TEXT(CRENEAUX!$Y$9,"jjjj")),"X","")</f>
        <v>X</v>
      </c>
      <c r="M49" s="81" t="str">
        <f>IF(OR(TEXT(C49,"jjjj")=TEXT(CRENEAUX!$S$10,"jjjj"),TEXT(C49,"jjjj")=TEXT(CRENEAUX!$T$10,"jjjj"),TEXT(C49,"jjjj")=TEXT(CRENEAUX!$U$10,"jjjj"),TEXT(C49,"jjjj")=TEXT(CRENEAUX!$V$10,"jjjj"),TEXT(C49,"jjjj")=TEXT(CRENEAUX!$W$10,"jjjj"),TEXT(C49,"jjjj")=TEXT(CRENEAUX!$X$10,"jjjj"),TEXT(C49,"jjjj")=TEXT(CRENEAUX!$Y$10,"jjjj")),"X","")</f>
        <v>X</v>
      </c>
      <c r="N49" s="81" t="str">
        <f>IF(OR(TEXT(C49,"jjjj")=TEXT(CRENEAUX!$S$11,"jjjj"),TEXT(C49,"jjjj")=TEXT(CRENEAUX!$T$11,"jjjj"),TEXT(C49,"jjjj")=TEXT(CRENEAUX!$U$11,"jjjj"),TEXT(C49,"jjjj")=TEXT(CRENEAUX!$V$11,"jjjj"),TEXT(C49,"jjjj")=TEXT(CRENEAUX!$W$11,"jjjj"),TEXT(C49,"jjjj")=TEXT(CRENEAUX!$X$11,"jjjj"),TEXT(C49,"jjjj")=TEXT(CRENEAUX!$Y$11,"jjjj")),"X","")</f>
        <v>X</v>
      </c>
      <c r="O49" s="81" t="str">
        <f>IF(OR(TEXT(C49,"jjjj")=TEXT(CRENEAUX!$S$12,"jjjj"),TEXT(C49,"jjjj")=TEXT(CRENEAUX!$T$12,"jjjj"),TEXT(C49,"jjjj")=TEXT(CRENEAUX!$U$12,"jjjj"),TEXT(C49,"jjjj")=TEXT(CRENEAUX!$V$12,"jjjj"),TEXT(C49,"jjjj")=TEXT(CRENEAUX!$W$12,"jjjj"),TEXT(C49,"jjjj")=TEXT(CRENEAUX!$X$12,"jjjj"),TEXT(C49,"jjjj")=TEXT(CRENEAUX!$Y$12,"jjjj")),"X","")</f>
        <v/>
      </c>
      <c r="P49" s="81" t="str">
        <f>IF(OR(TEXT(C49,"jjjj")=TEXT(CRENEAUX!$S$13,"jjjj"),TEXT(C49,"jjjj")=TEXT(CRENEAUX!$T$13,"jjjj"),TEXT(C49,"jjjj")=TEXT(CRENEAUX!$U$13,"jjjj"),TEXT(C49,"jjjj")=TEXT(CRENEAUX!$V$13,"jjjj"),TEXT(C49,"jjjj")=TEXT(CRENEAUX!$W$13,"jjjj"),TEXT(C49,"jjjj")=TEXT(CRENEAUX!$X$13,"jjjj"),TEXT(C49,"jjjj")=TEXT(CRENEAUX!$Y$13,"jjjj")),"X","")</f>
        <v/>
      </c>
      <c r="Q49" s="81" t="str">
        <f>IF(OR(TEXT(C49,"jjjj")=TEXT(CRENEAUX!$S$14,"jjjj"),TEXT(C49,"jjjj")=TEXT(CRENEAUX!$T$14,"jjjj"),TEXT(C49,"jjjj")=TEXT(CRENEAUX!$U$14,"jjjj"),TEXT(C49,"jjjj")=TEXT(CRENEAUX!$V$14,"jjjj"),TEXT(C49,"jjjj")=TEXT(CRENEAUX!$W$14,"jjjj"),TEXT(C49,"jjjj")=TEXT(CRENEAUX!$X$14,"jjjj"),TEXT(C49,"jjjj")=TEXT(CRENEAUX!$Y$14,"jjjj")),"X","")</f>
        <v/>
      </c>
      <c r="R49" s="80">
        <f t="shared" si="5"/>
        <v>43566</v>
      </c>
      <c r="S49" s="79"/>
      <c r="T49" s="79"/>
      <c r="U49" s="79"/>
      <c r="V49" s="79"/>
      <c r="W49" s="79"/>
      <c r="X49" s="79"/>
    </row>
    <row r="50" spans="1:24" x14ac:dyDescent="0.25">
      <c r="A50" s="95">
        <f t="shared" si="1"/>
        <v>4</v>
      </c>
      <c r="B50" s="95">
        <f t="shared" si="2"/>
        <v>5</v>
      </c>
      <c r="C50" s="77">
        <f>Calen!F52</f>
        <v>43567</v>
      </c>
      <c r="D50" s="79"/>
      <c r="E50" s="79"/>
      <c r="F50" s="79"/>
      <c r="G50" s="79"/>
      <c r="H50" s="79"/>
      <c r="I50" s="79"/>
      <c r="J50" s="96">
        <f t="shared" si="3"/>
        <v>4</v>
      </c>
      <c r="K50" s="96">
        <f t="shared" si="4"/>
        <v>5</v>
      </c>
      <c r="L50" s="81" t="str">
        <f>IF(OR(TEXT(C50,"jjjj")=TEXT(CRENEAUX!$S$9,"jjjj"),TEXT(C50,"jjjj")=TEXT(CRENEAUX!$T$9,"jjjj"),TEXT(C50,"jjjj")=TEXT(CRENEAUX!$U$9,"jjjj"),TEXT(C50,"jjjj")=TEXT(CRENEAUX!$V$9,"jjjj"),TEXT(C50,"jjjj")=TEXT(CRENEAUX!$W$9,"jjjj"),TEXT(C50,"jjjj")=TEXT(CRENEAUX!$X$9,"jjjj"),TEXT(C50,"jjjj")=TEXT(CRENEAUX!$Y$9,"jjjj")),"X","")</f>
        <v>X</v>
      </c>
      <c r="M50" s="81" t="str">
        <f>IF(OR(TEXT(C50,"jjjj")=TEXT(CRENEAUX!$S$10,"jjjj"),TEXT(C50,"jjjj")=TEXT(CRENEAUX!$T$10,"jjjj"),TEXT(C50,"jjjj")=TEXT(CRENEAUX!$U$10,"jjjj"),TEXT(C50,"jjjj")=TEXT(CRENEAUX!$V$10,"jjjj"),TEXT(C50,"jjjj")=TEXT(CRENEAUX!$W$10,"jjjj"),TEXT(C50,"jjjj")=TEXT(CRENEAUX!$X$10,"jjjj"),TEXT(C50,"jjjj")=TEXT(CRENEAUX!$Y$10,"jjjj")),"X","")</f>
        <v>X</v>
      </c>
      <c r="N50" s="81" t="str">
        <f>IF(OR(TEXT(C50,"jjjj")=TEXT(CRENEAUX!$S$11,"jjjj"),TEXT(C50,"jjjj")=TEXT(CRENEAUX!$T$11,"jjjj"),TEXT(C50,"jjjj")=TEXT(CRENEAUX!$U$11,"jjjj"),TEXT(C50,"jjjj")=TEXT(CRENEAUX!$V$11,"jjjj"),TEXT(C50,"jjjj")=TEXT(CRENEAUX!$W$11,"jjjj"),TEXT(C50,"jjjj")=TEXT(CRENEAUX!$X$11,"jjjj"),TEXT(C50,"jjjj")=TEXT(CRENEAUX!$Y$11,"jjjj")),"X","")</f>
        <v/>
      </c>
      <c r="O50" s="81" t="str">
        <f>IF(OR(TEXT(C50,"jjjj")=TEXT(CRENEAUX!$S$12,"jjjj"),TEXT(C50,"jjjj")=TEXT(CRENEAUX!$T$12,"jjjj"),TEXT(C50,"jjjj")=TEXT(CRENEAUX!$U$12,"jjjj"),TEXT(C50,"jjjj")=TEXT(CRENEAUX!$V$12,"jjjj"),TEXT(C50,"jjjj")=TEXT(CRENEAUX!$W$12,"jjjj"),TEXT(C50,"jjjj")=TEXT(CRENEAUX!$X$12,"jjjj"),TEXT(C50,"jjjj")=TEXT(CRENEAUX!$Y$12,"jjjj")),"X","")</f>
        <v/>
      </c>
      <c r="P50" s="81" t="str">
        <f>IF(OR(TEXT(C50,"jjjj")=TEXT(CRENEAUX!$S$13,"jjjj"),TEXT(C50,"jjjj")=TEXT(CRENEAUX!$T$13,"jjjj"),TEXT(C50,"jjjj")=TEXT(CRENEAUX!$U$13,"jjjj"),TEXT(C50,"jjjj")=TEXT(CRENEAUX!$V$13,"jjjj"),TEXT(C50,"jjjj")=TEXT(CRENEAUX!$W$13,"jjjj"),TEXT(C50,"jjjj")=TEXT(CRENEAUX!$X$13,"jjjj"),TEXT(C50,"jjjj")=TEXT(CRENEAUX!$Y$13,"jjjj")),"X","")</f>
        <v/>
      </c>
      <c r="Q50" s="81" t="str">
        <f>IF(OR(TEXT(C50,"jjjj")=TEXT(CRENEAUX!$S$14,"jjjj"),TEXT(C50,"jjjj")=TEXT(CRENEAUX!$T$14,"jjjj"),TEXT(C50,"jjjj")=TEXT(CRENEAUX!$U$14,"jjjj"),TEXT(C50,"jjjj")=TEXT(CRENEAUX!$V$14,"jjjj"),TEXT(C50,"jjjj")=TEXT(CRENEAUX!$W$14,"jjjj"),TEXT(C50,"jjjj")=TEXT(CRENEAUX!$X$14,"jjjj"),TEXT(C50,"jjjj")=TEXT(CRENEAUX!$Y$14,"jjjj")),"X","")</f>
        <v/>
      </c>
      <c r="R50" s="80">
        <f t="shared" si="5"/>
        <v>43567</v>
      </c>
      <c r="S50" s="79"/>
      <c r="T50" s="79"/>
      <c r="U50" s="79"/>
      <c r="V50" s="79"/>
      <c r="W50" s="79"/>
      <c r="X50" s="79"/>
    </row>
    <row r="51" spans="1:24" x14ac:dyDescent="0.25">
      <c r="A51" s="95">
        <f t="shared" si="1"/>
        <v>4</v>
      </c>
      <c r="B51" s="95">
        <f t="shared" si="2"/>
        <v>3</v>
      </c>
      <c r="C51" s="77">
        <f>Calen!F53</f>
        <v>43572</v>
      </c>
      <c r="D51" s="79"/>
      <c r="E51" s="79"/>
      <c r="F51" s="79"/>
      <c r="G51" s="79"/>
      <c r="H51" s="79"/>
      <c r="I51" s="79"/>
      <c r="J51" s="96">
        <f t="shared" si="3"/>
        <v>4</v>
      </c>
      <c r="K51" s="96">
        <f t="shared" si="4"/>
        <v>3</v>
      </c>
      <c r="L51" s="81" t="str">
        <f>IF(OR(TEXT(C51,"jjjj")=TEXT(CRENEAUX!$S$9,"jjjj"),TEXT(C51,"jjjj")=TEXT(CRENEAUX!$T$9,"jjjj"),TEXT(C51,"jjjj")=TEXT(CRENEAUX!$U$9,"jjjj"),TEXT(C51,"jjjj")=TEXT(CRENEAUX!$V$9,"jjjj"),TEXT(C51,"jjjj")=TEXT(CRENEAUX!$W$9,"jjjj"),TEXT(C51,"jjjj")=TEXT(CRENEAUX!$X$9,"jjjj"),TEXT(C51,"jjjj")=TEXT(CRENEAUX!$Y$9,"jjjj")),"X","")</f>
        <v/>
      </c>
      <c r="M51" s="81" t="str">
        <f>IF(OR(TEXT(C51,"jjjj")=TEXT(CRENEAUX!$S$10,"jjjj"),TEXT(C51,"jjjj")=TEXT(CRENEAUX!$T$10,"jjjj"),TEXT(C51,"jjjj")=TEXT(CRENEAUX!$U$10,"jjjj"),TEXT(C51,"jjjj")=TEXT(CRENEAUX!$V$10,"jjjj"),TEXT(C51,"jjjj")=TEXT(CRENEAUX!$W$10,"jjjj"),TEXT(C51,"jjjj")=TEXT(CRENEAUX!$X$10,"jjjj"),TEXT(C51,"jjjj")=TEXT(CRENEAUX!$Y$10,"jjjj")),"X","")</f>
        <v>X</v>
      </c>
      <c r="N51" s="81" t="str">
        <f>IF(OR(TEXT(C51,"jjjj")=TEXT(CRENEAUX!$S$11,"jjjj"),TEXT(C51,"jjjj")=TEXT(CRENEAUX!$T$11,"jjjj"),TEXT(C51,"jjjj")=TEXT(CRENEAUX!$U$11,"jjjj"),TEXT(C51,"jjjj")=TEXT(CRENEAUX!$V$11,"jjjj"),TEXT(C51,"jjjj")=TEXT(CRENEAUX!$W$11,"jjjj"),TEXT(C51,"jjjj")=TEXT(CRENEAUX!$X$11,"jjjj"),TEXT(C51,"jjjj")=TEXT(CRENEAUX!$Y$11,"jjjj")),"X","")</f>
        <v>X</v>
      </c>
      <c r="O51" s="81" t="str">
        <f>IF(OR(TEXT(C51,"jjjj")=TEXT(CRENEAUX!$S$12,"jjjj"),TEXT(C51,"jjjj")=TEXT(CRENEAUX!$T$12,"jjjj"),TEXT(C51,"jjjj")=TEXT(CRENEAUX!$U$12,"jjjj"),TEXT(C51,"jjjj")=TEXT(CRENEAUX!$V$12,"jjjj"),TEXT(C51,"jjjj")=TEXT(CRENEAUX!$W$12,"jjjj"),TEXT(C51,"jjjj")=TEXT(CRENEAUX!$X$12,"jjjj"),TEXT(C51,"jjjj")=TEXT(CRENEAUX!$Y$12,"jjjj")),"X","")</f>
        <v/>
      </c>
      <c r="P51" s="81" t="str">
        <f>IF(OR(TEXT(C51,"jjjj")=TEXT(CRENEAUX!$S$13,"jjjj"),TEXT(C51,"jjjj")=TEXT(CRENEAUX!$T$13,"jjjj"),TEXT(C51,"jjjj")=TEXT(CRENEAUX!$U$13,"jjjj"),TEXT(C51,"jjjj")=TEXT(CRENEAUX!$V$13,"jjjj"),TEXT(C51,"jjjj")=TEXT(CRENEAUX!$W$13,"jjjj"),TEXT(C51,"jjjj")=TEXT(CRENEAUX!$X$13,"jjjj"),TEXT(C51,"jjjj")=TEXT(CRENEAUX!$Y$13,"jjjj")),"X","")</f>
        <v/>
      </c>
      <c r="Q51" s="81" t="str">
        <f>IF(OR(TEXT(C51,"jjjj")=TEXT(CRENEAUX!$S$14,"jjjj"),TEXT(C51,"jjjj")=TEXT(CRENEAUX!$T$14,"jjjj"),TEXT(C51,"jjjj")=TEXT(CRENEAUX!$U$14,"jjjj"),TEXT(C51,"jjjj")=TEXT(CRENEAUX!$V$14,"jjjj"),TEXT(C51,"jjjj")=TEXT(CRENEAUX!$W$14,"jjjj"),TEXT(C51,"jjjj")=TEXT(CRENEAUX!$X$14,"jjjj"),TEXT(C51,"jjjj")=TEXT(CRENEAUX!$Y$14,"jjjj")),"X","")</f>
        <v/>
      </c>
      <c r="R51" s="80">
        <f t="shared" si="5"/>
        <v>43572</v>
      </c>
      <c r="S51" s="79"/>
      <c r="T51" s="79"/>
      <c r="U51" s="79"/>
      <c r="V51" s="79"/>
      <c r="W51" s="79"/>
      <c r="X51" s="79"/>
    </row>
    <row r="52" spans="1:24" x14ac:dyDescent="0.25">
      <c r="A52" s="95">
        <f t="shared" si="1"/>
        <v>4</v>
      </c>
      <c r="B52" s="95">
        <f t="shared" si="2"/>
        <v>4</v>
      </c>
      <c r="C52" s="77">
        <f>Calen!F54</f>
        <v>43573</v>
      </c>
      <c r="D52" s="79"/>
      <c r="E52" s="79"/>
      <c r="F52" s="79"/>
      <c r="G52" s="79"/>
      <c r="H52" s="79"/>
      <c r="I52" s="79"/>
      <c r="J52" s="96">
        <f t="shared" si="3"/>
        <v>4</v>
      </c>
      <c r="K52" s="96">
        <f t="shared" si="4"/>
        <v>4</v>
      </c>
      <c r="L52" s="81" t="str">
        <f>IF(OR(TEXT(C52,"jjjj")=TEXT(CRENEAUX!$S$9,"jjjj"),TEXT(C52,"jjjj")=TEXT(CRENEAUX!$T$9,"jjjj"),TEXT(C52,"jjjj")=TEXT(CRENEAUX!$U$9,"jjjj"),TEXT(C52,"jjjj")=TEXT(CRENEAUX!$V$9,"jjjj"),TEXT(C52,"jjjj")=TEXT(CRENEAUX!$W$9,"jjjj"),TEXT(C52,"jjjj")=TEXT(CRENEAUX!$X$9,"jjjj"),TEXT(C52,"jjjj")=TEXT(CRENEAUX!$Y$9,"jjjj")),"X","")</f>
        <v>X</v>
      </c>
      <c r="M52" s="81" t="str">
        <f>IF(OR(TEXT(C52,"jjjj")=TEXT(CRENEAUX!$S$10,"jjjj"),TEXT(C52,"jjjj")=TEXT(CRENEAUX!$T$10,"jjjj"),TEXT(C52,"jjjj")=TEXT(CRENEAUX!$U$10,"jjjj"),TEXT(C52,"jjjj")=TEXT(CRENEAUX!$V$10,"jjjj"),TEXT(C52,"jjjj")=TEXT(CRENEAUX!$W$10,"jjjj"),TEXT(C52,"jjjj")=TEXT(CRENEAUX!$X$10,"jjjj"),TEXT(C52,"jjjj")=TEXT(CRENEAUX!$Y$10,"jjjj")),"X","")</f>
        <v>X</v>
      </c>
      <c r="N52" s="81" t="str">
        <f>IF(OR(TEXT(C52,"jjjj")=TEXT(CRENEAUX!$S$11,"jjjj"),TEXT(C52,"jjjj")=TEXT(CRENEAUX!$T$11,"jjjj"),TEXT(C52,"jjjj")=TEXT(CRENEAUX!$U$11,"jjjj"),TEXT(C52,"jjjj")=TEXT(CRENEAUX!$V$11,"jjjj"),TEXT(C52,"jjjj")=TEXT(CRENEAUX!$W$11,"jjjj"),TEXT(C52,"jjjj")=TEXT(CRENEAUX!$X$11,"jjjj"),TEXT(C52,"jjjj")=TEXT(CRENEAUX!$Y$11,"jjjj")),"X","")</f>
        <v>X</v>
      </c>
      <c r="O52" s="81" t="str">
        <f>IF(OR(TEXT(C52,"jjjj")=TEXT(CRENEAUX!$S$12,"jjjj"),TEXT(C52,"jjjj")=TEXT(CRENEAUX!$T$12,"jjjj"),TEXT(C52,"jjjj")=TEXT(CRENEAUX!$U$12,"jjjj"),TEXT(C52,"jjjj")=TEXT(CRENEAUX!$V$12,"jjjj"),TEXT(C52,"jjjj")=TEXT(CRENEAUX!$W$12,"jjjj"),TEXT(C52,"jjjj")=TEXT(CRENEAUX!$X$12,"jjjj"),TEXT(C52,"jjjj")=TEXT(CRENEAUX!$Y$12,"jjjj")),"X","")</f>
        <v/>
      </c>
      <c r="P52" s="81" t="str">
        <f>IF(OR(TEXT(C52,"jjjj")=TEXT(CRENEAUX!$S$13,"jjjj"),TEXT(C52,"jjjj")=TEXT(CRENEAUX!$T$13,"jjjj"),TEXT(C52,"jjjj")=TEXT(CRENEAUX!$U$13,"jjjj"),TEXT(C52,"jjjj")=TEXT(CRENEAUX!$V$13,"jjjj"),TEXT(C52,"jjjj")=TEXT(CRENEAUX!$W$13,"jjjj"),TEXT(C52,"jjjj")=TEXT(CRENEAUX!$X$13,"jjjj"),TEXT(C52,"jjjj")=TEXT(CRENEAUX!$Y$13,"jjjj")),"X","")</f>
        <v/>
      </c>
      <c r="Q52" s="81" t="str">
        <f>IF(OR(TEXT(C52,"jjjj")=TEXT(CRENEAUX!$S$14,"jjjj"),TEXT(C52,"jjjj")=TEXT(CRENEAUX!$T$14,"jjjj"),TEXT(C52,"jjjj")=TEXT(CRENEAUX!$U$14,"jjjj"),TEXT(C52,"jjjj")=TEXT(CRENEAUX!$V$14,"jjjj"),TEXT(C52,"jjjj")=TEXT(CRENEAUX!$W$14,"jjjj"),TEXT(C52,"jjjj")=TEXT(CRENEAUX!$X$14,"jjjj"),TEXT(C52,"jjjj")=TEXT(CRENEAUX!$Y$14,"jjjj")),"X","")</f>
        <v/>
      </c>
      <c r="R52" s="80">
        <f t="shared" si="5"/>
        <v>43573</v>
      </c>
      <c r="S52" s="79"/>
      <c r="T52" s="79"/>
      <c r="U52" s="79"/>
      <c r="V52" s="79"/>
      <c r="W52" s="79"/>
      <c r="X52" s="79"/>
    </row>
    <row r="53" spans="1:24" x14ac:dyDescent="0.25">
      <c r="A53" s="95">
        <f t="shared" si="1"/>
        <v>4</v>
      </c>
      <c r="B53" s="95">
        <f t="shared" si="2"/>
        <v>5</v>
      </c>
      <c r="C53" s="77">
        <f>Calen!F55</f>
        <v>43574</v>
      </c>
      <c r="D53" s="79"/>
      <c r="E53" s="79"/>
      <c r="F53" s="79"/>
      <c r="G53" s="79"/>
      <c r="H53" s="79"/>
      <c r="I53" s="79"/>
      <c r="J53" s="96">
        <f t="shared" si="3"/>
        <v>4</v>
      </c>
      <c r="K53" s="96">
        <f t="shared" si="4"/>
        <v>5</v>
      </c>
      <c r="L53" s="81" t="str">
        <f>IF(OR(TEXT(C53,"jjjj")=TEXT(CRENEAUX!$S$9,"jjjj"),TEXT(C53,"jjjj")=TEXT(CRENEAUX!$T$9,"jjjj"),TEXT(C53,"jjjj")=TEXT(CRENEAUX!$U$9,"jjjj"),TEXT(C53,"jjjj")=TEXT(CRENEAUX!$V$9,"jjjj"),TEXT(C53,"jjjj")=TEXT(CRENEAUX!$W$9,"jjjj"),TEXT(C53,"jjjj")=TEXT(CRENEAUX!$X$9,"jjjj"),TEXT(C53,"jjjj")=TEXT(CRENEAUX!$Y$9,"jjjj")),"X","")</f>
        <v>X</v>
      </c>
      <c r="M53" s="81" t="str">
        <f>IF(OR(TEXT(C53,"jjjj")=TEXT(CRENEAUX!$S$10,"jjjj"),TEXT(C53,"jjjj")=TEXT(CRENEAUX!$T$10,"jjjj"),TEXT(C53,"jjjj")=TEXT(CRENEAUX!$U$10,"jjjj"),TEXT(C53,"jjjj")=TEXT(CRENEAUX!$V$10,"jjjj"),TEXT(C53,"jjjj")=TEXT(CRENEAUX!$W$10,"jjjj"),TEXT(C53,"jjjj")=TEXT(CRENEAUX!$X$10,"jjjj"),TEXT(C53,"jjjj")=TEXT(CRENEAUX!$Y$10,"jjjj")),"X","")</f>
        <v>X</v>
      </c>
      <c r="N53" s="81" t="str">
        <f>IF(OR(TEXT(C53,"jjjj")=TEXT(CRENEAUX!$S$11,"jjjj"),TEXT(C53,"jjjj")=TEXT(CRENEAUX!$T$11,"jjjj"),TEXT(C53,"jjjj")=TEXT(CRENEAUX!$U$11,"jjjj"),TEXT(C53,"jjjj")=TEXT(CRENEAUX!$V$11,"jjjj"),TEXT(C53,"jjjj")=TEXT(CRENEAUX!$W$11,"jjjj"),TEXT(C53,"jjjj")=TEXT(CRENEAUX!$X$11,"jjjj"),TEXT(C53,"jjjj")=TEXT(CRENEAUX!$Y$11,"jjjj")),"X","")</f>
        <v/>
      </c>
      <c r="O53" s="81" t="str">
        <f>IF(OR(TEXT(C53,"jjjj")=TEXT(CRENEAUX!$S$12,"jjjj"),TEXT(C53,"jjjj")=TEXT(CRENEAUX!$T$12,"jjjj"),TEXT(C53,"jjjj")=TEXT(CRENEAUX!$U$12,"jjjj"),TEXT(C53,"jjjj")=TEXT(CRENEAUX!$V$12,"jjjj"),TEXT(C53,"jjjj")=TEXT(CRENEAUX!$W$12,"jjjj"),TEXT(C53,"jjjj")=TEXT(CRENEAUX!$X$12,"jjjj"),TEXT(C53,"jjjj")=TEXT(CRENEAUX!$Y$12,"jjjj")),"X","")</f>
        <v/>
      </c>
      <c r="P53" s="81" t="str">
        <f>IF(OR(TEXT(C53,"jjjj")=TEXT(CRENEAUX!$S$13,"jjjj"),TEXT(C53,"jjjj")=TEXT(CRENEAUX!$T$13,"jjjj"),TEXT(C53,"jjjj")=TEXT(CRENEAUX!$U$13,"jjjj"),TEXT(C53,"jjjj")=TEXT(CRENEAUX!$V$13,"jjjj"),TEXT(C53,"jjjj")=TEXT(CRENEAUX!$W$13,"jjjj"),TEXT(C53,"jjjj")=TEXT(CRENEAUX!$X$13,"jjjj"),TEXT(C53,"jjjj")=TEXT(CRENEAUX!$Y$13,"jjjj")),"X","")</f>
        <v/>
      </c>
      <c r="Q53" s="81" t="str">
        <f>IF(OR(TEXT(C53,"jjjj")=TEXT(CRENEAUX!$S$14,"jjjj"),TEXT(C53,"jjjj")=TEXT(CRENEAUX!$T$14,"jjjj"),TEXT(C53,"jjjj")=TEXT(CRENEAUX!$U$14,"jjjj"),TEXT(C53,"jjjj")=TEXT(CRENEAUX!$V$14,"jjjj"),TEXT(C53,"jjjj")=TEXT(CRENEAUX!$W$14,"jjjj"),TEXT(C53,"jjjj")=TEXT(CRENEAUX!$X$14,"jjjj"),TEXT(C53,"jjjj")=TEXT(CRENEAUX!$Y$14,"jjjj")),"X","")</f>
        <v/>
      </c>
      <c r="R53" s="80">
        <f t="shared" si="5"/>
        <v>43574</v>
      </c>
      <c r="S53" s="79"/>
      <c r="T53" s="79"/>
      <c r="U53" s="79"/>
      <c r="V53" s="79"/>
      <c r="W53" s="79"/>
      <c r="X53" s="79"/>
    </row>
    <row r="54" spans="1:24" x14ac:dyDescent="0.25">
      <c r="A54" s="95">
        <f t="shared" si="1"/>
        <v>4</v>
      </c>
      <c r="B54" s="95">
        <f t="shared" si="2"/>
        <v>3</v>
      </c>
      <c r="C54" s="77">
        <f>Calen!F56</f>
        <v>43579</v>
      </c>
      <c r="D54" s="79"/>
      <c r="E54" s="79"/>
      <c r="F54" s="79"/>
      <c r="G54" s="79"/>
      <c r="H54" s="79"/>
      <c r="I54" s="79"/>
      <c r="J54" s="96">
        <f t="shared" si="3"/>
        <v>4</v>
      </c>
      <c r="K54" s="96">
        <f t="shared" si="4"/>
        <v>3</v>
      </c>
      <c r="L54" s="81" t="str">
        <f>IF(OR(TEXT(C54,"jjjj")=TEXT(CRENEAUX!$S$9,"jjjj"),TEXT(C54,"jjjj")=TEXT(CRENEAUX!$T$9,"jjjj"),TEXT(C54,"jjjj")=TEXT(CRENEAUX!$U$9,"jjjj"),TEXT(C54,"jjjj")=TEXT(CRENEAUX!$V$9,"jjjj"),TEXT(C54,"jjjj")=TEXT(CRENEAUX!$W$9,"jjjj"),TEXT(C54,"jjjj")=TEXT(CRENEAUX!$X$9,"jjjj"),TEXT(C54,"jjjj")=TEXT(CRENEAUX!$Y$9,"jjjj")),"X","")</f>
        <v/>
      </c>
      <c r="M54" s="81" t="str">
        <f>IF(OR(TEXT(C54,"jjjj")=TEXT(CRENEAUX!$S$10,"jjjj"),TEXT(C54,"jjjj")=TEXT(CRENEAUX!$T$10,"jjjj"),TEXT(C54,"jjjj")=TEXT(CRENEAUX!$U$10,"jjjj"),TEXT(C54,"jjjj")=TEXT(CRENEAUX!$V$10,"jjjj"),TEXT(C54,"jjjj")=TEXT(CRENEAUX!$W$10,"jjjj"),TEXT(C54,"jjjj")=TEXT(CRENEAUX!$X$10,"jjjj"),TEXT(C54,"jjjj")=TEXT(CRENEAUX!$Y$10,"jjjj")),"X","")</f>
        <v>X</v>
      </c>
      <c r="N54" s="81" t="str">
        <f>IF(OR(TEXT(C54,"jjjj")=TEXT(CRENEAUX!$S$11,"jjjj"),TEXT(C54,"jjjj")=TEXT(CRENEAUX!$T$11,"jjjj"),TEXT(C54,"jjjj")=TEXT(CRENEAUX!$U$11,"jjjj"),TEXT(C54,"jjjj")=TEXT(CRENEAUX!$V$11,"jjjj"),TEXT(C54,"jjjj")=TEXT(CRENEAUX!$W$11,"jjjj"),TEXT(C54,"jjjj")=TEXT(CRENEAUX!$X$11,"jjjj"),TEXT(C54,"jjjj")=TEXT(CRENEAUX!$Y$11,"jjjj")),"X","")</f>
        <v>X</v>
      </c>
      <c r="O54" s="81" t="str">
        <f>IF(OR(TEXT(C54,"jjjj")=TEXT(CRENEAUX!$S$12,"jjjj"),TEXT(C54,"jjjj")=TEXT(CRENEAUX!$T$12,"jjjj"),TEXT(C54,"jjjj")=TEXT(CRENEAUX!$U$12,"jjjj"),TEXT(C54,"jjjj")=TEXT(CRENEAUX!$V$12,"jjjj"),TEXT(C54,"jjjj")=TEXT(CRENEAUX!$W$12,"jjjj"),TEXT(C54,"jjjj")=TEXT(CRENEAUX!$X$12,"jjjj"),TEXT(C54,"jjjj")=TEXT(CRENEAUX!$Y$12,"jjjj")),"X","")</f>
        <v/>
      </c>
      <c r="P54" s="81" t="str">
        <f>IF(OR(TEXT(C54,"jjjj")=TEXT(CRENEAUX!$S$13,"jjjj"),TEXT(C54,"jjjj")=TEXT(CRENEAUX!$T$13,"jjjj"),TEXT(C54,"jjjj")=TEXT(CRENEAUX!$U$13,"jjjj"),TEXT(C54,"jjjj")=TEXT(CRENEAUX!$V$13,"jjjj"),TEXT(C54,"jjjj")=TEXT(CRENEAUX!$W$13,"jjjj"),TEXT(C54,"jjjj")=TEXT(CRENEAUX!$X$13,"jjjj"),TEXT(C54,"jjjj")=TEXT(CRENEAUX!$Y$13,"jjjj")),"X","")</f>
        <v/>
      </c>
      <c r="Q54" s="81" t="str">
        <f>IF(OR(TEXT(C54,"jjjj")=TEXT(CRENEAUX!$S$14,"jjjj"),TEXT(C54,"jjjj")=TEXT(CRENEAUX!$T$14,"jjjj"),TEXT(C54,"jjjj")=TEXT(CRENEAUX!$U$14,"jjjj"),TEXT(C54,"jjjj")=TEXT(CRENEAUX!$V$14,"jjjj"),TEXT(C54,"jjjj")=TEXT(CRENEAUX!$W$14,"jjjj"),TEXT(C54,"jjjj")=TEXT(CRENEAUX!$X$14,"jjjj"),TEXT(C54,"jjjj")=TEXT(CRENEAUX!$Y$14,"jjjj")),"X","")</f>
        <v/>
      </c>
      <c r="R54" s="80">
        <f t="shared" si="5"/>
        <v>43579</v>
      </c>
      <c r="S54" s="79"/>
      <c r="T54" s="79"/>
      <c r="U54" s="79"/>
      <c r="V54" s="79"/>
      <c r="W54" s="79"/>
      <c r="X54" s="79"/>
    </row>
    <row r="55" spans="1:24" x14ac:dyDescent="0.25">
      <c r="A55" s="95">
        <f t="shared" si="1"/>
        <v>4</v>
      </c>
      <c r="B55" s="95">
        <f t="shared" si="2"/>
        <v>4</v>
      </c>
      <c r="C55" s="77">
        <f>Calen!F57</f>
        <v>43580</v>
      </c>
      <c r="D55" s="79"/>
      <c r="E55" s="79"/>
      <c r="F55" s="79"/>
      <c r="G55" s="79"/>
      <c r="H55" s="79"/>
      <c r="I55" s="79"/>
      <c r="J55" s="96">
        <f t="shared" si="3"/>
        <v>4</v>
      </c>
      <c r="K55" s="96">
        <f t="shared" si="4"/>
        <v>4</v>
      </c>
      <c r="L55" s="81" t="str">
        <f>IF(OR(TEXT(C55,"jjjj")=TEXT(CRENEAUX!$S$9,"jjjj"),TEXT(C55,"jjjj")=TEXT(CRENEAUX!$T$9,"jjjj"),TEXT(C55,"jjjj")=TEXT(CRENEAUX!$U$9,"jjjj"),TEXT(C55,"jjjj")=TEXT(CRENEAUX!$V$9,"jjjj"),TEXT(C55,"jjjj")=TEXT(CRENEAUX!$W$9,"jjjj"),TEXT(C55,"jjjj")=TEXT(CRENEAUX!$X$9,"jjjj"),TEXT(C55,"jjjj")=TEXT(CRENEAUX!$Y$9,"jjjj")),"X","")</f>
        <v>X</v>
      </c>
      <c r="M55" s="81" t="str">
        <f>IF(OR(TEXT(C55,"jjjj")=TEXT(CRENEAUX!$S$10,"jjjj"),TEXT(C55,"jjjj")=TEXT(CRENEAUX!$T$10,"jjjj"),TEXT(C55,"jjjj")=TEXT(CRENEAUX!$U$10,"jjjj"),TEXT(C55,"jjjj")=TEXT(CRENEAUX!$V$10,"jjjj"),TEXT(C55,"jjjj")=TEXT(CRENEAUX!$W$10,"jjjj"),TEXT(C55,"jjjj")=TEXT(CRENEAUX!$X$10,"jjjj"),TEXT(C55,"jjjj")=TEXT(CRENEAUX!$Y$10,"jjjj")),"X","")</f>
        <v>X</v>
      </c>
      <c r="N55" s="81" t="str">
        <f>IF(OR(TEXT(C55,"jjjj")=TEXT(CRENEAUX!$S$11,"jjjj"),TEXT(C55,"jjjj")=TEXT(CRENEAUX!$T$11,"jjjj"),TEXT(C55,"jjjj")=TEXT(CRENEAUX!$U$11,"jjjj"),TEXT(C55,"jjjj")=TEXT(CRENEAUX!$V$11,"jjjj"),TEXT(C55,"jjjj")=TEXT(CRENEAUX!$W$11,"jjjj"),TEXT(C55,"jjjj")=TEXT(CRENEAUX!$X$11,"jjjj"),TEXT(C55,"jjjj")=TEXT(CRENEAUX!$Y$11,"jjjj")),"X","")</f>
        <v>X</v>
      </c>
      <c r="O55" s="81" t="str">
        <f>IF(OR(TEXT(C55,"jjjj")=TEXT(CRENEAUX!$S$12,"jjjj"),TEXT(C55,"jjjj")=TEXT(CRENEAUX!$T$12,"jjjj"),TEXT(C55,"jjjj")=TEXT(CRENEAUX!$U$12,"jjjj"),TEXT(C55,"jjjj")=TEXT(CRENEAUX!$V$12,"jjjj"),TEXT(C55,"jjjj")=TEXT(CRENEAUX!$W$12,"jjjj"),TEXT(C55,"jjjj")=TEXT(CRENEAUX!$X$12,"jjjj"),TEXT(C55,"jjjj")=TEXT(CRENEAUX!$Y$12,"jjjj")),"X","")</f>
        <v/>
      </c>
      <c r="P55" s="81" t="str">
        <f>IF(OR(TEXT(C55,"jjjj")=TEXT(CRENEAUX!$S$13,"jjjj"),TEXT(C55,"jjjj")=TEXT(CRENEAUX!$T$13,"jjjj"),TEXT(C55,"jjjj")=TEXT(CRENEAUX!$U$13,"jjjj"),TEXT(C55,"jjjj")=TEXT(CRENEAUX!$V$13,"jjjj"),TEXT(C55,"jjjj")=TEXT(CRENEAUX!$W$13,"jjjj"),TEXT(C55,"jjjj")=TEXT(CRENEAUX!$X$13,"jjjj"),TEXT(C55,"jjjj")=TEXT(CRENEAUX!$Y$13,"jjjj")),"X","")</f>
        <v/>
      </c>
      <c r="Q55" s="81" t="str">
        <f>IF(OR(TEXT(C55,"jjjj")=TEXT(CRENEAUX!$S$14,"jjjj"),TEXT(C55,"jjjj")=TEXT(CRENEAUX!$T$14,"jjjj"),TEXT(C55,"jjjj")=TEXT(CRENEAUX!$U$14,"jjjj"),TEXT(C55,"jjjj")=TEXT(CRENEAUX!$V$14,"jjjj"),TEXT(C55,"jjjj")=TEXT(CRENEAUX!$W$14,"jjjj"),TEXT(C55,"jjjj")=TEXT(CRENEAUX!$X$14,"jjjj"),TEXT(C55,"jjjj")=TEXT(CRENEAUX!$Y$14,"jjjj")),"X","")</f>
        <v/>
      </c>
      <c r="R55" s="80">
        <f t="shared" si="5"/>
        <v>43580</v>
      </c>
      <c r="S55" s="79"/>
      <c r="T55" s="79"/>
      <c r="U55" s="79"/>
      <c r="V55" s="79"/>
      <c r="W55" s="79"/>
      <c r="X55" s="79"/>
    </row>
    <row r="56" spans="1:24" x14ac:dyDescent="0.25">
      <c r="A56" s="95">
        <f t="shared" si="1"/>
        <v>4</v>
      </c>
      <c r="B56" s="95">
        <f t="shared" si="2"/>
        <v>5</v>
      </c>
      <c r="C56" s="77">
        <f>Calen!F58</f>
        <v>43581</v>
      </c>
      <c r="D56" s="79"/>
      <c r="E56" s="79"/>
      <c r="F56" s="79"/>
      <c r="G56" s="79"/>
      <c r="H56" s="79"/>
      <c r="I56" s="79"/>
      <c r="J56" s="96">
        <f t="shared" si="3"/>
        <v>4</v>
      </c>
      <c r="K56" s="96">
        <f t="shared" si="4"/>
        <v>5</v>
      </c>
      <c r="L56" s="81" t="str">
        <f>IF(OR(TEXT(C56,"jjjj")=TEXT(CRENEAUX!$S$9,"jjjj"),TEXT(C56,"jjjj")=TEXT(CRENEAUX!$T$9,"jjjj"),TEXT(C56,"jjjj")=TEXT(CRENEAUX!$U$9,"jjjj"),TEXT(C56,"jjjj")=TEXT(CRENEAUX!$V$9,"jjjj"),TEXT(C56,"jjjj")=TEXT(CRENEAUX!$W$9,"jjjj"),TEXT(C56,"jjjj")=TEXT(CRENEAUX!$X$9,"jjjj"),TEXT(C56,"jjjj")=TEXT(CRENEAUX!$Y$9,"jjjj")),"X","")</f>
        <v>X</v>
      </c>
      <c r="M56" s="81" t="str">
        <f>IF(OR(TEXT(C56,"jjjj")=TEXT(CRENEAUX!$S$10,"jjjj"),TEXT(C56,"jjjj")=TEXT(CRENEAUX!$T$10,"jjjj"),TEXT(C56,"jjjj")=TEXT(CRENEAUX!$U$10,"jjjj"),TEXT(C56,"jjjj")=TEXT(CRENEAUX!$V$10,"jjjj"),TEXT(C56,"jjjj")=TEXT(CRENEAUX!$W$10,"jjjj"),TEXT(C56,"jjjj")=TEXT(CRENEAUX!$X$10,"jjjj"),TEXT(C56,"jjjj")=TEXT(CRENEAUX!$Y$10,"jjjj")),"X","")</f>
        <v>X</v>
      </c>
      <c r="N56" s="81" t="str">
        <f>IF(OR(TEXT(C56,"jjjj")=TEXT(CRENEAUX!$S$11,"jjjj"),TEXT(C56,"jjjj")=TEXT(CRENEAUX!$T$11,"jjjj"),TEXT(C56,"jjjj")=TEXT(CRENEAUX!$U$11,"jjjj"),TEXT(C56,"jjjj")=TEXT(CRENEAUX!$V$11,"jjjj"),TEXT(C56,"jjjj")=TEXT(CRENEAUX!$W$11,"jjjj"),TEXT(C56,"jjjj")=TEXT(CRENEAUX!$X$11,"jjjj"),TEXT(C56,"jjjj")=TEXT(CRENEAUX!$Y$11,"jjjj")),"X","")</f>
        <v/>
      </c>
      <c r="O56" s="81" t="str">
        <f>IF(OR(TEXT(C56,"jjjj")=TEXT(CRENEAUX!$S$12,"jjjj"),TEXT(C56,"jjjj")=TEXT(CRENEAUX!$T$12,"jjjj"),TEXT(C56,"jjjj")=TEXT(CRENEAUX!$U$12,"jjjj"),TEXT(C56,"jjjj")=TEXT(CRENEAUX!$V$12,"jjjj"),TEXT(C56,"jjjj")=TEXT(CRENEAUX!$W$12,"jjjj"),TEXT(C56,"jjjj")=TEXT(CRENEAUX!$X$12,"jjjj"),TEXT(C56,"jjjj")=TEXT(CRENEAUX!$Y$12,"jjjj")),"X","")</f>
        <v/>
      </c>
      <c r="P56" s="81" t="str">
        <f>IF(OR(TEXT(C56,"jjjj")=TEXT(CRENEAUX!$S$13,"jjjj"),TEXT(C56,"jjjj")=TEXT(CRENEAUX!$T$13,"jjjj"),TEXT(C56,"jjjj")=TEXT(CRENEAUX!$U$13,"jjjj"),TEXT(C56,"jjjj")=TEXT(CRENEAUX!$V$13,"jjjj"),TEXT(C56,"jjjj")=TEXT(CRENEAUX!$W$13,"jjjj"),TEXT(C56,"jjjj")=TEXT(CRENEAUX!$X$13,"jjjj"),TEXT(C56,"jjjj")=TEXT(CRENEAUX!$Y$13,"jjjj")),"X","")</f>
        <v/>
      </c>
      <c r="Q56" s="81" t="str">
        <f>IF(OR(TEXT(C56,"jjjj")=TEXT(CRENEAUX!$S$14,"jjjj"),TEXT(C56,"jjjj")=TEXT(CRENEAUX!$T$14,"jjjj"),TEXT(C56,"jjjj")=TEXT(CRENEAUX!$U$14,"jjjj"),TEXT(C56,"jjjj")=TEXT(CRENEAUX!$V$14,"jjjj"),TEXT(C56,"jjjj")=TEXT(CRENEAUX!$W$14,"jjjj"),TEXT(C56,"jjjj")=TEXT(CRENEAUX!$X$14,"jjjj"),TEXT(C56,"jjjj")=TEXT(CRENEAUX!$Y$14,"jjjj")),"X","")</f>
        <v/>
      </c>
      <c r="R56" s="80">
        <f t="shared" si="5"/>
        <v>43581</v>
      </c>
      <c r="S56" s="79"/>
      <c r="T56" s="79"/>
      <c r="U56" s="79"/>
      <c r="V56" s="79"/>
      <c r="W56" s="79"/>
      <c r="X56" s="79"/>
    </row>
    <row r="57" spans="1:24" x14ac:dyDescent="0.25">
      <c r="A57" s="95">
        <f t="shared" si="1"/>
        <v>5</v>
      </c>
      <c r="B57" s="95">
        <f t="shared" si="2"/>
        <v>3</v>
      </c>
      <c r="C57" s="77">
        <f>Calen!F59</f>
        <v>43586</v>
      </c>
      <c r="D57" s="79"/>
      <c r="E57" s="79"/>
      <c r="F57" s="79"/>
      <c r="G57" s="79"/>
      <c r="H57" s="79"/>
      <c r="I57" s="79"/>
      <c r="J57" s="96">
        <f t="shared" si="3"/>
        <v>5</v>
      </c>
      <c r="K57" s="96">
        <f t="shared" si="4"/>
        <v>3</v>
      </c>
      <c r="L57" s="81" t="str">
        <f>IF(OR(TEXT(C57,"jjjj")=TEXT(CRENEAUX!$S$9,"jjjj"),TEXT(C57,"jjjj")=TEXT(CRENEAUX!$T$9,"jjjj"),TEXT(C57,"jjjj")=TEXT(CRENEAUX!$U$9,"jjjj"),TEXT(C57,"jjjj")=TEXT(CRENEAUX!$V$9,"jjjj"),TEXT(C57,"jjjj")=TEXT(CRENEAUX!$W$9,"jjjj"),TEXT(C57,"jjjj")=TEXT(CRENEAUX!$X$9,"jjjj"),TEXT(C57,"jjjj")=TEXT(CRENEAUX!$Y$9,"jjjj")),"X","")</f>
        <v/>
      </c>
      <c r="M57" s="81" t="str">
        <f>IF(OR(TEXT(C57,"jjjj")=TEXT(CRENEAUX!$S$10,"jjjj"),TEXT(C57,"jjjj")=TEXT(CRENEAUX!$T$10,"jjjj"),TEXT(C57,"jjjj")=TEXT(CRENEAUX!$U$10,"jjjj"),TEXT(C57,"jjjj")=TEXT(CRENEAUX!$V$10,"jjjj"),TEXT(C57,"jjjj")=TEXT(CRENEAUX!$W$10,"jjjj"),TEXT(C57,"jjjj")=TEXT(CRENEAUX!$X$10,"jjjj"),TEXT(C57,"jjjj")=TEXT(CRENEAUX!$Y$10,"jjjj")),"X","")</f>
        <v>X</v>
      </c>
      <c r="N57" s="81" t="str">
        <f>IF(OR(TEXT(C57,"jjjj")=TEXT(CRENEAUX!$S$11,"jjjj"),TEXT(C57,"jjjj")=TEXT(CRENEAUX!$T$11,"jjjj"),TEXT(C57,"jjjj")=TEXT(CRENEAUX!$U$11,"jjjj"),TEXT(C57,"jjjj")=TEXT(CRENEAUX!$V$11,"jjjj"),TEXT(C57,"jjjj")=TEXT(CRENEAUX!$W$11,"jjjj"),TEXT(C57,"jjjj")=TEXT(CRENEAUX!$X$11,"jjjj"),TEXT(C57,"jjjj")=TEXT(CRENEAUX!$Y$11,"jjjj")),"X","")</f>
        <v>X</v>
      </c>
      <c r="O57" s="81" t="str">
        <f>IF(OR(TEXT(C57,"jjjj")=TEXT(CRENEAUX!$S$12,"jjjj"),TEXT(C57,"jjjj")=TEXT(CRENEAUX!$T$12,"jjjj"),TEXT(C57,"jjjj")=TEXT(CRENEAUX!$U$12,"jjjj"),TEXT(C57,"jjjj")=TEXT(CRENEAUX!$V$12,"jjjj"),TEXT(C57,"jjjj")=TEXT(CRENEAUX!$W$12,"jjjj"),TEXT(C57,"jjjj")=TEXT(CRENEAUX!$X$12,"jjjj"),TEXT(C57,"jjjj")=TEXT(CRENEAUX!$Y$12,"jjjj")),"X","")</f>
        <v/>
      </c>
      <c r="P57" s="81" t="str">
        <f>IF(OR(TEXT(C57,"jjjj")=TEXT(CRENEAUX!$S$13,"jjjj"),TEXT(C57,"jjjj")=TEXT(CRENEAUX!$T$13,"jjjj"),TEXT(C57,"jjjj")=TEXT(CRENEAUX!$U$13,"jjjj"),TEXT(C57,"jjjj")=TEXT(CRENEAUX!$V$13,"jjjj"),TEXT(C57,"jjjj")=TEXT(CRENEAUX!$W$13,"jjjj"),TEXT(C57,"jjjj")=TEXT(CRENEAUX!$X$13,"jjjj"),TEXT(C57,"jjjj")=TEXT(CRENEAUX!$Y$13,"jjjj")),"X","")</f>
        <v/>
      </c>
      <c r="Q57" s="81" t="str">
        <f>IF(OR(TEXT(C57,"jjjj")=TEXT(CRENEAUX!$S$14,"jjjj"),TEXT(C57,"jjjj")=TEXT(CRENEAUX!$T$14,"jjjj"),TEXT(C57,"jjjj")=TEXT(CRENEAUX!$U$14,"jjjj"),TEXT(C57,"jjjj")=TEXT(CRENEAUX!$V$14,"jjjj"),TEXT(C57,"jjjj")=TEXT(CRENEAUX!$W$14,"jjjj"),TEXT(C57,"jjjj")=TEXT(CRENEAUX!$X$14,"jjjj"),TEXT(C57,"jjjj")=TEXT(CRENEAUX!$Y$14,"jjjj")),"X","")</f>
        <v/>
      </c>
      <c r="R57" s="80">
        <f t="shared" si="5"/>
        <v>43586</v>
      </c>
      <c r="S57" s="79"/>
      <c r="T57" s="79"/>
      <c r="U57" s="79"/>
      <c r="V57" s="79"/>
      <c r="W57" s="79"/>
      <c r="X57" s="79"/>
    </row>
    <row r="58" spans="1:24" x14ac:dyDescent="0.25">
      <c r="A58" s="95">
        <f t="shared" si="1"/>
        <v>5</v>
      </c>
      <c r="B58" s="95">
        <f t="shared" si="2"/>
        <v>4</v>
      </c>
      <c r="C58" s="77">
        <f>Calen!F60</f>
        <v>43587</v>
      </c>
      <c r="D58" s="79"/>
      <c r="E58" s="79"/>
      <c r="F58" s="79"/>
      <c r="G58" s="79"/>
      <c r="H58" s="79"/>
      <c r="I58" s="79"/>
      <c r="J58" s="96">
        <f t="shared" si="3"/>
        <v>5</v>
      </c>
      <c r="K58" s="96">
        <f t="shared" si="4"/>
        <v>4</v>
      </c>
      <c r="L58" s="81" t="str">
        <f>IF(OR(TEXT(C58,"jjjj")=TEXT(CRENEAUX!$S$9,"jjjj"),TEXT(C58,"jjjj")=TEXT(CRENEAUX!$T$9,"jjjj"),TEXT(C58,"jjjj")=TEXT(CRENEAUX!$U$9,"jjjj"),TEXT(C58,"jjjj")=TEXT(CRENEAUX!$V$9,"jjjj"),TEXT(C58,"jjjj")=TEXT(CRENEAUX!$W$9,"jjjj"),TEXT(C58,"jjjj")=TEXT(CRENEAUX!$X$9,"jjjj"),TEXT(C58,"jjjj")=TEXT(CRENEAUX!$Y$9,"jjjj")),"X","")</f>
        <v>X</v>
      </c>
      <c r="M58" s="81" t="str">
        <f>IF(OR(TEXT(C58,"jjjj")=TEXT(CRENEAUX!$S$10,"jjjj"),TEXT(C58,"jjjj")=TEXT(CRENEAUX!$T$10,"jjjj"),TEXT(C58,"jjjj")=TEXT(CRENEAUX!$U$10,"jjjj"),TEXT(C58,"jjjj")=TEXT(CRENEAUX!$V$10,"jjjj"),TEXT(C58,"jjjj")=TEXT(CRENEAUX!$W$10,"jjjj"),TEXT(C58,"jjjj")=TEXT(CRENEAUX!$X$10,"jjjj"),TEXT(C58,"jjjj")=TEXT(CRENEAUX!$Y$10,"jjjj")),"X","")</f>
        <v>X</v>
      </c>
      <c r="N58" s="81" t="str">
        <f>IF(OR(TEXT(C58,"jjjj")=TEXT(CRENEAUX!$S$11,"jjjj"),TEXT(C58,"jjjj")=TEXT(CRENEAUX!$T$11,"jjjj"),TEXT(C58,"jjjj")=TEXT(CRENEAUX!$U$11,"jjjj"),TEXT(C58,"jjjj")=TEXT(CRENEAUX!$V$11,"jjjj"),TEXT(C58,"jjjj")=TEXT(CRENEAUX!$W$11,"jjjj"),TEXT(C58,"jjjj")=TEXT(CRENEAUX!$X$11,"jjjj"),TEXT(C58,"jjjj")=TEXT(CRENEAUX!$Y$11,"jjjj")),"X","")</f>
        <v>X</v>
      </c>
      <c r="O58" s="81" t="str">
        <f>IF(OR(TEXT(C58,"jjjj")=TEXT(CRENEAUX!$S$12,"jjjj"),TEXT(C58,"jjjj")=TEXT(CRENEAUX!$T$12,"jjjj"),TEXT(C58,"jjjj")=TEXT(CRENEAUX!$U$12,"jjjj"),TEXT(C58,"jjjj")=TEXT(CRENEAUX!$V$12,"jjjj"),TEXT(C58,"jjjj")=TEXT(CRENEAUX!$W$12,"jjjj"),TEXT(C58,"jjjj")=TEXT(CRENEAUX!$X$12,"jjjj"),TEXT(C58,"jjjj")=TEXT(CRENEAUX!$Y$12,"jjjj")),"X","")</f>
        <v/>
      </c>
      <c r="P58" s="81" t="str">
        <f>IF(OR(TEXT(C58,"jjjj")=TEXT(CRENEAUX!$S$13,"jjjj"),TEXT(C58,"jjjj")=TEXT(CRENEAUX!$T$13,"jjjj"),TEXT(C58,"jjjj")=TEXT(CRENEAUX!$U$13,"jjjj"),TEXT(C58,"jjjj")=TEXT(CRENEAUX!$V$13,"jjjj"),TEXT(C58,"jjjj")=TEXT(CRENEAUX!$W$13,"jjjj"),TEXT(C58,"jjjj")=TEXT(CRENEAUX!$X$13,"jjjj"),TEXT(C58,"jjjj")=TEXT(CRENEAUX!$Y$13,"jjjj")),"X","")</f>
        <v/>
      </c>
      <c r="Q58" s="81" t="str">
        <f>IF(OR(TEXT(C58,"jjjj")=TEXT(CRENEAUX!$S$14,"jjjj"),TEXT(C58,"jjjj")=TEXT(CRENEAUX!$T$14,"jjjj"),TEXT(C58,"jjjj")=TEXT(CRENEAUX!$U$14,"jjjj"),TEXT(C58,"jjjj")=TEXT(CRENEAUX!$V$14,"jjjj"),TEXT(C58,"jjjj")=TEXT(CRENEAUX!$W$14,"jjjj"),TEXT(C58,"jjjj")=TEXT(CRENEAUX!$X$14,"jjjj"),TEXT(C58,"jjjj")=TEXT(CRENEAUX!$Y$14,"jjjj")),"X","")</f>
        <v/>
      </c>
      <c r="R58" s="80">
        <f t="shared" si="5"/>
        <v>43587</v>
      </c>
      <c r="S58" s="79"/>
      <c r="T58" s="79"/>
      <c r="U58" s="79"/>
      <c r="V58" s="79"/>
      <c r="W58" s="79"/>
      <c r="X58" s="79"/>
    </row>
    <row r="59" spans="1:24" x14ac:dyDescent="0.25">
      <c r="A59" s="95">
        <f t="shared" si="1"/>
        <v>5</v>
      </c>
      <c r="B59" s="95">
        <f t="shared" si="2"/>
        <v>5</v>
      </c>
      <c r="C59" s="77">
        <f>Calen!F61</f>
        <v>43588</v>
      </c>
      <c r="D59" s="79"/>
      <c r="E59" s="79"/>
      <c r="F59" s="79"/>
      <c r="G59" s="79"/>
      <c r="H59" s="79"/>
      <c r="I59" s="79"/>
      <c r="J59" s="96">
        <f t="shared" si="3"/>
        <v>5</v>
      </c>
      <c r="K59" s="96">
        <f t="shared" si="4"/>
        <v>5</v>
      </c>
      <c r="L59" s="81" t="str">
        <f>IF(OR(TEXT(C59,"jjjj")=TEXT(CRENEAUX!$S$9,"jjjj"),TEXT(C59,"jjjj")=TEXT(CRENEAUX!$T$9,"jjjj"),TEXT(C59,"jjjj")=TEXT(CRENEAUX!$U$9,"jjjj"),TEXT(C59,"jjjj")=TEXT(CRENEAUX!$V$9,"jjjj"),TEXT(C59,"jjjj")=TEXT(CRENEAUX!$W$9,"jjjj"),TEXT(C59,"jjjj")=TEXT(CRENEAUX!$X$9,"jjjj"),TEXT(C59,"jjjj")=TEXT(CRENEAUX!$Y$9,"jjjj")),"X","")</f>
        <v>X</v>
      </c>
      <c r="M59" s="81" t="str">
        <f>IF(OR(TEXT(C59,"jjjj")=TEXT(CRENEAUX!$S$10,"jjjj"),TEXT(C59,"jjjj")=TEXT(CRENEAUX!$T$10,"jjjj"),TEXT(C59,"jjjj")=TEXT(CRENEAUX!$U$10,"jjjj"),TEXT(C59,"jjjj")=TEXT(CRENEAUX!$V$10,"jjjj"),TEXT(C59,"jjjj")=TEXT(CRENEAUX!$W$10,"jjjj"),TEXT(C59,"jjjj")=TEXT(CRENEAUX!$X$10,"jjjj"),TEXT(C59,"jjjj")=TEXT(CRENEAUX!$Y$10,"jjjj")),"X","")</f>
        <v>X</v>
      </c>
      <c r="N59" s="81" t="str">
        <f>IF(OR(TEXT(C59,"jjjj")=TEXT(CRENEAUX!$S$11,"jjjj"),TEXT(C59,"jjjj")=TEXT(CRENEAUX!$T$11,"jjjj"),TEXT(C59,"jjjj")=TEXT(CRENEAUX!$U$11,"jjjj"),TEXT(C59,"jjjj")=TEXT(CRENEAUX!$V$11,"jjjj"),TEXT(C59,"jjjj")=TEXT(CRENEAUX!$W$11,"jjjj"),TEXT(C59,"jjjj")=TEXT(CRENEAUX!$X$11,"jjjj"),TEXT(C59,"jjjj")=TEXT(CRENEAUX!$Y$11,"jjjj")),"X","")</f>
        <v/>
      </c>
      <c r="O59" s="81" t="str">
        <f>IF(OR(TEXT(C59,"jjjj")=TEXT(CRENEAUX!$S$12,"jjjj"),TEXT(C59,"jjjj")=TEXT(CRENEAUX!$T$12,"jjjj"),TEXT(C59,"jjjj")=TEXT(CRENEAUX!$U$12,"jjjj"),TEXT(C59,"jjjj")=TEXT(CRENEAUX!$V$12,"jjjj"),TEXT(C59,"jjjj")=TEXT(CRENEAUX!$W$12,"jjjj"),TEXT(C59,"jjjj")=TEXT(CRENEAUX!$X$12,"jjjj"),TEXT(C59,"jjjj")=TEXT(CRENEAUX!$Y$12,"jjjj")),"X","")</f>
        <v/>
      </c>
      <c r="P59" s="81" t="str">
        <f>IF(OR(TEXT(C59,"jjjj")=TEXT(CRENEAUX!$S$13,"jjjj"),TEXT(C59,"jjjj")=TEXT(CRENEAUX!$T$13,"jjjj"),TEXT(C59,"jjjj")=TEXT(CRENEAUX!$U$13,"jjjj"),TEXT(C59,"jjjj")=TEXT(CRENEAUX!$V$13,"jjjj"),TEXT(C59,"jjjj")=TEXT(CRENEAUX!$W$13,"jjjj"),TEXT(C59,"jjjj")=TEXT(CRENEAUX!$X$13,"jjjj"),TEXT(C59,"jjjj")=TEXT(CRENEAUX!$Y$13,"jjjj")),"X","")</f>
        <v/>
      </c>
      <c r="Q59" s="81" t="str">
        <f>IF(OR(TEXT(C59,"jjjj")=TEXT(CRENEAUX!$S$14,"jjjj"),TEXT(C59,"jjjj")=TEXT(CRENEAUX!$T$14,"jjjj"),TEXT(C59,"jjjj")=TEXT(CRENEAUX!$U$14,"jjjj"),TEXT(C59,"jjjj")=TEXT(CRENEAUX!$V$14,"jjjj"),TEXT(C59,"jjjj")=TEXT(CRENEAUX!$W$14,"jjjj"),TEXT(C59,"jjjj")=TEXT(CRENEAUX!$X$14,"jjjj"),TEXT(C59,"jjjj")=TEXT(CRENEAUX!$Y$14,"jjjj")),"X","")</f>
        <v/>
      </c>
      <c r="R59" s="80">
        <f t="shared" si="5"/>
        <v>43588</v>
      </c>
      <c r="S59" s="79"/>
      <c r="T59" s="79"/>
      <c r="U59" s="79"/>
      <c r="V59" s="79"/>
      <c r="W59" s="79"/>
      <c r="X59" s="79"/>
    </row>
    <row r="60" spans="1:24" x14ac:dyDescent="0.25">
      <c r="A60" s="95">
        <f t="shared" si="1"/>
        <v>5</v>
      </c>
      <c r="B60" s="95">
        <f t="shared" si="2"/>
        <v>3</v>
      </c>
      <c r="C60" s="77">
        <f>Calen!F62</f>
        <v>43593</v>
      </c>
      <c r="D60" s="79"/>
      <c r="E60" s="79"/>
      <c r="F60" s="79"/>
      <c r="G60" s="79"/>
      <c r="H60" s="79"/>
      <c r="I60" s="79"/>
      <c r="J60" s="96">
        <f t="shared" si="3"/>
        <v>5</v>
      </c>
      <c r="K60" s="96">
        <f t="shared" si="4"/>
        <v>3</v>
      </c>
      <c r="L60" s="81" t="str">
        <f>IF(OR(TEXT(C60,"jjjj")=TEXT(CRENEAUX!$S$9,"jjjj"),TEXT(C60,"jjjj")=TEXT(CRENEAUX!$T$9,"jjjj"),TEXT(C60,"jjjj")=TEXT(CRENEAUX!$U$9,"jjjj"),TEXT(C60,"jjjj")=TEXT(CRENEAUX!$V$9,"jjjj"),TEXT(C60,"jjjj")=TEXT(CRENEAUX!$W$9,"jjjj"),TEXT(C60,"jjjj")=TEXT(CRENEAUX!$X$9,"jjjj"),TEXT(C60,"jjjj")=TEXT(CRENEAUX!$Y$9,"jjjj")),"X","")</f>
        <v/>
      </c>
      <c r="M60" s="81" t="str">
        <f>IF(OR(TEXT(C60,"jjjj")=TEXT(CRENEAUX!$S$10,"jjjj"),TEXT(C60,"jjjj")=TEXT(CRENEAUX!$T$10,"jjjj"),TEXT(C60,"jjjj")=TEXT(CRENEAUX!$U$10,"jjjj"),TEXT(C60,"jjjj")=TEXT(CRENEAUX!$V$10,"jjjj"),TEXT(C60,"jjjj")=TEXT(CRENEAUX!$W$10,"jjjj"),TEXT(C60,"jjjj")=TEXT(CRENEAUX!$X$10,"jjjj"),TEXT(C60,"jjjj")=TEXT(CRENEAUX!$Y$10,"jjjj")),"X","")</f>
        <v>X</v>
      </c>
      <c r="N60" s="81" t="str">
        <f>IF(OR(TEXT(C60,"jjjj")=TEXT(CRENEAUX!$S$11,"jjjj"),TEXT(C60,"jjjj")=TEXT(CRENEAUX!$T$11,"jjjj"),TEXT(C60,"jjjj")=TEXT(CRENEAUX!$U$11,"jjjj"),TEXT(C60,"jjjj")=TEXT(CRENEAUX!$V$11,"jjjj"),TEXT(C60,"jjjj")=TEXT(CRENEAUX!$W$11,"jjjj"),TEXT(C60,"jjjj")=TEXT(CRENEAUX!$X$11,"jjjj"),TEXT(C60,"jjjj")=TEXT(CRENEAUX!$Y$11,"jjjj")),"X","")</f>
        <v>X</v>
      </c>
      <c r="O60" s="81" t="str">
        <f>IF(OR(TEXT(C60,"jjjj")=TEXT(CRENEAUX!$S$12,"jjjj"),TEXT(C60,"jjjj")=TEXT(CRENEAUX!$T$12,"jjjj"),TEXT(C60,"jjjj")=TEXT(CRENEAUX!$U$12,"jjjj"),TEXT(C60,"jjjj")=TEXT(CRENEAUX!$V$12,"jjjj"),TEXT(C60,"jjjj")=TEXT(CRENEAUX!$W$12,"jjjj"),TEXT(C60,"jjjj")=TEXT(CRENEAUX!$X$12,"jjjj"),TEXT(C60,"jjjj")=TEXT(CRENEAUX!$Y$12,"jjjj")),"X","")</f>
        <v/>
      </c>
      <c r="P60" s="81" t="str">
        <f>IF(OR(TEXT(C60,"jjjj")=TEXT(CRENEAUX!$S$13,"jjjj"),TEXT(C60,"jjjj")=TEXT(CRENEAUX!$T$13,"jjjj"),TEXT(C60,"jjjj")=TEXT(CRENEAUX!$U$13,"jjjj"),TEXT(C60,"jjjj")=TEXT(CRENEAUX!$V$13,"jjjj"),TEXT(C60,"jjjj")=TEXT(CRENEAUX!$W$13,"jjjj"),TEXT(C60,"jjjj")=TEXT(CRENEAUX!$X$13,"jjjj"),TEXT(C60,"jjjj")=TEXT(CRENEAUX!$Y$13,"jjjj")),"X","")</f>
        <v/>
      </c>
      <c r="Q60" s="81" t="str">
        <f>IF(OR(TEXT(C60,"jjjj")=TEXT(CRENEAUX!$S$14,"jjjj"),TEXT(C60,"jjjj")=TEXT(CRENEAUX!$T$14,"jjjj"),TEXT(C60,"jjjj")=TEXT(CRENEAUX!$U$14,"jjjj"),TEXT(C60,"jjjj")=TEXT(CRENEAUX!$V$14,"jjjj"),TEXT(C60,"jjjj")=TEXT(CRENEAUX!$W$14,"jjjj"),TEXT(C60,"jjjj")=TEXT(CRENEAUX!$X$14,"jjjj"),TEXT(C60,"jjjj")=TEXT(CRENEAUX!$Y$14,"jjjj")),"X","")</f>
        <v/>
      </c>
      <c r="R60" s="80">
        <f t="shared" si="5"/>
        <v>43593</v>
      </c>
      <c r="S60" s="79"/>
      <c r="T60" s="79"/>
      <c r="U60" s="79"/>
      <c r="V60" s="79"/>
      <c r="W60" s="79"/>
      <c r="X60" s="79"/>
    </row>
    <row r="61" spans="1:24" x14ac:dyDescent="0.25">
      <c r="A61" s="95">
        <f t="shared" si="1"/>
        <v>5</v>
      </c>
      <c r="B61" s="95">
        <f t="shared" si="2"/>
        <v>4</v>
      </c>
      <c r="C61" s="77">
        <f>Calen!F63</f>
        <v>43594</v>
      </c>
      <c r="D61" s="79"/>
      <c r="E61" s="79"/>
      <c r="F61" s="79"/>
      <c r="G61" s="79"/>
      <c r="H61" s="79"/>
      <c r="I61" s="79"/>
      <c r="J61" s="96">
        <f t="shared" si="3"/>
        <v>5</v>
      </c>
      <c r="K61" s="96">
        <f t="shared" si="4"/>
        <v>4</v>
      </c>
      <c r="L61" s="81" t="str">
        <f>IF(OR(TEXT(C61,"jjjj")=TEXT(CRENEAUX!$S$9,"jjjj"),TEXT(C61,"jjjj")=TEXT(CRENEAUX!$T$9,"jjjj"),TEXT(C61,"jjjj")=TEXT(CRENEAUX!$U$9,"jjjj"),TEXT(C61,"jjjj")=TEXT(CRENEAUX!$V$9,"jjjj"),TEXT(C61,"jjjj")=TEXT(CRENEAUX!$W$9,"jjjj"),TEXT(C61,"jjjj")=TEXT(CRENEAUX!$X$9,"jjjj"),TEXT(C61,"jjjj")=TEXT(CRENEAUX!$Y$9,"jjjj")),"X","")</f>
        <v>X</v>
      </c>
      <c r="M61" s="81" t="str">
        <f>IF(OR(TEXT(C61,"jjjj")=TEXT(CRENEAUX!$S$10,"jjjj"),TEXT(C61,"jjjj")=TEXT(CRENEAUX!$T$10,"jjjj"),TEXT(C61,"jjjj")=TEXT(CRENEAUX!$U$10,"jjjj"),TEXT(C61,"jjjj")=TEXT(CRENEAUX!$V$10,"jjjj"),TEXT(C61,"jjjj")=TEXT(CRENEAUX!$W$10,"jjjj"),TEXT(C61,"jjjj")=TEXT(CRENEAUX!$X$10,"jjjj"),TEXT(C61,"jjjj")=TEXT(CRENEAUX!$Y$10,"jjjj")),"X","")</f>
        <v>X</v>
      </c>
      <c r="N61" s="81" t="str">
        <f>IF(OR(TEXT(C61,"jjjj")=TEXT(CRENEAUX!$S$11,"jjjj"),TEXT(C61,"jjjj")=TEXT(CRENEAUX!$T$11,"jjjj"),TEXT(C61,"jjjj")=TEXT(CRENEAUX!$U$11,"jjjj"),TEXT(C61,"jjjj")=TEXT(CRENEAUX!$V$11,"jjjj"),TEXT(C61,"jjjj")=TEXT(CRENEAUX!$W$11,"jjjj"),TEXT(C61,"jjjj")=TEXT(CRENEAUX!$X$11,"jjjj"),TEXT(C61,"jjjj")=TEXT(CRENEAUX!$Y$11,"jjjj")),"X","")</f>
        <v>X</v>
      </c>
      <c r="O61" s="81" t="str">
        <f>IF(OR(TEXT(C61,"jjjj")=TEXT(CRENEAUX!$S$12,"jjjj"),TEXT(C61,"jjjj")=TEXT(CRENEAUX!$T$12,"jjjj"),TEXT(C61,"jjjj")=TEXT(CRENEAUX!$U$12,"jjjj"),TEXT(C61,"jjjj")=TEXT(CRENEAUX!$V$12,"jjjj"),TEXT(C61,"jjjj")=TEXT(CRENEAUX!$W$12,"jjjj"),TEXT(C61,"jjjj")=TEXT(CRENEAUX!$X$12,"jjjj"),TEXT(C61,"jjjj")=TEXT(CRENEAUX!$Y$12,"jjjj")),"X","")</f>
        <v/>
      </c>
      <c r="P61" s="81" t="str">
        <f>IF(OR(TEXT(C61,"jjjj")=TEXT(CRENEAUX!$S$13,"jjjj"),TEXT(C61,"jjjj")=TEXT(CRENEAUX!$T$13,"jjjj"),TEXT(C61,"jjjj")=TEXT(CRENEAUX!$U$13,"jjjj"),TEXT(C61,"jjjj")=TEXT(CRENEAUX!$V$13,"jjjj"),TEXT(C61,"jjjj")=TEXT(CRENEAUX!$W$13,"jjjj"),TEXT(C61,"jjjj")=TEXT(CRENEAUX!$X$13,"jjjj"),TEXT(C61,"jjjj")=TEXT(CRENEAUX!$Y$13,"jjjj")),"X","")</f>
        <v/>
      </c>
      <c r="Q61" s="81" t="str">
        <f>IF(OR(TEXT(C61,"jjjj")=TEXT(CRENEAUX!$S$14,"jjjj"),TEXT(C61,"jjjj")=TEXT(CRENEAUX!$T$14,"jjjj"),TEXT(C61,"jjjj")=TEXT(CRENEAUX!$U$14,"jjjj"),TEXT(C61,"jjjj")=TEXT(CRENEAUX!$V$14,"jjjj"),TEXT(C61,"jjjj")=TEXT(CRENEAUX!$W$14,"jjjj"),TEXT(C61,"jjjj")=TEXT(CRENEAUX!$X$14,"jjjj"),TEXT(C61,"jjjj")=TEXT(CRENEAUX!$Y$14,"jjjj")),"X","")</f>
        <v/>
      </c>
      <c r="R61" s="80">
        <f t="shared" si="5"/>
        <v>43594</v>
      </c>
      <c r="S61" s="79"/>
      <c r="T61" s="79"/>
      <c r="U61" s="79"/>
      <c r="V61" s="79"/>
      <c r="W61" s="79"/>
      <c r="X61" s="79"/>
    </row>
    <row r="62" spans="1:24" x14ac:dyDescent="0.25">
      <c r="A62" s="95">
        <f t="shared" si="1"/>
        <v>5</v>
      </c>
      <c r="B62" s="95">
        <f t="shared" si="2"/>
        <v>5</v>
      </c>
      <c r="C62" s="77">
        <f>Calen!F64</f>
        <v>43595</v>
      </c>
      <c r="D62" s="79"/>
      <c r="E62" s="79"/>
      <c r="F62" s="79"/>
      <c r="G62" s="79"/>
      <c r="H62" s="79"/>
      <c r="I62" s="79"/>
      <c r="J62" s="96">
        <f t="shared" si="3"/>
        <v>5</v>
      </c>
      <c r="K62" s="96">
        <f t="shared" si="4"/>
        <v>5</v>
      </c>
      <c r="L62" s="81" t="str">
        <f>IF(OR(TEXT(C62,"jjjj")=TEXT(CRENEAUX!$S$9,"jjjj"),TEXT(C62,"jjjj")=TEXT(CRENEAUX!$T$9,"jjjj"),TEXT(C62,"jjjj")=TEXT(CRENEAUX!$U$9,"jjjj"),TEXT(C62,"jjjj")=TEXT(CRENEAUX!$V$9,"jjjj"),TEXT(C62,"jjjj")=TEXT(CRENEAUX!$W$9,"jjjj"),TEXT(C62,"jjjj")=TEXT(CRENEAUX!$X$9,"jjjj"),TEXT(C62,"jjjj")=TEXT(CRENEAUX!$Y$9,"jjjj")),"X","")</f>
        <v>X</v>
      </c>
      <c r="M62" s="81" t="str">
        <f>IF(OR(TEXT(C62,"jjjj")=TEXT(CRENEAUX!$S$10,"jjjj"),TEXT(C62,"jjjj")=TEXT(CRENEAUX!$T$10,"jjjj"),TEXT(C62,"jjjj")=TEXT(CRENEAUX!$U$10,"jjjj"),TEXT(C62,"jjjj")=TEXT(CRENEAUX!$V$10,"jjjj"),TEXT(C62,"jjjj")=TEXT(CRENEAUX!$W$10,"jjjj"),TEXT(C62,"jjjj")=TEXT(CRENEAUX!$X$10,"jjjj"),TEXT(C62,"jjjj")=TEXT(CRENEAUX!$Y$10,"jjjj")),"X","")</f>
        <v>X</v>
      </c>
      <c r="N62" s="81" t="str">
        <f>IF(OR(TEXT(C62,"jjjj")=TEXT(CRENEAUX!$S$11,"jjjj"),TEXT(C62,"jjjj")=TEXT(CRENEAUX!$T$11,"jjjj"),TEXT(C62,"jjjj")=TEXT(CRENEAUX!$U$11,"jjjj"),TEXT(C62,"jjjj")=TEXT(CRENEAUX!$V$11,"jjjj"),TEXT(C62,"jjjj")=TEXT(CRENEAUX!$W$11,"jjjj"),TEXT(C62,"jjjj")=TEXT(CRENEAUX!$X$11,"jjjj"),TEXT(C62,"jjjj")=TEXT(CRENEAUX!$Y$11,"jjjj")),"X","")</f>
        <v/>
      </c>
      <c r="O62" s="81" t="str">
        <f>IF(OR(TEXT(C62,"jjjj")=TEXT(CRENEAUX!$S$12,"jjjj"),TEXT(C62,"jjjj")=TEXT(CRENEAUX!$T$12,"jjjj"),TEXT(C62,"jjjj")=TEXT(CRENEAUX!$U$12,"jjjj"),TEXT(C62,"jjjj")=TEXT(CRENEAUX!$V$12,"jjjj"),TEXT(C62,"jjjj")=TEXT(CRENEAUX!$W$12,"jjjj"),TEXT(C62,"jjjj")=TEXT(CRENEAUX!$X$12,"jjjj"),TEXT(C62,"jjjj")=TEXT(CRENEAUX!$Y$12,"jjjj")),"X","")</f>
        <v/>
      </c>
      <c r="P62" s="81" t="str">
        <f>IF(OR(TEXT(C62,"jjjj")=TEXT(CRENEAUX!$S$13,"jjjj"),TEXT(C62,"jjjj")=TEXT(CRENEAUX!$T$13,"jjjj"),TEXT(C62,"jjjj")=TEXT(CRENEAUX!$U$13,"jjjj"),TEXT(C62,"jjjj")=TEXT(CRENEAUX!$V$13,"jjjj"),TEXT(C62,"jjjj")=TEXT(CRENEAUX!$W$13,"jjjj"),TEXT(C62,"jjjj")=TEXT(CRENEAUX!$X$13,"jjjj"),TEXT(C62,"jjjj")=TEXT(CRENEAUX!$Y$13,"jjjj")),"X","")</f>
        <v/>
      </c>
      <c r="Q62" s="81" t="str">
        <f>IF(OR(TEXT(C62,"jjjj")=TEXT(CRENEAUX!$S$14,"jjjj"),TEXT(C62,"jjjj")=TEXT(CRENEAUX!$T$14,"jjjj"),TEXT(C62,"jjjj")=TEXT(CRENEAUX!$U$14,"jjjj"),TEXT(C62,"jjjj")=TEXT(CRENEAUX!$V$14,"jjjj"),TEXT(C62,"jjjj")=TEXT(CRENEAUX!$W$14,"jjjj"),TEXT(C62,"jjjj")=TEXT(CRENEAUX!$X$14,"jjjj"),TEXT(C62,"jjjj")=TEXT(CRENEAUX!$Y$14,"jjjj")),"X","")</f>
        <v/>
      </c>
      <c r="R62" s="80">
        <f t="shared" si="5"/>
        <v>43595</v>
      </c>
      <c r="S62" s="79"/>
      <c r="T62" s="79"/>
      <c r="U62" s="79"/>
      <c r="V62" s="79"/>
      <c r="W62" s="79"/>
      <c r="X62" s="79"/>
    </row>
    <row r="63" spans="1:24" x14ac:dyDescent="0.25">
      <c r="A63" s="95">
        <f t="shared" si="1"/>
        <v>5</v>
      </c>
      <c r="B63" s="95">
        <f t="shared" si="2"/>
        <v>3</v>
      </c>
      <c r="C63" s="77">
        <f>Calen!F65</f>
        <v>43600</v>
      </c>
      <c r="D63" s="79"/>
      <c r="E63" s="79"/>
      <c r="F63" s="79"/>
      <c r="G63" s="79"/>
      <c r="H63" s="79"/>
      <c r="I63" s="79"/>
      <c r="J63" s="96">
        <f t="shared" si="3"/>
        <v>5</v>
      </c>
      <c r="K63" s="96">
        <f t="shared" si="4"/>
        <v>3</v>
      </c>
      <c r="L63" s="81" t="str">
        <f>IF(OR(TEXT(C63,"jjjj")=TEXT(CRENEAUX!$S$9,"jjjj"),TEXT(C63,"jjjj")=TEXT(CRENEAUX!$T$9,"jjjj"),TEXT(C63,"jjjj")=TEXT(CRENEAUX!$U$9,"jjjj"),TEXT(C63,"jjjj")=TEXT(CRENEAUX!$V$9,"jjjj"),TEXT(C63,"jjjj")=TEXT(CRENEAUX!$W$9,"jjjj"),TEXT(C63,"jjjj")=TEXT(CRENEAUX!$X$9,"jjjj"),TEXT(C63,"jjjj")=TEXT(CRENEAUX!$Y$9,"jjjj")),"X","")</f>
        <v/>
      </c>
      <c r="M63" s="81" t="str">
        <f>IF(OR(TEXT(C63,"jjjj")=TEXT(CRENEAUX!$S$10,"jjjj"),TEXT(C63,"jjjj")=TEXT(CRENEAUX!$T$10,"jjjj"),TEXT(C63,"jjjj")=TEXT(CRENEAUX!$U$10,"jjjj"),TEXT(C63,"jjjj")=TEXT(CRENEAUX!$V$10,"jjjj"),TEXT(C63,"jjjj")=TEXT(CRENEAUX!$W$10,"jjjj"),TEXT(C63,"jjjj")=TEXT(CRENEAUX!$X$10,"jjjj"),TEXT(C63,"jjjj")=TEXT(CRENEAUX!$Y$10,"jjjj")),"X","")</f>
        <v>X</v>
      </c>
      <c r="N63" s="81" t="str">
        <f>IF(OR(TEXT(C63,"jjjj")=TEXT(CRENEAUX!$S$11,"jjjj"),TEXT(C63,"jjjj")=TEXT(CRENEAUX!$T$11,"jjjj"),TEXT(C63,"jjjj")=TEXT(CRENEAUX!$U$11,"jjjj"),TEXT(C63,"jjjj")=TEXT(CRENEAUX!$V$11,"jjjj"),TEXT(C63,"jjjj")=TEXT(CRENEAUX!$W$11,"jjjj"),TEXT(C63,"jjjj")=TEXT(CRENEAUX!$X$11,"jjjj"),TEXT(C63,"jjjj")=TEXT(CRENEAUX!$Y$11,"jjjj")),"X","")</f>
        <v>X</v>
      </c>
      <c r="O63" s="81" t="str">
        <f>IF(OR(TEXT(C63,"jjjj")=TEXT(CRENEAUX!$S$12,"jjjj"),TEXT(C63,"jjjj")=TEXT(CRENEAUX!$T$12,"jjjj"),TEXT(C63,"jjjj")=TEXT(CRENEAUX!$U$12,"jjjj"),TEXT(C63,"jjjj")=TEXT(CRENEAUX!$V$12,"jjjj"),TEXT(C63,"jjjj")=TEXT(CRENEAUX!$W$12,"jjjj"),TEXT(C63,"jjjj")=TEXT(CRENEAUX!$X$12,"jjjj"),TEXT(C63,"jjjj")=TEXT(CRENEAUX!$Y$12,"jjjj")),"X","")</f>
        <v/>
      </c>
      <c r="P63" s="81" t="str">
        <f>IF(OR(TEXT(C63,"jjjj")=TEXT(CRENEAUX!$S$13,"jjjj"),TEXT(C63,"jjjj")=TEXT(CRENEAUX!$T$13,"jjjj"),TEXT(C63,"jjjj")=TEXT(CRENEAUX!$U$13,"jjjj"),TEXT(C63,"jjjj")=TEXT(CRENEAUX!$V$13,"jjjj"),TEXT(C63,"jjjj")=TEXT(CRENEAUX!$W$13,"jjjj"),TEXT(C63,"jjjj")=TEXT(CRENEAUX!$X$13,"jjjj"),TEXT(C63,"jjjj")=TEXT(CRENEAUX!$Y$13,"jjjj")),"X","")</f>
        <v/>
      </c>
      <c r="Q63" s="81" t="str">
        <f>IF(OR(TEXT(C63,"jjjj")=TEXT(CRENEAUX!$S$14,"jjjj"),TEXT(C63,"jjjj")=TEXT(CRENEAUX!$T$14,"jjjj"),TEXT(C63,"jjjj")=TEXT(CRENEAUX!$U$14,"jjjj"),TEXT(C63,"jjjj")=TEXT(CRENEAUX!$V$14,"jjjj"),TEXT(C63,"jjjj")=TEXT(CRENEAUX!$W$14,"jjjj"),TEXT(C63,"jjjj")=TEXT(CRENEAUX!$X$14,"jjjj"),TEXT(C63,"jjjj")=TEXT(CRENEAUX!$Y$14,"jjjj")),"X","")</f>
        <v/>
      </c>
      <c r="R63" s="80">
        <f t="shared" si="5"/>
        <v>43600</v>
      </c>
      <c r="S63" s="79"/>
      <c r="T63" s="79"/>
      <c r="U63" s="79"/>
      <c r="V63" s="79"/>
      <c r="W63" s="79"/>
      <c r="X63" s="79"/>
    </row>
    <row r="64" spans="1:24" x14ac:dyDescent="0.25">
      <c r="A64" s="95">
        <f t="shared" si="1"/>
        <v>5</v>
      </c>
      <c r="B64" s="95">
        <f t="shared" si="2"/>
        <v>4</v>
      </c>
      <c r="C64" s="77">
        <f>Calen!F66</f>
        <v>43601</v>
      </c>
      <c r="D64" s="79"/>
      <c r="E64" s="79"/>
      <c r="F64" s="79"/>
      <c r="G64" s="79"/>
      <c r="H64" s="79"/>
      <c r="I64" s="79"/>
      <c r="J64" s="96">
        <f t="shared" si="3"/>
        <v>5</v>
      </c>
      <c r="K64" s="96">
        <f t="shared" si="4"/>
        <v>4</v>
      </c>
      <c r="L64" s="81" t="str">
        <f>IF(OR(TEXT(C64,"jjjj")=TEXT(CRENEAUX!$S$9,"jjjj"),TEXT(C64,"jjjj")=TEXT(CRENEAUX!$T$9,"jjjj"),TEXT(C64,"jjjj")=TEXT(CRENEAUX!$U$9,"jjjj"),TEXT(C64,"jjjj")=TEXT(CRENEAUX!$V$9,"jjjj"),TEXT(C64,"jjjj")=TEXT(CRENEAUX!$W$9,"jjjj"),TEXT(C64,"jjjj")=TEXT(CRENEAUX!$X$9,"jjjj"),TEXT(C64,"jjjj")=TEXT(CRENEAUX!$Y$9,"jjjj")),"X","")</f>
        <v>X</v>
      </c>
      <c r="M64" s="81" t="str">
        <f>IF(OR(TEXT(C64,"jjjj")=TEXT(CRENEAUX!$S$10,"jjjj"),TEXT(C64,"jjjj")=TEXT(CRENEAUX!$T$10,"jjjj"),TEXT(C64,"jjjj")=TEXT(CRENEAUX!$U$10,"jjjj"),TEXT(C64,"jjjj")=TEXT(CRENEAUX!$V$10,"jjjj"),TEXT(C64,"jjjj")=TEXT(CRENEAUX!$W$10,"jjjj"),TEXT(C64,"jjjj")=TEXT(CRENEAUX!$X$10,"jjjj"),TEXT(C64,"jjjj")=TEXT(CRENEAUX!$Y$10,"jjjj")),"X","")</f>
        <v>X</v>
      </c>
      <c r="N64" s="81" t="str">
        <f>IF(OR(TEXT(C64,"jjjj")=TEXT(CRENEAUX!$S$11,"jjjj"),TEXT(C64,"jjjj")=TEXT(CRENEAUX!$T$11,"jjjj"),TEXT(C64,"jjjj")=TEXT(CRENEAUX!$U$11,"jjjj"),TEXT(C64,"jjjj")=TEXT(CRENEAUX!$V$11,"jjjj"),TEXT(C64,"jjjj")=TEXT(CRENEAUX!$W$11,"jjjj"),TEXT(C64,"jjjj")=TEXT(CRENEAUX!$X$11,"jjjj"),TEXT(C64,"jjjj")=TEXT(CRENEAUX!$Y$11,"jjjj")),"X","")</f>
        <v>X</v>
      </c>
      <c r="O64" s="81" t="str">
        <f>IF(OR(TEXT(C64,"jjjj")=TEXT(CRENEAUX!$S$12,"jjjj"),TEXT(C64,"jjjj")=TEXT(CRENEAUX!$T$12,"jjjj"),TEXT(C64,"jjjj")=TEXT(CRENEAUX!$U$12,"jjjj"),TEXT(C64,"jjjj")=TEXT(CRENEAUX!$V$12,"jjjj"),TEXT(C64,"jjjj")=TEXT(CRENEAUX!$W$12,"jjjj"),TEXT(C64,"jjjj")=TEXT(CRENEAUX!$X$12,"jjjj"),TEXT(C64,"jjjj")=TEXT(CRENEAUX!$Y$12,"jjjj")),"X","")</f>
        <v/>
      </c>
      <c r="P64" s="81" t="str">
        <f>IF(OR(TEXT(C64,"jjjj")=TEXT(CRENEAUX!$S$13,"jjjj"),TEXT(C64,"jjjj")=TEXT(CRENEAUX!$T$13,"jjjj"),TEXT(C64,"jjjj")=TEXT(CRENEAUX!$U$13,"jjjj"),TEXT(C64,"jjjj")=TEXT(CRENEAUX!$V$13,"jjjj"),TEXT(C64,"jjjj")=TEXT(CRENEAUX!$W$13,"jjjj"),TEXT(C64,"jjjj")=TEXT(CRENEAUX!$X$13,"jjjj"),TEXT(C64,"jjjj")=TEXT(CRENEAUX!$Y$13,"jjjj")),"X","")</f>
        <v/>
      </c>
      <c r="Q64" s="81" t="str">
        <f>IF(OR(TEXT(C64,"jjjj")=TEXT(CRENEAUX!$S$14,"jjjj"),TEXT(C64,"jjjj")=TEXT(CRENEAUX!$T$14,"jjjj"),TEXT(C64,"jjjj")=TEXT(CRENEAUX!$U$14,"jjjj"),TEXT(C64,"jjjj")=TEXT(CRENEAUX!$V$14,"jjjj"),TEXT(C64,"jjjj")=TEXT(CRENEAUX!$W$14,"jjjj"),TEXT(C64,"jjjj")=TEXT(CRENEAUX!$X$14,"jjjj"),TEXT(C64,"jjjj")=TEXT(CRENEAUX!$Y$14,"jjjj")),"X","")</f>
        <v/>
      </c>
      <c r="R64" s="80">
        <f t="shared" si="5"/>
        <v>43601</v>
      </c>
      <c r="S64" s="79"/>
      <c r="T64" s="79"/>
      <c r="U64" s="79"/>
      <c r="V64" s="79"/>
      <c r="W64" s="79"/>
      <c r="X64" s="79"/>
    </row>
    <row r="65" spans="1:24" x14ac:dyDescent="0.25">
      <c r="A65" s="95">
        <f t="shared" si="1"/>
        <v>5</v>
      </c>
      <c r="B65" s="95">
        <f t="shared" si="2"/>
        <v>5</v>
      </c>
      <c r="C65" s="77">
        <f>Calen!F67</f>
        <v>43602</v>
      </c>
      <c r="D65" s="79"/>
      <c r="E65" s="79"/>
      <c r="F65" s="79"/>
      <c r="G65" s="79"/>
      <c r="H65" s="79"/>
      <c r="I65" s="79"/>
      <c r="J65" s="96">
        <f t="shared" si="3"/>
        <v>5</v>
      </c>
      <c r="K65" s="96">
        <f t="shared" si="4"/>
        <v>5</v>
      </c>
      <c r="L65" s="81" t="str">
        <f>IF(OR(TEXT(C65,"jjjj")=TEXT(CRENEAUX!$S$9,"jjjj"),TEXT(C65,"jjjj")=TEXT(CRENEAUX!$T$9,"jjjj"),TEXT(C65,"jjjj")=TEXT(CRENEAUX!$U$9,"jjjj"),TEXT(C65,"jjjj")=TEXT(CRENEAUX!$V$9,"jjjj"),TEXT(C65,"jjjj")=TEXT(CRENEAUX!$W$9,"jjjj"),TEXT(C65,"jjjj")=TEXT(CRENEAUX!$X$9,"jjjj"),TEXT(C65,"jjjj")=TEXT(CRENEAUX!$Y$9,"jjjj")),"X","")</f>
        <v>X</v>
      </c>
      <c r="M65" s="81" t="str">
        <f>IF(OR(TEXT(C65,"jjjj")=TEXT(CRENEAUX!$S$10,"jjjj"),TEXT(C65,"jjjj")=TEXT(CRENEAUX!$T$10,"jjjj"),TEXT(C65,"jjjj")=TEXT(CRENEAUX!$U$10,"jjjj"),TEXT(C65,"jjjj")=TEXT(CRENEAUX!$V$10,"jjjj"),TEXT(C65,"jjjj")=TEXT(CRENEAUX!$W$10,"jjjj"),TEXT(C65,"jjjj")=TEXT(CRENEAUX!$X$10,"jjjj"),TEXT(C65,"jjjj")=TEXT(CRENEAUX!$Y$10,"jjjj")),"X","")</f>
        <v>X</v>
      </c>
      <c r="N65" s="81" t="str">
        <f>IF(OR(TEXT(C65,"jjjj")=TEXT(CRENEAUX!$S$11,"jjjj"),TEXT(C65,"jjjj")=TEXT(CRENEAUX!$T$11,"jjjj"),TEXT(C65,"jjjj")=TEXT(CRENEAUX!$U$11,"jjjj"),TEXT(C65,"jjjj")=TEXT(CRENEAUX!$V$11,"jjjj"),TEXT(C65,"jjjj")=TEXT(CRENEAUX!$W$11,"jjjj"),TEXT(C65,"jjjj")=TEXT(CRENEAUX!$X$11,"jjjj"),TEXT(C65,"jjjj")=TEXT(CRENEAUX!$Y$11,"jjjj")),"X","")</f>
        <v/>
      </c>
      <c r="O65" s="81" t="str">
        <f>IF(OR(TEXT(C65,"jjjj")=TEXT(CRENEAUX!$S$12,"jjjj"),TEXT(C65,"jjjj")=TEXT(CRENEAUX!$T$12,"jjjj"),TEXT(C65,"jjjj")=TEXT(CRENEAUX!$U$12,"jjjj"),TEXT(C65,"jjjj")=TEXT(CRENEAUX!$V$12,"jjjj"),TEXT(C65,"jjjj")=TEXT(CRENEAUX!$W$12,"jjjj"),TEXT(C65,"jjjj")=TEXT(CRENEAUX!$X$12,"jjjj"),TEXT(C65,"jjjj")=TEXT(CRENEAUX!$Y$12,"jjjj")),"X","")</f>
        <v/>
      </c>
      <c r="P65" s="81" t="str">
        <f>IF(OR(TEXT(C65,"jjjj")=TEXT(CRENEAUX!$S$13,"jjjj"),TEXT(C65,"jjjj")=TEXT(CRENEAUX!$T$13,"jjjj"),TEXT(C65,"jjjj")=TEXT(CRENEAUX!$U$13,"jjjj"),TEXT(C65,"jjjj")=TEXT(CRENEAUX!$V$13,"jjjj"),TEXT(C65,"jjjj")=TEXT(CRENEAUX!$W$13,"jjjj"),TEXT(C65,"jjjj")=TEXT(CRENEAUX!$X$13,"jjjj"),TEXT(C65,"jjjj")=TEXT(CRENEAUX!$Y$13,"jjjj")),"X","")</f>
        <v/>
      </c>
      <c r="Q65" s="81" t="str">
        <f>IF(OR(TEXT(C65,"jjjj")=TEXT(CRENEAUX!$S$14,"jjjj"),TEXT(C65,"jjjj")=TEXT(CRENEAUX!$T$14,"jjjj"),TEXT(C65,"jjjj")=TEXT(CRENEAUX!$U$14,"jjjj"),TEXT(C65,"jjjj")=TEXT(CRENEAUX!$V$14,"jjjj"),TEXT(C65,"jjjj")=TEXT(CRENEAUX!$W$14,"jjjj"),TEXT(C65,"jjjj")=TEXT(CRENEAUX!$X$14,"jjjj"),TEXT(C65,"jjjj")=TEXT(CRENEAUX!$Y$14,"jjjj")),"X","")</f>
        <v/>
      </c>
      <c r="R65" s="80">
        <f t="shared" si="5"/>
        <v>43602</v>
      </c>
      <c r="S65" s="79"/>
      <c r="T65" s="79"/>
      <c r="U65" s="79"/>
      <c r="V65" s="79"/>
      <c r="W65" s="79"/>
      <c r="X65" s="79"/>
    </row>
    <row r="66" spans="1:24" x14ac:dyDescent="0.25">
      <c r="A66" s="95">
        <f t="shared" si="1"/>
        <v>5</v>
      </c>
      <c r="B66" s="95">
        <f t="shared" si="2"/>
        <v>3</v>
      </c>
      <c r="C66" s="77">
        <f>Calen!F68</f>
        <v>43607</v>
      </c>
      <c r="D66" s="79"/>
      <c r="E66" s="79"/>
      <c r="F66" s="79"/>
      <c r="G66" s="79"/>
      <c r="H66" s="79"/>
      <c r="I66" s="79"/>
      <c r="J66" s="96">
        <f t="shared" si="3"/>
        <v>5</v>
      </c>
      <c r="K66" s="96">
        <f t="shared" si="4"/>
        <v>3</v>
      </c>
      <c r="L66" s="81" t="str">
        <f>IF(OR(TEXT(C66,"jjjj")=TEXT(CRENEAUX!$S$9,"jjjj"),TEXT(C66,"jjjj")=TEXT(CRENEAUX!$T$9,"jjjj"),TEXT(C66,"jjjj")=TEXT(CRENEAUX!$U$9,"jjjj"),TEXT(C66,"jjjj")=TEXT(CRENEAUX!$V$9,"jjjj"),TEXT(C66,"jjjj")=TEXT(CRENEAUX!$W$9,"jjjj"),TEXT(C66,"jjjj")=TEXT(CRENEAUX!$X$9,"jjjj"),TEXT(C66,"jjjj")=TEXT(CRENEAUX!$Y$9,"jjjj")),"X","")</f>
        <v/>
      </c>
      <c r="M66" s="81" t="str">
        <f>IF(OR(TEXT(C66,"jjjj")=TEXT(CRENEAUX!$S$10,"jjjj"),TEXT(C66,"jjjj")=TEXT(CRENEAUX!$T$10,"jjjj"),TEXT(C66,"jjjj")=TEXT(CRENEAUX!$U$10,"jjjj"),TEXT(C66,"jjjj")=TEXT(CRENEAUX!$V$10,"jjjj"),TEXT(C66,"jjjj")=TEXT(CRENEAUX!$W$10,"jjjj"),TEXT(C66,"jjjj")=TEXT(CRENEAUX!$X$10,"jjjj"),TEXT(C66,"jjjj")=TEXT(CRENEAUX!$Y$10,"jjjj")),"X","")</f>
        <v>X</v>
      </c>
      <c r="N66" s="81" t="str">
        <f>IF(OR(TEXT(C66,"jjjj")=TEXT(CRENEAUX!$S$11,"jjjj"),TEXT(C66,"jjjj")=TEXT(CRENEAUX!$T$11,"jjjj"),TEXT(C66,"jjjj")=TEXT(CRENEAUX!$U$11,"jjjj"),TEXT(C66,"jjjj")=TEXT(CRENEAUX!$V$11,"jjjj"),TEXT(C66,"jjjj")=TEXT(CRENEAUX!$W$11,"jjjj"),TEXT(C66,"jjjj")=TEXT(CRENEAUX!$X$11,"jjjj"),TEXT(C66,"jjjj")=TEXT(CRENEAUX!$Y$11,"jjjj")),"X","")</f>
        <v>X</v>
      </c>
      <c r="O66" s="81" t="str">
        <f>IF(OR(TEXT(C66,"jjjj")=TEXT(CRENEAUX!$S$12,"jjjj"),TEXT(C66,"jjjj")=TEXT(CRENEAUX!$T$12,"jjjj"),TEXT(C66,"jjjj")=TEXT(CRENEAUX!$U$12,"jjjj"),TEXT(C66,"jjjj")=TEXT(CRENEAUX!$V$12,"jjjj"),TEXT(C66,"jjjj")=TEXT(CRENEAUX!$W$12,"jjjj"),TEXT(C66,"jjjj")=TEXT(CRENEAUX!$X$12,"jjjj"),TEXT(C66,"jjjj")=TEXT(CRENEAUX!$Y$12,"jjjj")),"X","")</f>
        <v/>
      </c>
      <c r="P66" s="81" t="str">
        <f>IF(OR(TEXT(C66,"jjjj")=TEXT(CRENEAUX!$S$13,"jjjj"),TEXT(C66,"jjjj")=TEXT(CRENEAUX!$T$13,"jjjj"),TEXT(C66,"jjjj")=TEXT(CRENEAUX!$U$13,"jjjj"),TEXT(C66,"jjjj")=TEXT(CRENEAUX!$V$13,"jjjj"),TEXT(C66,"jjjj")=TEXT(CRENEAUX!$W$13,"jjjj"),TEXT(C66,"jjjj")=TEXT(CRENEAUX!$X$13,"jjjj"),TEXT(C66,"jjjj")=TEXT(CRENEAUX!$Y$13,"jjjj")),"X","")</f>
        <v/>
      </c>
      <c r="Q66" s="81" t="str">
        <f>IF(OR(TEXT(C66,"jjjj")=TEXT(CRENEAUX!$S$14,"jjjj"),TEXT(C66,"jjjj")=TEXT(CRENEAUX!$T$14,"jjjj"),TEXT(C66,"jjjj")=TEXT(CRENEAUX!$U$14,"jjjj"),TEXT(C66,"jjjj")=TEXT(CRENEAUX!$V$14,"jjjj"),TEXT(C66,"jjjj")=TEXT(CRENEAUX!$W$14,"jjjj"),TEXT(C66,"jjjj")=TEXT(CRENEAUX!$X$14,"jjjj"),TEXT(C66,"jjjj")=TEXT(CRENEAUX!$Y$14,"jjjj")),"X","")</f>
        <v/>
      </c>
      <c r="R66" s="80">
        <f t="shared" si="5"/>
        <v>43607</v>
      </c>
      <c r="S66" s="79"/>
      <c r="T66" s="79"/>
      <c r="U66" s="79"/>
      <c r="V66" s="79"/>
      <c r="W66" s="79"/>
      <c r="X66" s="79"/>
    </row>
    <row r="67" spans="1:24" x14ac:dyDescent="0.25">
      <c r="A67" s="95">
        <f t="shared" si="1"/>
        <v>5</v>
      </c>
      <c r="B67" s="95">
        <f t="shared" si="2"/>
        <v>4</v>
      </c>
      <c r="C67" s="77">
        <f>Calen!F69</f>
        <v>43608</v>
      </c>
      <c r="D67" s="79"/>
      <c r="E67" s="79"/>
      <c r="F67" s="79"/>
      <c r="G67" s="79"/>
      <c r="H67" s="79"/>
      <c r="I67" s="79"/>
      <c r="J67" s="96">
        <f t="shared" si="3"/>
        <v>5</v>
      </c>
      <c r="K67" s="96">
        <f t="shared" si="4"/>
        <v>4</v>
      </c>
      <c r="L67" s="81" t="str">
        <f>IF(OR(TEXT(C67,"jjjj")=TEXT(CRENEAUX!$S$9,"jjjj"),TEXT(C67,"jjjj")=TEXT(CRENEAUX!$T$9,"jjjj"),TEXT(C67,"jjjj")=TEXT(CRENEAUX!$U$9,"jjjj"),TEXT(C67,"jjjj")=TEXT(CRENEAUX!$V$9,"jjjj"),TEXT(C67,"jjjj")=TEXT(CRENEAUX!$W$9,"jjjj"),TEXT(C67,"jjjj")=TEXT(CRENEAUX!$X$9,"jjjj"),TEXT(C67,"jjjj")=TEXT(CRENEAUX!$Y$9,"jjjj")),"X","")</f>
        <v>X</v>
      </c>
      <c r="M67" s="81" t="str">
        <f>IF(OR(TEXT(C67,"jjjj")=TEXT(CRENEAUX!$S$10,"jjjj"),TEXT(C67,"jjjj")=TEXT(CRENEAUX!$T$10,"jjjj"),TEXT(C67,"jjjj")=TEXT(CRENEAUX!$U$10,"jjjj"),TEXT(C67,"jjjj")=TEXT(CRENEAUX!$V$10,"jjjj"),TEXT(C67,"jjjj")=TEXT(CRENEAUX!$W$10,"jjjj"),TEXT(C67,"jjjj")=TEXT(CRENEAUX!$X$10,"jjjj"),TEXT(C67,"jjjj")=TEXT(CRENEAUX!$Y$10,"jjjj")),"X","")</f>
        <v>X</v>
      </c>
      <c r="N67" s="81" t="str">
        <f>IF(OR(TEXT(C67,"jjjj")=TEXT(CRENEAUX!$S$11,"jjjj"),TEXT(C67,"jjjj")=TEXT(CRENEAUX!$T$11,"jjjj"),TEXT(C67,"jjjj")=TEXT(CRENEAUX!$U$11,"jjjj"),TEXT(C67,"jjjj")=TEXT(CRENEAUX!$V$11,"jjjj"),TEXT(C67,"jjjj")=TEXT(CRENEAUX!$W$11,"jjjj"),TEXT(C67,"jjjj")=TEXT(CRENEAUX!$X$11,"jjjj"),TEXT(C67,"jjjj")=TEXT(CRENEAUX!$Y$11,"jjjj")),"X","")</f>
        <v>X</v>
      </c>
      <c r="O67" s="81" t="str">
        <f>IF(OR(TEXT(C67,"jjjj")=TEXT(CRENEAUX!$S$12,"jjjj"),TEXT(C67,"jjjj")=TEXT(CRENEAUX!$T$12,"jjjj"),TEXT(C67,"jjjj")=TEXT(CRENEAUX!$U$12,"jjjj"),TEXT(C67,"jjjj")=TEXT(CRENEAUX!$V$12,"jjjj"),TEXT(C67,"jjjj")=TEXT(CRENEAUX!$W$12,"jjjj"),TEXT(C67,"jjjj")=TEXT(CRENEAUX!$X$12,"jjjj"),TEXT(C67,"jjjj")=TEXT(CRENEAUX!$Y$12,"jjjj")),"X","")</f>
        <v/>
      </c>
      <c r="P67" s="81" t="str">
        <f>IF(OR(TEXT(C67,"jjjj")=TEXT(CRENEAUX!$S$13,"jjjj"),TEXT(C67,"jjjj")=TEXT(CRENEAUX!$T$13,"jjjj"),TEXT(C67,"jjjj")=TEXT(CRENEAUX!$U$13,"jjjj"),TEXT(C67,"jjjj")=TEXT(CRENEAUX!$V$13,"jjjj"),TEXT(C67,"jjjj")=TEXT(CRENEAUX!$W$13,"jjjj"),TEXT(C67,"jjjj")=TEXT(CRENEAUX!$X$13,"jjjj"),TEXT(C67,"jjjj")=TEXT(CRENEAUX!$Y$13,"jjjj")),"X","")</f>
        <v/>
      </c>
      <c r="Q67" s="81" t="str">
        <f>IF(OR(TEXT(C67,"jjjj")=TEXT(CRENEAUX!$S$14,"jjjj"),TEXT(C67,"jjjj")=TEXT(CRENEAUX!$T$14,"jjjj"),TEXT(C67,"jjjj")=TEXT(CRENEAUX!$U$14,"jjjj"),TEXT(C67,"jjjj")=TEXT(CRENEAUX!$V$14,"jjjj"),TEXT(C67,"jjjj")=TEXT(CRENEAUX!$W$14,"jjjj"),TEXT(C67,"jjjj")=TEXT(CRENEAUX!$X$14,"jjjj"),TEXT(C67,"jjjj")=TEXT(CRENEAUX!$Y$14,"jjjj")),"X","")</f>
        <v/>
      </c>
      <c r="R67" s="80">
        <f t="shared" si="5"/>
        <v>43608</v>
      </c>
      <c r="S67" s="79"/>
      <c r="T67" s="79"/>
      <c r="U67" s="79"/>
      <c r="V67" s="79"/>
      <c r="W67" s="79"/>
      <c r="X67" s="79"/>
    </row>
    <row r="68" spans="1:24" x14ac:dyDescent="0.25">
      <c r="A68" s="95">
        <f t="shared" si="1"/>
        <v>5</v>
      </c>
      <c r="B68" s="95">
        <f t="shared" si="2"/>
        <v>5</v>
      </c>
      <c r="C68" s="77">
        <f>Calen!F70</f>
        <v>43609</v>
      </c>
      <c r="D68" s="79"/>
      <c r="E68" s="79"/>
      <c r="F68" s="79"/>
      <c r="G68" s="79"/>
      <c r="H68" s="79"/>
      <c r="I68" s="79"/>
      <c r="J68" s="96">
        <f t="shared" si="3"/>
        <v>5</v>
      </c>
      <c r="K68" s="96">
        <f t="shared" si="4"/>
        <v>5</v>
      </c>
      <c r="L68" s="81" t="str">
        <f>IF(OR(TEXT(C68,"jjjj")=TEXT(CRENEAUX!$S$9,"jjjj"),TEXT(C68,"jjjj")=TEXT(CRENEAUX!$T$9,"jjjj"),TEXT(C68,"jjjj")=TEXT(CRENEAUX!$U$9,"jjjj"),TEXT(C68,"jjjj")=TEXT(CRENEAUX!$V$9,"jjjj"),TEXT(C68,"jjjj")=TEXT(CRENEAUX!$W$9,"jjjj"),TEXT(C68,"jjjj")=TEXT(CRENEAUX!$X$9,"jjjj"),TEXT(C68,"jjjj")=TEXT(CRENEAUX!$Y$9,"jjjj")),"X","")</f>
        <v>X</v>
      </c>
      <c r="M68" s="81" t="str">
        <f>IF(OR(TEXT(C68,"jjjj")=TEXT(CRENEAUX!$S$10,"jjjj"),TEXT(C68,"jjjj")=TEXT(CRENEAUX!$T$10,"jjjj"),TEXT(C68,"jjjj")=TEXT(CRENEAUX!$U$10,"jjjj"),TEXT(C68,"jjjj")=TEXT(CRENEAUX!$V$10,"jjjj"),TEXT(C68,"jjjj")=TEXT(CRENEAUX!$W$10,"jjjj"),TEXT(C68,"jjjj")=TEXT(CRENEAUX!$X$10,"jjjj"),TEXT(C68,"jjjj")=TEXT(CRENEAUX!$Y$10,"jjjj")),"X","")</f>
        <v>X</v>
      </c>
      <c r="N68" s="81" t="str">
        <f>IF(OR(TEXT(C68,"jjjj")=TEXT(CRENEAUX!$S$11,"jjjj"),TEXT(C68,"jjjj")=TEXT(CRENEAUX!$T$11,"jjjj"),TEXT(C68,"jjjj")=TEXT(CRENEAUX!$U$11,"jjjj"),TEXT(C68,"jjjj")=TEXT(CRENEAUX!$V$11,"jjjj"),TEXT(C68,"jjjj")=TEXT(CRENEAUX!$W$11,"jjjj"),TEXT(C68,"jjjj")=TEXT(CRENEAUX!$X$11,"jjjj"),TEXT(C68,"jjjj")=TEXT(CRENEAUX!$Y$11,"jjjj")),"X","")</f>
        <v/>
      </c>
      <c r="O68" s="81" t="str">
        <f>IF(OR(TEXT(C68,"jjjj")=TEXT(CRENEAUX!$S$12,"jjjj"),TEXT(C68,"jjjj")=TEXT(CRENEAUX!$T$12,"jjjj"),TEXT(C68,"jjjj")=TEXT(CRENEAUX!$U$12,"jjjj"),TEXT(C68,"jjjj")=TEXT(CRENEAUX!$V$12,"jjjj"),TEXT(C68,"jjjj")=TEXT(CRENEAUX!$W$12,"jjjj"),TEXT(C68,"jjjj")=TEXT(CRENEAUX!$X$12,"jjjj"),TEXT(C68,"jjjj")=TEXT(CRENEAUX!$Y$12,"jjjj")),"X","")</f>
        <v/>
      </c>
      <c r="P68" s="81" t="str">
        <f>IF(OR(TEXT(C68,"jjjj")=TEXT(CRENEAUX!$S$13,"jjjj"),TEXT(C68,"jjjj")=TEXT(CRENEAUX!$T$13,"jjjj"),TEXT(C68,"jjjj")=TEXT(CRENEAUX!$U$13,"jjjj"),TEXT(C68,"jjjj")=TEXT(CRENEAUX!$V$13,"jjjj"),TEXT(C68,"jjjj")=TEXT(CRENEAUX!$W$13,"jjjj"),TEXT(C68,"jjjj")=TEXT(CRENEAUX!$X$13,"jjjj"),TEXT(C68,"jjjj")=TEXT(CRENEAUX!$Y$13,"jjjj")),"X","")</f>
        <v/>
      </c>
      <c r="Q68" s="81" t="str">
        <f>IF(OR(TEXT(C68,"jjjj")=TEXT(CRENEAUX!$S$14,"jjjj"),TEXT(C68,"jjjj")=TEXT(CRENEAUX!$T$14,"jjjj"),TEXT(C68,"jjjj")=TEXT(CRENEAUX!$U$14,"jjjj"),TEXT(C68,"jjjj")=TEXT(CRENEAUX!$V$14,"jjjj"),TEXT(C68,"jjjj")=TEXT(CRENEAUX!$W$14,"jjjj"),TEXT(C68,"jjjj")=TEXT(CRENEAUX!$X$14,"jjjj"),TEXT(C68,"jjjj")=TEXT(CRENEAUX!$Y$14,"jjjj")),"X","")</f>
        <v/>
      </c>
      <c r="R68" s="80">
        <f t="shared" si="5"/>
        <v>43609</v>
      </c>
      <c r="S68" s="79"/>
      <c r="T68" s="79"/>
      <c r="U68" s="79"/>
      <c r="V68" s="79"/>
      <c r="W68" s="79"/>
      <c r="X68" s="79"/>
    </row>
    <row r="69" spans="1:24" x14ac:dyDescent="0.25">
      <c r="A69" s="95">
        <f t="shared" si="1"/>
        <v>5</v>
      </c>
      <c r="B69" s="95">
        <f t="shared" si="2"/>
        <v>3</v>
      </c>
      <c r="C69" s="77">
        <f>Calen!F71</f>
        <v>43614</v>
      </c>
      <c r="D69" s="79"/>
      <c r="E69" s="79"/>
      <c r="F69" s="79"/>
      <c r="G69" s="79"/>
      <c r="H69" s="79"/>
      <c r="I69" s="79"/>
      <c r="J69" s="96">
        <f t="shared" si="3"/>
        <v>5</v>
      </c>
      <c r="K69" s="96">
        <f t="shared" si="4"/>
        <v>3</v>
      </c>
      <c r="L69" s="81" t="str">
        <f>IF(OR(TEXT(C69,"jjjj")=TEXT(CRENEAUX!$S$9,"jjjj"),TEXT(C69,"jjjj")=TEXT(CRENEAUX!$T$9,"jjjj"),TEXT(C69,"jjjj")=TEXT(CRENEAUX!$U$9,"jjjj"),TEXT(C69,"jjjj")=TEXT(CRENEAUX!$V$9,"jjjj"),TEXT(C69,"jjjj")=TEXT(CRENEAUX!$W$9,"jjjj"),TEXT(C69,"jjjj")=TEXT(CRENEAUX!$X$9,"jjjj"),TEXT(C69,"jjjj")=TEXT(CRENEAUX!$Y$9,"jjjj")),"X","")</f>
        <v/>
      </c>
      <c r="M69" s="81" t="str">
        <f>IF(OR(TEXT(C69,"jjjj")=TEXT(CRENEAUX!$S$10,"jjjj"),TEXT(C69,"jjjj")=TEXT(CRENEAUX!$T$10,"jjjj"),TEXT(C69,"jjjj")=TEXT(CRENEAUX!$U$10,"jjjj"),TEXT(C69,"jjjj")=TEXT(CRENEAUX!$V$10,"jjjj"),TEXT(C69,"jjjj")=TEXT(CRENEAUX!$W$10,"jjjj"),TEXT(C69,"jjjj")=TEXT(CRENEAUX!$X$10,"jjjj"),TEXT(C69,"jjjj")=TEXT(CRENEAUX!$Y$10,"jjjj")),"X","")</f>
        <v>X</v>
      </c>
      <c r="N69" s="81" t="str">
        <f>IF(OR(TEXT(C69,"jjjj")=TEXT(CRENEAUX!$S$11,"jjjj"),TEXT(C69,"jjjj")=TEXT(CRENEAUX!$T$11,"jjjj"),TEXT(C69,"jjjj")=TEXT(CRENEAUX!$U$11,"jjjj"),TEXT(C69,"jjjj")=TEXT(CRENEAUX!$V$11,"jjjj"),TEXT(C69,"jjjj")=TEXT(CRENEAUX!$W$11,"jjjj"),TEXT(C69,"jjjj")=TEXT(CRENEAUX!$X$11,"jjjj"),TEXT(C69,"jjjj")=TEXT(CRENEAUX!$Y$11,"jjjj")),"X","")</f>
        <v>X</v>
      </c>
      <c r="O69" s="81" t="str">
        <f>IF(OR(TEXT(C69,"jjjj")=TEXT(CRENEAUX!$S$12,"jjjj"),TEXT(C69,"jjjj")=TEXT(CRENEAUX!$T$12,"jjjj"),TEXT(C69,"jjjj")=TEXT(CRENEAUX!$U$12,"jjjj"),TEXT(C69,"jjjj")=TEXT(CRENEAUX!$V$12,"jjjj"),TEXT(C69,"jjjj")=TEXT(CRENEAUX!$W$12,"jjjj"),TEXT(C69,"jjjj")=TEXT(CRENEAUX!$X$12,"jjjj"),TEXT(C69,"jjjj")=TEXT(CRENEAUX!$Y$12,"jjjj")),"X","")</f>
        <v/>
      </c>
      <c r="P69" s="81" t="str">
        <f>IF(OR(TEXT(C69,"jjjj")=TEXT(CRENEAUX!$S$13,"jjjj"),TEXT(C69,"jjjj")=TEXT(CRENEAUX!$T$13,"jjjj"),TEXT(C69,"jjjj")=TEXT(CRENEAUX!$U$13,"jjjj"),TEXT(C69,"jjjj")=TEXT(CRENEAUX!$V$13,"jjjj"),TEXT(C69,"jjjj")=TEXT(CRENEAUX!$W$13,"jjjj"),TEXT(C69,"jjjj")=TEXT(CRENEAUX!$X$13,"jjjj"),TEXT(C69,"jjjj")=TEXT(CRENEAUX!$Y$13,"jjjj")),"X","")</f>
        <v/>
      </c>
      <c r="Q69" s="81" t="str">
        <f>IF(OR(TEXT(C69,"jjjj")=TEXT(CRENEAUX!$S$14,"jjjj"),TEXT(C69,"jjjj")=TEXT(CRENEAUX!$T$14,"jjjj"),TEXT(C69,"jjjj")=TEXT(CRENEAUX!$U$14,"jjjj"),TEXT(C69,"jjjj")=TEXT(CRENEAUX!$V$14,"jjjj"),TEXT(C69,"jjjj")=TEXT(CRENEAUX!$W$14,"jjjj"),TEXT(C69,"jjjj")=TEXT(CRENEAUX!$X$14,"jjjj"),TEXT(C69,"jjjj")=TEXT(CRENEAUX!$Y$14,"jjjj")),"X","")</f>
        <v/>
      </c>
      <c r="R69" s="80">
        <f t="shared" si="5"/>
        <v>43614</v>
      </c>
      <c r="S69" s="79"/>
      <c r="T69" s="79"/>
      <c r="U69" s="79"/>
      <c r="V69" s="79"/>
      <c r="W69" s="79"/>
      <c r="X69" s="79"/>
    </row>
    <row r="70" spans="1:24" x14ac:dyDescent="0.25">
      <c r="A70" s="95">
        <f t="shared" si="1"/>
        <v>5</v>
      </c>
      <c r="B70" s="95">
        <f t="shared" si="2"/>
        <v>4</v>
      </c>
      <c r="C70" s="77">
        <f>Calen!F72</f>
        <v>43615</v>
      </c>
      <c r="D70" s="79"/>
      <c r="E70" s="79"/>
      <c r="F70" s="79"/>
      <c r="G70" s="79"/>
      <c r="H70" s="79"/>
      <c r="I70" s="79"/>
      <c r="J70" s="96">
        <f t="shared" si="3"/>
        <v>5</v>
      </c>
      <c r="K70" s="96">
        <f t="shared" si="4"/>
        <v>4</v>
      </c>
      <c r="L70" s="81" t="str">
        <f>IF(OR(TEXT(C70,"jjjj")=TEXT(CRENEAUX!$S$9,"jjjj"),TEXT(C70,"jjjj")=TEXT(CRENEAUX!$T$9,"jjjj"),TEXT(C70,"jjjj")=TEXT(CRENEAUX!$U$9,"jjjj"),TEXT(C70,"jjjj")=TEXT(CRENEAUX!$V$9,"jjjj"),TEXT(C70,"jjjj")=TEXT(CRENEAUX!$W$9,"jjjj"),TEXT(C70,"jjjj")=TEXT(CRENEAUX!$X$9,"jjjj"),TEXT(C70,"jjjj")=TEXT(CRENEAUX!$Y$9,"jjjj")),"X","")</f>
        <v>X</v>
      </c>
      <c r="M70" s="81" t="str">
        <f>IF(OR(TEXT(C70,"jjjj")=TEXT(CRENEAUX!$S$10,"jjjj"),TEXT(C70,"jjjj")=TEXT(CRENEAUX!$T$10,"jjjj"),TEXT(C70,"jjjj")=TEXT(CRENEAUX!$U$10,"jjjj"),TEXT(C70,"jjjj")=TEXT(CRENEAUX!$V$10,"jjjj"),TEXT(C70,"jjjj")=TEXT(CRENEAUX!$W$10,"jjjj"),TEXT(C70,"jjjj")=TEXT(CRENEAUX!$X$10,"jjjj"),TEXT(C70,"jjjj")=TEXT(CRENEAUX!$Y$10,"jjjj")),"X","")</f>
        <v>X</v>
      </c>
      <c r="N70" s="81" t="str">
        <f>IF(OR(TEXT(C70,"jjjj")=TEXT(CRENEAUX!$S$11,"jjjj"),TEXT(C70,"jjjj")=TEXT(CRENEAUX!$T$11,"jjjj"),TEXT(C70,"jjjj")=TEXT(CRENEAUX!$U$11,"jjjj"),TEXT(C70,"jjjj")=TEXT(CRENEAUX!$V$11,"jjjj"),TEXT(C70,"jjjj")=TEXT(CRENEAUX!$W$11,"jjjj"),TEXT(C70,"jjjj")=TEXT(CRENEAUX!$X$11,"jjjj"),TEXT(C70,"jjjj")=TEXT(CRENEAUX!$Y$11,"jjjj")),"X","")</f>
        <v>X</v>
      </c>
      <c r="O70" s="81" t="str">
        <f>IF(OR(TEXT(C70,"jjjj")=TEXT(CRENEAUX!$S$12,"jjjj"),TEXT(C70,"jjjj")=TEXT(CRENEAUX!$T$12,"jjjj"),TEXT(C70,"jjjj")=TEXT(CRENEAUX!$U$12,"jjjj"),TEXT(C70,"jjjj")=TEXT(CRENEAUX!$V$12,"jjjj"),TEXT(C70,"jjjj")=TEXT(CRENEAUX!$W$12,"jjjj"),TEXT(C70,"jjjj")=TEXT(CRENEAUX!$X$12,"jjjj"),TEXT(C70,"jjjj")=TEXT(CRENEAUX!$Y$12,"jjjj")),"X","")</f>
        <v/>
      </c>
      <c r="P70" s="81" t="str">
        <f>IF(OR(TEXT(C70,"jjjj")=TEXT(CRENEAUX!$S$13,"jjjj"),TEXT(C70,"jjjj")=TEXT(CRENEAUX!$T$13,"jjjj"),TEXT(C70,"jjjj")=TEXT(CRENEAUX!$U$13,"jjjj"),TEXT(C70,"jjjj")=TEXT(CRENEAUX!$V$13,"jjjj"),TEXT(C70,"jjjj")=TEXT(CRENEAUX!$W$13,"jjjj"),TEXT(C70,"jjjj")=TEXT(CRENEAUX!$X$13,"jjjj"),TEXT(C70,"jjjj")=TEXT(CRENEAUX!$Y$13,"jjjj")),"X","")</f>
        <v/>
      </c>
      <c r="Q70" s="81" t="str">
        <f>IF(OR(TEXT(C70,"jjjj")=TEXT(CRENEAUX!$S$14,"jjjj"),TEXT(C70,"jjjj")=TEXT(CRENEAUX!$T$14,"jjjj"),TEXT(C70,"jjjj")=TEXT(CRENEAUX!$U$14,"jjjj"),TEXT(C70,"jjjj")=TEXT(CRENEAUX!$V$14,"jjjj"),TEXT(C70,"jjjj")=TEXT(CRENEAUX!$W$14,"jjjj"),TEXT(C70,"jjjj")=TEXT(CRENEAUX!$X$14,"jjjj"),TEXT(C70,"jjjj")=TEXT(CRENEAUX!$Y$14,"jjjj")),"X","")</f>
        <v/>
      </c>
      <c r="R70" s="80">
        <f t="shared" si="5"/>
        <v>43615</v>
      </c>
      <c r="S70" s="79"/>
      <c r="T70" s="79"/>
      <c r="U70" s="79"/>
      <c r="V70" s="79"/>
      <c r="W70" s="79"/>
      <c r="X70" s="79"/>
    </row>
    <row r="71" spans="1:24" x14ac:dyDescent="0.25">
      <c r="A71" s="95">
        <f t="shared" ref="A71:A134" si="6">MONTH(C71)</f>
        <v>5</v>
      </c>
      <c r="B71" s="95">
        <f t="shared" ref="B71:B134" si="7">WEEKDAY(C71,2)</f>
        <v>5</v>
      </c>
      <c r="C71" s="77">
        <f>Calen!F73</f>
        <v>43616</v>
      </c>
      <c r="D71" s="79"/>
      <c r="E71" s="79"/>
      <c r="F71" s="79"/>
      <c r="G71" s="79"/>
      <c r="H71" s="79"/>
      <c r="I71" s="79"/>
      <c r="J71" s="96">
        <f t="shared" ref="J71:J134" si="8">MONTH(R71)</f>
        <v>5</v>
      </c>
      <c r="K71" s="96">
        <f t="shared" ref="K71:K134" si="9">WEEKDAY(R71,2)</f>
        <v>5</v>
      </c>
      <c r="L71" s="81" t="str">
        <f>IF(OR(TEXT(C71,"jjjj")=TEXT(CRENEAUX!$S$9,"jjjj"),TEXT(C71,"jjjj")=TEXT(CRENEAUX!$T$9,"jjjj"),TEXT(C71,"jjjj")=TEXT(CRENEAUX!$U$9,"jjjj"),TEXT(C71,"jjjj")=TEXT(CRENEAUX!$V$9,"jjjj"),TEXT(C71,"jjjj")=TEXT(CRENEAUX!$W$9,"jjjj"),TEXT(C71,"jjjj")=TEXT(CRENEAUX!$X$9,"jjjj"),TEXT(C71,"jjjj")=TEXT(CRENEAUX!$Y$9,"jjjj")),"X","")</f>
        <v>X</v>
      </c>
      <c r="M71" s="81" t="str">
        <f>IF(OR(TEXT(C71,"jjjj")=TEXT(CRENEAUX!$S$10,"jjjj"),TEXT(C71,"jjjj")=TEXT(CRENEAUX!$T$10,"jjjj"),TEXT(C71,"jjjj")=TEXT(CRENEAUX!$U$10,"jjjj"),TEXT(C71,"jjjj")=TEXT(CRENEAUX!$V$10,"jjjj"),TEXT(C71,"jjjj")=TEXT(CRENEAUX!$W$10,"jjjj"),TEXT(C71,"jjjj")=TEXT(CRENEAUX!$X$10,"jjjj"),TEXT(C71,"jjjj")=TEXT(CRENEAUX!$Y$10,"jjjj")),"X","")</f>
        <v>X</v>
      </c>
      <c r="N71" s="81" t="str">
        <f>IF(OR(TEXT(C71,"jjjj")=TEXT(CRENEAUX!$S$11,"jjjj"),TEXT(C71,"jjjj")=TEXT(CRENEAUX!$T$11,"jjjj"),TEXT(C71,"jjjj")=TEXT(CRENEAUX!$U$11,"jjjj"),TEXT(C71,"jjjj")=TEXT(CRENEAUX!$V$11,"jjjj"),TEXT(C71,"jjjj")=TEXT(CRENEAUX!$W$11,"jjjj"),TEXT(C71,"jjjj")=TEXT(CRENEAUX!$X$11,"jjjj"),TEXT(C71,"jjjj")=TEXT(CRENEAUX!$Y$11,"jjjj")),"X","")</f>
        <v/>
      </c>
      <c r="O71" s="81" t="str">
        <f>IF(OR(TEXT(C71,"jjjj")=TEXT(CRENEAUX!$S$12,"jjjj"),TEXT(C71,"jjjj")=TEXT(CRENEAUX!$T$12,"jjjj"),TEXT(C71,"jjjj")=TEXT(CRENEAUX!$U$12,"jjjj"),TEXT(C71,"jjjj")=TEXT(CRENEAUX!$V$12,"jjjj"),TEXT(C71,"jjjj")=TEXT(CRENEAUX!$W$12,"jjjj"),TEXT(C71,"jjjj")=TEXT(CRENEAUX!$X$12,"jjjj"),TEXT(C71,"jjjj")=TEXT(CRENEAUX!$Y$12,"jjjj")),"X","")</f>
        <v/>
      </c>
      <c r="P71" s="81" t="str">
        <f>IF(OR(TEXT(C71,"jjjj")=TEXT(CRENEAUX!$S$13,"jjjj"),TEXT(C71,"jjjj")=TEXT(CRENEAUX!$T$13,"jjjj"),TEXT(C71,"jjjj")=TEXT(CRENEAUX!$U$13,"jjjj"),TEXT(C71,"jjjj")=TEXT(CRENEAUX!$V$13,"jjjj"),TEXT(C71,"jjjj")=TEXT(CRENEAUX!$W$13,"jjjj"),TEXT(C71,"jjjj")=TEXT(CRENEAUX!$X$13,"jjjj"),TEXT(C71,"jjjj")=TEXT(CRENEAUX!$Y$13,"jjjj")),"X","")</f>
        <v/>
      </c>
      <c r="Q71" s="81" t="str">
        <f>IF(OR(TEXT(C71,"jjjj")=TEXT(CRENEAUX!$S$14,"jjjj"),TEXT(C71,"jjjj")=TEXT(CRENEAUX!$T$14,"jjjj"),TEXT(C71,"jjjj")=TEXT(CRENEAUX!$U$14,"jjjj"),TEXT(C71,"jjjj")=TEXT(CRENEAUX!$V$14,"jjjj"),TEXT(C71,"jjjj")=TEXT(CRENEAUX!$W$14,"jjjj"),TEXT(C71,"jjjj")=TEXT(CRENEAUX!$X$14,"jjjj"),TEXT(C71,"jjjj")=TEXT(CRENEAUX!$Y$14,"jjjj")),"X","")</f>
        <v/>
      </c>
      <c r="R71" s="80">
        <f t="shared" ref="R71:R134" si="10">C71</f>
        <v>43616</v>
      </c>
      <c r="S71" s="79"/>
      <c r="T71" s="79"/>
      <c r="U71" s="79"/>
      <c r="V71" s="79"/>
      <c r="W71" s="79"/>
      <c r="X71" s="79"/>
    </row>
    <row r="72" spans="1:24" x14ac:dyDescent="0.25">
      <c r="A72" s="95">
        <f t="shared" si="6"/>
        <v>6</v>
      </c>
      <c r="B72" s="95">
        <f t="shared" si="7"/>
        <v>3</v>
      </c>
      <c r="C72" s="77">
        <f>Calen!F74</f>
        <v>43621</v>
      </c>
      <c r="D72" s="79"/>
      <c r="E72" s="79"/>
      <c r="F72" s="79"/>
      <c r="G72" s="79"/>
      <c r="H72" s="79"/>
      <c r="I72" s="79"/>
      <c r="J72" s="96">
        <f t="shared" si="8"/>
        <v>6</v>
      </c>
      <c r="K72" s="96">
        <f t="shared" si="9"/>
        <v>3</v>
      </c>
      <c r="L72" s="81" t="str">
        <f>IF(OR(TEXT(C72,"jjjj")=TEXT(CRENEAUX!$S$9,"jjjj"),TEXT(C72,"jjjj")=TEXT(CRENEAUX!$T$9,"jjjj"),TEXT(C72,"jjjj")=TEXT(CRENEAUX!$U$9,"jjjj"),TEXT(C72,"jjjj")=TEXT(CRENEAUX!$V$9,"jjjj"),TEXT(C72,"jjjj")=TEXT(CRENEAUX!$W$9,"jjjj"),TEXT(C72,"jjjj")=TEXT(CRENEAUX!$X$9,"jjjj"),TEXT(C72,"jjjj")=TEXT(CRENEAUX!$Y$9,"jjjj")),"X","")</f>
        <v/>
      </c>
      <c r="M72" s="81" t="str">
        <f>IF(OR(TEXT(C72,"jjjj")=TEXT(CRENEAUX!$S$10,"jjjj"),TEXT(C72,"jjjj")=TEXT(CRENEAUX!$T$10,"jjjj"),TEXT(C72,"jjjj")=TEXT(CRENEAUX!$U$10,"jjjj"),TEXT(C72,"jjjj")=TEXT(CRENEAUX!$V$10,"jjjj"),TEXT(C72,"jjjj")=TEXT(CRENEAUX!$W$10,"jjjj"),TEXT(C72,"jjjj")=TEXT(CRENEAUX!$X$10,"jjjj"),TEXT(C72,"jjjj")=TEXT(CRENEAUX!$Y$10,"jjjj")),"X","")</f>
        <v>X</v>
      </c>
      <c r="N72" s="81" t="str">
        <f>IF(OR(TEXT(C72,"jjjj")=TEXT(CRENEAUX!$S$11,"jjjj"),TEXT(C72,"jjjj")=TEXT(CRENEAUX!$T$11,"jjjj"),TEXT(C72,"jjjj")=TEXT(CRENEAUX!$U$11,"jjjj"),TEXT(C72,"jjjj")=TEXT(CRENEAUX!$V$11,"jjjj"),TEXT(C72,"jjjj")=TEXT(CRENEAUX!$W$11,"jjjj"),TEXT(C72,"jjjj")=TEXT(CRENEAUX!$X$11,"jjjj"),TEXT(C72,"jjjj")=TEXT(CRENEAUX!$Y$11,"jjjj")),"X","")</f>
        <v>X</v>
      </c>
      <c r="O72" s="81" t="str">
        <f>IF(OR(TEXT(C72,"jjjj")=TEXT(CRENEAUX!$S$12,"jjjj"),TEXT(C72,"jjjj")=TEXT(CRENEAUX!$T$12,"jjjj"),TEXT(C72,"jjjj")=TEXT(CRENEAUX!$U$12,"jjjj"),TEXT(C72,"jjjj")=TEXT(CRENEAUX!$V$12,"jjjj"),TEXT(C72,"jjjj")=TEXT(CRENEAUX!$W$12,"jjjj"),TEXT(C72,"jjjj")=TEXT(CRENEAUX!$X$12,"jjjj"),TEXT(C72,"jjjj")=TEXT(CRENEAUX!$Y$12,"jjjj")),"X","")</f>
        <v/>
      </c>
      <c r="P72" s="81" t="str">
        <f>IF(OR(TEXT(C72,"jjjj")=TEXT(CRENEAUX!$S$13,"jjjj"),TEXT(C72,"jjjj")=TEXT(CRENEAUX!$T$13,"jjjj"),TEXT(C72,"jjjj")=TEXT(CRENEAUX!$U$13,"jjjj"),TEXT(C72,"jjjj")=TEXT(CRENEAUX!$V$13,"jjjj"),TEXT(C72,"jjjj")=TEXT(CRENEAUX!$W$13,"jjjj"),TEXT(C72,"jjjj")=TEXT(CRENEAUX!$X$13,"jjjj"),TEXT(C72,"jjjj")=TEXT(CRENEAUX!$Y$13,"jjjj")),"X","")</f>
        <v/>
      </c>
      <c r="Q72" s="81" t="str">
        <f>IF(OR(TEXT(C72,"jjjj")=TEXT(CRENEAUX!$S$14,"jjjj"),TEXT(C72,"jjjj")=TEXT(CRENEAUX!$T$14,"jjjj"),TEXT(C72,"jjjj")=TEXT(CRENEAUX!$U$14,"jjjj"),TEXT(C72,"jjjj")=TEXT(CRENEAUX!$V$14,"jjjj"),TEXT(C72,"jjjj")=TEXT(CRENEAUX!$W$14,"jjjj"),TEXT(C72,"jjjj")=TEXT(CRENEAUX!$X$14,"jjjj"),TEXT(C72,"jjjj")=TEXT(CRENEAUX!$Y$14,"jjjj")),"X","")</f>
        <v/>
      </c>
      <c r="R72" s="80">
        <f t="shared" si="10"/>
        <v>43621</v>
      </c>
      <c r="S72" s="79"/>
      <c r="T72" s="79"/>
      <c r="U72" s="79"/>
      <c r="V72" s="79"/>
      <c r="W72" s="79"/>
      <c r="X72" s="79"/>
    </row>
    <row r="73" spans="1:24" x14ac:dyDescent="0.25">
      <c r="A73" s="95">
        <f t="shared" si="6"/>
        <v>6</v>
      </c>
      <c r="B73" s="95">
        <f t="shared" si="7"/>
        <v>4</v>
      </c>
      <c r="C73" s="77">
        <f>Calen!F75</f>
        <v>43622</v>
      </c>
      <c r="D73" s="79"/>
      <c r="E73" s="79"/>
      <c r="F73" s="79"/>
      <c r="G73" s="79"/>
      <c r="H73" s="79"/>
      <c r="I73" s="79"/>
      <c r="J73" s="96">
        <f t="shared" si="8"/>
        <v>6</v>
      </c>
      <c r="K73" s="96">
        <f t="shared" si="9"/>
        <v>4</v>
      </c>
      <c r="L73" s="81" t="str">
        <f>IF(OR(TEXT(C73,"jjjj")=TEXT(CRENEAUX!$S$9,"jjjj"),TEXT(C73,"jjjj")=TEXT(CRENEAUX!$T$9,"jjjj"),TEXT(C73,"jjjj")=TEXT(CRENEAUX!$U$9,"jjjj"),TEXT(C73,"jjjj")=TEXT(CRENEAUX!$V$9,"jjjj"),TEXT(C73,"jjjj")=TEXT(CRENEAUX!$W$9,"jjjj"),TEXT(C73,"jjjj")=TEXT(CRENEAUX!$X$9,"jjjj"),TEXT(C73,"jjjj")=TEXT(CRENEAUX!$Y$9,"jjjj")),"X","")</f>
        <v>X</v>
      </c>
      <c r="M73" s="81" t="str">
        <f>IF(OR(TEXT(C73,"jjjj")=TEXT(CRENEAUX!$S$10,"jjjj"),TEXT(C73,"jjjj")=TEXT(CRENEAUX!$T$10,"jjjj"),TEXT(C73,"jjjj")=TEXT(CRENEAUX!$U$10,"jjjj"),TEXT(C73,"jjjj")=TEXT(CRENEAUX!$V$10,"jjjj"),TEXT(C73,"jjjj")=TEXT(CRENEAUX!$W$10,"jjjj"),TEXT(C73,"jjjj")=TEXT(CRENEAUX!$X$10,"jjjj"),TEXT(C73,"jjjj")=TEXT(CRENEAUX!$Y$10,"jjjj")),"X","")</f>
        <v>X</v>
      </c>
      <c r="N73" s="81" t="str">
        <f>IF(OR(TEXT(C73,"jjjj")=TEXT(CRENEAUX!$S$11,"jjjj"),TEXT(C73,"jjjj")=TEXT(CRENEAUX!$T$11,"jjjj"),TEXT(C73,"jjjj")=TEXT(CRENEAUX!$U$11,"jjjj"),TEXT(C73,"jjjj")=TEXT(CRENEAUX!$V$11,"jjjj"),TEXT(C73,"jjjj")=TEXT(CRENEAUX!$W$11,"jjjj"),TEXT(C73,"jjjj")=TEXT(CRENEAUX!$X$11,"jjjj"),TEXT(C73,"jjjj")=TEXT(CRENEAUX!$Y$11,"jjjj")),"X","")</f>
        <v>X</v>
      </c>
      <c r="O73" s="81" t="str">
        <f>IF(OR(TEXT(C73,"jjjj")=TEXT(CRENEAUX!$S$12,"jjjj"),TEXT(C73,"jjjj")=TEXT(CRENEAUX!$T$12,"jjjj"),TEXT(C73,"jjjj")=TEXT(CRENEAUX!$U$12,"jjjj"),TEXT(C73,"jjjj")=TEXT(CRENEAUX!$V$12,"jjjj"),TEXT(C73,"jjjj")=TEXT(CRENEAUX!$W$12,"jjjj"),TEXT(C73,"jjjj")=TEXT(CRENEAUX!$X$12,"jjjj"),TEXT(C73,"jjjj")=TEXT(CRENEAUX!$Y$12,"jjjj")),"X","")</f>
        <v/>
      </c>
      <c r="P73" s="81" t="str">
        <f>IF(OR(TEXT(C73,"jjjj")=TEXT(CRENEAUX!$S$13,"jjjj"),TEXT(C73,"jjjj")=TEXT(CRENEAUX!$T$13,"jjjj"),TEXT(C73,"jjjj")=TEXT(CRENEAUX!$U$13,"jjjj"),TEXT(C73,"jjjj")=TEXT(CRENEAUX!$V$13,"jjjj"),TEXT(C73,"jjjj")=TEXT(CRENEAUX!$W$13,"jjjj"),TEXT(C73,"jjjj")=TEXT(CRENEAUX!$X$13,"jjjj"),TEXT(C73,"jjjj")=TEXT(CRENEAUX!$Y$13,"jjjj")),"X","")</f>
        <v/>
      </c>
      <c r="Q73" s="81" t="str">
        <f>IF(OR(TEXT(C73,"jjjj")=TEXT(CRENEAUX!$S$14,"jjjj"),TEXT(C73,"jjjj")=TEXT(CRENEAUX!$T$14,"jjjj"),TEXT(C73,"jjjj")=TEXT(CRENEAUX!$U$14,"jjjj"),TEXT(C73,"jjjj")=TEXT(CRENEAUX!$V$14,"jjjj"),TEXT(C73,"jjjj")=TEXT(CRENEAUX!$W$14,"jjjj"),TEXT(C73,"jjjj")=TEXT(CRENEAUX!$X$14,"jjjj"),TEXT(C73,"jjjj")=TEXT(CRENEAUX!$Y$14,"jjjj")),"X","")</f>
        <v/>
      </c>
      <c r="R73" s="80">
        <f t="shared" si="10"/>
        <v>43622</v>
      </c>
      <c r="S73" s="79"/>
      <c r="T73" s="79"/>
      <c r="U73" s="79"/>
      <c r="V73" s="79"/>
      <c r="W73" s="79"/>
      <c r="X73" s="79"/>
    </row>
    <row r="74" spans="1:24" x14ac:dyDescent="0.25">
      <c r="A74" s="95">
        <f t="shared" si="6"/>
        <v>6</v>
      </c>
      <c r="B74" s="95">
        <f t="shared" si="7"/>
        <v>5</v>
      </c>
      <c r="C74" s="77">
        <f>Calen!F76</f>
        <v>43623</v>
      </c>
      <c r="D74" s="79"/>
      <c r="E74" s="79"/>
      <c r="F74" s="79"/>
      <c r="G74" s="79"/>
      <c r="H74" s="79"/>
      <c r="I74" s="79"/>
      <c r="J74" s="96">
        <f t="shared" si="8"/>
        <v>6</v>
      </c>
      <c r="K74" s="96">
        <f t="shared" si="9"/>
        <v>5</v>
      </c>
      <c r="L74" s="81" t="str">
        <f>IF(OR(TEXT(C74,"jjjj")=TEXT(CRENEAUX!$S$9,"jjjj"),TEXT(C74,"jjjj")=TEXT(CRENEAUX!$T$9,"jjjj"),TEXT(C74,"jjjj")=TEXT(CRENEAUX!$U$9,"jjjj"),TEXT(C74,"jjjj")=TEXT(CRENEAUX!$V$9,"jjjj"),TEXT(C74,"jjjj")=TEXT(CRENEAUX!$W$9,"jjjj"),TEXT(C74,"jjjj")=TEXT(CRENEAUX!$X$9,"jjjj"),TEXT(C74,"jjjj")=TEXT(CRENEAUX!$Y$9,"jjjj")),"X","")</f>
        <v>X</v>
      </c>
      <c r="M74" s="81" t="str">
        <f>IF(OR(TEXT(C74,"jjjj")=TEXT(CRENEAUX!$S$10,"jjjj"),TEXT(C74,"jjjj")=TEXT(CRENEAUX!$T$10,"jjjj"),TEXT(C74,"jjjj")=TEXT(CRENEAUX!$U$10,"jjjj"),TEXT(C74,"jjjj")=TEXT(CRENEAUX!$V$10,"jjjj"),TEXT(C74,"jjjj")=TEXT(CRENEAUX!$W$10,"jjjj"),TEXT(C74,"jjjj")=TEXT(CRENEAUX!$X$10,"jjjj"),TEXT(C74,"jjjj")=TEXT(CRENEAUX!$Y$10,"jjjj")),"X","")</f>
        <v>X</v>
      </c>
      <c r="N74" s="81" t="str">
        <f>IF(OR(TEXT(C74,"jjjj")=TEXT(CRENEAUX!$S$11,"jjjj"),TEXT(C74,"jjjj")=TEXT(CRENEAUX!$T$11,"jjjj"),TEXT(C74,"jjjj")=TEXT(CRENEAUX!$U$11,"jjjj"),TEXT(C74,"jjjj")=TEXT(CRENEAUX!$V$11,"jjjj"),TEXT(C74,"jjjj")=TEXT(CRENEAUX!$W$11,"jjjj"),TEXT(C74,"jjjj")=TEXT(CRENEAUX!$X$11,"jjjj"),TEXT(C74,"jjjj")=TEXT(CRENEAUX!$Y$11,"jjjj")),"X","")</f>
        <v/>
      </c>
      <c r="O74" s="81" t="str">
        <f>IF(OR(TEXT(C74,"jjjj")=TEXT(CRENEAUX!$S$12,"jjjj"),TEXT(C74,"jjjj")=TEXT(CRENEAUX!$T$12,"jjjj"),TEXT(C74,"jjjj")=TEXT(CRENEAUX!$U$12,"jjjj"),TEXT(C74,"jjjj")=TEXT(CRENEAUX!$V$12,"jjjj"),TEXT(C74,"jjjj")=TEXT(CRENEAUX!$W$12,"jjjj"),TEXT(C74,"jjjj")=TEXT(CRENEAUX!$X$12,"jjjj"),TEXT(C74,"jjjj")=TEXT(CRENEAUX!$Y$12,"jjjj")),"X","")</f>
        <v/>
      </c>
      <c r="P74" s="81" t="str">
        <f>IF(OR(TEXT(C74,"jjjj")=TEXT(CRENEAUX!$S$13,"jjjj"),TEXT(C74,"jjjj")=TEXT(CRENEAUX!$T$13,"jjjj"),TEXT(C74,"jjjj")=TEXT(CRENEAUX!$U$13,"jjjj"),TEXT(C74,"jjjj")=TEXT(CRENEAUX!$V$13,"jjjj"),TEXT(C74,"jjjj")=TEXT(CRENEAUX!$W$13,"jjjj"),TEXT(C74,"jjjj")=TEXT(CRENEAUX!$X$13,"jjjj"),TEXT(C74,"jjjj")=TEXT(CRENEAUX!$Y$13,"jjjj")),"X","")</f>
        <v/>
      </c>
      <c r="Q74" s="81" t="str">
        <f>IF(OR(TEXT(C74,"jjjj")=TEXT(CRENEAUX!$S$14,"jjjj"),TEXT(C74,"jjjj")=TEXT(CRENEAUX!$T$14,"jjjj"),TEXT(C74,"jjjj")=TEXT(CRENEAUX!$U$14,"jjjj"),TEXT(C74,"jjjj")=TEXT(CRENEAUX!$V$14,"jjjj"),TEXT(C74,"jjjj")=TEXT(CRENEAUX!$W$14,"jjjj"),TEXT(C74,"jjjj")=TEXT(CRENEAUX!$X$14,"jjjj"),TEXT(C74,"jjjj")=TEXT(CRENEAUX!$Y$14,"jjjj")),"X","")</f>
        <v/>
      </c>
      <c r="R74" s="80">
        <f t="shared" si="10"/>
        <v>43623</v>
      </c>
      <c r="S74" s="79"/>
      <c r="T74" s="79"/>
      <c r="U74" s="79"/>
      <c r="V74" s="79"/>
      <c r="W74" s="79"/>
      <c r="X74" s="79"/>
    </row>
    <row r="75" spans="1:24" x14ac:dyDescent="0.25">
      <c r="A75" s="95">
        <f t="shared" si="6"/>
        <v>6</v>
      </c>
      <c r="B75" s="95">
        <f t="shared" si="7"/>
        <v>3</v>
      </c>
      <c r="C75" s="77">
        <f>Calen!F77</f>
        <v>43628</v>
      </c>
      <c r="D75" s="79"/>
      <c r="E75" s="79"/>
      <c r="F75" s="79"/>
      <c r="G75" s="79"/>
      <c r="H75" s="79"/>
      <c r="I75" s="79"/>
      <c r="J75" s="96">
        <f t="shared" si="8"/>
        <v>6</v>
      </c>
      <c r="K75" s="96">
        <f t="shared" si="9"/>
        <v>3</v>
      </c>
      <c r="L75" s="81" t="str">
        <f>IF(OR(TEXT(C75,"jjjj")=TEXT(CRENEAUX!$S$9,"jjjj"),TEXT(C75,"jjjj")=TEXT(CRENEAUX!$T$9,"jjjj"),TEXT(C75,"jjjj")=TEXT(CRENEAUX!$U$9,"jjjj"),TEXT(C75,"jjjj")=TEXT(CRENEAUX!$V$9,"jjjj"),TEXT(C75,"jjjj")=TEXT(CRENEAUX!$W$9,"jjjj"),TEXT(C75,"jjjj")=TEXT(CRENEAUX!$X$9,"jjjj"),TEXT(C75,"jjjj")=TEXT(CRENEAUX!$Y$9,"jjjj")),"X","")</f>
        <v/>
      </c>
      <c r="M75" s="81" t="str">
        <f>IF(OR(TEXT(C75,"jjjj")=TEXT(CRENEAUX!$S$10,"jjjj"),TEXT(C75,"jjjj")=TEXT(CRENEAUX!$T$10,"jjjj"),TEXT(C75,"jjjj")=TEXT(CRENEAUX!$U$10,"jjjj"),TEXT(C75,"jjjj")=TEXT(CRENEAUX!$V$10,"jjjj"),TEXT(C75,"jjjj")=TEXT(CRENEAUX!$W$10,"jjjj"),TEXT(C75,"jjjj")=TEXT(CRENEAUX!$X$10,"jjjj"),TEXT(C75,"jjjj")=TEXT(CRENEAUX!$Y$10,"jjjj")),"X","")</f>
        <v>X</v>
      </c>
      <c r="N75" s="81" t="str">
        <f>IF(OR(TEXT(C75,"jjjj")=TEXT(CRENEAUX!$S$11,"jjjj"),TEXT(C75,"jjjj")=TEXT(CRENEAUX!$T$11,"jjjj"),TEXT(C75,"jjjj")=TEXT(CRENEAUX!$U$11,"jjjj"),TEXT(C75,"jjjj")=TEXT(CRENEAUX!$V$11,"jjjj"),TEXT(C75,"jjjj")=TEXT(CRENEAUX!$W$11,"jjjj"),TEXT(C75,"jjjj")=TEXT(CRENEAUX!$X$11,"jjjj"),TEXT(C75,"jjjj")=TEXT(CRENEAUX!$Y$11,"jjjj")),"X","")</f>
        <v>X</v>
      </c>
      <c r="O75" s="81" t="str">
        <f>IF(OR(TEXT(C75,"jjjj")=TEXT(CRENEAUX!$S$12,"jjjj"),TEXT(C75,"jjjj")=TEXT(CRENEAUX!$T$12,"jjjj"),TEXT(C75,"jjjj")=TEXT(CRENEAUX!$U$12,"jjjj"),TEXT(C75,"jjjj")=TEXT(CRENEAUX!$V$12,"jjjj"),TEXT(C75,"jjjj")=TEXT(CRENEAUX!$W$12,"jjjj"),TEXT(C75,"jjjj")=TEXT(CRENEAUX!$X$12,"jjjj"),TEXT(C75,"jjjj")=TEXT(CRENEAUX!$Y$12,"jjjj")),"X","")</f>
        <v/>
      </c>
      <c r="P75" s="81" t="str">
        <f>IF(OR(TEXT(C75,"jjjj")=TEXT(CRENEAUX!$S$13,"jjjj"),TEXT(C75,"jjjj")=TEXT(CRENEAUX!$T$13,"jjjj"),TEXT(C75,"jjjj")=TEXT(CRENEAUX!$U$13,"jjjj"),TEXT(C75,"jjjj")=TEXT(CRENEAUX!$V$13,"jjjj"),TEXT(C75,"jjjj")=TEXT(CRENEAUX!$W$13,"jjjj"),TEXT(C75,"jjjj")=TEXT(CRENEAUX!$X$13,"jjjj"),TEXT(C75,"jjjj")=TEXT(CRENEAUX!$Y$13,"jjjj")),"X","")</f>
        <v/>
      </c>
      <c r="Q75" s="81" t="str">
        <f>IF(OR(TEXT(C75,"jjjj")=TEXT(CRENEAUX!$S$14,"jjjj"),TEXT(C75,"jjjj")=TEXT(CRENEAUX!$T$14,"jjjj"),TEXT(C75,"jjjj")=TEXT(CRENEAUX!$U$14,"jjjj"),TEXT(C75,"jjjj")=TEXT(CRENEAUX!$V$14,"jjjj"),TEXT(C75,"jjjj")=TEXT(CRENEAUX!$W$14,"jjjj"),TEXT(C75,"jjjj")=TEXT(CRENEAUX!$X$14,"jjjj"),TEXT(C75,"jjjj")=TEXT(CRENEAUX!$Y$14,"jjjj")),"X","")</f>
        <v/>
      </c>
      <c r="R75" s="80">
        <f t="shared" si="10"/>
        <v>43628</v>
      </c>
      <c r="S75" s="79"/>
      <c r="T75" s="79"/>
      <c r="U75" s="79"/>
      <c r="V75" s="79"/>
      <c r="W75" s="79"/>
      <c r="X75" s="79"/>
    </row>
    <row r="76" spans="1:24" x14ac:dyDescent="0.25">
      <c r="A76" s="95">
        <f t="shared" si="6"/>
        <v>6</v>
      </c>
      <c r="B76" s="95">
        <f t="shared" si="7"/>
        <v>4</v>
      </c>
      <c r="C76" s="77">
        <f>Calen!F78</f>
        <v>43629</v>
      </c>
      <c r="D76" s="79"/>
      <c r="E76" s="79"/>
      <c r="F76" s="79"/>
      <c r="G76" s="79"/>
      <c r="H76" s="79"/>
      <c r="I76" s="79"/>
      <c r="J76" s="96">
        <f t="shared" si="8"/>
        <v>6</v>
      </c>
      <c r="K76" s="96">
        <f t="shared" si="9"/>
        <v>4</v>
      </c>
      <c r="L76" s="81" t="str">
        <f>IF(OR(TEXT(C76,"jjjj")=TEXT(CRENEAUX!$S$9,"jjjj"),TEXT(C76,"jjjj")=TEXT(CRENEAUX!$T$9,"jjjj"),TEXT(C76,"jjjj")=TEXT(CRENEAUX!$U$9,"jjjj"),TEXT(C76,"jjjj")=TEXT(CRENEAUX!$V$9,"jjjj"),TEXT(C76,"jjjj")=TEXT(CRENEAUX!$W$9,"jjjj"),TEXT(C76,"jjjj")=TEXT(CRENEAUX!$X$9,"jjjj"),TEXT(C76,"jjjj")=TEXT(CRENEAUX!$Y$9,"jjjj")),"X","")</f>
        <v>X</v>
      </c>
      <c r="M76" s="81" t="str">
        <f>IF(OR(TEXT(C76,"jjjj")=TEXT(CRENEAUX!$S$10,"jjjj"),TEXT(C76,"jjjj")=TEXT(CRENEAUX!$T$10,"jjjj"),TEXT(C76,"jjjj")=TEXT(CRENEAUX!$U$10,"jjjj"),TEXT(C76,"jjjj")=TEXT(CRENEAUX!$V$10,"jjjj"),TEXT(C76,"jjjj")=TEXT(CRENEAUX!$W$10,"jjjj"),TEXT(C76,"jjjj")=TEXT(CRENEAUX!$X$10,"jjjj"),TEXT(C76,"jjjj")=TEXT(CRENEAUX!$Y$10,"jjjj")),"X","")</f>
        <v>X</v>
      </c>
      <c r="N76" s="81" t="str">
        <f>IF(OR(TEXT(C76,"jjjj")=TEXT(CRENEAUX!$S$11,"jjjj"),TEXT(C76,"jjjj")=TEXT(CRENEAUX!$T$11,"jjjj"),TEXT(C76,"jjjj")=TEXT(CRENEAUX!$U$11,"jjjj"),TEXT(C76,"jjjj")=TEXT(CRENEAUX!$V$11,"jjjj"),TEXT(C76,"jjjj")=TEXT(CRENEAUX!$W$11,"jjjj"),TEXT(C76,"jjjj")=TEXT(CRENEAUX!$X$11,"jjjj"),TEXT(C76,"jjjj")=TEXT(CRENEAUX!$Y$11,"jjjj")),"X","")</f>
        <v>X</v>
      </c>
      <c r="O76" s="81" t="str">
        <f>IF(OR(TEXT(C76,"jjjj")=TEXT(CRENEAUX!$S$12,"jjjj"),TEXT(C76,"jjjj")=TEXT(CRENEAUX!$T$12,"jjjj"),TEXT(C76,"jjjj")=TEXT(CRENEAUX!$U$12,"jjjj"),TEXT(C76,"jjjj")=TEXT(CRENEAUX!$V$12,"jjjj"),TEXT(C76,"jjjj")=TEXT(CRENEAUX!$W$12,"jjjj"),TEXT(C76,"jjjj")=TEXT(CRENEAUX!$X$12,"jjjj"),TEXT(C76,"jjjj")=TEXT(CRENEAUX!$Y$12,"jjjj")),"X","")</f>
        <v/>
      </c>
      <c r="P76" s="81" t="str">
        <f>IF(OR(TEXT(C76,"jjjj")=TEXT(CRENEAUX!$S$13,"jjjj"),TEXT(C76,"jjjj")=TEXT(CRENEAUX!$T$13,"jjjj"),TEXT(C76,"jjjj")=TEXT(CRENEAUX!$U$13,"jjjj"),TEXT(C76,"jjjj")=TEXT(CRENEAUX!$V$13,"jjjj"),TEXT(C76,"jjjj")=TEXT(CRENEAUX!$W$13,"jjjj"),TEXT(C76,"jjjj")=TEXT(CRENEAUX!$X$13,"jjjj"),TEXT(C76,"jjjj")=TEXT(CRENEAUX!$Y$13,"jjjj")),"X","")</f>
        <v/>
      </c>
      <c r="Q76" s="81" t="str">
        <f>IF(OR(TEXT(C76,"jjjj")=TEXT(CRENEAUX!$S$14,"jjjj"),TEXT(C76,"jjjj")=TEXT(CRENEAUX!$T$14,"jjjj"),TEXT(C76,"jjjj")=TEXT(CRENEAUX!$U$14,"jjjj"),TEXT(C76,"jjjj")=TEXT(CRENEAUX!$V$14,"jjjj"),TEXT(C76,"jjjj")=TEXT(CRENEAUX!$W$14,"jjjj"),TEXT(C76,"jjjj")=TEXT(CRENEAUX!$X$14,"jjjj"),TEXT(C76,"jjjj")=TEXT(CRENEAUX!$Y$14,"jjjj")),"X","")</f>
        <v/>
      </c>
      <c r="R76" s="80">
        <f t="shared" si="10"/>
        <v>43629</v>
      </c>
      <c r="S76" s="79"/>
      <c r="T76" s="79"/>
      <c r="U76" s="79"/>
      <c r="V76" s="79"/>
      <c r="W76" s="79"/>
      <c r="X76" s="79"/>
    </row>
    <row r="77" spans="1:24" x14ac:dyDescent="0.25">
      <c r="A77" s="95">
        <f t="shared" si="6"/>
        <v>6</v>
      </c>
      <c r="B77" s="95">
        <f t="shared" si="7"/>
        <v>5</v>
      </c>
      <c r="C77" s="77">
        <f>Calen!F79</f>
        <v>43630</v>
      </c>
      <c r="D77" s="79"/>
      <c r="E77" s="79"/>
      <c r="F77" s="79"/>
      <c r="G77" s="79"/>
      <c r="H77" s="79"/>
      <c r="I77" s="79"/>
      <c r="J77" s="96">
        <f t="shared" si="8"/>
        <v>6</v>
      </c>
      <c r="K77" s="96">
        <f t="shared" si="9"/>
        <v>5</v>
      </c>
      <c r="L77" s="81" t="str">
        <f>IF(OR(TEXT(C77,"jjjj")=TEXT(CRENEAUX!$S$9,"jjjj"),TEXT(C77,"jjjj")=TEXT(CRENEAUX!$T$9,"jjjj"),TEXT(C77,"jjjj")=TEXT(CRENEAUX!$U$9,"jjjj"),TEXT(C77,"jjjj")=TEXT(CRENEAUX!$V$9,"jjjj"),TEXT(C77,"jjjj")=TEXT(CRENEAUX!$W$9,"jjjj"),TEXT(C77,"jjjj")=TEXT(CRENEAUX!$X$9,"jjjj"),TEXT(C77,"jjjj")=TEXT(CRENEAUX!$Y$9,"jjjj")),"X","")</f>
        <v>X</v>
      </c>
      <c r="M77" s="81" t="str">
        <f>IF(OR(TEXT(C77,"jjjj")=TEXT(CRENEAUX!$S$10,"jjjj"),TEXT(C77,"jjjj")=TEXT(CRENEAUX!$T$10,"jjjj"),TEXT(C77,"jjjj")=TEXT(CRENEAUX!$U$10,"jjjj"),TEXT(C77,"jjjj")=TEXT(CRENEAUX!$V$10,"jjjj"),TEXT(C77,"jjjj")=TEXT(CRENEAUX!$W$10,"jjjj"),TEXT(C77,"jjjj")=TEXT(CRENEAUX!$X$10,"jjjj"),TEXT(C77,"jjjj")=TEXT(CRENEAUX!$Y$10,"jjjj")),"X","")</f>
        <v>X</v>
      </c>
      <c r="N77" s="81" t="str">
        <f>IF(OR(TEXT(C77,"jjjj")=TEXT(CRENEAUX!$S$11,"jjjj"),TEXT(C77,"jjjj")=TEXT(CRENEAUX!$T$11,"jjjj"),TEXT(C77,"jjjj")=TEXT(CRENEAUX!$U$11,"jjjj"),TEXT(C77,"jjjj")=TEXT(CRENEAUX!$V$11,"jjjj"),TEXT(C77,"jjjj")=TEXT(CRENEAUX!$W$11,"jjjj"),TEXT(C77,"jjjj")=TEXT(CRENEAUX!$X$11,"jjjj"),TEXT(C77,"jjjj")=TEXT(CRENEAUX!$Y$11,"jjjj")),"X","")</f>
        <v/>
      </c>
      <c r="O77" s="81" t="str">
        <f>IF(OR(TEXT(C77,"jjjj")=TEXT(CRENEAUX!$S$12,"jjjj"),TEXT(C77,"jjjj")=TEXT(CRENEAUX!$T$12,"jjjj"),TEXT(C77,"jjjj")=TEXT(CRENEAUX!$U$12,"jjjj"),TEXT(C77,"jjjj")=TEXT(CRENEAUX!$V$12,"jjjj"),TEXT(C77,"jjjj")=TEXT(CRENEAUX!$W$12,"jjjj"),TEXT(C77,"jjjj")=TEXT(CRENEAUX!$X$12,"jjjj"),TEXT(C77,"jjjj")=TEXT(CRENEAUX!$Y$12,"jjjj")),"X","")</f>
        <v/>
      </c>
      <c r="P77" s="81" t="str">
        <f>IF(OR(TEXT(C77,"jjjj")=TEXT(CRENEAUX!$S$13,"jjjj"),TEXT(C77,"jjjj")=TEXT(CRENEAUX!$T$13,"jjjj"),TEXT(C77,"jjjj")=TEXT(CRENEAUX!$U$13,"jjjj"),TEXT(C77,"jjjj")=TEXT(CRENEAUX!$V$13,"jjjj"),TEXT(C77,"jjjj")=TEXT(CRENEAUX!$W$13,"jjjj"),TEXT(C77,"jjjj")=TEXT(CRENEAUX!$X$13,"jjjj"),TEXT(C77,"jjjj")=TEXT(CRENEAUX!$Y$13,"jjjj")),"X","")</f>
        <v/>
      </c>
      <c r="Q77" s="81" t="str">
        <f>IF(OR(TEXT(C77,"jjjj")=TEXT(CRENEAUX!$S$14,"jjjj"),TEXT(C77,"jjjj")=TEXT(CRENEAUX!$T$14,"jjjj"),TEXT(C77,"jjjj")=TEXT(CRENEAUX!$U$14,"jjjj"),TEXT(C77,"jjjj")=TEXT(CRENEAUX!$V$14,"jjjj"),TEXT(C77,"jjjj")=TEXT(CRENEAUX!$W$14,"jjjj"),TEXT(C77,"jjjj")=TEXT(CRENEAUX!$X$14,"jjjj"),TEXT(C77,"jjjj")=TEXT(CRENEAUX!$Y$14,"jjjj")),"X","")</f>
        <v/>
      </c>
      <c r="R77" s="80">
        <f t="shared" si="10"/>
        <v>43630</v>
      </c>
      <c r="S77" s="79"/>
      <c r="T77" s="79"/>
      <c r="U77" s="79"/>
      <c r="V77" s="79"/>
      <c r="W77" s="79"/>
      <c r="X77" s="79"/>
    </row>
    <row r="78" spans="1:24" x14ac:dyDescent="0.25">
      <c r="A78" s="95">
        <f t="shared" si="6"/>
        <v>6</v>
      </c>
      <c r="B78" s="95">
        <f t="shared" si="7"/>
        <v>3</v>
      </c>
      <c r="C78" s="77">
        <f>Calen!F80</f>
        <v>43635</v>
      </c>
      <c r="D78" s="79"/>
      <c r="E78" s="79"/>
      <c r="F78" s="79"/>
      <c r="G78" s="79"/>
      <c r="H78" s="79"/>
      <c r="I78" s="79"/>
      <c r="J78" s="96">
        <f t="shared" si="8"/>
        <v>6</v>
      </c>
      <c r="K78" s="96">
        <f t="shared" si="9"/>
        <v>3</v>
      </c>
      <c r="L78" s="81" t="str">
        <f>IF(OR(TEXT(C78,"jjjj")=TEXT(CRENEAUX!$S$9,"jjjj"),TEXT(C78,"jjjj")=TEXT(CRENEAUX!$T$9,"jjjj"),TEXT(C78,"jjjj")=TEXT(CRENEAUX!$U$9,"jjjj"),TEXT(C78,"jjjj")=TEXT(CRENEAUX!$V$9,"jjjj"),TEXT(C78,"jjjj")=TEXT(CRENEAUX!$W$9,"jjjj"),TEXT(C78,"jjjj")=TEXT(CRENEAUX!$X$9,"jjjj"),TEXT(C78,"jjjj")=TEXT(CRENEAUX!$Y$9,"jjjj")),"X","")</f>
        <v/>
      </c>
      <c r="M78" s="81" t="str">
        <f>IF(OR(TEXT(C78,"jjjj")=TEXT(CRENEAUX!$S$10,"jjjj"),TEXT(C78,"jjjj")=TEXT(CRENEAUX!$T$10,"jjjj"),TEXT(C78,"jjjj")=TEXT(CRENEAUX!$U$10,"jjjj"),TEXT(C78,"jjjj")=TEXT(CRENEAUX!$V$10,"jjjj"),TEXT(C78,"jjjj")=TEXT(CRENEAUX!$W$10,"jjjj"),TEXT(C78,"jjjj")=TEXT(CRENEAUX!$X$10,"jjjj"),TEXT(C78,"jjjj")=TEXT(CRENEAUX!$Y$10,"jjjj")),"X","")</f>
        <v>X</v>
      </c>
      <c r="N78" s="81" t="str">
        <f>IF(OR(TEXT(C78,"jjjj")=TEXT(CRENEAUX!$S$11,"jjjj"),TEXT(C78,"jjjj")=TEXT(CRENEAUX!$T$11,"jjjj"),TEXT(C78,"jjjj")=TEXT(CRENEAUX!$U$11,"jjjj"),TEXT(C78,"jjjj")=TEXT(CRENEAUX!$V$11,"jjjj"),TEXT(C78,"jjjj")=TEXT(CRENEAUX!$W$11,"jjjj"),TEXT(C78,"jjjj")=TEXT(CRENEAUX!$X$11,"jjjj"),TEXT(C78,"jjjj")=TEXT(CRENEAUX!$Y$11,"jjjj")),"X","")</f>
        <v>X</v>
      </c>
      <c r="O78" s="81" t="str">
        <f>IF(OR(TEXT(C78,"jjjj")=TEXT(CRENEAUX!$S$12,"jjjj"),TEXT(C78,"jjjj")=TEXT(CRENEAUX!$T$12,"jjjj"),TEXT(C78,"jjjj")=TEXT(CRENEAUX!$U$12,"jjjj"),TEXT(C78,"jjjj")=TEXT(CRENEAUX!$V$12,"jjjj"),TEXT(C78,"jjjj")=TEXT(CRENEAUX!$W$12,"jjjj"),TEXT(C78,"jjjj")=TEXT(CRENEAUX!$X$12,"jjjj"),TEXT(C78,"jjjj")=TEXT(CRENEAUX!$Y$12,"jjjj")),"X","")</f>
        <v/>
      </c>
      <c r="P78" s="81" t="str">
        <f>IF(OR(TEXT(C78,"jjjj")=TEXT(CRENEAUX!$S$13,"jjjj"),TEXT(C78,"jjjj")=TEXT(CRENEAUX!$T$13,"jjjj"),TEXT(C78,"jjjj")=TEXT(CRENEAUX!$U$13,"jjjj"),TEXT(C78,"jjjj")=TEXT(CRENEAUX!$V$13,"jjjj"),TEXT(C78,"jjjj")=TEXT(CRENEAUX!$W$13,"jjjj"),TEXT(C78,"jjjj")=TEXT(CRENEAUX!$X$13,"jjjj"),TEXT(C78,"jjjj")=TEXT(CRENEAUX!$Y$13,"jjjj")),"X","")</f>
        <v/>
      </c>
      <c r="Q78" s="81" t="str">
        <f>IF(OR(TEXT(C78,"jjjj")=TEXT(CRENEAUX!$S$14,"jjjj"),TEXT(C78,"jjjj")=TEXT(CRENEAUX!$T$14,"jjjj"),TEXT(C78,"jjjj")=TEXT(CRENEAUX!$U$14,"jjjj"),TEXT(C78,"jjjj")=TEXT(CRENEAUX!$V$14,"jjjj"),TEXT(C78,"jjjj")=TEXT(CRENEAUX!$W$14,"jjjj"),TEXT(C78,"jjjj")=TEXT(CRENEAUX!$X$14,"jjjj"),TEXT(C78,"jjjj")=TEXT(CRENEAUX!$Y$14,"jjjj")),"X","")</f>
        <v/>
      </c>
      <c r="R78" s="80">
        <f t="shared" si="10"/>
        <v>43635</v>
      </c>
      <c r="S78" s="79"/>
      <c r="T78" s="79"/>
      <c r="U78" s="79"/>
      <c r="V78" s="79"/>
      <c r="W78" s="79"/>
      <c r="X78" s="79"/>
    </row>
    <row r="79" spans="1:24" x14ac:dyDescent="0.25">
      <c r="A79" s="95">
        <f t="shared" si="6"/>
        <v>6</v>
      </c>
      <c r="B79" s="95">
        <f t="shared" si="7"/>
        <v>4</v>
      </c>
      <c r="C79" s="77">
        <f>Calen!F81</f>
        <v>43636</v>
      </c>
      <c r="D79" s="79"/>
      <c r="E79" s="79"/>
      <c r="F79" s="79"/>
      <c r="G79" s="79"/>
      <c r="H79" s="79"/>
      <c r="I79" s="79"/>
      <c r="J79" s="96">
        <f t="shared" si="8"/>
        <v>6</v>
      </c>
      <c r="K79" s="96">
        <f t="shared" si="9"/>
        <v>4</v>
      </c>
      <c r="L79" s="81" t="str">
        <f>IF(OR(TEXT(C79,"jjjj")=TEXT(CRENEAUX!$S$9,"jjjj"),TEXT(C79,"jjjj")=TEXT(CRENEAUX!$T$9,"jjjj"),TEXT(C79,"jjjj")=TEXT(CRENEAUX!$U$9,"jjjj"),TEXT(C79,"jjjj")=TEXT(CRENEAUX!$V$9,"jjjj"),TEXT(C79,"jjjj")=TEXT(CRENEAUX!$W$9,"jjjj"),TEXT(C79,"jjjj")=TEXT(CRENEAUX!$X$9,"jjjj"),TEXT(C79,"jjjj")=TEXT(CRENEAUX!$Y$9,"jjjj")),"X","")</f>
        <v>X</v>
      </c>
      <c r="M79" s="81" t="str">
        <f>IF(OR(TEXT(C79,"jjjj")=TEXT(CRENEAUX!$S$10,"jjjj"),TEXT(C79,"jjjj")=TEXT(CRENEAUX!$T$10,"jjjj"),TEXT(C79,"jjjj")=TEXT(CRENEAUX!$U$10,"jjjj"),TEXT(C79,"jjjj")=TEXT(CRENEAUX!$V$10,"jjjj"),TEXT(C79,"jjjj")=TEXT(CRENEAUX!$W$10,"jjjj"),TEXT(C79,"jjjj")=TEXT(CRENEAUX!$X$10,"jjjj"),TEXT(C79,"jjjj")=TEXT(CRENEAUX!$Y$10,"jjjj")),"X","")</f>
        <v>X</v>
      </c>
      <c r="N79" s="81" t="str">
        <f>IF(OR(TEXT(C79,"jjjj")=TEXT(CRENEAUX!$S$11,"jjjj"),TEXT(C79,"jjjj")=TEXT(CRENEAUX!$T$11,"jjjj"),TEXT(C79,"jjjj")=TEXT(CRENEAUX!$U$11,"jjjj"),TEXT(C79,"jjjj")=TEXT(CRENEAUX!$V$11,"jjjj"),TEXT(C79,"jjjj")=TEXT(CRENEAUX!$W$11,"jjjj"),TEXT(C79,"jjjj")=TEXT(CRENEAUX!$X$11,"jjjj"),TEXT(C79,"jjjj")=TEXT(CRENEAUX!$Y$11,"jjjj")),"X","")</f>
        <v>X</v>
      </c>
      <c r="O79" s="81" t="str">
        <f>IF(OR(TEXT(C79,"jjjj")=TEXT(CRENEAUX!$S$12,"jjjj"),TEXT(C79,"jjjj")=TEXT(CRENEAUX!$T$12,"jjjj"),TEXT(C79,"jjjj")=TEXT(CRENEAUX!$U$12,"jjjj"),TEXT(C79,"jjjj")=TEXT(CRENEAUX!$V$12,"jjjj"),TEXT(C79,"jjjj")=TEXT(CRENEAUX!$W$12,"jjjj"),TEXT(C79,"jjjj")=TEXT(CRENEAUX!$X$12,"jjjj"),TEXT(C79,"jjjj")=TEXT(CRENEAUX!$Y$12,"jjjj")),"X","")</f>
        <v/>
      </c>
      <c r="P79" s="81" t="str">
        <f>IF(OR(TEXT(C79,"jjjj")=TEXT(CRENEAUX!$S$13,"jjjj"),TEXT(C79,"jjjj")=TEXT(CRENEAUX!$T$13,"jjjj"),TEXT(C79,"jjjj")=TEXT(CRENEAUX!$U$13,"jjjj"),TEXT(C79,"jjjj")=TEXT(CRENEAUX!$V$13,"jjjj"),TEXT(C79,"jjjj")=TEXT(CRENEAUX!$W$13,"jjjj"),TEXT(C79,"jjjj")=TEXT(CRENEAUX!$X$13,"jjjj"),TEXT(C79,"jjjj")=TEXT(CRENEAUX!$Y$13,"jjjj")),"X","")</f>
        <v/>
      </c>
      <c r="Q79" s="81" t="str">
        <f>IF(OR(TEXT(C79,"jjjj")=TEXT(CRENEAUX!$S$14,"jjjj"),TEXT(C79,"jjjj")=TEXT(CRENEAUX!$T$14,"jjjj"),TEXT(C79,"jjjj")=TEXT(CRENEAUX!$U$14,"jjjj"),TEXT(C79,"jjjj")=TEXT(CRENEAUX!$V$14,"jjjj"),TEXT(C79,"jjjj")=TEXT(CRENEAUX!$W$14,"jjjj"),TEXT(C79,"jjjj")=TEXT(CRENEAUX!$X$14,"jjjj"),TEXT(C79,"jjjj")=TEXT(CRENEAUX!$Y$14,"jjjj")),"X","")</f>
        <v/>
      </c>
      <c r="R79" s="80">
        <f t="shared" si="10"/>
        <v>43636</v>
      </c>
      <c r="S79" s="79"/>
      <c r="T79" s="79"/>
      <c r="U79" s="79"/>
      <c r="V79" s="79"/>
      <c r="W79" s="79"/>
      <c r="X79" s="79"/>
    </row>
    <row r="80" spans="1:24" x14ac:dyDescent="0.25">
      <c r="A80" s="95">
        <f t="shared" si="6"/>
        <v>6</v>
      </c>
      <c r="B80" s="95">
        <f t="shared" si="7"/>
        <v>5</v>
      </c>
      <c r="C80" s="77">
        <f>Calen!F82</f>
        <v>43637</v>
      </c>
      <c r="D80" s="79"/>
      <c r="E80" s="79"/>
      <c r="F80" s="79"/>
      <c r="G80" s="79"/>
      <c r="H80" s="79"/>
      <c r="I80" s="79"/>
      <c r="J80" s="96">
        <f t="shared" si="8"/>
        <v>6</v>
      </c>
      <c r="K80" s="96">
        <f t="shared" si="9"/>
        <v>5</v>
      </c>
      <c r="L80" s="81" t="str">
        <f>IF(OR(TEXT(C80,"jjjj")=TEXT(CRENEAUX!$S$9,"jjjj"),TEXT(C80,"jjjj")=TEXT(CRENEAUX!$T$9,"jjjj"),TEXT(C80,"jjjj")=TEXT(CRENEAUX!$U$9,"jjjj"),TEXT(C80,"jjjj")=TEXT(CRENEAUX!$V$9,"jjjj"),TEXT(C80,"jjjj")=TEXT(CRENEAUX!$W$9,"jjjj"),TEXT(C80,"jjjj")=TEXT(CRENEAUX!$X$9,"jjjj"),TEXT(C80,"jjjj")=TEXT(CRENEAUX!$Y$9,"jjjj")),"X","")</f>
        <v>X</v>
      </c>
      <c r="M80" s="81" t="str">
        <f>IF(OR(TEXT(C80,"jjjj")=TEXT(CRENEAUX!$S$10,"jjjj"),TEXT(C80,"jjjj")=TEXT(CRENEAUX!$T$10,"jjjj"),TEXT(C80,"jjjj")=TEXT(CRENEAUX!$U$10,"jjjj"),TEXT(C80,"jjjj")=TEXT(CRENEAUX!$V$10,"jjjj"),TEXT(C80,"jjjj")=TEXT(CRENEAUX!$W$10,"jjjj"),TEXT(C80,"jjjj")=TEXT(CRENEAUX!$X$10,"jjjj"),TEXT(C80,"jjjj")=TEXT(CRENEAUX!$Y$10,"jjjj")),"X","")</f>
        <v>X</v>
      </c>
      <c r="N80" s="81" t="str">
        <f>IF(OR(TEXT(C80,"jjjj")=TEXT(CRENEAUX!$S$11,"jjjj"),TEXT(C80,"jjjj")=TEXT(CRENEAUX!$T$11,"jjjj"),TEXT(C80,"jjjj")=TEXT(CRENEAUX!$U$11,"jjjj"),TEXT(C80,"jjjj")=TEXT(CRENEAUX!$V$11,"jjjj"),TEXT(C80,"jjjj")=TEXT(CRENEAUX!$W$11,"jjjj"),TEXT(C80,"jjjj")=TEXT(CRENEAUX!$X$11,"jjjj"),TEXT(C80,"jjjj")=TEXT(CRENEAUX!$Y$11,"jjjj")),"X","")</f>
        <v/>
      </c>
      <c r="O80" s="81" t="str">
        <f>IF(OR(TEXT(C80,"jjjj")=TEXT(CRENEAUX!$S$12,"jjjj"),TEXT(C80,"jjjj")=TEXT(CRENEAUX!$T$12,"jjjj"),TEXT(C80,"jjjj")=TEXT(CRENEAUX!$U$12,"jjjj"),TEXT(C80,"jjjj")=TEXT(CRENEAUX!$V$12,"jjjj"),TEXT(C80,"jjjj")=TEXT(CRENEAUX!$W$12,"jjjj"),TEXT(C80,"jjjj")=TEXT(CRENEAUX!$X$12,"jjjj"),TEXT(C80,"jjjj")=TEXT(CRENEAUX!$Y$12,"jjjj")),"X","")</f>
        <v/>
      </c>
      <c r="P80" s="81" t="str">
        <f>IF(OR(TEXT(C80,"jjjj")=TEXT(CRENEAUX!$S$13,"jjjj"),TEXT(C80,"jjjj")=TEXT(CRENEAUX!$T$13,"jjjj"),TEXT(C80,"jjjj")=TEXT(CRENEAUX!$U$13,"jjjj"),TEXT(C80,"jjjj")=TEXT(CRENEAUX!$V$13,"jjjj"),TEXT(C80,"jjjj")=TEXT(CRENEAUX!$W$13,"jjjj"),TEXT(C80,"jjjj")=TEXT(CRENEAUX!$X$13,"jjjj"),TEXT(C80,"jjjj")=TEXT(CRENEAUX!$Y$13,"jjjj")),"X","")</f>
        <v/>
      </c>
      <c r="Q80" s="81" t="str">
        <f>IF(OR(TEXT(C80,"jjjj")=TEXT(CRENEAUX!$S$14,"jjjj"),TEXT(C80,"jjjj")=TEXT(CRENEAUX!$T$14,"jjjj"),TEXT(C80,"jjjj")=TEXT(CRENEAUX!$U$14,"jjjj"),TEXT(C80,"jjjj")=TEXT(CRENEAUX!$V$14,"jjjj"),TEXT(C80,"jjjj")=TEXT(CRENEAUX!$W$14,"jjjj"),TEXT(C80,"jjjj")=TEXT(CRENEAUX!$X$14,"jjjj"),TEXT(C80,"jjjj")=TEXT(CRENEAUX!$Y$14,"jjjj")),"X","")</f>
        <v/>
      </c>
      <c r="R80" s="80">
        <f t="shared" si="10"/>
        <v>43637</v>
      </c>
      <c r="S80" s="79"/>
      <c r="T80" s="79"/>
      <c r="U80" s="79"/>
      <c r="V80" s="79"/>
      <c r="W80" s="79"/>
      <c r="X80" s="79"/>
    </row>
    <row r="81" spans="1:24" x14ac:dyDescent="0.25">
      <c r="A81" s="95">
        <f t="shared" si="6"/>
        <v>6</v>
      </c>
      <c r="B81" s="95">
        <f t="shared" si="7"/>
        <v>3</v>
      </c>
      <c r="C81" s="77">
        <f>Calen!F83</f>
        <v>43642</v>
      </c>
      <c r="D81" s="79"/>
      <c r="E81" s="79"/>
      <c r="F81" s="79"/>
      <c r="G81" s="79"/>
      <c r="H81" s="79"/>
      <c r="I81" s="79"/>
      <c r="J81" s="96">
        <f t="shared" si="8"/>
        <v>6</v>
      </c>
      <c r="K81" s="96">
        <f t="shared" si="9"/>
        <v>3</v>
      </c>
      <c r="L81" s="81" t="str">
        <f>IF(OR(TEXT(C81,"jjjj")=TEXT(CRENEAUX!$S$9,"jjjj"),TEXT(C81,"jjjj")=TEXT(CRENEAUX!$T$9,"jjjj"),TEXT(C81,"jjjj")=TEXT(CRENEAUX!$U$9,"jjjj"),TEXT(C81,"jjjj")=TEXT(CRENEAUX!$V$9,"jjjj"),TEXT(C81,"jjjj")=TEXT(CRENEAUX!$W$9,"jjjj"),TEXT(C81,"jjjj")=TEXT(CRENEAUX!$X$9,"jjjj"),TEXT(C81,"jjjj")=TEXT(CRENEAUX!$Y$9,"jjjj")),"X","")</f>
        <v/>
      </c>
      <c r="M81" s="81" t="str">
        <f>IF(OR(TEXT(C81,"jjjj")=TEXT(CRENEAUX!$S$10,"jjjj"),TEXT(C81,"jjjj")=TEXT(CRENEAUX!$T$10,"jjjj"),TEXT(C81,"jjjj")=TEXT(CRENEAUX!$U$10,"jjjj"),TEXT(C81,"jjjj")=TEXT(CRENEAUX!$V$10,"jjjj"),TEXT(C81,"jjjj")=TEXT(CRENEAUX!$W$10,"jjjj"),TEXT(C81,"jjjj")=TEXT(CRENEAUX!$X$10,"jjjj"),TEXT(C81,"jjjj")=TEXT(CRENEAUX!$Y$10,"jjjj")),"X","")</f>
        <v>X</v>
      </c>
      <c r="N81" s="81" t="str">
        <f>IF(OR(TEXT(C81,"jjjj")=TEXT(CRENEAUX!$S$11,"jjjj"),TEXT(C81,"jjjj")=TEXT(CRENEAUX!$T$11,"jjjj"),TEXT(C81,"jjjj")=TEXT(CRENEAUX!$U$11,"jjjj"),TEXT(C81,"jjjj")=TEXT(CRENEAUX!$V$11,"jjjj"),TEXT(C81,"jjjj")=TEXT(CRENEAUX!$W$11,"jjjj"),TEXT(C81,"jjjj")=TEXT(CRENEAUX!$X$11,"jjjj"),TEXT(C81,"jjjj")=TEXT(CRENEAUX!$Y$11,"jjjj")),"X","")</f>
        <v>X</v>
      </c>
      <c r="O81" s="81" t="str">
        <f>IF(OR(TEXT(C81,"jjjj")=TEXT(CRENEAUX!$S$12,"jjjj"),TEXT(C81,"jjjj")=TEXT(CRENEAUX!$T$12,"jjjj"),TEXT(C81,"jjjj")=TEXT(CRENEAUX!$U$12,"jjjj"),TEXT(C81,"jjjj")=TEXT(CRENEAUX!$V$12,"jjjj"),TEXT(C81,"jjjj")=TEXT(CRENEAUX!$W$12,"jjjj"),TEXT(C81,"jjjj")=TEXT(CRENEAUX!$X$12,"jjjj"),TEXT(C81,"jjjj")=TEXT(CRENEAUX!$Y$12,"jjjj")),"X","")</f>
        <v/>
      </c>
      <c r="P81" s="81" t="str">
        <f>IF(OR(TEXT(C81,"jjjj")=TEXT(CRENEAUX!$S$13,"jjjj"),TEXT(C81,"jjjj")=TEXT(CRENEAUX!$T$13,"jjjj"),TEXT(C81,"jjjj")=TEXT(CRENEAUX!$U$13,"jjjj"),TEXT(C81,"jjjj")=TEXT(CRENEAUX!$V$13,"jjjj"),TEXT(C81,"jjjj")=TEXT(CRENEAUX!$W$13,"jjjj"),TEXT(C81,"jjjj")=TEXT(CRENEAUX!$X$13,"jjjj"),TEXT(C81,"jjjj")=TEXT(CRENEAUX!$Y$13,"jjjj")),"X","")</f>
        <v/>
      </c>
      <c r="Q81" s="81" t="str">
        <f>IF(OR(TEXT(C81,"jjjj")=TEXT(CRENEAUX!$S$14,"jjjj"),TEXT(C81,"jjjj")=TEXT(CRENEAUX!$T$14,"jjjj"),TEXT(C81,"jjjj")=TEXT(CRENEAUX!$U$14,"jjjj"),TEXT(C81,"jjjj")=TEXT(CRENEAUX!$V$14,"jjjj"),TEXT(C81,"jjjj")=TEXT(CRENEAUX!$W$14,"jjjj"),TEXT(C81,"jjjj")=TEXT(CRENEAUX!$X$14,"jjjj"),TEXT(C81,"jjjj")=TEXT(CRENEAUX!$Y$14,"jjjj")),"X","")</f>
        <v/>
      </c>
      <c r="R81" s="80">
        <f t="shared" si="10"/>
        <v>43642</v>
      </c>
      <c r="S81" s="79"/>
      <c r="T81" s="79"/>
      <c r="U81" s="79"/>
      <c r="V81" s="79"/>
      <c r="W81" s="79"/>
      <c r="X81" s="79"/>
    </row>
    <row r="82" spans="1:24" x14ac:dyDescent="0.25">
      <c r="A82" s="95">
        <f t="shared" si="6"/>
        <v>6</v>
      </c>
      <c r="B82" s="95">
        <f t="shared" si="7"/>
        <v>4</v>
      </c>
      <c r="C82" s="77">
        <f>Calen!F84</f>
        <v>43643</v>
      </c>
      <c r="D82" s="79"/>
      <c r="E82" s="79"/>
      <c r="F82" s="79"/>
      <c r="G82" s="79"/>
      <c r="H82" s="79"/>
      <c r="I82" s="79"/>
      <c r="J82" s="96">
        <f t="shared" si="8"/>
        <v>6</v>
      </c>
      <c r="K82" s="96">
        <f t="shared" si="9"/>
        <v>4</v>
      </c>
      <c r="L82" s="81" t="str">
        <f>IF(OR(TEXT(C82,"jjjj")=TEXT(CRENEAUX!$S$9,"jjjj"),TEXT(C82,"jjjj")=TEXT(CRENEAUX!$T$9,"jjjj"),TEXT(C82,"jjjj")=TEXT(CRENEAUX!$U$9,"jjjj"),TEXT(C82,"jjjj")=TEXT(CRENEAUX!$V$9,"jjjj"),TEXT(C82,"jjjj")=TEXT(CRENEAUX!$W$9,"jjjj"),TEXT(C82,"jjjj")=TEXT(CRENEAUX!$X$9,"jjjj"),TEXT(C82,"jjjj")=TEXT(CRENEAUX!$Y$9,"jjjj")),"X","")</f>
        <v>X</v>
      </c>
      <c r="M82" s="81" t="str">
        <f>IF(OR(TEXT(C82,"jjjj")=TEXT(CRENEAUX!$S$10,"jjjj"),TEXT(C82,"jjjj")=TEXT(CRENEAUX!$T$10,"jjjj"),TEXT(C82,"jjjj")=TEXT(CRENEAUX!$U$10,"jjjj"),TEXT(C82,"jjjj")=TEXT(CRENEAUX!$V$10,"jjjj"),TEXT(C82,"jjjj")=TEXT(CRENEAUX!$W$10,"jjjj"),TEXT(C82,"jjjj")=TEXT(CRENEAUX!$X$10,"jjjj"),TEXT(C82,"jjjj")=TEXT(CRENEAUX!$Y$10,"jjjj")),"X","")</f>
        <v>X</v>
      </c>
      <c r="N82" s="81" t="str">
        <f>IF(OR(TEXT(C82,"jjjj")=TEXT(CRENEAUX!$S$11,"jjjj"),TEXT(C82,"jjjj")=TEXT(CRENEAUX!$T$11,"jjjj"),TEXT(C82,"jjjj")=TEXT(CRENEAUX!$U$11,"jjjj"),TEXT(C82,"jjjj")=TEXT(CRENEAUX!$V$11,"jjjj"),TEXT(C82,"jjjj")=TEXT(CRENEAUX!$W$11,"jjjj"),TEXT(C82,"jjjj")=TEXT(CRENEAUX!$X$11,"jjjj"),TEXT(C82,"jjjj")=TEXT(CRENEAUX!$Y$11,"jjjj")),"X","")</f>
        <v>X</v>
      </c>
      <c r="O82" s="81" t="str">
        <f>IF(OR(TEXT(C82,"jjjj")=TEXT(CRENEAUX!$S$12,"jjjj"),TEXT(C82,"jjjj")=TEXT(CRENEAUX!$T$12,"jjjj"),TEXT(C82,"jjjj")=TEXT(CRENEAUX!$U$12,"jjjj"),TEXT(C82,"jjjj")=TEXT(CRENEAUX!$V$12,"jjjj"),TEXT(C82,"jjjj")=TEXT(CRENEAUX!$W$12,"jjjj"),TEXT(C82,"jjjj")=TEXT(CRENEAUX!$X$12,"jjjj"),TEXT(C82,"jjjj")=TEXT(CRENEAUX!$Y$12,"jjjj")),"X","")</f>
        <v/>
      </c>
      <c r="P82" s="81" t="str">
        <f>IF(OR(TEXT(C82,"jjjj")=TEXT(CRENEAUX!$S$13,"jjjj"),TEXT(C82,"jjjj")=TEXT(CRENEAUX!$T$13,"jjjj"),TEXT(C82,"jjjj")=TEXT(CRENEAUX!$U$13,"jjjj"),TEXT(C82,"jjjj")=TEXT(CRENEAUX!$V$13,"jjjj"),TEXT(C82,"jjjj")=TEXT(CRENEAUX!$W$13,"jjjj"),TEXT(C82,"jjjj")=TEXT(CRENEAUX!$X$13,"jjjj"),TEXT(C82,"jjjj")=TEXT(CRENEAUX!$Y$13,"jjjj")),"X","")</f>
        <v/>
      </c>
      <c r="Q82" s="81" t="str">
        <f>IF(OR(TEXT(C82,"jjjj")=TEXT(CRENEAUX!$S$14,"jjjj"),TEXT(C82,"jjjj")=TEXT(CRENEAUX!$T$14,"jjjj"),TEXT(C82,"jjjj")=TEXT(CRENEAUX!$U$14,"jjjj"),TEXT(C82,"jjjj")=TEXT(CRENEAUX!$V$14,"jjjj"),TEXT(C82,"jjjj")=TEXT(CRENEAUX!$W$14,"jjjj"),TEXT(C82,"jjjj")=TEXT(CRENEAUX!$X$14,"jjjj"),TEXT(C82,"jjjj")=TEXT(CRENEAUX!$Y$14,"jjjj")),"X","")</f>
        <v/>
      </c>
      <c r="R82" s="80">
        <f t="shared" si="10"/>
        <v>43643</v>
      </c>
      <c r="S82" s="79"/>
      <c r="T82" s="79"/>
      <c r="U82" s="79"/>
      <c r="V82" s="79"/>
      <c r="W82" s="79"/>
      <c r="X82" s="79"/>
    </row>
    <row r="83" spans="1:24" x14ac:dyDescent="0.25">
      <c r="A83" s="95">
        <f t="shared" si="6"/>
        <v>6</v>
      </c>
      <c r="B83" s="95">
        <f t="shared" si="7"/>
        <v>5</v>
      </c>
      <c r="C83" s="77">
        <f>Calen!F85</f>
        <v>43644</v>
      </c>
      <c r="D83" s="79"/>
      <c r="E83" s="79"/>
      <c r="F83" s="79"/>
      <c r="G83" s="79"/>
      <c r="H83" s="79"/>
      <c r="I83" s="79"/>
      <c r="J83" s="96">
        <f t="shared" si="8"/>
        <v>6</v>
      </c>
      <c r="K83" s="96">
        <f t="shared" si="9"/>
        <v>5</v>
      </c>
      <c r="L83" s="81" t="str">
        <f>IF(OR(TEXT(C83,"jjjj")=TEXT(CRENEAUX!$S$9,"jjjj"),TEXT(C83,"jjjj")=TEXT(CRENEAUX!$T$9,"jjjj"),TEXT(C83,"jjjj")=TEXT(CRENEAUX!$U$9,"jjjj"),TEXT(C83,"jjjj")=TEXT(CRENEAUX!$V$9,"jjjj"),TEXT(C83,"jjjj")=TEXT(CRENEAUX!$W$9,"jjjj"),TEXT(C83,"jjjj")=TEXT(CRENEAUX!$X$9,"jjjj"),TEXT(C83,"jjjj")=TEXT(CRENEAUX!$Y$9,"jjjj")),"X","")</f>
        <v>X</v>
      </c>
      <c r="M83" s="81" t="str">
        <f>IF(OR(TEXT(C83,"jjjj")=TEXT(CRENEAUX!$S$10,"jjjj"),TEXT(C83,"jjjj")=TEXT(CRENEAUX!$T$10,"jjjj"),TEXT(C83,"jjjj")=TEXT(CRENEAUX!$U$10,"jjjj"),TEXT(C83,"jjjj")=TEXT(CRENEAUX!$V$10,"jjjj"),TEXT(C83,"jjjj")=TEXT(CRENEAUX!$W$10,"jjjj"),TEXT(C83,"jjjj")=TEXT(CRENEAUX!$X$10,"jjjj"),TEXT(C83,"jjjj")=TEXT(CRENEAUX!$Y$10,"jjjj")),"X","")</f>
        <v>X</v>
      </c>
      <c r="N83" s="81" t="str">
        <f>IF(OR(TEXT(C83,"jjjj")=TEXT(CRENEAUX!$S$11,"jjjj"),TEXT(C83,"jjjj")=TEXT(CRENEAUX!$T$11,"jjjj"),TEXT(C83,"jjjj")=TEXT(CRENEAUX!$U$11,"jjjj"),TEXT(C83,"jjjj")=TEXT(CRENEAUX!$V$11,"jjjj"),TEXT(C83,"jjjj")=TEXT(CRENEAUX!$W$11,"jjjj"),TEXT(C83,"jjjj")=TEXT(CRENEAUX!$X$11,"jjjj"),TEXT(C83,"jjjj")=TEXT(CRENEAUX!$Y$11,"jjjj")),"X","")</f>
        <v/>
      </c>
      <c r="O83" s="81" t="str">
        <f>IF(OR(TEXT(C83,"jjjj")=TEXT(CRENEAUX!$S$12,"jjjj"),TEXT(C83,"jjjj")=TEXT(CRENEAUX!$T$12,"jjjj"),TEXT(C83,"jjjj")=TEXT(CRENEAUX!$U$12,"jjjj"),TEXT(C83,"jjjj")=TEXT(CRENEAUX!$V$12,"jjjj"),TEXT(C83,"jjjj")=TEXT(CRENEAUX!$W$12,"jjjj"),TEXT(C83,"jjjj")=TEXT(CRENEAUX!$X$12,"jjjj"),TEXT(C83,"jjjj")=TEXT(CRENEAUX!$Y$12,"jjjj")),"X","")</f>
        <v/>
      </c>
      <c r="P83" s="81" t="str">
        <f>IF(OR(TEXT(C83,"jjjj")=TEXT(CRENEAUX!$S$13,"jjjj"),TEXT(C83,"jjjj")=TEXT(CRENEAUX!$T$13,"jjjj"),TEXT(C83,"jjjj")=TEXT(CRENEAUX!$U$13,"jjjj"),TEXT(C83,"jjjj")=TEXT(CRENEAUX!$V$13,"jjjj"),TEXT(C83,"jjjj")=TEXT(CRENEAUX!$W$13,"jjjj"),TEXT(C83,"jjjj")=TEXT(CRENEAUX!$X$13,"jjjj"),TEXT(C83,"jjjj")=TEXT(CRENEAUX!$Y$13,"jjjj")),"X","")</f>
        <v/>
      </c>
      <c r="Q83" s="81" t="str">
        <f>IF(OR(TEXT(C83,"jjjj")=TEXT(CRENEAUX!$S$14,"jjjj"),TEXT(C83,"jjjj")=TEXT(CRENEAUX!$T$14,"jjjj"),TEXT(C83,"jjjj")=TEXT(CRENEAUX!$U$14,"jjjj"),TEXT(C83,"jjjj")=TEXT(CRENEAUX!$V$14,"jjjj"),TEXT(C83,"jjjj")=TEXT(CRENEAUX!$W$14,"jjjj"),TEXT(C83,"jjjj")=TEXT(CRENEAUX!$X$14,"jjjj"),TEXT(C83,"jjjj")=TEXT(CRENEAUX!$Y$14,"jjjj")),"X","")</f>
        <v/>
      </c>
      <c r="R83" s="80">
        <f t="shared" si="10"/>
        <v>43644</v>
      </c>
      <c r="S83" s="79"/>
      <c r="T83" s="79"/>
      <c r="U83" s="79"/>
      <c r="V83" s="79"/>
      <c r="W83" s="79"/>
      <c r="X83" s="79"/>
    </row>
    <row r="84" spans="1:24" x14ac:dyDescent="0.25">
      <c r="A84" s="95">
        <f t="shared" si="6"/>
        <v>7</v>
      </c>
      <c r="B84" s="95">
        <f t="shared" si="7"/>
        <v>3</v>
      </c>
      <c r="C84" s="77">
        <f>Calen!F86</f>
        <v>43649</v>
      </c>
      <c r="D84" s="79"/>
      <c r="E84" s="79"/>
      <c r="F84" s="79"/>
      <c r="G84" s="79"/>
      <c r="H84" s="79"/>
      <c r="I84" s="79"/>
      <c r="J84" s="96">
        <f t="shared" si="8"/>
        <v>7</v>
      </c>
      <c r="K84" s="96">
        <f t="shared" si="9"/>
        <v>3</v>
      </c>
      <c r="L84" s="81" t="str">
        <f>IF(OR(TEXT(C84,"jjjj")=TEXT(CRENEAUX!$S$9,"jjjj"),TEXT(C84,"jjjj")=TEXT(CRENEAUX!$T$9,"jjjj"),TEXT(C84,"jjjj")=TEXT(CRENEAUX!$U$9,"jjjj"),TEXT(C84,"jjjj")=TEXT(CRENEAUX!$V$9,"jjjj"),TEXT(C84,"jjjj")=TEXT(CRENEAUX!$W$9,"jjjj"),TEXT(C84,"jjjj")=TEXT(CRENEAUX!$X$9,"jjjj"),TEXT(C84,"jjjj")=TEXT(CRENEAUX!$Y$9,"jjjj")),"X","")</f>
        <v/>
      </c>
      <c r="M84" s="81" t="str">
        <f>IF(OR(TEXT(C84,"jjjj")=TEXT(CRENEAUX!$S$10,"jjjj"),TEXT(C84,"jjjj")=TEXT(CRENEAUX!$T$10,"jjjj"),TEXT(C84,"jjjj")=TEXT(CRENEAUX!$U$10,"jjjj"),TEXT(C84,"jjjj")=TEXT(CRENEAUX!$V$10,"jjjj"),TEXT(C84,"jjjj")=TEXT(CRENEAUX!$W$10,"jjjj"),TEXT(C84,"jjjj")=TEXT(CRENEAUX!$X$10,"jjjj"),TEXT(C84,"jjjj")=TEXT(CRENEAUX!$Y$10,"jjjj")),"X","")</f>
        <v>X</v>
      </c>
      <c r="N84" s="81" t="str">
        <f>IF(OR(TEXT(C84,"jjjj")=TEXT(CRENEAUX!$S$11,"jjjj"),TEXT(C84,"jjjj")=TEXT(CRENEAUX!$T$11,"jjjj"),TEXT(C84,"jjjj")=TEXT(CRENEAUX!$U$11,"jjjj"),TEXT(C84,"jjjj")=TEXT(CRENEAUX!$V$11,"jjjj"),TEXT(C84,"jjjj")=TEXT(CRENEAUX!$W$11,"jjjj"),TEXT(C84,"jjjj")=TEXT(CRENEAUX!$X$11,"jjjj"),TEXT(C84,"jjjj")=TEXT(CRENEAUX!$Y$11,"jjjj")),"X","")</f>
        <v>X</v>
      </c>
      <c r="O84" s="81" t="str">
        <f>IF(OR(TEXT(C84,"jjjj")=TEXT(CRENEAUX!$S$12,"jjjj"),TEXT(C84,"jjjj")=TEXT(CRENEAUX!$T$12,"jjjj"),TEXT(C84,"jjjj")=TEXT(CRENEAUX!$U$12,"jjjj"),TEXT(C84,"jjjj")=TEXT(CRENEAUX!$V$12,"jjjj"),TEXT(C84,"jjjj")=TEXT(CRENEAUX!$W$12,"jjjj"),TEXT(C84,"jjjj")=TEXT(CRENEAUX!$X$12,"jjjj"),TEXT(C84,"jjjj")=TEXT(CRENEAUX!$Y$12,"jjjj")),"X","")</f>
        <v/>
      </c>
      <c r="P84" s="81" t="str">
        <f>IF(OR(TEXT(C84,"jjjj")=TEXT(CRENEAUX!$S$13,"jjjj"),TEXT(C84,"jjjj")=TEXT(CRENEAUX!$T$13,"jjjj"),TEXT(C84,"jjjj")=TEXT(CRENEAUX!$U$13,"jjjj"),TEXT(C84,"jjjj")=TEXT(CRENEAUX!$V$13,"jjjj"),TEXT(C84,"jjjj")=TEXT(CRENEAUX!$W$13,"jjjj"),TEXT(C84,"jjjj")=TEXT(CRENEAUX!$X$13,"jjjj"),TEXT(C84,"jjjj")=TEXT(CRENEAUX!$Y$13,"jjjj")),"X","")</f>
        <v/>
      </c>
      <c r="Q84" s="81" t="str">
        <f>IF(OR(TEXT(C84,"jjjj")=TEXT(CRENEAUX!$S$14,"jjjj"),TEXT(C84,"jjjj")=TEXT(CRENEAUX!$T$14,"jjjj"),TEXT(C84,"jjjj")=TEXT(CRENEAUX!$U$14,"jjjj"),TEXT(C84,"jjjj")=TEXT(CRENEAUX!$V$14,"jjjj"),TEXT(C84,"jjjj")=TEXT(CRENEAUX!$W$14,"jjjj"),TEXT(C84,"jjjj")=TEXT(CRENEAUX!$X$14,"jjjj"),TEXT(C84,"jjjj")=TEXT(CRENEAUX!$Y$14,"jjjj")),"X","")</f>
        <v/>
      </c>
      <c r="R84" s="80">
        <f t="shared" si="10"/>
        <v>43649</v>
      </c>
      <c r="S84" s="79"/>
      <c r="T84" s="79"/>
      <c r="U84" s="79"/>
      <c r="V84" s="79"/>
      <c r="W84" s="79"/>
      <c r="X84" s="79"/>
    </row>
    <row r="85" spans="1:24" x14ac:dyDescent="0.25">
      <c r="A85" s="95">
        <f t="shared" si="6"/>
        <v>7</v>
      </c>
      <c r="B85" s="95">
        <f t="shared" si="7"/>
        <v>4</v>
      </c>
      <c r="C85" s="77">
        <f>Calen!F87</f>
        <v>43650</v>
      </c>
      <c r="D85" s="79"/>
      <c r="E85" s="79"/>
      <c r="F85" s="79"/>
      <c r="G85" s="79"/>
      <c r="H85" s="79"/>
      <c r="I85" s="79"/>
      <c r="J85" s="96">
        <f t="shared" si="8"/>
        <v>7</v>
      </c>
      <c r="K85" s="96">
        <f t="shared" si="9"/>
        <v>4</v>
      </c>
      <c r="L85" s="81" t="str">
        <f>IF(OR(TEXT(C85,"jjjj")=TEXT(CRENEAUX!$S$9,"jjjj"),TEXT(C85,"jjjj")=TEXT(CRENEAUX!$T$9,"jjjj"),TEXT(C85,"jjjj")=TEXT(CRENEAUX!$U$9,"jjjj"),TEXT(C85,"jjjj")=TEXT(CRENEAUX!$V$9,"jjjj"),TEXT(C85,"jjjj")=TEXT(CRENEAUX!$W$9,"jjjj"),TEXT(C85,"jjjj")=TEXT(CRENEAUX!$X$9,"jjjj"),TEXT(C85,"jjjj")=TEXT(CRENEAUX!$Y$9,"jjjj")),"X","")</f>
        <v>X</v>
      </c>
      <c r="M85" s="81" t="str">
        <f>IF(OR(TEXT(C85,"jjjj")=TEXT(CRENEAUX!$S$10,"jjjj"),TEXT(C85,"jjjj")=TEXT(CRENEAUX!$T$10,"jjjj"),TEXT(C85,"jjjj")=TEXT(CRENEAUX!$U$10,"jjjj"),TEXT(C85,"jjjj")=TEXT(CRENEAUX!$V$10,"jjjj"),TEXT(C85,"jjjj")=TEXT(CRENEAUX!$W$10,"jjjj"),TEXT(C85,"jjjj")=TEXT(CRENEAUX!$X$10,"jjjj"),TEXT(C85,"jjjj")=TEXT(CRENEAUX!$Y$10,"jjjj")),"X","")</f>
        <v>X</v>
      </c>
      <c r="N85" s="81" t="str">
        <f>IF(OR(TEXT(C85,"jjjj")=TEXT(CRENEAUX!$S$11,"jjjj"),TEXT(C85,"jjjj")=TEXT(CRENEAUX!$T$11,"jjjj"),TEXT(C85,"jjjj")=TEXT(CRENEAUX!$U$11,"jjjj"),TEXT(C85,"jjjj")=TEXT(CRENEAUX!$V$11,"jjjj"),TEXT(C85,"jjjj")=TEXT(CRENEAUX!$W$11,"jjjj"),TEXT(C85,"jjjj")=TEXT(CRENEAUX!$X$11,"jjjj"),TEXT(C85,"jjjj")=TEXT(CRENEAUX!$Y$11,"jjjj")),"X","")</f>
        <v>X</v>
      </c>
      <c r="O85" s="81" t="str">
        <f>IF(OR(TEXT(C85,"jjjj")=TEXT(CRENEAUX!$S$12,"jjjj"),TEXT(C85,"jjjj")=TEXT(CRENEAUX!$T$12,"jjjj"),TEXT(C85,"jjjj")=TEXT(CRENEAUX!$U$12,"jjjj"),TEXT(C85,"jjjj")=TEXT(CRENEAUX!$V$12,"jjjj"),TEXT(C85,"jjjj")=TEXT(CRENEAUX!$W$12,"jjjj"),TEXT(C85,"jjjj")=TEXT(CRENEAUX!$X$12,"jjjj"),TEXT(C85,"jjjj")=TEXT(CRENEAUX!$Y$12,"jjjj")),"X","")</f>
        <v/>
      </c>
      <c r="P85" s="81" t="str">
        <f>IF(OR(TEXT(C85,"jjjj")=TEXT(CRENEAUX!$S$13,"jjjj"),TEXT(C85,"jjjj")=TEXT(CRENEAUX!$T$13,"jjjj"),TEXT(C85,"jjjj")=TEXT(CRENEAUX!$U$13,"jjjj"),TEXT(C85,"jjjj")=TEXT(CRENEAUX!$V$13,"jjjj"),TEXT(C85,"jjjj")=TEXT(CRENEAUX!$W$13,"jjjj"),TEXT(C85,"jjjj")=TEXT(CRENEAUX!$X$13,"jjjj"),TEXT(C85,"jjjj")=TEXT(CRENEAUX!$Y$13,"jjjj")),"X","")</f>
        <v/>
      </c>
      <c r="Q85" s="81" t="str">
        <f>IF(OR(TEXT(C85,"jjjj")=TEXT(CRENEAUX!$S$14,"jjjj"),TEXT(C85,"jjjj")=TEXT(CRENEAUX!$T$14,"jjjj"),TEXT(C85,"jjjj")=TEXT(CRENEAUX!$U$14,"jjjj"),TEXT(C85,"jjjj")=TEXT(CRENEAUX!$V$14,"jjjj"),TEXT(C85,"jjjj")=TEXT(CRENEAUX!$W$14,"jjjj"),TEXT(C85,"jjjj")=TEXT(CRENEAUX!$X$14,"jjjj"),TEXT(C85,"jjjj")=TEXT(CRENEAUX!$Y$14,"jjjj")),"X","")</f>
        <v/>
      </c>
      <c r="R85" s="80">
        <f t="shared" si="10"/>
        <v>43650</v>
      </c>
      <c r="S85" s="79"/>
      <c r="T85" s="79"/>
      <c r="U85" s="79"/>
      <c r="V85" s="79"/>
      <c r="W85" s="79"/>
      <c r="X85" s="79"/>
    </row>
    <row r="86" spans="1:24" x14ac:dyDescent="0.25">
      <c r="A86" s="95">
        <f t="shared" si="6"/>
        <v>7</v>
      </c>
      <c r="B86" s="95">
        <f t="shared" si="7"/>
        <v>5</v>
      </c>
      <c r="C86" s="77">
        <f>Calen!F88</f>
        <v>43651</v>
      </c>
      <c r="D86" s="79"/>
      <c r="E86" s="79"/>
      <c r="F86" s="79"/>
      <c r="G86" s="79"/>
      <c r="H86" s="79"/>
      <c r="I86" s="79"/>
      <c r="J86" s="96">
        <f t="shared" si="8"/>
        <v>7</v>
      </c>
      <c r="K86" s="96">
        <f t="shared" si="9"/>
        <v>5</v>
      </c>
      <c r="L86" s="81" t="str">
        <f>IF(OR(TEXT(C86,"jjjj")=TEXT(CRENEAUX!$S$9,"jjjj"),TEXT(C86,"jjjj")=TEXT(CRENEAUX!$T$9,"jjjj"),TEXT(C86,"jjjj")=TEXT(CRENEAUX!$U$9,"jjjj"),TEXT(C86,"jjjj")=TEXT(CRENEAUX!$V$9,"jjjj"),TEXT(C86,"jjjj")=TEXT(CRENEAUX!$W$9,"jjjj"),TEXT(C86,"jjjj")=TEXT(CRENEAUX!$X$9,"jjjj"),TEXT(C86,"jjjj")=TEXT(CRENEAUX!$Y$9,"jjjj")),"X","")</f>
        <v>X</v>
      </c>
      <c r="M86" s="81" t="str">
        <f>IF(OR(TEXT(C86,"jjjj")=TEXT(CRENEAUX!$S$10,"jjjj"),TEXT(C86,"jjjj")=TEXT(CRENEAUX!$T$10,"jjjj"),TEXT(C86,"jjjj")=TEXT(CRENEAUX!$U$10,"jjjj"),TEXT(C86,"jjjj")=TEXT(CRENEAUX!$V$10,"jjjj"),TEXT(C86,"jjjj")=TEXT(CRENEAUX!$W$10,"jjjj"),TEXT(C86,"jjjj")=TEXT(CRENEAUX!$X$10,"jjjj"),TEXT(C86,"jjjj")=TEXT(CRENEAUX!$Y$10,"jjjj")),"X","")</f>
        <v>X</v>
      </c>
      <c r="N86" s="81" t="str">
        <f>IF(OR(TEXT(C86,"jjjj")=TEXT(CRENEAUX!$S$11,"jjjj"),TEXT(C86,"jjjj")=TEXT(CRENEAUX!$T$11,"jjjj"),TEXT(C86,"jjjj")=TEXT(CRENEAUX!$U$11,"jjjj"),TEXT(C86,"jjjj")=TEXT(CRENEAUX!$V$11,"jjjj"),TEXT(C86,"jjjj")=TEXT(CRENEAUX!$W$11,"jjjj"),TEXT(C86,"jjjj")=TEXT(CRENEAUX!$X$11,"jjjj"),TEXT(C86,"jjjj")=TEXT(CRENEAUX!$Y$11,"jjjj")),"X","")</f>
        <v/>
      </c>
      <c r="O86" s="81" t="str">
        <f>IF(OR(TEXT(C86,"jjjj")=TEXT(CRENEAUX!$S$12,"jjjj"),TEXT(C86,"jjjj")=TEXT(CRENEAUX!$T$12,"jjjj"),TEXT(C86,"jjjj")=TEXT(CRENEAUX!$U$12,"jjjj"),TEXT(C86,"jjjj")=TEXT(CRENEAUX!$V$12,"jjjj"),TEXT(C86,"jjjj")=TEXT(CRENEAUX!$W$12,"jjjj"),TEXT(C86,"jjjj")=TEXT(CRENEAUX!$X$12,"jjjj"),TEXT(C86,"jjjj")=TEXT(CRENEAUX!$Y$12,"jjjj")),"X","")</f>
        <v/>
      </c>
      <c r="P86" s="81" t="str">
        <f>IF(OR(TEXT(C86,"jjjj")=TEXT(CRENEAUX!$S$13,"jjjj"),TEXT(C86,"jjjj")=TEXT(CRENEAUX!$T$13,"jjjj"),TEXT(C86,"jjjj")=TEXT(CRENEAUX!$U$13,"jjjj"),TEXT(C86,"jjjj")=TEXT(CRENEAUX!$V$13,"jjjj"),TEXT(C86,"jjjj")=TEXT(CRENEAUX!$W$13,"jjjj"),TEXT(C86,"jjjj")=TEXT(CRENEAUX!$X$13,"jjjj"),TEXT(C86,"jjjj")=TEXT(CRENEAUX!$Y$13,"jjjj")),"X","")</f>
        <v/>
      </c>
      <c r="Q86" s="81" t="str">
        <f>IF(OR(TEXT(C86,"jjjj")=TEXT(CRENEAUX!$S$14,"jjjj"),TEXT(C86,"jjjj")=TEXT(CRENEAUX!$T$14,"jjjj"),TEXT(C86,"jjjj")=TEXT(CRENEAUX!$U$14,"jjjj"),TEXT(C86,"jjjj")=TEXT(CRENEAUX!$V$14,"jjjj"),TEXT(C86,"jjjj")=TEXT(CRENEAUX!$W$14,"jjjj"),TEXT(C86,"jjjj")=TEXT(CRENEAUX!$X$14,"jjjj"),TEXT(C86,"jjjj")=TEXT(CRENEAUX!$Y$14,"jjjj")),"X","")</f>
        <v/>
      </c>
      <c r="R86" s="80">
        <f t="shared" si="10"/>
        <v>43651</v>
      </c>
      <c r="S86" s="79"/>
      <c r="T86" s="79"/>
      <c r="U86" s="79"/>
      <c r="V86" s="79"/>
      <c r="W86" s="79"/>
      <c r="X86" s="79"/>
    </row>
    <row r="87" spans="1:24" x14ac:dyDescent="0.25">
      <c r="A87" s="95">
        <f t="shared" si="6"/>
        <v>7</v>
      </c>
      <c r="B87" s="95">
        <f t="shared" si="7"/>
        <v>3</v>
      </c>
      <c r="C87" s="77">
        <f>Calen!F89</f>
        <v>43656</v>
      </c>
      <c r="D87" s="79"/>
      <c r="E87" s="79"/>
      <c r="F87" s="79"/>
      <c r="G87" s="79"/>
      <c r="H87" s="79"/>
      <c r="I87" s="79"/>
      <c r="J87" s="96">
        <f t="shared" si="8"/>
        <v>7</v>
      </c>
      <c r="K87" s="96">
        <f t="shared" si="9"/>
        <v>3</v>
      </c>
      <c r="L87" s="81" t="str">
        <f>IF(OR(TEXT(C87,"jjjj")=TEXT(CRENEAUX!$S$9,"jjjj"),TEXT(C87,"jjjj")=TEXT(CRENEAUX!$T$9,"jjjj"),TEXT(C87,"jjjj")=TEXT(CRENEAUX!$U$9,"jjjj"),TEXT(C87,"jjjj")=TEXT(CRENEAUX!$V$9,"jjjj"),TEXT(C87,"jjjj")=TEXT(CRENEAUX!$W$9,"jjjj"),TEXT(C87,"jjjj")=TEXT(CRENEAUX!$X$9,"jjjj"),TEXT(C87,"jjjj")=TEXT(CRENEAUX!$Y$9,"jjjj")),"X","")</f>
        <v/>
      </c>
      <c r="M87" s="81" t="str">
        <f>IF(OR(TEXT(C87,"jjjj")=TEXT(CRENEAUX!$S$10,"jjjj"),TEXT(C87,"jjjj")=TEXT(CRENEAUX!$T$10,"jjjj"),TEXT(C87,"jjjj")=TEXT(CRENEAUX!$U$10,"jjjj"),TEXT(C87,"jjjj")=TEXT(CRENEAUX!$V$10,"jjjj"),TEXT(C87,"jjjj")=TEXT(CRENEAUX!$W$10,"jjjj"),TEXT(C87,"jjjj")=TEXT(CRENEAUX!$X$10,"jjjj"),TEXT(C87,"jjjj")=TEXT(CRENEAUX!$Y$10,"jjjj")),"X","")</f>
        <v>X</v>
      </c>
      <c r="N87" s="81" t="str">
        <f>IF(OR(TEXT(C87,"jjjj")=TEXT(CRENEAUX!$S$11,"jjjj"),TEXT(C87,"jjjj")=TEXT(CRENEAUX!$T$11,"jjjj"),TEXT(C87,"jjjj")=TEXT(CRENEAUX!$U$11,"jjjj"),TEXT(C87,"jjjj")=TEXT(CRENEAUX!$V$11,"jjjj"),TEXT(C87,"jjjj")=TEXT(CRENEAUX!$W$11,"jjjj"),TEXT(C87,"jjjj")=TEXT(CRENEAUX!$X$11,"jjjj"),TEXT(C87,"jjjj")=TEXT(CRENEAUX!$Y$11,"jjjj")),"X","")</f>
        <v>X</v>
      </c>
      <c r="O87" s="81" t="str">
        <f>IF(OR(TEXT(C87,"jjjj")=TEXT(CRENEAUX!$S$12,"jjjj"),TEXT(C87,"jjjj")=TEXT(CRENEAUX!$T$12,"jjjj"),TEXT(C87,"jjjj")=TEXT(CRENEAUX!$U$12,"jjjj"),TEXT(C87,"jjjj")=TEXT(CRENEAUX!$V$12,"jjjj"),TEXT(C87,"jjjj")=TEXT(CRENEAUX!$W$12,"jjjj"),TEXT(C87,"jjjj")=TEXT(CRENEAUX!$X$12,"jjjj"),TEXT(C87,"jjjj")=TEXT(CRENEAUX!$Y$12,"jjjj")),"X","")</f>
        <v/>
      </c>
      <c r="P87" s="81" t="str">
        <f>IF(OR(TEXT(C87,"jjjj")=TEXT(CRENEAUX!$S$13,"jjjj"),TEXT(C87,"jjjj")=TEXT(CRENEAUX!$T$13,"jjjj"),TEXT(C87,"jjjj")=TEXT(CRENEAUX!$U$13,"jjjj"),TEXT(C87,"jjjj")=TEXT(CRENEAUX!$V$13,"jjjj"),TEXT(C87,"jjjj")=TEXT(CRENEAUX!$W$13,"jjjj"),TEXT(C87,"jjjj")=TEXT(CRENEAUX!$X$13,"jjjj"),TEXT(C87,"jjjj")=TEXT(CRENEAUX!$Y$13,"jjjj")),"X","")</f>
        <v/>
      </c>
      <c r="Q87" s="81" t="str">
        <f>IF(OR(TEXT(C87,"jjjj")=TEXT(CRENEAUX!$S$14,"jjjj"),TEXT(C87,"jjjj")=TEXT(CRENEAUX!$T$14,"jjjj"),TEXT(C87,"jjjj")=TEXT(CRENEAUX!$U$14,"jjjj"),TEXT(C87,"jjjj")=TEXT(CRENEAUX!$V$14,"jjjj"),TEXT(C87,"jjjj")=TEXT(CRENEAUX!$W$14,"jjjj"),TEXT(C87,"jjjj")=TEXT(CRENEAUX!$X$14,"jjjj"),TEXT(C87,"jjjj")=TEXT(CRENEAUX!$Y$14,"jjjj")),"X","")</f>
        <v/>
      </c>
      <c r="R87" s="80">
        <f t="shared" si="10"/>
        <v>43656</v>
      </c>
      <c r="S87" s="79"/>
      <c r="T87" s="79"/>
      <c r="U87" s="79"/>
      <c r="V87" s="79"/>
      <c r="W87" s="79"/>
      <c r="X87" s="79"/>
    </row>
    <row r="88" spans="1:24" x14ac:dyDescent="0.25">
      <c r="A88" s="95">
        <f t="shared" si="6"/>
        <v>7</v>
      </c>
      <c r="B88" s="95">
        <f t="shared" si="7"/>
        <v>4</v>
      </c>
      <c r="C88" s="77">
        <f>Calen!F90</f>
        <v>43657</v>
      </c>
      <c r="D88" s="79"/>
      <c r="E88" s="79"/>
      <c r="F88" s="79"/>
      <c r="G88" s="79"/>
      <c r="H88" s="79"/>
      <c r="I88" s="79"/>
      <c r="J88" s="96">
        <f t="shared" si="8"/>
        <v>7</v>
      </c>
      <c r="K88" s="96">
        <f t="shared" si="9"/>
        <v>4</v>
      </c>
      <c r="L88" s="81" t="str">
        <f>IF(OR(TEXT(C88,"jjjj")=TEXT(CRENEAUX!$S$9,"jjjj"),TEXT(C88,"jjjj")=TEXT(CRENEAUX!$T$9,"jjjj"),TEXT(C88,"jjjj")=TEXT(CRENEAUX!$U$9,"jjjj"),TEXT(C88,"jjjj")=TEXT(CRENEAUX!$V$9,"jjjj"),TEXT(C88,"jjjj")=TEXT(CRENEAUX!$W$9,"jjjj"),TEXT(C88,"jjjj")=TEXT(CRENEAUX!$X$9,"jjjj"),TEXT(C88,"jjjj")=TEXT(CRENEAUX!$Y$9,"jjjj")),"X","")</f>
        <v>X</v>
      </c>
      <c r="M88" s="81" t="str">
        <f>IF(OR(TEXT(C88,"jjjj")=TEXT(CRENEAUX!$S$10,"jjjj"),TEXT(C88,"jjjj")=TEXT(CRENEAUX!$T$10,"jjjj"),TEXT(C88,"jjjj")=TEXT(CRENEAUX!$U$10,"jjjj"),TEXT(C88,"jjjj")=TEXT(CRENEAUX!$V$10,"jjjj"),TEXT(C88,"jjjj")=TEXT(CRENEAUX!$W$10,"jjjj"),TEXT(C88,"jjjj")=TEXT(CRENEAUX!$X$10,"jjjj"),TEXT(C88,"jjjj")=TEXT(CRENEAUX!$Y$10,"jjjj")),"X","")</f>
        <v>X</v>
      </c>
      <c r="N88" s="81" t="str">
        <f>IF(OR(TEXT(C88,"jjjj")=TEXT(CRENEAUX!$S$11,"jjjj"),TEXT(C88,"jjjj")=TEXT(CRENEAUX!$T$11,"jjjj"),TEXT(C88,"jjjj")=TEXT(CRENEAUX!$U$11,"jjjj"),TEXT(C88,"jjjj")=TEXT(CRENEAUX!$V$11,"jjjj"),TEXT(C88,"jjjj")=TEXT(CRENEAUX!$W$11,"jjjj"),TEXT(C88,"jjjj")=TEXT(CRENEAUX!$X$11,"jjjj"),TEXT(C88,"jjjj")=TEXT(CRENEAUX!$Y$11,"jjjj")),"X","")</f>
        <v>X</v>
      </c>
      <c r="O88" s="81" t="str">
        <f>IF(OR(TEXT(C88,"jjjj")=TEXT(CRENEAUX!$S$12,"jjjj"),TEXT(C88,"jjjj")=TEXT(CRENEAUX!$T$12,"jjjj"),TEXT(C88,"jjjj")=TEXT(CRENEAUX!$U$12,"jjjj"),TEXT(C88,"jjjj")=TEXT(CRENEAUX!$V$12,"jjjj"),TEXT(C88,"jjjj")=TEXT(CRENEAUX!$W$12,"jjjj"),TEXT(C88,"jjjj")=TEXT(CRENEAUX!$X$12,"jjjj"),TEXT(C88,"jjjj")=TEXT(CRENEAUX!$Y$12,"jjjj")),"X","")</f>
        <v/>
      </c>
      <c r="P88" s="81" t="str">
        <f>IF(OR(TEXT(C88,"jjjj")=TEXT(CRENEAUX!$S$13,"jjjj"),TEXT(C88,"jjjj")=TEXT(CRENEAUX!$T$13,"jjjj"),TEXT(C88,"jjjj")=TEXT(CRENEAUX!$U$13,"jjjj"),TEXT(C88,"jjjj")=TEXT(CRENEAUX!$V$13,"jjjj"),TEXT(C88,"jjjj")=TEXT(CRENEAUX!$W$13,"jjjj"),TEXT(C88,"jjjj")=TEXT(CRENEAUX!$X$13,"jjjj"),TEXT(C88,"jjjj")=TEXT(CRENEAUX!$Y$13,"jjjj")),"X","")</f>
        <v/>
      </c>
      <c r="Q88" s="81" t="str">
        <f>IF(OR(TEXT(C88,"jjjj")=TEXT(CRENEAUX!$S$14,"jjjj"),TEXT(C88,"jjjj")=TEXT(CRENEAUX!$T$14,"jjjj"),TEXT(C88,"jjjj")=TEXT(CRENEAUX!$U$14,"jjjj"),TEXT(C88,"jjjj")=TEXT(CRENEAUX!$V$14,"jjjj"),TEXT(C88,"jjjj")=TEXT(CRENEAUX!$W$14,"jjjj"),TEXT(C88,"jjjj")=TEXT(CRENEAUX!$X$14,"jjjj"),TEXT(C88,"jjjj")=TEXT(CRENEAUX!$Y$14,"jjjj")),"X","")</f>
        <v/>
      </c>
      <c r="R88" s="80">
        <f t="shared" si="10"/>
        <v>43657</v>
      </c>
      <c r="S88" s="79"/>
      <c r="T88" s="79"/>
      <c r="U88" s="79"/>
      <c r="V88" s="79"/>
      <c r="W88" s="79"/>
      <c r="X88" s="79"/>
    </row>
    <row r="89" spans="1:24" x14ac:dyDescent="0.25">
      <c r="A89" s="95">
        <f t="shared" si="6"/>
        <v>7</v>
      </c>
      <c r="B89" s="95">
        <f t="shared" si="7"/>
        <v>5</v>
      </c>
      <c r="C89" s="77">
        <f>Calen!F91</f>
        <v>43658</v>
      </c>
      <c r="D89" s="79"/>
      <c r="E89" s="79"/>
      <c r="F89" s="79"/>
      <c r="G89" s="79"/>
      <c r="H89" s="79"/>
      <c r="I89" s="79"/>
      <c r="J89" s="96">
        <f t="shared" si="8"/>
        <v>7</v>
      </c>
      <c r="K89" s="96">
        <f t="shared" si="9"/>
        <v>5</v>
      </c>
      <c r="L89" s="81" t="str">
        <f>IF(OR(TEXT(C89,"jjjj")=TEXT(CRENEAUX!$S$9,"jjjj"),TEXT(C89,"jjjj")=TEXT(CRENEAUX!$T$9,"jjjj"),TEXT(C89,"jjjj")=TEXT(CRENEAUX!$U$9,"jjjj"),TEXT(C89,"jjjj")=TEXT(CRENEAUX!$V$9,"jjjj"),TEXT(C89,"jjjj")=TEXT(CRENEAUX!$W$9,"jjjj"),TEXT(C89,"jjjj")=TEXT(CRENEAUX!$X$9,"jjjj"),TEXT(C89,"jjjj")=TEXT(CRENEAUX!$Y$9,"jjjj")),"X","")</f>
        <v>X</v>
      </c>
      <c r="M89" s="81" t="str">
        <f>IF(OR(TEXT(C89,"jjjj")=TEXT(CRENEAUX!$S$10,"jjjj"),TEXT(C89,"jjjj")=TEXT(CRENEAUX!$T$10,"jjjj"),TEXT(C89,"jjjj")=TEXT(CRENEAUX!$U$10,"jjjj"),TEXT(C89,"jjjj")=TEXT(CRENEAUX!$V$10,"jjjj"),TEXT(C89,"jjjj")=TEXT(CRENEAUX!$W$10,"jjjj"),TEXT(C89,"jjjj")=TEXT(CRENEAUX!$X$10,"jjjj"),TEXT(C89,"jjjj")=TEXT(CRENEAUX!$Y$10,"jjjj")),"X","")</f>
        <v>X</v>
      </c>
      <c r="N89" s="81" t="str">
        <f>IF(OR(TEXT(C89,"jjjj")=TEXT(CRENEAUX!$S$11,"jjjj"),TEXT(C89,"jjjj")=TEXT(CRENEAUX!$T$11,"jjjj"),TEXT(C89,"jjjj")=TEXT(CRENEAUX!$U$11,"jjjj"),TEXT(C89,"jjjj")=TEXT(CRENEAUX!$V$11,"jjjj"),TEXT(C89,"jjjj")=TEXT(CRENEAUX!$W$11,"jjjj"),TEXT(C89,"jjjj")=TEXT(CRENEAUX!$X$11,"jjjj"),TEXT(C89,"jjjj")=TEXT(CRENEAUX!$Y$11,"jjjj")),"X","")</f>
        <v/>
      </c>
      <c r="O89" s="81" t="str">
        <f>IF(OR(TEXT(C89,"jjjj")=TEXT(CRENEAUX!$S$12,"jjjj"),TEXT(C89,"jjjj")=TEXT(CRENEAUX!$T$12,"jjjj"),TEXT(C89,"jjjj")=TEXT(CRENEAUX!$U$12,"jjjj"),TEXT(C89,"jjjj")=TEXT(CRENEAUX!$V$12,"jjjj"),TEXT(C89,"jjjj")=TEXT(CRENEAUX!$W$12,"jjjj"),TEXT(C89,"jjjj")=TEXT(CRENEAUX!$X$12,"jjjj"),TEXT(C89,"jjjj")=TEXT(CRENEAUX!$Y$12,"jjjj")),"X","")</f>
        <v/>
      </c>
      <c r="P89" s="81" t="str">
        <f>IF(OR(TEXT(C89,"jjjj")=TEXT(CRENEAUX!$S$13,"jjjj"),TEXT(C89,"jjjj")=TEXT(CRENEAUX!$T$13,"jjjj"),TEXT(C89,"jjjj")=TEXT(CRENEAUX!$U$13,"jjjj"),TEXT(C89,"jjjj")=TEXT(CRENEAUX!$V$13,"jjjj"),TEXT(C89,"jjjj")=TEXT(CRENEAUX!$W$13,"jjjj"),TEXT(C89,"jjjj")=TEXT(CRENEAUX!$X$13,"jjjj"),TEXT(C89,"jjjj")=TEXT(CRENEAUX!$Y$13,"jjjj")),"X","")</f>
        <v/>
      </c>
      <c r="Q89" s="81" t="str">
        <f>IF(OR(TEXT(C89,"jjjj")=TEXT(CRENEAUX!$S$14,"jjjj"),TEXT(C89,"jjjj")=TEXT(CRENEAUX!$T$14,"jjjj"),TEXT(C89,"jjjj")=TEXT(CRENEAUX!$U$14,"jjjj"),TEXT(C89,"jjjj")=TEXT(CRENEAUX!$V$14,"jjjj"),TEXT(C89,"jjjj")=TEXT(CRENEAUX!$W$14,"jjjj"),TEXT(C89,"jjjj")=TEXT(CRENEAUX!$X$14,"jjjj"),TEXT(C89,"jjjj")=TEXT(CRENEAUX!$Y$14,"jjjj")),"X","")</f>
        <v/>
      </c>
      <c r="R89" s="80">
        <f t="shared" si="10"/>
        <v>43658</v>
      </c>
      <c r="S89" s="79"/>
      <c r="T89" s="79"/>
      <c r="U89" s="79"/>
      <c r="V89" s="79"/>
      <c r="W89" s="79"/>
      <c r="X89" s="79"/>
    </row>
    <row r="90" spans="1:24" x14ac:dyDescent="0.25">
      <c r="A90" s="95">
        <f t="shared" si="6"/>
        <v>7</v>
      </c>
      <c r="B90" s="95">
        <f t="shared" si="7"/>
        <v>3</v>
      </c>
      <c r="C90" s="77">
        <f>Calen!F92</f>
        <v>43663</v>
      </c>
      <c r="D90" s="79"/>
      <c r="E90" s="79"/>
      <c r="F90" s="79"/>
      <c r="G90" s="79"/>
      <c r="H90" s="79"/>
      <c r="I90" s="79"/>
      <c r="J90" s="96">
        <f t="shared" si="8"/>
        <v>7</v>
      </c>
      <c r="K90" s="96">
        <f t="shared" si="9"/>
        <v>3</v>
      </c>
      <c r="L90" s="81" t="str">
        <f>IF(OR(TEXT(C90,"jjjj")=TEXT(CRENEAUX!$S$9,"jjjj"),TEXT(C90,"jjjj")=TEXT(CRENEAUX!$T$9,"jjjj"),TEXT(C90,"jjjj")=TEXT(CRENEAUX!$U$9,"jjjj"),TEXT(C90,"jjjj")=TEXT(CRENEAUX!$V$9,"jjjj"),TEXT(C90,"jjjj")=TEXT(CRENEAUX!$W$9,"jjjj"),TEXT(C90,"jjjj")=TEXT(CRENEAUX!$X$9,"jjjj"),TEXT(C90,"jjjj")=TEXT(CRENEAUX!$Y$9,"jjjj")),"X","")</f>
        <v/>
      </c>
      <c r="M90" s="81" t="str">
        <f>IF(OR(TEXT(C90,"jjjj")=TEXT(CRENEAUX!$S$10,"jjjj"),TEXT(C90,"jjjj")=TEXT(CRENEAUX!$T$10,"jjjj"),TEXT(C90,"jjjj")=TEXT(CRENEAUX!$U$10,"jjjj"),TEXT(C90,"jjjj")=TEXT(CRENEAUX!$V$10,"jjjj"),TEXT(C90,"jjjj")=TEXT(CRENEAUX!$W$10,"jjjj"),TEXT(C90,"jjjj")=TEXT(CRENEAUX!$X$10,"jjjj"),TEXT(C90,"jjjj")=TEXT(CRENEAUX!$Y$10,"jjjj")),"X","")</f>
        <v>X</v>
      </c>
      <c r="N90" s="81" t="str">
        <f>IF(OR(TEXT(C90,"jjjj")=TEXT(CRENEAUX!$S$11,"jjjj"),TEXT(C90,"jjjj")=TEXT(CRENEAUX!$T$11,"jjjj"),TEXT(C90,"jjjj")=TEXT(CRENEAUX!$U$11,"jjjj"),TEXT(C90,"jjjj")=TEXT(CRENEAUX!$V$11,"jjjj"),TEXT(C90,"jjjj")=TEXT(CRENEAUX!$W$11,"jjjj"),TEXT(C90,"jjjj")=TEXT(CRENEAUX!$X$11,"jjjj"),TEXT(C90,"jjjj")=TEXT(CRENEAUX!$Y$11,"jjjj")),"X","")</f>
        <v>X</v>
      </c>
      <c r="O90" s="81" t="str">
        <f>IF(OR(TEXT(C90,"jjjj")=TEXT(CRENEAUX!$S$12,"jjjj"),TEXT(C90,"jjjj")=TEXT(CRENEAUX!$T$12,"jjjj"),TEXT(C90,"jjjj")=TEXT(CRENEAUX!$U$12,"jjjj"),TEXT(C90,"jjjj")=TEXT(CRENEAUX!$V$12,"jjjj"),TEXT(C90,"jjjj")=TEXT(CRENEAUX!$W$12,"jjjj"),TEXT(C90,"jjjj")=TEXT(CRENEAUX!$X$12,"jjjj"),TEXT(C90,"jjjj")=TEXT(CRENEAUX!$Y$12,"jjjj")),"X","")</f>
        <v/>
      </c>
      <c r="P90" s="81" t="str">
        <f>IF(OR(TEXT(C90,"jjjj")=TEXT(CRENEAUX!$S$13,"jjjj"),TEXT(C90,"jjjj")=TEXT(CRENEAUX!$T$13,"jjjj"),TEXT(C90,"jjjj")=TEXT(CRENEAUX!$U$13,"jjjj"),TEXT(C90,"jjjj")=TEXT(CRENEAUX!$V$13,"jjjj"),TEXT(C90,"jjjj")=TEXT(CRENEAUX!$W$13,"jjjj"),TEXT(C90,"jjjj")=TEXT(CRENEAUX!$X$13,"jjjj"),TEXT(C90,"jjjj")=TEXT(CRENEAUX!$Y$13,"jjjj")),"X","")</f>
        <v/>
      </c>
      <c r="Q90" s="81" t="str">
        <f>IF(OR(TEXT(C90,"jjjj")=TEXT(CRENEAUX!$S$14,"jjjj"),TEXT(C90,"jjjj")=TEXT(CRENEAUX!$T$14,"jjjj"),TEXT(C90,"jjjj")=TEXT(CRENEAUX!$U$14,"jjjj"),TEXT(C90,"jjjj")=TEXT(CRENEAUX!$V$14,"jjjj"),TEXT(C90,"jjjj")=TEXT(CRENEAUX!$W$14,"jjjj"),TEXT(C90,"jjjj")=TEXT(CRENEAUX!$X$14,"jjjj"),TEXT(C90,"jjjj")=TEXT(CRENEAUX!$Y$14,"jjjj")),"X","")</f>
        <v/>
      </c>
      <c r="R90" s="80">
        <f t="shared" si="10"/>
        <v>43663</v>
      </c>
      <c r="S90" s="79"/>
      <c r="T90" s="79"/>
      <c r="U90" s="79"/>
      <c r="V90" s="79"/>
      <c r="W90" s="79"/>
      <c r="X90" s="79"/>
    </row>
    <row r="91" spans="1:24" x14ac:dyDescent="0.25">
      <c r="A91" s="95">
        <f t="shared" si="6"/>
        <v>7</v>
      </c>
      <c r="B91" s="95">
        <f t="shared" si="7"/>
        <v>4</v>
      </c>
      <c r="C91" s="77">
        <f>Calen!F93</f>
        <v>43664</v>
      </c>
      <c r="D91" s="79"/>
      <c r="E91" s="79"/>
      <c r="F91" s="79"/>
      <c r="G91" s="79"/>
      <c r="H91" s="79"/>
      <c r="I91" s="79"/>
      <c r="J91" s="96">
        <f t="shared" si="8"/>
        <v>7</v>
      </c>
      <c r="K91" s="96">
        <f t="shared" si="9"/>
        <v>4</v>
      </c>
      <c r="L91" s="81" t="str">
        <f>IF(OR(TEXT(C91,"jjjj")=TEXT(CRENEAUX!$S$9,"jjjj"),TEXT(C91,"jjjj")=TEXT(CRENEAUX!$T$9,"jjjj"),TEXT(C91,"jjjj")=TEXT(CRENEAUX!$U$9,"jjjj"),TEXT(C91,"jjjj")=TEXT(CRENEAUX!$V$9,"jjjj"),TEXT(C91,"jjjj")=TEXT(CRENEAUX!$W$9,"jjjj"),TEXT(C91,"jjjj")=TEXT(CRENEAUX!$X$9,"jjjj"),TEXT(C91,"jjjj")=TEXT(CRENEAUX!$Y$9,"jjjj")),"X","")</f>
        <v>X</v>
      </c>
      <c r="M91" s="81" t="str">
        <f>IF(OR(TEXT(C91,"jjjj")=TEXT(CRENEAUX!$S$10,"jjjj"),TEXT(C91,"jjjj")=TEXT(CRENEAUX!$T$10,"jjjj"),TEXT(C91,"jjjj")=TEXT(CRENEAUX!$U$10,"jjjj"),TEXT(C91,"jjjj")=TEXT(CRENEAUX!$V$10,"jjjj"),TEXT(C91,"jjjj")=TEXT(CRENEAUX!$W$10,"jjjj"),TEXT(C91,"jjjj")=TEXT(CRENEAUX!$X$10,"jjjj"),TEXT(C91,"jjjj")=TEXT(CRENEAUX!$Y$10,"jjjj")),"X","")</f>
        <v>X</v>
      </c>
      <c r="N91" s="81" t="str">
        <f>IF(OR(TEXT(C91,"jjjj")=TEXT(CRENEAUX!$S$11,"jjjj"),TEXT(C91,"jjjj")=TEXT(CRENEAUX!$T$11,"jjjj"),TEXT(C91,"jjjj")=TEXT(CRENEAUX!$U$11,"jjjj"),TEXT(C91,"jjjj")=TEXT(CRENEAUX!$V$11,"jjjj"),TEXT(C91,"jjjj")=TEXT(CRENEAUX!$W$11,"jjjj"),TEXT(C91,"jjjj")=TEXT(CRENEAUX!$X$11,"jjjj"),TEXT(C91,"jjjj")=TEXT(CRENEAUX!$Y$11,"jjjj")),"X","")</f>
        <v>X</v>
      </c>
      <c r="O91" s="81" t="str">
        <f>IF(OR(TEXT(C91,"jjjj")=TEXT(CRENEAUX!$S$12,"jjjj"),TEXT(C91,"jjjj")=TEXT(CRENEAUX!$T$12,"jjjj"),TEXT(C91,"jjjj")=TEXT(CRENEAUX!$U$12,"jjjj"),TEXT(C91,"jjjj")=TEXT(CRENEAUX!$V$12,"jjjj"),TEXT(C91,"jjjj")=TEXT(CRENEAUX!$W$12,"jjjj"),TEXT(C91,"jjjj")=TEXT(CRENEAUX!$X$12,"jjjj"),TEXT(C91,"jjjj")=TEXT(CRENEAUX!$Y$12,"jjjj")),"X","")</f>
        <v/>
      </c>
      <c r="P91" s="81" t="str">
        <f>IF(OR(TEXT(C91,"jjjj")=TEXT(CRENEAUX!$S$13,"jjjj"),TEXT(C91,"jjjj")=TEXT(CRENEAUX!$T$13,"jjjj"),TEXT(C91,"jjjj")=TEXT(CRENEAUX!$U$13,"jjjj"),TEXT(C91,"jjjj")=TEXT(CRENEAUX!$V$13,"jjjj"),TEXT(C91,"jjjj")=TEXT(CRENEAUX!$W$13,"jjjj"),TEXT(C91,"jjjj")=TEXT(CRENEAUX!$X$13,"jjjj"),TEXT(C91,"jjjj")=TEXT(CRENEAUX!$Y$13,"jjjj")),"X","")</f>
        <v/>
      </c>
      <c r="Q91" s="81" t="str">
        <f>IF(OR(TEXT(C91,"jjjj")=TEXT(CRENEAUX!$S$14,"jjjj"),TEXT(C91,"jjjj")=TEXT(CRENEAUX!$T$14,"jjjj"),TEXT(C91,"jjjj")=TEXT(CRENEAUX!$U$14,"jjjj"),TEXT(C91,"jjjj")=TEXT(CRENEAUX!$V$14,"jjjj"),TEXT(C91,"jjjj")=TEXT(CRENEAUX!$W$14,"jjjj"),TEXT(C91,"jjjj")=TEXT(CRENEAUX!$X$14,"jjjj"),TEXT(C91,"jjjj")=TEXT(CRENEAUX!$Y$14,"jjjj")),"X","")</f>
        <v/>
      </c>
      <c r="R91" s="80">
        <f t="shared" si="10"/>
        <v>43664</v>
      </c>
      <c r="S91" s="79"/>
      <c r="T91" s="79"/>
      <c r="U91" s="79"/>
      <c r="V91" s="79"/>
      <c r="W91" s="79"/>
      <c r="X91" s="79"/>
    </row>
    <row r="92" spans="1:24" x14ac:dyDescent="0.25">
      <c r="A92" s="95">
        <f t="shared" si="6"/>
        <v>7</v>
      </c>
      <c r="B92" s="95">
        <f t="shared" si="7"/>
        <v>5</v>
      </c>
      <c r="C92" s="77">
        <f>Calen!F94</f>
        <v>43665</v>
      </c>
      <c r="D92" s="79"/>
      <c r="E92" s="79"/>
      <c r="F92" s="79"/>
      <c r="G92" s="79"/>
      <c r="H92" s="79"/>
      <c r="I92" s="79"/>
      <c r="J92" s="96">
        <f t="shared" si="8"/>
        <v>7</v>
      </c>
      <c r="K92" s="96">
        <f t="shared" si="9"/>
        <v>5</v>
      </c>
      <c r="L92" s="81" t="str">
        <f>IF(OR(TEXT(C92,"jjjj")=TEXT(CRENEAUX!$S$9,"jjjj"),TEXT(C92,"jjjj")=TEXT(CRENEAUX!$T$9,"jjjj"),TEXT(C92,"jjjj")=TEXT(CRENEAUX!$U$9,"jjjj"),TEXT(C92,"jjjj")=TEXT(CRENEAUX!$V$9,"jjjj"),TEXT(C92,"jjjj")=TEXT(CRENEAUX!$W$9,"jjjj"),TEXT(C92,"jjjj")=TEXT(CRENEAUX!$X$9,"jjjj"),TEXT(C92,"jjjj")=TEXT(CRENEAUX!$Y$9,"jjjj")),"X","")</f>
        <v>X</v>
      </c>
      <c r="M92" s="81" t="str">
        <f>IF(OR(TEXT(C92,"jjjj")=TEXT(CRENEAUX!$S$10,"jjjj"),TEXT(C92,"jjjj")=TEXT(CRENEAUX!$T$10,"jjjj"),TEXT(C92,"jjjj")=TEXT(CRENEAUX!$U$10,"jjjj"),TEXT(C92,"jjjj")=TEXT(CRENEAUX!$V$10,"jjjj"),TEXT(C92,"jjjj")=TEXT(CRENEAUX!$W$10,"jjjj"),TEXT(C92,"jjjj")=TEXT(CRENEAUX!$X$10,"jjjj"),TEXT(C92,"jjjj")=TEXT(CRENEAUX!$Y$10,"jjjj")),"X","")</f>
        <v>X</v>
      </c>
      <c r="N92" s="81" t="str">
        <f>IF(OR(TEXT(C92,"jjjj")=TEXT(CRENEAUX!$S$11,"jjjj"),TEXT(C92,"jjjj")=TEXT(CRENEAUX!$T$11,"jjjj"),TEXT(C92,"jjjj")=TEXT(CRENEAUX!$U$11,"jjjj"),TEXT(C92,"jjjj")=TEXT(CRENEAUX!$V$11,"jjjj"),TEXT(C92,"jjjj")=TEXT(CRENEAUX!$W$11,"jjjj"),TEXT(C92,"jjjj")=TEXT(CRENEAUX!$X$11,"jjjj"),TEXT(C92,"jjjj")=TEXT(CRENEAUX!$Y$11,"jjjj")),"X","")</f>
        <v/>
      </c>
      <c r="O92" s="81" t="str">
        <f>IF(OR(TEXT(C92,"jjjj")=TEXT(CRENEAUX!$S$12,"jjjj"),TEXT(C92,"jjjj")=TEXT(CRENEAUX!$T$12,"jjjj"),TEXT(C92,"jjjj")=TEXT(CRENEAUX!$U$12,"jjjj"),TEXT(C92,"jjjj")=TEXT(CRENEAUX!$V$12,"jjjj"),TEXT(C92,"jjjj")=TEXT(CRENEAUX!$W$12,"jjjj"),TEXT(C92,"jjjj")=TEXT(CRENEAUX!$X$12,"jjjj"),TEXT(C92,"jjjj")=TEXT(CRENEAUX!$Y$12,"jjjj")),"X","")</f>
        <v/>
      </c>
      <c r="P92" s="81" t="str">
        <f>IF(OR(TEXT(C92,"jjjj")=TEXT(CRENEAUX!$S$13,"jjjj"),TEXT(C92,"jjjj")=TEXT(CRENEAUX!$T$13,"jjjj"),TEXT(C92,"jjjj")=TEXT(CRENEAUX!$U$13,"jjjj"),TEXT(C92,"jjjj")=TEXT(CRENEAUX!$V$13,"jjjj"),TEXT(C92,"jjjj")=TEXT(CRENEAUX!$W$13,"jjjj"),TEXT(C92,"jjjj")=TEXT(CRENEAUX!$X$13,"jjjj"),TEXT(C92,"jjjj")=TEXT(CRENEAUX!$Y$13,"jjjj")),"X","")</f>
        <v/>
      </c>
      <c r="Q92" s="81" t="str">
        <f>IF(OR(TEXT(C92,"jjjj")=TEXT(CRENEAUX!$S$14,"jjjj"),TEXT(C92,"jjjj")=TEXT(CRENEAUX!$T$14,"jjjj"),TEXT(C92,"jjjj")=TEXT(CRENEAUX!$U$14,"jjjj"),TEXT(C92,"jjjj")=TEXT(CRENEAUX!$V$14,"jjjj"),TEXT(C92,"jjjj")=TEXT(CRENEAUX!$W$14,"jjjj"),TEXT(C92,"jjjj")=TEXT(CRENEAUX!$X$14,"jjjj"),TEXT(C92,"jjjj")=TEXT(CRENEAUX!$Y$14,"jjjj")),"X","")</f>
        <v/>
      </c>
      <c r="R92" s="80">
        <f t="shared" si="10"/>
        <v>43665</v>
      </c>
      <c r="S92" s="79"/>
      <c r="T92" s="79"/>
      <c r="U92" s="79"/>
      <c r="V92" s="79"/>
      <c r="W92" s="79"/>
      <c r="X92" s="79"/>
    </row>
    <row r="93" spans="1:24" x14ac:dyDescent="0.25">
      <c r="A93" s="95">
        <f t="shared" si="6"/>
        <v>7</v>
      </c>
      <c r="B93" s="95">
        <f t="shared" si="7"/>
        <v>3</v>
      </c>
      <c r="C93" s="77">
        <f>Calen!F95</f>
        <v>43670</v>
      </c>
      <c r="D93" s="79"/>
      <c r="E93" s="79"/>
      <c r="F93" s="79"/>
      <c r="G93" s="79"/>
      <c r="H93" s="79"/>
      <c r="I93" s="79"/>
      <c r="J93" s="96">
        <f t="shared" si="8"/>
        <v>7</v>
      </c>
      <c r="K93" s="96">
        <f t="shared" si="9"/>
        <v>3</v>
      </c>
      <c r="L93" s="81" t="str">
        <f>IF(OR(TEXT(C93,"jjjj")=TEXT(CRENEAUX!$S$9,"jjjj"),TEXT(C93,"jjjj")=TEXT(CRENEAUX!$T$9,"jjjj"),TEXT(C93,"jjjj")=TEXT(CRENEAUX!$U$9,"jjjj"),TEXT(C93,"jjjj")=TEXT(CRENEAUX!$V$9,"jjjj"),TEXT(C93,"jjjj")=TEXT(CRENEAUX!$W$9,"jjjj"),TEXT(C93,"jjjj")=TEXT(CRENEAUX!$X$9,"jjjj"),TEXT(C93,"jjjj")=TEXT(CRENEAUX!$Y$9,"jjjj")),"X","")</f>
        <v/>
      </c>
      <c r="M93" s="81" t="str">
        <f>IF(OR(TEXT(C93,"jjjj")=TEXT(CRENEAUX!$S$10,"jjjj"),TEXT(C93,"jjjj")=TEXT(CRENEAUX!$T$10,"jjjj"),TEXT(C93,"jjjj")=TEXT(CRENEAUX!$U$10,"jjjj"),TEXT(C93,"jjjj")=TEXT(CRENEAUX!$V$10,"jjjj"),TEXT(C93,"jjjj")=TEXT(CRENEAUX!$W$10,"jjjj"),TEXT(C93,"jjjj")=TEXT(CRENEAUX!$X$10,"jjjj"),TEXT(C93,"jjjj")=TEXT(CRENEAUX!$Y$10,"jjjj")),"X","")</f>
        <v>X</v>
      </c>
      <c r="N93" s="81" t="str">
        <f>IF(OR(TEXT(C93,"jjjj")=TEXT(CRENEAUX!$S$11,"jjjj"),TEXT(C93,"jjjj")=TEXT(CRENEAUX!$T$11,"jjjj"),TEXT(C93,"jjjj")=TEXT(CRENEAUX!$U$11,"jjjj"),TEXT(C93,"jjjj")=TEXT(CRENEAUX!$V$11,"jjjj"),TEXT(C93,"jjjj")=TEXT(CRENEAUX!$W$11,"jjjj"),TEXT(C93,"jjjj")=TEXT(CRENEAUX!$X$11,"jjjj"),TEXT(C93,"jjjj")=TEXT(CRENEAUX!$Y$11,"jjjj")),"X","")</f>
        <v>X</v>
      </c>
      <c r="O93" s="81" t="str">
        <f>IF(OR(TEXT(C93,"jjjj")=TEXT(CRENEAUX!$S$12,"jjjj"),TEXT(C93,"jjjj")=TEXT(CRENEAUX!$T$12,"jjjj"),TEXT(C93,"jjjj")=TEXT(CRENEAUX!$U$12,"jjjj"),TEXT(C93,"jjjj")=TEXT(CRENEAUX!$V$12,"jjjj"),TEXT(C93,"jjjj")=TEXT(CRENEAUX!$W$12,"jjjj"),TEXT(C93,"jjjj")=TEXT(CRENEAUX!$X$12,"jjjj"),TEXT(C93,"jjjj")=TEXT(CRENEAUX!$Y$12,"jjjj")),"X","")</f>
        <v/>
      </c>
      <c r="P93" s="81" t="str">
        <f>IF(OR(TEXT(C93,"jjjj")=TEXT(CRENEAUX!$S$13,"jjjj"),TEXT(C93,"jjjj")=TEXT(CRENEAUX!$T$13,"jjjj"),TEXT(C93,"jjjj")=TEXT(CRENEAUX!$U$13,"jjjj"),TEXT(C93,"jjjj")=TEXT(CRENEAUX!$V$13,"jjjj"),TEXT(C93,"jjjj")=TEXT(CRENEAUX!$W$13,"jjjj"),TEXT(C93,"jjjj")=TEXT(CRENEAUX!$X$13,"jjjj"),TEXT(C93,"jjjj")=TEXT(CRENEAUX!$Y$13,"jjjj")),"X","")</f>
        <v/>
      </c>
      <c r="Q93" s="81" t="str">
        <f>IF(OR(TEXT(C93,"jjjj")=TEXT(CRENEAUX!$S$14,"jjjj"),TEXT(C93,"jjjj")=TEXT(CRENEAUX!$T$14,"jjjj"),TEXT(C93,"jjjj")=TEXT(CRENEAUX!$U$14,"jjjj"),TEXT(C93,"jjjj")=TEXT(CRENEAUX!$V$14,"jjjj"),TEXT(C93,"jjjj")=TEXT(CRENEAUX!$W$14,"jjjj"),TEXT(C93,"jjjj")=TEXT(CRENEAUX!$X$14,"jjjj"),TEXT(C93,"jjjj")=TEXT(CRENEAUX!$Y$14,"jjjj")),"X","")</f>
        <v/>
      </c>
      <c r="R93" s="80">
        <f t="shared" si="10"/>
        <v>43670</v>
      </c>
      <c r="S93" s="79"/>
      <c r="T93" s="79"/>
      <c r="U93" s="79"/>
      <c r="V93" s="79"/>
      <c r="W93" s="79"/>
      <c r="X93" s="79"/>
    </row>
    <row r="94" spans="1:24" x14ac:dyDescent="0.25">
      <c r="A94" s="95">
        <f t="shared" si="6"/>
        <v>7</v>
      </c>
      <c r="B94" s="95">
        <f t="shared" si="7"/>
        <v>4</v>
      </c>
      <c r="C94" s="77">
        <f>Calen!F96</f>
        <v>43671</v>
      </c>
      <c r="D94" s="79"/>
      <c r="E94" s="79"/>
      <c r="F94" s="79"/>
      <c r="G94" s="79"/>
      <c r="H94" s="79"/>
      <c r="I94" s="79"/>
      <c r="J94" s="96">
        <f t="shared" si="8"/>
        <v>7</v>
      </c>
      <c r="K94" s="96">
        <f t="shared" si="9"/>
        <v>4</v>
      </c>
      <c r="L94" s="81" t="str">
        <f>IF(OR(TEXT(C94,"jjjj")=TEXT(CRENEAUX!$S$9,"jjjj"),TEXT(C94,"jjjj")=TEXT(CRENEAUX!$T$9,"jjjj"),TEXT(C94,"jjjj")=TEXT(CRENEAUX!$U$9,"jjjj"),TEXT(C94,"jjjj")=TEXT(CRENEAUX!$V$9,"jjjj"),TEXT(C94,"jjjj")=TEXT(CRENEAUX!$W$9,"jjjj"),TEXT(C94,"jjjj")=TEXT(CRENEAUX!$X$9,"jjjj"),TEXT(C94,"jjjj")=TEXT(CRENEAUX!$Y$9,"jjjj")),"X","")</f>
        <v>X</v>
      </c>
      <c r="M94" s="81" t="str">
        <f>IF(OR(TEXT(C94,"jjjj")=TEXT(CRENEAUX!$S$10,"jjjj"),TEXT(C94,"jjjj")=TEXT(CRENEAUX!$T$10,"jjjj"),TEXT(C94,"jjjj")=TEXT(CRENEAUX!$U$10,"jjjj"),TEXT(C94,"jjjj")=TEXT(CRENEAUX!$V$10,"jjjj"),TEXT(C94,"jjjj")=TEXT(CRENEAUX!$W$10,"jjjj"),TEXT(C94,"jjjj")=TEXT(CRENEAUX!$X$10,"jjjj"),TEXT(C94,"jjjj")=TEXT(CRENEAUX!$Y$10,"jjjj")),"X","")</f>
        <v>X</v>
      </c>
      <c r="N94" s="81" t="str">
        <f>IF(OR(TEXT(C94,"jjjj")=TEXT(CRENEAUX!$S$11,"jjjj"),TEXT(C94,"jjjj")=TEXT(CRENEAUX!$T$11,"jjjj"),TEXT(C94,"jjjj")=TEXT(CRENEAUX!$U$11,"jjjj"),TEXT(C94,"jjjj")=TEXT(CRENEAUX!$V$11,"jjjj"),TEXT(C94,"jjjj")=TEXT(CRENEAUX!$W$11,"jjjj"),TEXT(C94,"jjjj")=TEXT(CRENEAUX!$X$11,"jjjj"),TEXT(C94,"jjjj")=TEXT(CRENEAUX!$Y$11,"jjjj")),"X","")</f>
        <v>X</v>
      </c>
      <c r="O94" s="81" t="str">
        <f>IF(OR(TEXT(C94,"jjjj")=TEXT(CRENEAUX!$S$12,"jjjj"),TEXT(C94,"jjjj")=TEXT(CRENEAUX!$T$12,"jjjj"),TEXT(C94,"jjjj")=TEXT(CRENEAUX!$U$12,"jjjj"),TEXT(C94,"jjjj")=TEXT(CRENEAUX!$V$12,"jjjj"),TEXT(C94,"jjjj")=TEXT(CRENEAUX!$W$12,"jjjj"),TEXT(C94,"jjjj")=TEXT(CRENEAUX!$X$12,"jjjj"),TEXT(C94,"jjjj")=TEXT(CRENEAUX!$Y$12,"jjjj")),"X","")</f>
        <v/>
      </c>
      <c r="P94" s="81" t="str">
        <f>IF(OR(TEXT(C94,"jjjj")=TEXT(CRENEAUX!$S$13,"jjjj"),TEXT(C94,"jjjj")=TEXT(CRENEAUX!$T$13,"jjjj"),TEXT(C94,"jjjj")=TEXT(CRENEAUX!$U$13,"jjjj"),TEXT(C94,"jjjj")=TEXT(CRENEAUX!$V$13,"jjjj"),TEXT(C94,"jjjj")=TEXT(CRENEAUX!$W$13,"jjjj"),TEXT(C94,"jjjj")=TEXT(CRENEAUX!$X$13,"jjjj"),TEXT(C94,"jjjj")=TEXT(CRENEAUX!$Y$13,"jjjj")),"X","")</f>
        <v/>
      </c>
      <c r="Q94" s="81" t="str">
        <f>IF(OR(TEXT(C94,"jjjj")=TEXT(CRENEAUX!$S$14,"jjjj"),TEXT(C94,"jjjj")=TEXT(CRENEAUX!$T$14,"jjjj"),TEXT(C94,"jjjj")=TEXT(CRENEAUX!$U$14,"jjjj"),TEXT(C94,"jjjj")=TEXT(CRENEAUX!$V$14,"jjjj"),TEXT(C94,"jjjj")=TEXT(CRENEAUX!$W$14,"jjjj"),TEXT(C94,"jjjj")=TEXT(CRENEAUX!$X$14,"jjjj"),TEXT(C94,"jjjj")=TEXT(CRENEAUX!$Y$14,"jjjj")),"X","")</f>
        <v/>
      </c>
      <c r="R94" s="80">
        <f t="shared" si="10"/>
        <v>43671</v>
      </c>
      <c r="S94" s="79"/>
      <c r="T94" s="79"/>
      <c r="U94" s="79"/>
      <c r="V94" s="79"/>
      <c r="W94" s="79"/>
      <c r="X94" s="79"/>
    </row>
    <row r="95" spans="1:24" x14ac:dyDescent="0.25">
      <c r="A95" s="95">
        <f t="shared" si="6"/>
        <v>7</v>
      </c>
      <c r="B95" s="95">
        <f t="shared" si="7"/>
        <v>5</v>
      </c>
      <c r="C95" s="77">
        <f>Calen!F97</f>
        <v>43672</v>
      </c>
      <c r="D95" s="79"/>
      <c r="E95" s="79"/>
      <c r="F95" s="79"/>
      <c r="G95" s="79"/>
      <c r="H95" s="79"/>
      <c r="I95" s="79"/>
      <c r="J95" s="96">
        <f t="shared" si="8"/>
        <v>7</v>
      </c>
      <c r="K95" s="96">
        <f t="shared" si="9"/>
        <v>5</v>
      </c>
      <c r="L95" s="81" t="str">
        <f>IF(OR(TEXT(C95,"jjjj")=TEXT(CRENEAUX!$S$9,"jjjj"),TEXT(C95,"jjjj")=TEXT(CRENEAUX!$T$9,"jjjj"),TEXT(C95,"jjjj")=TEXT(CRENEAUX!$U$9,"jjjj"),TEXT(C95,"jjjj")=TEXT(CRENEAUX!$V$9,"jjjj"),TEXT(C95,"jjjj")=TEXT(CRENEAUX!$W$9,"jjjj"),TEXT(C95,"jjjj")=TEXT(CRENEAUX!$X$9,"jjjj"),TEXT(C95,"jjjj")=TEXT(CRENEAUX!$Y$9,"jjjj")),"X","")</f>
        <v>X</v>
      </c>
      <c r="M95" s="81" t="str">
        <f>IF(OR(TEXT(C95,"jjjj")=TEXT(CRENEAUX!$S$10,"jjjj"),TEXT(C95,"jjjj")=TEXT(CRENEAUX!$T$10,"jjjj"),TEXT(C95,"jjjj")=TEXT(CRENEAUX!$U$10,"jjjj"),TEXT(C95,"jjjj")=TEXT(CRENEAUX!$V$10,"jjjj"),TEXT(C95,"jjjj")=TEXT(CRENEAUX!$W$10,"jjjj"),TEXT(C95,"jjjj")=TEXT(CRENEAUX!$X$10,"jjjj"),TEXT(C95,"jjjj")=TEXT(CRENEAUX!$Y$10,"jjjj")),"X","")</f>
        <v>X</v>
      </c>
      <c r="N95" s="81" t="str">
        <f>IF(OR(TEXT(C95,"jjjj")=TEXT(CRENEAUX!$S$11,"jjjj"),TEXT(C95,"jjjj")=TEXT(CRENEAUX!$T$11,"jjjj"),TEXT(C95,"jjjj")=TEXT(CRENEAUX!$U$11,"jjjj"),TEXT(C95,"jjjj")=TEXT(CRENEAUX!$V$11,"jjjj"),TEXT(C95,"jjjj")=TEXT(CRENEAUX!$W$11,"jjjj"),TEXT(C95,"jjjj")=TEXT(CRENEAUX!$X$11,"jjjj"),TEXT(C95,"jjjj")=TEXT(CRENEAUX!$Y$11,"jjjj")),"X","")</f>
        <v/>
      </c>
      <c r="O95" s="81" t="str">
        <f>IF(OR(TEXT(C95,"jjjj")=TEXT(CRENEAUX!$S$12,"jjjj"),TEXT(C95,"jjjj")=TEXT(CRENEAUX!$T$12,"jjjj"),TEXT(C95,"jjjj")=TEXT(CRENEAUX!$U$12,"jjjj"),TEXT(C95,"jjjj")=TEXT(CRENEAUX!$V$12,"jjjj"),TEXT(C95,"jjjj")=TEXT(CRENEAUX!$W$12,"jjjj"),TEXT(C95,"jjjj")=TEXT(CRENEAUX!$X$12,"jjjj"),TEXT(C95,"jjjj")=TEXT(CRENEAUX!$Y$12,"jjjj")),"X","")</f>
        <v/>
      </c>
      <c r="P95" s="81" t="str">
        <f>IF(OR(TEXT(C95,"jjjj")=TEXT(CRENEAUX!$S$13,"jjjj"),TEXT(C95,"jjjj")=TEXT(CRENEAUX!$T$13,"jjjj"),TEXT(C95,"jjjj")=TEXT(CRENEAUX!$U$13,"jjjj"),TEXT(C95,"jjjj")=TEXT(CRENEAUX!$V$13,"jjjj"),TEXT(C95,"jjjj")=TEXT(CRENEAUX!$W$13,"jjjj"),TEXT(C95,"jjjj")=TEXT(CRENEAUX!$X$13,"jjjj"),TEXT(C95,"jjjj")=TEXT(CRENEAUX!$Y$13,"jjjj")),"X","")</f>
        <v/>
      </c>
      <c r="Q95" s="81" t="str">
        <f>IF(OR(TEXT(C95,"jjjj")=TEXT(CRENEAUX!$S$14,"jjjj"),TEXT(C95,"jjjj")=TEXT(CRENEAUX!$T$14,"jjjj"),TEXT(C95,"jjjj")=TEXT(CRENEAUX!$U$14,"jjjj"),TEXT(C95,"jjjj")=TEXT(CRENEAUX!$V$14,"jjjj"),TEXT(C95,"jjjj")=TEXT(CRENEAUX!$W$14,"jjjj"),TEXT(C95,"jjjj")=TEXT(CRENEAUX!$X$14,"jjjj"),TEXT(C95,"jjjj")=TEXT(CRENEAUX!$Y$14,"jjjj")),"X","")</f>
        <v/>
      </c>
      <c r="R95" s="80">
        <f t="shared" si="10"/>
        <v>43672</v>
      </c>
      <c r="S95" s="79"/>
      <c r="T95" s="79"/>
      <c r="U95" s="79"/>
      <c r="V95" s="79"/>
      <c r="W95" s="79"/>
      <c r="X95" s="79"/>
    </row>
    <row r="96" spans="1:24" x14ac:dyDescent="0.25">
      <c r="A96" s="95">
        <f t="shared" si="6"/>
        <v>7</v>
      </c>
      <c r="B96" s="95">
        <f t="shared" si="7"/>
        <v>3</v>
      </c>
      <c r="C96" s="77">
        <f>Calen!F98</f>
        <v>43677</v>
      </c>
      <c r="D96" s="79"/>
      <c r="E96" s="79"/>
      <c r="F96" s="79"/>
      <c r="G96" s="79"/>
      <c r="H96" s="79"/>
      <c r="I96" s="79"/>
      <c r="J96" s="96">
        <f t="shared" si="8"/>
        <v>7</v>
      </c>
      <c r="K96" s="96">
        <f t="shared" si="9"/>
        <v>3</v>
      </c>
      <c r="L96" s="81" t="str">
        <f>IF(OR(TEXT(C96,"jjjj")=TEXT(CRENEAUX!$S$9,"jjjj"),TEXT(C96,"jjjj")=TEXT(CRENEAUX!$T$9,"jjjj"),TEXT(C96,"jjjj")=TEXT(CRENEAUX!$U$9,"jjjj"),TEXT(C96,"jjjj")=TEXT(CRENEAUX!$V$9,"jjjj"),TEXT(C96,"jjjj")=TEXT(CRENEAUX!$W$9,"jjjj"),TEXT(C96,"jjjj")=TEXT(CRENEAUX!$X$9,"jjjj"),TEXT(C96,"jjjj")=TEXT(CRENEAUX!$Y$9,"jjjj")),"X","")</f>
        <v/>
      </c>
      <c r="M96" s="81" t="str">
        <f>IF(OR(TEXT(C96,"jjjj")=TEXT(CRENEAUX!$S$10,"jjjj"),TEXT(C96,"jjjj")=TEXT(CRENEAUX!$T$10,"jjjj"),TEXT(C96,"jjjj")=TEXT(CRENEAUX!$U$10,"jjjj"),TEXT(C96,"jjjj")=TEXT(CRENEAUX!$V$10,"jjjj"),TEXT(C96,"jjjj")=TEXT(CRENEAUX!$W$10,"jjjj"),TEXT(C96,"jjjj")=TEXT(CRENEAUX!$X$10,"jjjj"),TEXT(C96,"jjjj")=TEXT(CRENEAUX!$Y$10,"jjjj")),"X","")</f>
        <v>X</v>
      </c>
      <c r="N96" s="81" t="str">
        <f>IF(OR(TEXT(C96,"jjjj")=TEXT(CRENEAUX!$S$11,"jjjj"),TEXT(C96,"jjjj")=TEXT(CRENEAUX!$T$11,"jjjj"),TEXT(C96,"jjjj")=TEXT(CRENEAUX!$U$11,"jjjj"),TEXT(C96,"jjjj")=TEXT(CRENEAUX!$V$11,"jjjj"),TEXT(C96,"jjjj")=TEXT(CRENEAUX!$W$11,"jjjj"),TEXT(C96,"jjjj")=TEXT(CRENEAUX!$X$11,"jjjj"),TEXT(C96,"jjjj")=TEXT(CRENEAUX!$Y$11,"jjjj")),"X","")</f>
        <v>X</v>
      </c>
      <c r="O96" s="81" t="str">
        <f>IF(OR(TEXT(C96,"jjjj")=TEXT(CRENEAUX!$S$12,"jjjj"),TEXT(C96,"jjjj")=TEXT(CRENEAUX!$T$12,"jjjj"),TEXT(C96,"jjjj")=TEXT(CRENEAUX!$U$12,"jjjj"),TEXT(C96,"jjjj")=TEXT(CRENEAUX!$V$12,"jjjj"),TEXT(C96,"jjjj")=TEXT(CRENEAUX!$W$12,"jjjj"),TEXT(C96,"jjjj")=TEXT(CRENEAUX!$X$12,"jjjj"),TEXT(C96,"jjjj")=TEXT(CRENEAUX!$Y$12,"jjjj")),"X","")</f>
        <v/>
      </c>
      <c r="P96" s="81" t="str">
        <f>IF(OR(TEXT(C96,"jjjj")=TEXT(CRENEAUX!$S$13,"jjjj"),TEXT(C96,"jjjj")=TEXT(CRENEAUX!$T$13,"jjjj"),TEXT(C96,"jjjj")=TEXT(CRENEAUX!$U$13,"jjjj"),TEXT(C96,"jjjj")=TEXT(CRENEAUX!$V$13,"jjjj"),TEXT(C96,"jjjj")=TEXT(CRENEAUX!$W$13,"jjjj"),TEXT(C96,"jjjj")=TEXT(CRENEAUX!$X$13,"jjjj"),TEXT(C96,"jjjj")=TEXT(CRENEAUX!$Y$13,"jjjj")),"X","")</f>
        <v/>
      </c>
      <c r="Q96" s="81" t="str">
        <f>IF(OR(TEXT(C96,"jjjj")=TEXT(CRENEAUX!$S$14,"jjjj"),TEXT(C96,"jjjj")=TEXT(CRENEAUX!$T$14,"jjjj"),TEXT(C96,"jjjj")=TEXT(CRENEAUX!$U$14,"jjjj"),TEXT(C96,"jjjj")=TEXT(CRENEAUX!$V$14,"jjjj"),TEXT(C96,"jjjj")=TEXT(CRENEAUX!$W$14,"jjjj"),TEXT(C96,"jjjj")=TEXT(CRENEAUX!$X$14,"jjjj"),TEXT(C96,"jjjj")=TEXT(CRENEAUX!$Y$14,"jjjj")),"X","")</f>
        <v/>
      </c>
      <c r="R96" s="80">
        <f t="shared" si="10"/>
        <v>43677</v>
      </c>
      <c r="S96" s="79"/>
      <c r="T96" s="79"/>
      <c r="U96" s="79"/>
      <c r="V96" s="79"/>
      <c r="W96" s="79"/>
      <c r="X96" s="79"/>
    </row>
    <row r="97" spans="1:24" x14ac:dyDescent="0.25">
      <c r="A97" s="95">
        <f t="shared" si="6"/>
        <v>8</v>
      </c>
      <c r="B97" s="95">
        <f t="shared" si="7"/>
        <v>4</v>
      </c>
      <c r="C97" s="77">
        <f>Calen!F99</f>
        <v>43678</v>
      </c>
      <c r="D97" s="79"/>
      <c r="E97" s="79"/>
      <c r="F97" s="79"/>
      <c r="G97" s="79"/>
      <c r="H97" s="79"/>
      <c r="I97" s="79"/>
      <c r="J97" s="96">
        <f t="shared" si="8"/>
        <v>8</v>
      </c>
      <c r="K97" s="96">
        <f t="shared" si="9"/>
        <v>4</v>
      </c>
      <c r="L97" s="81" t="str">
        <f>IF(OR(TEXT(C97,"jjjj")=TEXT(CRENEAUX!$S$9,"jjjj"),TEXT(C97,"jjjj")=TEXT(CRENEAUX!$T$9,"jjjj"),TEXT(C97,"jjjj")=TEXT(CRENEAUX!$U$9,"jjjj"),TEXT(C97,"jjjj")=TEXT(CRENEAUX!$V$9,"jjjj"),TEXT(C97,"jjjj")=TEXT(CRENEAUX!$W$9,"jjjj"),TEXT(C97,"jjjj")=TEXT(CRENEAUX!$X$9,"jjjj"),TEXT(C97,"jjjj")=TEXT(CRENEAUX!$Y$9,"jjjj")),"X","")</f>
        <v>X</v>
      </c>
      <c r="M97" s="81" t="str">
        <f>IF(OR(TEXT(C97,"jjjj")=TEXT(CRENEAUX!$S$10,"jjjj"),TEXT(C97,"jjjj")=TEXT(CRENEAUX!$T$10,"jjjj"),TEXT(C97,"jjjj")=TEXT(CRENEAUX!$U$10,"jjjj"),TEXT(C97,"jjjj")=TEXT(CRENEAUX!$V$10,"jjjj"),TEXT(C97,"jjjj")=TEXT(CRENEAUX!$W$10,"jjjj"),TEXT(C97,"jjjj")=TEXT(CRENEAUX!$X$10,"jjjj"),TEXT(C97,"jjjj")=TEXT(CRENEAUX!$Y$10,"jjjj")),"X","")</f>
        <v>X</v>
      </c>
      <c r="N97" s="81" t="str">
        <f>IF(OR(TEXT(C97,"jjjj")=TEXT(CRENEAUX!$S$11,"jjjj"),TEXT(C97,"jjjj")=TEXT(CRENEAUX!$T$11,"jjjj"),TEXT(C97,"jjjj")=TEXT(CRENEAUX!$U$11,"jjjj"),TEXT(C97,"jjjj")=TEXT(CRENEAUX!$V$11,"jjjj"),TEXT(C97,"jjjj")=TEXT(CRENEAUX!$W$11,"jjjj"),TEXT(C97,"jjjj")=TEXT(CRENEAUX!$X$11,"jjjj"),TEXT(C97,"jjjj")=TEXT(CRENEAUX!$Y$11,"jjjj")),"X","")</f>
        <v>X</v>
      </c>
      <c r="O97" s="81" t="str">
        <f>IF(OR(TEXT(C97,"jjjj")=TEXT(CRENEAUX!$S$12,"jjjj"),TEXT(C97,"jjjj")=TEXT(CRENEAUX!$T$12,"jjjj"),TEXT(C97,"jjjj")=TEXT(CRENEAUX!$U$12,"jjjj"),TEXT(C97,"jjjj")=TEXT(CRENEAUX!$V$12,"jjjj"),TEXT(C97,"jjjj")=TEXT(CRENEAUX!$W$12,"jjjj"),TEXT(C97,"jjjj")=TEXT(CRENEAUX!$X$12,"jjjj"),TEXT(C97,"jjjj")=TEXT(CRENEAUX!$Y$12,"jjjj")),"X","")</f>
        <v/>
      </c>
      <c r="P97" s="81" t="str">
        <f>IF(OR(TEXT(C97,"jjjj")=TEXT(CRENEAUX!$S$13,"jjjj"),TEXT(C97,"jjjj")=TEXT(CRENEAUX!$T$13,"jjjj"),TEXT(C97,"jjjj")=TEXT(CRENEAUX!$U$13,"jjjj"),TEXT(C97,"jjjj")=TEXT(CRENEAUX!$V$13,"jjjj"),TEXT(C97,"jjjj")=TEXT(CRENEAUX!$W$13,"jjjj"),TEXT(C97,"jjjj")=TEXT(CRENEAUX!$X$13,"jjjj"),TEXT(C97,"jjjj")=TEXT(CRENEAUX!$Y$13,"jjjj")),"X","")</f>
        <v/>
      </c>
      <c r="Q97" s="81" t="str">
        <f>IF(OR(TEXT(C97,"jjjj")=TEXT(CRENEAUX!$S$14,"jjjj"),TEXT(C97,"jjjj")=TEXT(CRENEAUX!$T$14,"jjjj"),TEXT(C97,"jjjj")=TEXT(CRENEAUX!$U$14,"jjjj"),TEXT(C97,"jjjj")=TEXT(CRENEAUX!$V$14,"jjjj"),TEXT(C97,"jjjj")=TEXT(CRENEAUX!$W$14,"jjjj"),TEXT(C97,"jjjj")=TEXT(CRENEAUX!$X$14,"jjjj"),TEXT(C97,"jjjj")=TEXT(CRENEAUX!$Y$14,"jjjj")),"X","")</f>
        <v/>
      </c>
      <c r="R97" s="80">
        <f t="shared" si="10"/>
        <v>43678</v>
      </c>
      <c r="S97" s="79"/>
      <c r="T97" s="79"/>
      <c r="U97" s="79"/>
      <c r="V97" s="79"/>
      <c r="W97" s="79"/>
      <c r="X97" s="79"/>
    </row>
    <row r="98" spans="1:24" x14ac:dyDescent="0.25">
      <c r="A98" s="95">
        <f t="shared" si="6"/>
        <v>8</v>
      </c>
      <c r="B98" s="95">
        <f t="shared" si="7"/>
        <v>5</v>
      </c>
      <c r="C98" s="77">
        <f>Calen!F100</f>
        <v>43679</v>
      </c>
      <c r="D98" s="79"/>
      <c r="E98" s="79"/>
      <c r="F98" s="79"/>
      <c r="G98" s="79"/>
      <c r="H98" s="79"/>
      <c r="I98" s="79"/>
      <c r="J98" s="96">
        <f t="shared" si="8"/>
        <v>8</v>
      </c>
      <c r="K98" s="96">
        <f t="shared" si="9"/>
        <v>5</v>
      </c>
      <c r="L98" s="81" t="str">
        <f>IF(OR(TEXT(C98,"jjjj")=TEXT(CRENEAUX!$S$9,"jjjj"),TEXT(C98,"jjjj")=TEXT(CRENEAUX!$T$9,"jjjj"),TEXT(C98,"jjjj")=TEXT(CRENEAUX!$U$9,"jjjj"),TEXT(C98,"jjjj")=TEXT(CRENEAUX!$V$9,"jjjj"),TEXT(C98,"jjjj")=TEXT(CRENEAUX!$W$9,"jjjj"),TEXT(C98,"jjjj")=TEXT(CRENEAUX!$X$9,"jjjj"),TEXT(C98,"jjjj")=TEXT(CRENEAUX!$Y$9,"jjjj")),"X","")</f>
        <v>X</v>
      </c>
      <c r="M98" s="81" t="str">
        <f>IF(OR(TEXT(C98,"jjjj")=TEXT(CRENEAUX!$S$10,"jjjj"),TEXT(C98,"jjjj")=TEXT(CRENEAUX!$T$10,"jjjj"),TEXT(C98,"jjjj")=TEXT(CRENEAUX!$U$10,"jjjj"),TEXT(C98,"jjjj")=TEXT(CRENEAUX!$V$10,"jjjj"),TEXT(C98,"jjjj")=TEXT(CRENEAUX!$W$10,"jjjj"),TEXT(C98,"jjjj")=TEXT(CRENEAUX!$X$10,"jjjj"),TEXT(C98,"jjjj")=TEXT(CRENEAUX!$Y$10,"jjjj")),"X","")</f>
        <v>X</v>
      </c>
      <c r="N98" s="81" t="str">
        <f>IF(OR(TEXT(C98,"jjjj")=TEXT(CRENEAUX!$S$11,"jjjj"),TEXT(C98,"jjjj")=TEXT(CRENEAUX!$T$11,"jjjj"),TEXT(C98,"jjjj")=TEXT(CRENEAUX!$U$11,"jjjj"),TEXT(C98,"jjjj")=TEXT(CRENEAUX!$V$11,"jjjj"),TEXT(C98,"jjjj")=TEXT(CRENEAUX!$W$11,"jjjj"),TEXT(C98,"jjjj")=TEXT(CRENEAUX!$X$11,"jjjj"),TEXT(C98,"jjjj")=TEXT(CRENEAUX!$Y$11,"jjjj")),"X","")</f>
        <v/>
      </c>
      <c r="O98" s="81" t="str">
        <f>IF(OR(TEXT(C98,"jjjj")=TEXT(CRENEAUX!$S$12,"jjjj"),TEXT(C98,"jjjj")=TEXT(CRENEAUX!$T$12,"jjjj"),TEXT(C98,"jjjj")=TEXT(CRENEAUX!$U$12,"jjjj"),TEXT(C98,"jjjj")=TEXT(CRENEAUX!$V$12,"jjjj"),TEXT(C98,"jjjj")=TEXT(CRENEAUX!$W$12,"jjjj"),TEXT(C98,"jjjj")=TEXT(CRENEAUX!$X$12,"jjjj"),TEXT(C98,"jjjj")=TEXT(CRENEAUX!$Y$12,"jjjj")),"X","")</f>
        <v/>
      </c>
      <c r="P98" s="81" t="str">
        <f>IF(OR(TEXT(C98,"jjjj")=TEXT(CRENEAUX!$S$13,"jjjj"),TEXT(C98,"jjjj")=TEXT(CRENEAUX!$T$13,"jjjj"),TEXT(C98,"jjjj")=TEXT(CRENEAUX!$U$13,"jjjj"),TEXT(C98,"jjjj")=TEXT(CRENEAUX!$V$13,"jjjj"),TEXT(C98,"jjjj")=TEXT(CRENEAUX!$W$13,"jjjj"),TEXT(C98,"jjjj")=TEXT(CRENEAUX!$X$13,"jjjj"),TEXT(C98,"jjjj")=TEXT(CRENEAUX!$Y$13,"jjjj")),"X","")</f>
        <v/>
      </c>
      <c r="Q98" s="81" t="str">
        <f>IF(OR(TEXT(C98,"jjjj")=TEXT(CRENEAUX!$S$14,"jjjj"),TEXT(C98,"jjjj")=TEXT(CRENEAUX!$T$14,"jjjj"),TEXT(C98,"jjjj")=TEXT(CRENEAUX!$U$14,"jjjj"),TEXT(C98,"jjjj")=TEXT(CRENEAUX!$V$14,"jjjj"),TEXT(C98,"jjjj")=TEXT(CRENEAUX!$W$14,"jjjj"),TEXT(C98,"jjjj")=TEXT(CRENEAUX!$X$14,"jjjj"),TEXT(C98,"jjjj")=TEXT(CRENEAUX!$Y$14,"jjjj")),"X","")</f>
        <v/>
      </c>
      <c r="R98" s="80">
        <f t="shared" si="10"/>
        <v>43679</v>
      </c>
      <c r="S98" s="79"/>
      <c r="T98" s="79"/>
      <c r="U98" s="79"/>
      <c r="V98" s="79"/>
      <c r="W98" s="79"/>
      <c r="X98" s="79"/>
    </row>
    <row r="99" spans="1:24" x14ac:dyDescent="0.25">
      <c r="A99" s="95">
        <f t="shared" si="6"/>
        <v>8</v>
      </c>
      <c r="B99" s="95">
        <f t="shared" si="7"/>
        <v>3</v>
      </c>
      <c r="C99" s="77">
        <f>Calen!F101</f>
        <v>43684</v>
      </c>
      <c r="D99" s="79"/>
      <c r="E99" s="79"/>
      <c r="F99" s="79"/>
      <c r="G99" s="79"/>
      <c r="H99" s="79"/>
      <c r="I99" s="79"/>
      <c r="J99" s="96">
        <f t="shared" si="8"/>
        <v>8</v>
      </c>
      <c r="K99" s="96">
        <f t="shared" si="9"/>
        <v>3</v>
      </c>
      <c r="L99" s="81" t="str">
        <f>IF(OR(TEXT(C99,"jjjj")=TEXT(CRENEAUX!$S$9,"jjjj"),TEXT(C99,"jjjj")=TEXT(CRENEAUX!$T$9,"jjjj"),TEXT(C99,"jjjj")=TEXT(CRENEAUX!$U$9,"jjjj"),TEXT(C99,"jjjj")=TEXT(CRENEAUX!$V$9,"jjjj"),TEXT(C99,"jjjj")=TEXT(CRENEAUX!$W$9,"jjjj"),TEXT(C99,"jjjj")=TEXT(CRENEAUX!$X$9,"jjjj"),TEXT(C99,"jjjj")=TEXT(CRENEAUX!$Y$9,"jjjj")),"X","")</f>
        <v/>
      </c>
      <c r="M99" s="81" t="str">
        <f>IF(OR(TEXT(C99,"jjjj")=TEXT(CRENEAUX!$S$10,"jjjj"),TEXT(C99,"jjjj")=TEXT(CRENEAUX!$T$10,"jjjj"),TEXT(C99,"jjjj")=TEXT(CRENEAUX!$U$10,"jjjj"),TEXT(C99,"jjjj")=TEXT(CRENEAUX!$V$10,"jjjj"),TEXT(C99,"jjjj")=TEXT(CRENEAUX!$W$10,"jjjj"),TEXT(C99,"jjjj")=TEXT(CRENEAUX!$X$10,"jjjj"),TEXT(C99,"jjjj")=TEXT(CRENEAUX!$Y$10,"jjjj")),"X","")</f>
        <v>X</v>
      </c>
      <c r="N99" s="81" t="str">
        <f>IF(OR(TEXT(C99,"jjjj")=TEXT(CRENEAUX!$S$11,"jjjj"),TEXT(C99,"jjjj")=TEXT(CRENEAUX!$T$11,"jjjj"),TEXT(C99,"jjjj")=TEXT(CRENEAUX!$U$11,"jjjj"),TEXT(C99,"jjjj")=TEXT(CRENEAUX!$V$11,"jjjj"),TEXT(C99,"jjjj")=TEXT(CRENEAUX!$W$11,"jjjj"),TEXT(C99,"jjjj")=TEXT(CRENEAUX!$X$11,"jjjj"),TEXT(C99,"jjjj")=TEXT(CRENEAUX!$Y$11,"jjjj")),"X","")</f>
        <v>X</v>
      </c>
      <c r="O99" s="81" t="str">
        <f>IF(OR(TEXT(C99,"jjjj")=TEXT(CRENEAUX!$S$12,"jjjj"),TEXT(C99,"jjjj")=TEXT(CRENEAUX!$T$12,"jjjj"),TEXT(C99,"jjjj")=TEXT(CRENEAUX!$U$12,"jjjj"),TEXT(C99,"jjjj")=TEXT(CRENEAUX!$V$12,"jjjj"),TEXT(C99,"jjjj")=TEXT(CRENEAUX!$W$12,"jjjj"),TEXT(C99,"jjjj")=TEXT(CRENEAUX!$X$12,"jjjj"),TEXT(C99,"jjjj")=TEXT(CRENEAUX!$Y$12,"jjjj")),"X","")</f>
        <v/>
      </c>
      <c r="P99" s="81" t="str">
        <f>IF(OR(TEXT(C99,"jjjj")=TEXT(CRENEAUX!$S$13,"jjjj"),TEXT(C99,"jjjj")=TEXT(CRENEAUX!$T$13,"jjjj"),TEXT(C99,"jjjj")=TEXT(CRENEAUX!$U$13,"jjjj"),TEXT(C99,"jjjj")=TEXT(CRENEAUX!$V$13,"jjjj"),TEXT(C99,"jjjj")=TEXT(CRENEAUX!$W$13,"jjjj"),TEXT(C99,"jjjj")=TEXT(CRENEAUX!$X$13,"jjjj"),TEXT(C99,"jjjj")=TEXT(CRENEAUX!$Y$13,"jjjj")),"X","")</f>
        <v/>
      </c>
      <c r="Q99" s="81" t="str">
        <f>IF(OR(TEXT(C99,"jjjj")=TEXT(CRENEAUX!$S$14,"jjjj"),TEXT(C99,"jjjj")=TEXT(CRENEAUX!$T$14,"jjjj"),TEXT(C99,"jjjj")=TEXT(CRENEAUX!$U$14,"jjjj"),TEXT(C99,"jjjj")=TEXT(CRENEAUX!$V$14,"jjjj"),TEXT(C99,"jjjj")=TEXT(CRENEAUX!$W$14,"jjjj"),TEXT(C99,"jjjj")=TEXT(CRENEAUX!$X$14,"jjjj"),TEXT(C99,"jjjj")=TEXT(CRENEAUX!$Y$14,"jjjj")),"X","")</f>
        <v/>
      </c>
      <c r="R99" s="80">
        <f t="shared" si="10"/>
        <v>43684</v>
      </c>
      <c r="S99" s="79"/>
      <c r="T99" s="79"/>
      <c r="U99" s="79"/>
      <c r="V99" s="79"/>
      <c r="W99" s="79"/>
      <c r="X99" s="79"/>
    </row>
    <row r="100" spans="1:24" x14ac:dyDescent="0.25">
      <c r="A100" s="95">
        <f t="shared" si="6"/>
        <v>8</v>
      </c>
      <c r="B100" s="95">
        <f t="shared" si="7"/>
        <v>4</v>
      </c>
      <c r="C100" s="77">
        <f>Calen!F102</f>
        <v>43685</v>
      </c>
      <c r="D100" s="79"/>
      <c r="E100" s="79"/>
      <c r="F100" s="79"/>
      <c r="G100" s="79"/>
      <c r="H100" s="79"/>
      <c r="I100" s="79"/>
      <c r="J100" s="96">
        <f t="shared" si="8"/>
        <v>8</v>
      </c>
      <c r="K100" s="96">
        <f t="shared" si="9"/>
        <v>4</v>
      </c>
      <c r="L100" s="81" t="str">
        <f>IF(OR(TEXT(C100,"jjjj")=TEXT(CRENEAUX!$S$9,"jjjj"),TEXT(C100,"jjjj")=TEXT(CRENEAUX!$T$9,"jjjj"),TEXT(C100,"jjjj")=TEXT(CRENEAUX!$U$9,"jjjj"),TEXT(C100,"jjjj")=TEXT(CRENEAUX!$V$9,"jjjj"),TEXT(C100,"jjjj")=TEXT(CRENEAUX!$W$9,"jjjj"),TEXT(C100,"jjjj")=TEXT(CRENEAUX!$X$9,"jjjj"),TEXT(C100,"jjjj")=TEXT(CRENEAUX!$Y$9,"jjjj")),"X","")</f>
        <v>X</v>
      </c>
      <c r="M100" s="81" t="str">
        <f>IF(OR(TEXT(C100,"jjjj")=TEXT(CRENEAUX!$S$10,"jjjj"),TEXT(C100,"jjjj")=TEXT(CRENEAUX!$T$10,"jjjj"),TEXT(C100,"jjjj")=TEXT(CRENEAUX!$U$10,"jjjj"),TEXT(C100,"jjjj")=TEXT(CRENEAUX!$V$10,"jjjj"),TEXT(C100,"jjjj")=TEXT(CRENEAUX!$W$10,"jjjj"),TEXT(C100,"jjjj")=TEXT(CRENEAUX!$X$10,"jjjj"),TEXT(C100,"jjjj")=TEXT(CRENEAUX!$Y$10,"jjjj")),"X","")</f>
        <v>X</v>
      </c>
      <c r="N100" s="81" t="str">
        <f>IF(OR(TEXT(C100,"jjjj")=TEXT(CRENEAUX!$S$11,"jjjj"),TEXT(C100,"jjjj")=TEXT(CRENEAUX!$T$11,"jjjj"),TEXT(C100,"jjjj")=TEXT(CRENEAUX!$U$11,"jjjj"),TEXT(C100,"jjjj")=TEXT(CRENEAUX!$V$11,"jjjj"),TEXT(C100,"jjjj")=TEXT(CRENEAUX!$W$11,"jjjj"),TEXT(C100,"jjjj")=TEXT(CRENEAUX!$X$11,"jjjj"),TEXT(C100,"jjjj")=TEXT(CRENEAUX!$Y$11,"jjjj")),"X","")</f>
        <v>X</v>
      </c>
      <c r="O100" s="81" t="str">
        <f>IF(OR(TEXT(C100,"jjjj")=TEXT(CRENEAUX!$S$12,"jjjj"),TEXT(C100,"jjjj")=TEXT(CRENEAUX!$T$12,"jjjj"),TEXT(C100,"jjjj")=TEXT(CRENEAUX!$U$12,"jjjj"),TEXT(C100,"jjjj")=TEXT(CRENEAUX!$V$12,"jjjj"),TEXT(C100,"jjjj")=TEXT(CRENEAUX!$W$12,"jjjj"),TEXT(C100,"jjjj")=TEXT(CRENEAUX!$X$12,"jjjj"),TEXT(C100,"jjjj")=TEXT(CRENEAUX!$Y$12,"jjjj")),"X","")</f>
        <v/>
      </c>
      <c r="P100" s="81" t="str">
        <f>IF(OR(TEXT(C100,"jjjj")=TEXT(CRENEAUX!$S$13,"jjjj"),TEXT(C100,"jjjj")=TEXT(CRENEAUX!$T$13,"jjjj"),TEXT(C100,"jjjj")=TEXT(CRENEAUX!$U$13,"jjjj"),TEXT(C100,"jjjj")=TEXT(CRENEAUX!$V$13,"jjjj"),TEXT(C100,"jjjj")=TEXT(CRENEAUX!$W$13,"jjjj"),TEXT(C100,"jjjj")=TEXT(CRENEAUX!$X$13,"jjjj"),TEXT(C100,"jjjj")=TEXT(CRENEAUX!$Y$13,"jjjj")),"X","")</f>
        <v/>
      </c>
      <c r="Q100" s="81" t="str">
        <f>IF(OR(TEXT(C100,"jjjj")=TEXT(CRENEAUX!$S$14,"jjjj"),TEXT(C100,"jjjj")=TEXT(CRENEAUX!$T$14,"jjjj"),TEXT(C100,"jjjj")=TEXT(CRENEAUX!$U$14,"jjjj"),TEXT(C100,"jjjj")=TEXT(CRENEAUX!$V$14,"jjjj"),TEXT(C100,"jjjj")=TEXT(CRENEAUX!$W$14,"jjjj"),TEXT(C100,"jjjj")=TEXT(CRENEAUX!$X$14,"jjjj"),TEXT(C100,"jjjj")=TEXT(CRENEAUX!$Y$14,"jjjj")),"X","")</f>
        <v/>
      </c>
      <c r="R100" s="80">
        <f t="shared" si="10"/>
        <v>43685</v>
      </c>
      <c r="S100" s="79"/>
      <c r="T100" s="79"/>
      <c r="U100" s="79"/>
      <c r="V100" s="79"/>
      <c r="W100" s="79"/>
      <c r="X100" s="79"/>
    </row>
    <row r="101" spans="1:24" x14ac:dyDescent="0.25">
      <c r="A101" s="95">
        <f t="shared" si="6"/>
        <v>8</v>
      </c>
      <c r="B101" s="95">
        <f t="shared" si="7"/>
        <v>5</v>
      </c>
      <c r="C101" s="77">
        <f>Calen!F103</f>
        <v>43686</v>
      </c>
      <c r="D101" s="79"/>
      <c r="E101" s="79"/>
      <c r="F101" s="79"/>
      <c r="G101" s="79"/>
      <c r="H101" s="79"/>
      <c r="I101" s="79"/>
      <c r="J101" s="96">
        <f t="shared" si="8"/>
        <v>8</v>
      </c>
      <c r="K101" s="96">
        <f t="shared" si="9"/>
        <v>5</v>
      </c>
      <c r="L101" s="81" t="str">
        <f>IF(OR(TEXT(C101,"jjjj")=TEXT(CRENEAUX!$S$9,"jjjj"),TEXT(C101,"jjjj")=TEXT(CRENEAUX!$T$9,"jjjj"),TEXT(C101,"jjjj")=TEXT(CRENEAUX!$U$9,"jjjj"),TEXT(C101,"jjjj")=TEXT(CRENEAUX!$V$9,"jjjj"),TEXT(C101,"jjjj")=TEXT(CRENEAUX!$W$9,"jjjj"),TEXT(C101,"jjjj")=TEXT(CRENEAUX!$X$9,"jjjj"),TEXT(C101,"jjjj")=TEXT(CRENEAUX!$Y$9,"jjjj")),"X","")</f>
        <v>X</v>
      </c>
      <c r="M101" s="81" t="str">
        <f>IF(OR(TEXT(C101,"jjjj")=TEXT(CRENEAUX!$S$10,"jjjj"),TEXT(C101,"jjjj")=TEXT(CRENEAUX!$T$10,"jjjj"),TEXT(C101,"jjjj")=TEXT(CRENEAUX!$U$10,"jjjj"),TEXT(C101,"jjjj")=TEXT(CRENEAUX!$V$10,"jjjj"),TEXT(C101,"jjjj")=TEXT(CRENEAUX!$W$10,"jjjj"),TEXT(C101,"jjjj")=TEXT(CRENEAUX!$X$10,"jjjj"),TEXT(C101,"jjjj")=TEXT(CRENEAUX!$Y$10,"jjjj")),"X","")</f>
        <v>X</v>
      </c>
      <c r="N101" s="81" t="str">
        <f>IF(OR(TEXT(C101,"jjjj")=TEXT(CRENEAUX!$S$11,"jjjj"),TEXT(C101,"jjjj")=TEXT(CRENEAUX!$T$11,"jjjj"),TEXT(C101,"jjjj")=TEXT(CRENEAUX!$U$11,"jjjj"),TEXT(C101,"jjjj")=TEXT(CRENEAUX!$V$11,"jjjj"),TEXT(C101,"jjjj")=TEXT(CRENEAUX!$W$11,"jjjj"),TEXT(C101,"jjjj")=TEXT(CRENEAUX!$X$11,"jjjj"),TEXT(C101,"jjjj")=TEXT(CRENEAUX!$Y$11,"jjjj")),"X","")</f>
        <v/>
      </c>
      <c r="O101" s="81" t="str">
        <f>IF(OR(TEXT(C101,"jjjj")=TEXT(CRENEAUX!$S$12,"jjjj"),TEXT(C101,"jjjj")=TEXT(CRENEAUX!$T$12,"jjjj"),TEXT(C101,"jjjj")=TEXT(CRENEAUX!$U$12,"jjjj"),TEXT(C101,"jjjj")=TEXT(CRENEAUX!$V$12,"jjjj"),TEXT(C101,"jjjj")=TEXT(CRENEAUX!$W$12,"jjjj"),TEXT(C101,"jjjj")=TEXT(CRENEAUX!$X$12,"jjjj"),TEXT(C101,"jjjj")=TEXT(CRENEAUX!$Y$12,"jjjj")),"X","")</f>
        <v/>
      </c>
      <c r="P101" s="81" t="str">
        <f>IF(OR(TEXT(C101,"jjjj")=TEXT(CRENEAUX!$S$13,"jjjj"),TEXT(C101,"jjjj")=TEXT(CRENEAUX!$T$13,"jjjj"),TEXT(C101,"jjjj")=TEXT(CRENEAUX!$U$13,"jjjj"),TEXT(C101,"jjjj")=TEXT(CRENEAUX!$V$13,"jjjj"),TEXT(C101,"jjjj")=TEXT(CRENEAUX!$W$13,"jjjj"),TEXT(C101,"jjjj")=TEXT(CRENEAUX!$X$13,"jjjj"),TEXT(C101,"jjjj")=TEXT(CRENEAUX!$Y$13,"jjjj")),"X","")</f>
        <v/>
      </c>
      <c r="Q101" s="81" t="str">
        <f>IF(OR(TEXT(C101,"jjjj")=TEXT(CRENEAUX!$S$14,"jjjj"),TEXT(C101,"jjjj")=TEXT(CRENEAUX!$T$14,"jjjj"),TEXT(C101,"jjjj")=TEXT(CRENEAUX!$U$14,"jjjj"),TEXT(C101,"jjjj")=TEXT(CRENEAUX!$V$14,"jjjj"),TEXT(C101,"jjjj")=TEXT(CRENEAUX!$W$14,"jjjj"),TEXT(C101,"jjjj")=TEXT(CRENEAUX!$X$14,"jjjj"),TEXT(C101,"jjjj")=TEXT(CRENEAUX!$Y$14,"jjjj")),"X","")</f>
        <v/>
      </c>
      <c r="R101" s="80">
        <f t="shared" si="10"/>
        <v>43686</v>
      </c>
      <c r="S101" s="79"/>
      <c r="T101" s="79"/>
      <c r="U101" s="79"/>
      <c r="V101" s="79"/>
      <c r="W101" s="79"/>
      <c r="X101" s="79"/>
    </row>
    <row r="102" spans="1:24" x14ac:dyDescent="0.25">
      <c r="A102" s="95">
        <f t="shared" si="6"/>
        <v>8</v>
      </c>
      <c r="B102" s="95">
        <f t="shared" si="7"/>
        <v>3</v>
      </c>
      <c r="C102" s="77">
        <f>Calen!F104</f>
        <v>43691</v>
      </c>
      <c r="D102" s="79"/>
      <c r="E102" s="79"/>
      <c r="F102" s="79"/>
      <c r="G102" s="79"/>
      <c r="H102" s="79"/>
      <c r="I102" s="79"/>
      <c r="J102" s="96">
        <f t="shared" si="8"/>
        <v>8</v>
      </c>
      <c r="K102" s="96">
        <f t="shared" si="9"/>
        <v>3</v>
      </c>
      <c r="L102" s="81" t="str">
        <f>IF(OR(TEXT(C102,"jjjj")=TEXT(CRENEAUX!$S$9,"jjjj"),TEXT(C102,"jjjj")=TEXT(CRENEAUX!$T$9,"jjjj"),TEXT(C102,"jjjj")=TEXT(CRENEAUX!$U$9,"jjjj"),TEXT(C102,"jjjj")=TEXT(CRENEAUX!$V$9,"jjjj"),TEXT(C102,"jjjj")=TEXT(CRENEAUX!$W$9,"jjjj"),TEXT(C102,"jjjj")=TEXT(CRENEAUX!$X$9,"jjjj"),TEXT(C102,"jjjj")=TEXT(CRENEAUX!$Y$9,"jjjj")),"X","")</f>
        <v/>
      </c>
      <c r="M102" s="81" t="str">
        <f>IF(OR(TEXT(C102,"jjjj")=TEXT(CRENEAUX!$S$10,"jjjj"),TEXT(C102,"jjjj")=TEXT(CRENEAUX!$T$10,"jjjj"),TEXT(C102,"jjjj")=TEXT(CRENEAUX!$U$10,"jjjj"),TEXT(C102,"jjjj")=TEXT(CRENEAUX!$V$10,"jjjj"),TEXT(C102,"jjjj")=TEXT(CRENEAUX!$W$10,"jjjj"),TEXT(C102,"jjjj")=TEXT(CRENEAUX!$X$10,"jjjj"),TEXT(C102,"jjjj")=TEXT(CRENEAUX!$Y$10,"jjjj")),"X","")</f>
        <v>X</v>
      </c>
      <c r="N102" s="81" t="str">
        <f>IF(OR(TEXT(C102,"jjjj")=TEXT(CRENEAUX!$S$11,"jjjj"),TEXT(C102,"jjjj")=TEXT(CRENEAUX!$T$11,"jjjj"),TEXT(C102,"jjjj")=TEXT(CRENEAUX!$U$11,"jjjj"),TEXT(C102,"jjjj")=TEXT(CRENEAUX!$V$11,"jjjj"),TEXT(C102,"jjjj")=TEXT(CRENEAUX!$W$11,"jjjj"),TEXT(C102,"jjjj")=TEXT(CRENEAUX!$X$11,"jjjj"),TEXT(C102,"jjjj")=TEXT(CRENEAUX!$Y$11,"jjjj")),"X","")</f>
        <v>X</v>
      </c>
      <c r="O102" s="81" t="str">
        <f>IF(OR(TEXT(C102,"jjjj")=TEXT(CRENEAUX!$S$12,"jjjj"),TEXT(C102,"jjjj")=TEXT(CRENEAUX!$T$12,"jjjj"),TEXT(C102,"jjjj")=TEXT(CRENEAUX!$U$12,"jjjj"),TEXT(C102,"jjjj")=TEXT(CRENEAUX!$V$12,"jjjj"),TEXT(C102,"jjjj")=TEXT(CRENEAUX!$W$12,"jjjj"),TEXT(C102,"jjjj")=TEXT(CRENEAUX!$X$12,"jjjj"),TEXT(C102,"jjjj")=TEXT(CRENEAUX!$Y$12,"jjjj")),"X","")</f>
        <v/>
      </c>
      <c r="P102" s="81" t="str">
        <f>IF(OR(TEXT(C102,"jjjj")=TEXT(CRENEAUX!$S$13,"jjjj"),TEXT(C102,"jjjj")=TEXT(CRENEAUX!$T$13,"jjjj"),TEXT(C102,"jjjj")=TEXT(CRENEAUX!$U$13,"jjjj"),TEXT(C102,"jjjj")=TEXT(CRENEAUX!$V$13,"jjjj"),TEXT(C102,"jjjj")=TEXT(CRENEAUX!$W$13,"jjjj"),TEXT(C102,"jjjj")=TEXT(CRENEAUX!$X$13,"jjjj"),TEXT(C102,"jjjj")=TEXT(CRENEAUX!$Y$13,"jjjj")),"X","")</f>
        <v/>
      </c>
      <c r="Q102" s="81" t="str">
        <f>IF(OR(TEXT(C102,"jjjj")=TEXT(CRENEAUX!$S$14,"jjjj"),TEXT(C102,"jjjj")=TEXT(CRENEAUX!$T$14,"jjjj"),TEXT(C102,"jjjj")=TEXT(CRENEAUX!$U$14,"jjjj"),TEXT(C102,"jjjj")=TEXT(CRENEAUX!$V$14,"jjjj"),TEXT(C102,"jjjj")=TEXT(CRENEAUX!$W$14,"jjjj"),TEXT(C102,"jjjj")=TEXT(CRENEAUX!$X$14,"jjjj"),TEXT(C102,"jjjj")=TEXT(CRENEAUX!$Y$14,"jjjj")),"X","")</f>
        <v/>
      </c>
      <c r="R102" s="80">
        <f t="shared" si="10"/>
        <v>43691</v>
      </c>
      <c r="S102" s="79"/>
      <c r="T102" s="79"/>
      <c r="U102" s="79"/>
      <c r="V102" s="79"/>
      <c r="W102" s="79"/>
      <c r="X102" s="79"/>
    </row>
    <row r="103" spans="1:24" x14ac:dyDescent="0.25">
      <c r="A103" s="95">
        <f t="shared" si="6"/>
        <v>8</v>
      </c>
      <c r="B103" s="95">
        <f t="shared" si="7"/>
        <v>4</v>
      </c>
      <c r="C103" s="77">
        <f>Calen!F105</f>
        <v>43692</v>
      </c>
      <c r="D103" s="79"/>
      <c r="E103" s="79"/>
      <c r="F103" s="79"/>
      <c r="G103" s="79"/>
      <c r="H103" s="79"/>
      <c r="I103" s="79"/>
      <c r="J103" s="96">
        <f t="shared" si="8"/>
        <v>8</v>
      </c>
      <c r="K103" s="96">
        <f t="shared" si="9"/>
        <v>4</v>
      </c>
      <c r="L103" s="81" t="str">
        <f>IF(OR(TEXT(C103,"jjjj")=TEXT(CRENEAUX!$S$9,"jjjj"),TEXT(C103,"jjjj")=TEXT(CRENEAUX!$T$9,"jjjj"),TEXT(C103,"jjjj")=TEXT(CRENEAUX!$U$9,"jjjj"),TEXT(C103,"jjjj")=TEXT(CRENEAUX!$V$9,"jjjj"),TEXT(C103,"jjjj")=TEXT(CRENEAUX!$W$9,"jjjj"),TEXT(C103,"jjjj")=TEXT(CRENEAUX!$X$9,"jjjj"),TEXT(C103,"jjjj")=TEXT(CRENEAUX!$Y$9,"jjjj")),"X","")</f>
        <v>X</v>
      </c>
      <c r="M103" s="81" t="str">
        <f>IF(OR(TEXT(C103,"jjjj")=TEXT(CRENEAUX!$S$10,"jjjj"),TEXT(C103,"jjjj")=TEXT(CRENEAUX!$T$10,"jjjj"),TEXT(C103,"jjjj")=TEXT(CRENEAUX!$U$10,"jjjj"),TEXT(C103,"jjjj")=TEXT(CRENEAUX!$V$10,"jjjj"),TEXT(C103,"jjjj")=TEXT(CRENEAUX!$W$10,"jjjj"),TEXT(C103,"jjjj")=TEXT(CRENEAUX!$X$10,"jjjj"),TEXT(C103,"jjjj")=TEXT(CRENEAUX!$Y$10,"jjjj")),"X","")</f>
        <v>X</v>
      </c>
      <c r="N103" s="81" t="str">
        <f>IF(OR(TEXT(C103,"jjjj")=TEXT(CRENEAUX!$S$11,"jjjj"),TEXT(C103,"jjjj")=TEXT(CRENEAUX!$T$11,"jjjj"),TEXT(C103,"jjjj")=TEXT(CRENEAUX!$U$11,"jjjj"),TEXT(C103,"jjjj")=TEXT(CRENEAUX!$V$11,"jjjj"),TEXT(C103,"jjjj")=TEXT(CRENEAUX!$W$11,"jjjj"),TEXT(C103,"jjjj")=TEXT(CRENEAUX!$X$11,"jjjj"),TEXT(C103,"jjjj")=TEXT(CRENEAUX!$Y$11,"jjjj")),"X","")</f>
        <v>X</v>
      </c>
      <c r="O103" s="81" t="str">
        <f>IF(OR(TEXT(C103,"jjjj")=TEXT(CRENEAUX!$S$12,"jjjj"),TEXT(C103,"jjjj")=TEXT(CRENEAUX!$T$12,"jjjj"),TEXT(C103,"jjjj")=TEXT(CRENEAUX!$U$12,"jjjj"),TEXT(C103,"jjjj")=TEXT(CRENEAUX!$V$12,"jjjj"),TEXT(C103,"jjjj")=TEXT(CRENEAUX!$W$12,"jjjj"),TEXT(C103,"jjjj")=TEXT(CRENEAUX!$X$12,"jjjj"),TEXT(C103,"jjjj")=TEXT(CRENEAUX!$Y$12,"jjjj")),"X","")</f>
        <v/>
      </c>
      <c r="P103" s="81" t="str">
        <f>IF(OR(TEXT(C103,"jjjj")=TEXT(CRENEAUX!$S$13,"jjjj"),TEXT(C103,"jjjj")=TEXT(CRENEAUX!$T$13,"jjjj"),TEXT(C103,"jjjj")=TEXT(CRENEAUX!$U$13,"jjjj"),TEXT(C103,"jjjj")=TEXT(CRENEAUX!$V$13,"jjjj"),TEXT(C103,"jjjj")=TEXT(CRENEAUX!$W$13,"jjjj"),TEXT(C103,"jjjj")=TEXT(CRENEAUX!$X$13,"jjjj"),TEXT(C103,"jjjj")=TEXT(CRENEAUX!$Y$13,"jjjj")),"X","")</f>
        <v/>
      </c>
      <c r="Q103" s="81" t="str">
        <f>IF(OR(TEXT(C103,"jjjj")=TEXT(CRENEAUX!$S$14,"jjjj"),TEXT(C103,"jjjj")=TEXT(CRENEAUX!$T$14,"jjjj"),TEXT(C103,"jjjj")=TEXT(CRENEAUX!$U$14,"jjjj"),TEXT(C103,"jjjj")=TEXT(CRENEAUX!$V$14,"jjjj"),TEXT(C103,"jjjj")=TEXT(CRENEAUX!$W$14,"jjjj"),TEXT(C103,"jjjj")=TEXT(CRENEAUX!$X$14,"jjjj"),TEXT(C103,"jjjj")=TEXT(CRENEAUX!$Y$14,"jjjj")),"X","")</f>
        <v/>
      </c>
      <c r="R103" s="80">
        <f t="shared" si="10"/>
        <v>43692</v>
      </c>
      <c r="S103" s="79"/>
      <c r="T103" s="79"/>
      <c r="U103" s="79"/>
      <c r="V103" s="79"/>
      <c r="W103" s="79"/>
      <c r="X103" s="79"/>
    </row>
    <row r="104" spans="1:24" x14ac:dyDescent="0.25">
      <c r="A104" s="95">
        <f t="shared" si="6"/>
        <v>8</v>
      </c>
      <c r="B104" s="95">
        <f t="shared" si="7"/>
        <v>5</v>
      </c>
      <c r="C104" s="77">
        <f>Calen!F106</f>
        <v>43693</v>
      </c>
      <c r="D104" s="79"/>
      <c r="E104" s="79"/>
      <c r="F104" s="79"/>
      <c r="G104" s="79"/>
      <c r="H104" s="79"/>
      <c r="I104" s="79"/>
      <c r="J104" s="96">
        <f t="shared" si="8"/>
        <v>8</v>
      </c>
      <c r="K104" s="96">
        <f t="shared" si="9"/>
        <v>5</v>
      </c>
      <c r="L104" s="81" t="str">
        <f>IF(OR(TEXT(C104,"jjjj")=TEXT(CRENEAUX!$S$9,"jjjj"),TEXT(C104,"jjjj")=TEXT(CRENEAUX!$T$9,"jjjj"),TEXT(C104,"jjjj")=TEXT(CRENEAUX!$U$9,"jjjj"),TEXT(C104,"jjjj")=TEXT(CRENEAUX!$V$9,"jjjj"),TEXT(C104,"jjjj")=TEXT(CRENEAUX!$W$9,"jjjj"),TEXT(C104,"jjjj")=TEXT(CRENEAUX!$X$9,"jjjj"),TEXT(C104,"jjjj")=TEXT(CRENEAUX!$Y$9,"jjjj")),"X","")</f>
        <v>X</v>
      </c>
      <c r="M104" s="81" t="str">
        <f>IF(OR(TEXT(C104,"jjjj")=TEXT(CRENEAUX!$S$10,"jjjj"),TEXT(C104,"jjjj")=TEXT(CRENEAUX!$T$10,"jjjj"),TEXT(C104,"jjjj")=TEXT(CRENEAUX!$U$10,"jjjj"),TEXT(C104,"jjjj")=TEXT(CRENEAUX!$V$10,"jjjj"),TEXT(C104,"jjjj")=TEXT(CRENEAUX!$W$10,"jjjj"),TEXT(C104,"jjjj")=TEXT(CRENEAUX!$X$10,"jjjj"),TEXT(C104,"jjjj")=TEXT(CRENEAUX!$Y$10,"jjjj")),"X","")</f>
        <v>X</v>
      </c>
      <c r="N104" s="81" t="str">
        <f>IF(OR(TEXT(C104,"jjjj")=TEXT(CRENEAUX!$S$11,"jjjj"),TEXT(C104,"jjjj")=TEXT(CRENEAUX!$T$11,"jjjj"),TEXT(C104,"jjjj")=TEXT(CRENEAUX!$U$11,"jjjj"),TEXT(C104,"jjjj")=TEXT(CRENEAUX!$V$11,"jjjj"),TEXT(C104,"jjjj")=TEXT(CRENEAUX!$W$11,"jjjj"),TEXT(C104,"jjjj")=TEXT(CRENEAUX!$X$11,"jjjj"),TEXT(C104,"jjjj")=TEXT(CRENEAUX!$Y$11,"jjjj")),"X","")</f>
        <v/>
      </c>
      <c r="O104" s="81" t="str">
        <f>IF(OR(TEXT(C104,"jjjj")=TEXT(CRENEAUX!$S$12,"jjjj"),TEXT(C104,"jjjj")=TEXT(CRENEAUX!$T$12,"jjjj"),TEXT(C104,"jjjj")=TEXT(CRENEAUX!$U$12,"jjjj"),TEXT(C104,"jjjj")=TEXT(CRENEAUX!$V$12,"jjjj"),TEXT(C104,"jjjj")=TEXT(CRENEAUX!$W$12,"jjjj"),TEXT(C104,"jjjj")=TEXT(CRENEAUX!$X$12,"jjjj"),TEXT(C104,"jjjj")=TEXT(CRENEAUX!$Y$12,"jjjj")),"X","")</f>
        <v/>
      </c>
      <c r="P104" s="81" t="str">
        <f>IF(OR(TEXT(C104,"jjjj")=TEXT(CRENEAUX!$S$13,"jjjj"),TEXT(C104,"jjjj")=TEXT(CRENEAUX!$T$13,"jjjj"),TEXT(C104,"jjjj")=TEXT(CRENEAUX!$U$13,"jjjj"),TEXT(C104,"jjjj")=TEXT(CRENEAUX!$V$13,"jjjj"),TEXT(C104,"jjjj")=TEXT(CRENEAUX!$W$13,"jjjj"),TEXT(C104,"jjjj")=TEXT(CRENEAUX!$X$13,"jjjj"),TEXT(C104,"jjjj")=TEXT(CRENEAUX!$Y$13,"jjjj")),"X","")</f>
        <v/>
      </c>
      <c r="Q104" s="81" t="str">
        <f>IF(OR(TEXT(C104,"jjjj")=TEXT(CRENEAUX!$S$14,"jjjj"),TEXT(C104,"jjjj")=TEXT(CRENEAUX!$T$14,"jjjj"),TEXT(C104,"jjjj")=TEXT(CRENEAUX!$U$14,"jjjj"),TEXT(C104,"jjjj")=TEXT(CRENEAUX!$V$14,"jjjj"),TEXT(C104,"jjjj")=TEXT(CRENEAUX!$W$14,"jjjj"),TEXT(C104,"jjjj")=TEXT(CRENEAUX!$X$14,"jjjj"),TEXT(C104,"jjjj")=TEXT(CRENEAUX!$Y$14,"jjjj")),"X","")</f>
        <v/>
      </c>
      <c r="R104" s="80">
        <f t="shared" si="10"/>
        <v>43693</v>
      </c>
      <c r="S104" s="79"/>
      <c r="T104" s="79"/>
      <c r="U104" s="79"/>
      <c r="V104" s="79"/>
      <c r="W104" s="79"/>
      <c r="X104" s="79"/>
    </row>
    <row r="105" spans="1:24" x14ac:dyDescent="0.25">
      <c r="A105" s="95">
        <f t="shared" si="6"/>
        <v>8</v>
      </c>
      <c r="B105" s="95">
        <f t="shared" si="7"/>
        <v>3</v>
      </c>
      <c r="C105" s="77">
        <f>Calen!F107</f>
        <v>43698</v>
      </c>
      <c r="D105" s="79"/>
      <c r="E105" s="79"/>
      <c r="F105" s="79"/>
      <c r="G105" s="79"/>
      <c r="H105" s="79"/>
      <c r="I105" s="79"/>
      <c r="J105" s="96">
        <f t="shared" si="8"/>
        <v>8</v>
      </c>
      <c r="K105" s="96">
        <f t="shared" si="9"/>
        <v>3</v>
      </c>
      <c r="L105" s="81" t="str">
        <f>IF(OR(TEXT(C105,"jjjj")=TEXT(CRENEAUX!$S$9,"jjjj"),TEXT(C105,"jjjj")=TEXT(CRENEAUX!$T$9,"jjjj"),TEXT(C105,"jjjj")=TEXT(CRENEAUX!$U$9,"jjjj"),TEXT(C105,"jjjj")=TEXT(CRENEAUX!$V$9,"jjjj"),TEXT(C105,"jjjj")=TEXT(CRENEAUX!$W$9,"jjjj"),TEXT(C105,"jjjj")=TEXT(CRENEAUX!$X$9,"jjjj"),TEXT(C105,"jjjj")=TEXT(CRENEAUX!$Y$9,"jjjj")),"X","")</f>
        <v/>
      </c>
      <c r="M105" s="81" t="str">
        <f>IF(OR(TEXT(C105,"jjjj")=TEXT(CRENEAUX!$S$10,"jjjj"),TEXT(C105,"jjjj")=TEXT(CRENEAUX!$T$10,"jjjj"),TEXT(C105,"jjjj")=TEXT(CRENEAUX!$U$10,"jjjj"),TEXT(C105,"jjjj")=TEXT(CRENEAUX!$V$10,"jjjj"),TEXT(C105,"jjjj")=TEXT(CRENEAUX!$W$10,"jjjj"),TEXT(C105,"jjjj")=TEXT(CRENEAUX!$X$10,"jjjj"),TEXT(C105,"jjjj")=TEXT(CRENEAUX!$Y$10,"jjjj")),"X","")</f>
        <v>X</v>
      </c>
      <c r="N105" s="81" t="str">
        <f>IF(OR(TEXT(C105,"jjjj")=TEXT(CRENEAUX!$S$11,"jjjj"),TEXT(C105,"jjjj")=TEXT(CRENEAUX!$T$11,"jjjj"),TEXT(C105,"jjjj")=TEXT(CRENEAUX!$U$11,"jjjj"),TEXT(C105,"jjjj")=TEXT(CRENEAUX!$V$11,"jjjj"),TEXT(C105,"jjjj")=TEXT(CRENEAUX!$W$11,"jjjj"),TEXT(C105,"jjjj")=TEXT(CRENEAUX!$X$11,"jjjj"),TEXT(C105,"jjjj")=TEXT(CRENEAUX!$Y$11,"jjjj")),"X","")</f>
        <v>X</v>
      </c>
      <c r="O105" s="81" t="str">
        <f>IF(OR(TEXT(C105,"jjjj")=TEXT(CRENEAUX!$S$12,"jjjj"),TEXT(C105,"jjjj")=TEXT(CRENEAUX!$T$12,"jjjj"),TEXT(C105,"jjjj")=TEXT(CRENEAUX!$U$12,"jjjj"),TEXT(C105,"jjjj")=TEXT(CRENEAUX!$V$12,"jjjj"),TEXT(C105,"jjjj")=TEXT(CRENEAUX!$W$12,"jjjj"),TEXT(C105,"jjjj")=TEXT(CRENEAUX!$X$12,"jjjj"),TEXT(C105,"jjjj")=TEXT(CRENEAUX!$Y$12,"jjjj")),"X","")</f>
        <v/>
      </c>
      <c r="P105" s="81" t="str">
        <f>IF(OR(TEXT(C105,"jjjj")=TEXT(CRENEAUX!$S$13,"jjjj"),TEXT(C105,"jjjj")=TEXT(CRENEAUX!$T$13,"jjjj"),TEXT(C105,"jjjj")=TEXT(CRENEAUX!$U$13,"jjjj"),TEXT(C105,"jjjj")=TEXT(CRENEAUX!$V$13,"jjjj"),TEXT(C105,"jjjj")=TEXT(CRENEAUX!$W$13,"jjjj"),TEXT(C105,"jjjj")=TEXT(CRENEAUX!$X$13,"jjjj"),TEXT(C105,"jjjj")=TEXT(CRENEAUX!$Y$13,"jjjj")),"X","")</f>
        <v/>
      </c>
      <c r="Q105" s="81" t="str">
        <f>IF(OR(TEXT(C105,"jjjj")=TEXT(CRENEAUX!$S$14,"jjjj"),TEXT(C105,"jjjj")=TEXT(CRENEAUX!$T$14,"jjjj"),TEXT(C105,"jjjj")=TEXT(CRENEAUX!$U$14,"jjjj"),TEXT(C105,"jjjj")=TEXT(CRENEAUX!$V$14,"jjjj"),TEXT(C105,"jjjj")=TEXT(CRENEAUX!$W$14,"jjjj"),TEXT(C105,"jjjj")=TEXT(CRENEAUX!$X$14,"jjjj"),TEXT(C105,"jjjj")=TEXT(CRENEAUX!$Y$14,"jjjj")),"X","")</f>
        <v/>
      </c>
      <c r="R105" s="80">
        <f t="shared" si="10"/>
        <v>43698</v>
      </c>
      <c r="S105" s="79"/>
      <c r="T105" s="79"/>
      <c r="U105" s="79"/>
      <c r="V105" s="79"/>
      <c r="W105" s="79"/>
      <c r="X105" s="79"/>
    </row>
    <row r="106" spans="1:24" x14ac:dyDescent="0.25">
      <c r="A106" s="95">
        <f t="shared" si="6"/>
        <v>8</v>
      </c>
      <c r="B106" s="95">
        <f t="shared" si="7"/>
        <v>4</v>
      </c>
      <c r="C106" s="77">
        <f>Calen!F108</f>
        <v>43699</v>
      </c>
      <c r="D106" s="79"/>
      <c r="E106" s="79"/>
      <c r="F106" s="79"/>
      <c r="G106" s="79"/>
      <c r="H106" s="79"/>
      <c r="I106" s="79"/>
      <c r="J106" s="96">
        <f t="shared" si="8"/>
        <v>8</v>
      </c>
      <c r="K106" s="96">
        <f t="shared" si="9"/>
        <v>4</v>
      </c>
      <c r="L106" s="81" t="str">
        <f>IF(OR(TEXT(C106,"jjjj")=TEXT(CRENEAUX!$S$9,"jjjj"),TEXT(C106,"jjjj")=TEXT(CRENEAUX!$T$9,"jjjj"),TEXT(C106,"jjjj")=TEXT(CRENEAUX!$U$9,"jjjj"),TEXT(C106,"jjjj")=TEXT(CRENEAUX!$V$9,"jjjj"),TEXT(C106,"jjjj")=TEXT(CRENEAUX!$W$9,"jjjj"),TEXT(C106,"jjjj")=TEXT(CRENEAUX!$X$9,"jjjj"),TEXT(C106,"jjjj")=TEXT(CRENEAUX!$Y$9,"jjjj")),"X","")</f>
        <v>X</v>
      </c>
      <c r="M106" s="81" t="str">
        <f>IF(OR(TEXT(C106,"jjjj")=TEXT(CRENEAUX!$S$10,"jjjj"),TEXT(C106,"jjjj")=TEXT(CRENEAUX!$T$10,"jjjj"),TEXT(C106,"jjjj")=TEXT(CRENEAUX!$U$10,"jjjj"),TEXT(C106,"jjjj")=TEXT(CRENEAUX!$V$10,"jjjj"),TEXT(C106,"jjjj")=TEXT(CRENEAUX!$W$10,"jjjj"),TEXT(C106,"jjjj")=TEXT(CRENEAUX!$X$10,"jjjj"),TEXT(C106,"jjjj")=TEXT(CRENEAUX!$Y$10,"jjjj")),"X","")</f>
        <v>X</v>
      </c>
      <c r="N106" s="81" t="str">
        <f>IF(OR(TEXT(C106,"jjjj")=TEXT(CRENEAUX!$S$11,"jjjj"),TEXT(C106,"jjjj")=TEXT(CRENEAUX!$T$11,"jjjj"),TEXT(C106,"jjjj")=TEXT(CRENEAUX!$U$11,"jjjj"),TEXT(C106,"jjjj")=TEXT(CRENEAUX!$V$11,"jjjj"),TEXT(C106,"jjjj")=TEXT(CRENEAUX!$W$11,"jjjj"),TEXT(C106,"jjjj")=TEXT(CRENEAUX!$X$11,"jjjj"),TEXT(C106,"jjjj")=TEXT(CRENEAUX!$Y$11,"jjjj")),"X","")</f>
        <v>X</v>
      </c>
      <c r="O106" s="81" t="str">
        <f>IF(OR(TEXT(C106,"jjjj")=TEXT(CRENEAUX!$S$12,"jjjj"),TEXT(C106,"jjjj")=TEXT(CRENEAUX!$T$12,"jjjj"),TEXT(C106,"jjjj")=TEXT(CRENEAUX!$U$12,"jjjj"),TEXT(C106,"jjjj")=TEXT(CRENEAUX!$V$12,"jjjj"),TEXT(C106,"jjjj")=TEXT(CRENEAUX!$W$12,"jjjj"),TEXT(C106,"jjjj")=TEXT(CRENEAUX!$X$12,"jjjj"),TEXT(C106,"jjjj")=TEXT(CRENEAUX!$Y$12,"jjjj")),"X","")</f>
        <v/>
      </c>
      <c r="P106" s="81" t="str">
        <f>IF(OR(TEXT(C106,"jjjj")=TEXT(CRENEAUX!$S$13,"jjjj"),TEXT(C106,"jjjj")=TEXT(CRENEAUX!$T$13,"jjjj"),TEXT(C106,"jjjj")=TEXT(CRENEAUX!$U$13,"jjjj"),TEXT(C106,"jjjj")=TEXT(CRENEAUX!$V$13,"jjjj"),TEXT(C106,"jjjj")=TEXT(CRENEAUX!$W$13,"jjjj"),TEXT(C106,"jjjj")=TEXT(CRENEAUX!$X$13,"jjjj"),TEXT(C106,"jjjj")=TEXT(CRENEAUX!$Y$13,"jjjj")),"X","")</f>
        <v/>
      </c>
      <c r="Q106" s="81" t="str">
        <f>IF(OR(TEXT(C106,"jjjj")=TEXT(CRENEAUX!$S$14,"jjjj"),TEXT(C106,"jjjj")=TEXT(CRENEAUX!$T$14,"jjjj"),TEXT(C106,"jjjj")=TEXT(CRENEAUX!$U$14,"jjjj"),TEXT(C106,"jjjj")=TEXT(CRENEAUX!$V$14,"jjjj"),TEXT(C106,"jjjj")=TEXT(CRENEAUX!$W$14,"jjjj"),TEXT(C106,"jjjj")=TEXT(CRENEAUX!$X$14,"jjjj"),TEXT(C106,"jjjj")=TEXT(CRENEAUX!$Y$14,"jjjj")),"X","")</f>
        <v/>
      </c>
      <c r="R106" s="80">
        <f t="shared" si="10"/>
        <v>43699</v>
      </c>
      <c r="S106" s="79"/>
      <c r="T106" s="79"/>
      <c r="U106" s="79"/>
      <c r="V106" s="79"/>
      <c r="W106" s="79"/>
      <c r="X106" s="79"/>
    </row>
    <row r="107" spans="1:24" x14ac:dyDescent="0.25">
      <c r="A107" s="95">
        <f t="shared" si="6"/>
        <v>8</v>
      </c>
      <c r="B107" s="95">
        <f t="shared" si="7"/>
        <v>5</v>
      </c>
      <c r="C107" s="77">
        <f>Calen!F109</f>
        <v>43700</v>
      </c>
      <c r="D107" s="79"/>
      <c r="E107" s="79"/>
      <c r="F107" s="79"/>
      <c r="G107" s="79"/>
      <c r="H107" s="79"/>
      <c r="I107" s="79"/>
      <c r="J107" s="96">
        <f t="shared" si="8"/>
        <v>8</v>
      </c>
      <c r="K107" s="96">
        <f t="shared" si="9"/>
        <v>5</v>
      </c>
      <c r="L107" s="81" t="str">
        <f>IF(OR(TEXT(C107,"jjjj")=TEXT(CRENEAUX!$S$9,"jjjj"),TEXT(C107,"jjjj")=TEXT(CRENEAUX!$T$9,"jjjj"),TEXT(C107,"jjjj")=TEXT(CRENEAUX!$U$9,"jjjj"),TEXT(C107,"jjjj")=TEXT(CRENEAUX!$V$9,"jjjj"),TEXT(C107,"jjjj")=TEXT(CRENEAUX!$W$9,"jjjj"),TEXT(C107,"jjjj")=TEXT(CRENEAUX!$X$9,"jjjj"),TEXT(C107,"jjjj")=TEXT(CRENEAUX!$Y$9,"jjjj")),"X","")</f>
        <v>X</v>
      </c>
      <c r="M107" s="81" t="str">
        <f>IF(OR(TEXT(C107,"jjjj")=TEXT(CRENEAUX!$S$10,"jjjj"),TEXT(C107,"jjjj")=TEXT(CRENEAUX!$T$10,"jjjj"),TEXT(C107,"jjjj")=TEXT(CRENEAUX!$U$10,"jjjj"),TEXT(C107,"jjjj")=TEXT(CRENEAUX!$V$10,"jjjj"),TEXT(C107,"jjjj")=TEXT(CRENEAUX!$W$10,"jjjj"),TEXT(C107,"jjjj")=TEXT(CRENEAUX!$X$10,"jjjj"),TEXT(C107,"jjjj")=TEXT(CRENEAUX!$Y$10,"jjjj")),"X","")</f>
        <v>X</v>
      </c>
      <c r="N107" s="81" t="str">
        <f>IF(OR(TEXT(C107,"jjjj")=TEXT(CRENEAUX!$S$11,"jjjj"),TEXT(C107,"jjjj")=TEXT(CRENEAUX!$T$11,"jjjj"),TEXT(C107,"jjjj")=TEXT(CRENEAUX!$U$11,"jjjj"),TEXT(C107,"jjjj")=TEXT(CRENEAUX!$V$11,"jjjj"),TEXT(C107,"jjjj")=TEXT(CRENEAUX!$W$11,"jjjj"),TEXT(C107,"jjjj")=TEXT(CRENEAUX!$X$11,"jjjj"),TEXT(C107,"jjjj")=TEXT(CRENEAUX!$Y$11,"jjjj")),"X","")</f>
        <v/>
      </c>
      <c r="O107" s="81" t="str">
        <f>IF(OR(TEXT(C107,"jjjj")=TEXT(CRENEAUX!$S$12,"jjjj"),TEXT(C107,"jjjj")=TEXT(CRENEAUX!$T$12,"jjjj"),TEXT(C107,"jjjj")=TEXT(CRENEAUX!$U$12,"jjjj"),TEXT(C107,"jjjj")=TEXT(CRENEAUX!$V$12,"jjjj"),TEXT(C107,"jjjj")=TEXT(CRENEAUX!$W$12,"jjjj"),TEXT(C107,"jjjj")=TEXT(CRENEAUX!$X$12,"jjjj"),TEXT(C107,"jjjj")=TEXT(CRENEAUX!$Y$12,"jjjj")),"X","")</f>
        <v/>
      </c>
      <c r="P107" s="81" t="str">
        <f>IF(OR(TEXT(C107,"jjjj")=TEXT(CRENEAUX!$S$13,"jjjj"),TEXT(C107,"jjjj")=TEXT(CRENEAUX!$T$13,"jjjj"),TEXT(C107,"jjjj")=TEXT(CRENEAUX!$U$13,"jjjj"),TEXT(C107,"jjjj")=TEXT(CRENEAUX!$V$13,"jjjj"),TEXT(C107,"jjjj")=TEXT(CRENEAUX!$W$13,"jjjj"),TEXT(C107,"jjjj")=TEXT(CRENEAUX!$X$13,"jjjj"),TEXT(C107,"jjjj")=TEXT(CRENEAUX!$Y$13,"jjjj")),"X","")</f>
        <v/>
      </c>
      <c r="Q107" s="81" t="str">
        <f>IF(OR(TEXT(C107,"jjjj")=TEXT(CRENEAUX!$S$14,"jjjj"),TEXT(C107,"jjjj")=TEXT(CRENEAUX!$T$14,"jjjj"),TEXT(C107,"jjjj")=TEXT(CRENEAUX!$U$14,"jjjj"),TEXT(C107,"jjjj")=TEXT(CRENEAUX!$V$14,"jjjj"),TEXT(C107,"jjjj")=TEXT(CRENEAUX!$W$14,"jjjj"),TEXT(C107,"jjjj")=TEXT(CRENEAUX!$X$14,"jjjj"),TEXT(C107,"jjjj")=TEXT(CRENEAUX!$Y$14,"jjjj")),"X","")</f>
        <v/>
      </c>
      <c r="R107" s="80">
        <f t="shared" si="10"/>
        <v>43700</v>
      </c>
      <c r="S107" s="79"/>
      <c r="T107" s="79"/>
      <c r="U107" s="79"/>
      <c r="V107" s="79"/>
      <c r="W107" s="79"/>
      <c r="X107" s="79"/>
    </row>
    <row r="108" spans="1:24" x14ac:dyDescent="0.25">
      <c r="A108" s="95">
        <f t="shared" si="6"/>
        <v>8</v>
      </c>
      <c r="B108" s="95">
        <f t="shared" si="7"/>
        <v>3</v>
      </c>
      <c r="C108" s="77">
        <f>Calen!F110</f>
        <v>43705</v>
      </c>
      <c r="D108" s="79"/>
      <c r="E108" s="79"/>
      <c r="F108" s="79"/>
      <c r="G108" s="79"/>
      <c r="H108" s="79"/>
      <c r="I108" s="79"/>
      <c r="J108" s="96">
        <f t="shared" si="8"/>
        <v>8</v>
      </c>
      <c r="K108" s="96">
        <f t="shared" si="9"/>
        <v>3</v>
      </c>
      <c r="L108" s="81" t="str">
        <f>IF(OR(TEXT(C108,"jjjj")=TEXT(CRENEAUX!$S$9,"jjjj"),TEXT(C108,"jjjj")=TEXT(CRENEAUX!$T$9,"jjjj"),TEXT(C108,"jjjj")=TEXT(CRENEAUX!$U$9,"jjjj"),TEXT(C108,"jjjj")=TEXT(CRENEAUX!$V$9,"jjjj"),TEXT(C108,"jjjj")=TEXT(CRENEAUX!$W$9,"jjjj"),TEXT(C108,"jjjj")=TEXT(CRENEAUX!$X$9,"jjjj"),TEXT(C108,"jjjj")=TEXT(CRENEAUX!$Y$9,"jjjj")),"X","")</f>
        <v/>
      </c>
      <c r="M108" s="81" t="str">
        <f>IF(OR(TEXT(C108,"jjjj")=TEXT(CRENEAUX!$S$10,"jjjj"),TEXT(C108,"jjjj")=TEXT(CRENEAUX!$T$10,"jjjj"),TEXT(C108,"jjjj")=TEXT(CRENEAUX!$U$10,"jjjj"),TEXT(C108,"jjjj")=TEXT(CRENEAUX!$V$10,"jjjj"),TEXT(C108,"jjjj")=TEXT(CRENEAUX!$W$10,"jjjj"),TEXT(C108,"jjjj")=TEXT(CRENEAUX!$X$10,"jjjj"),TEXT(C108,"jjjj")=TEXT(CRENEAUX!$Y$10,"jjjj")),"X","")</f>
        <v>X</v>
      </c>
      <c r="N108" s="81" t="str">
        <f>IF(OR(TEXT(C108,"jjjj")=TEXT(CRENEAUX!$S$11,"jjjj"),TEXT(C108,"jjjj")=TEXT(CRENEAUX!$T$11,"jjjj"),TEXT(C108,"jjjj")=TEXT(CRENEAUX!$U$11,"jjjj"),TEXT(C108,"jjjj")=TEXT(CRENEAUX!$V$11,"jjjj"),TEXT(C108,"jjjj")=TEXT(CRENEAUX!$W$11,"jjjj"),TEXT(C108,"jjjj")=TEXT(CRENEAUX!$X$11,"jjjj"),TEXT(C108,"jjjj")=TEXT(CRENEAUX!$Y$11,"jjjj")),"X","")</f>
        <v>X</v>
      </c>
      <c r="O108" s="81" t="str">
        <f>IF(OR(TEXT(C108,"jjjj")=TEXT(CRENEAUX!$S$12,"jjjj"),TEXT(C108,"jjjj")=TEXT(CRENEAUX!$T$12,"jjjj"),TEXT(C108,"jjjj")=TEXT(CRENEAUX!$U$12,"jjjj"),TEXT(C108,"jjjj")=TEXT(CRENEAUX!$V$12,"jjjj"),TEXT(C108,"jjjj")=TEXT(CRENEAUX!$W$12,"jjjj"),TEXT(C108,"jjjj")=TEXT(CRENEAUX!$X$12,"jjjj"),TEXT(C108,"jjjj")=TEXT(CRENEAUX!$Y$12,"jjjj")),"X","")</f>
        <v/>
      </c>
      <c r="P108" s="81" t="str">
        <f>IF(OR(TEXT(C108,"jjjj")=TEXT(CRENEAUX!$S$13,"jjjj"),TEXT(C108,"jjjj")=TEXT(CRENEAUX!$T$13,"jjjj"),TEXT(C108,"jjjj")=TEXT(CRENEAUX!$U$13,"jjjj"),TEXT(C108,"jjjj")=TEXT(CRENEAUX!$V$13,"jjjj"),TEXT(C108,"jjjj")=TEXT(CRENEAUX!$W$13,"jjjj"),TEXT(C108,"jjjj")=TEXT(CRENEAUX!$X$13,"jjjj"),TEXT(C108,"jjjj")=TEXT(CRENEAUX!$Y$13,"jjjj")),"X","")</f>
        <v/>
      </c>
      <c r="Q108" s="81" t="str">
        <f>IF(OR(TEXT(C108,"jjjj")=TEXT(CRENEAUX!$S$14,"jjjj"),TEXT(C108,"jjjj")=TEXT(CRENEAUX!$T$14,"jjjj"),TEXT(C108,"jjjj")=TEXT(CRENEAUX!$U$14,"jjjj"),TEXT(C108,"jjjj")=TEXT(CRENEAUX!$V$14,"jjjj"),TEXT(C108,"jjjj")=TEXT(CRENEAUX!$W$14,"jjjj"),TEXT(C108,"jjjj")=TEXT(CRENEAUX!$X$14,"jjjj"),TEXT(C108,"jjjj")=TEXT(CRENEAUX!$Y$14,"jjjj")),"X","")</f>
        <v/>
      </c>
      <c r="R108" s="80">
        <f t="shared" si="10"/>
        <v>43705</v>
      </c>
      <c r="S108" s="79"/>
      <c r="T108" s="79"/>
      <c r="U108" s="79"/>
      <c r="V108" s="79"/>
      <c r="W108" s="79"/>
      <c r="X108" s="79"/>
    </row>
    <row r="109" spans="1:24" x14ac:dyDescent="0.25">
      <c r="A109" s="95">
        <f t="shared" si="6"/>
        <v>8</v>
      </c>
      <c r="B109" s="95">
        <f t="shared" si="7"/>
        <v>4</v>
      </c>
      <c r="C109" s="77">
        <f>Calen!F111</f>
        <v>43706</v>
      </c>
      <c r="D109" s="79"/>
      <c r="E109" s="79"/>
      <c r="F109" s="79"/>
      <c r="G109" s="79"/>
      <c r="H109" s="79"/>
      <c r="I109" s="79"/>
      <c r="J109" s="96">
        <f t="shared" si="8"/>
        <v>8</v>
      </c>
      <c r="K109" s="96">
        <f t="shared" si="9"/>
        <v>4</v>
      </c>
      <c r="L109" s="81" t="str">
        <f>IF(OR(TEXT(C109,"jjjj")=TEXT(CRENEAUX!$S$9,"jjjj"),TEXT(C109,"jjjj")=TEXT(CRENEAUX!$T$9,"jjjj"),TEXT(C109,"jjjj")=TEXT(CRENEAUX!$U$9,"jjjj"),TEXT(C109,"jjjj")=TEXT(CRENEAUX!$V$9,"jjjj"),TEXT(C109,"jjjj")=TEXT(CRENEAUX!$W$9,"jjjj"),TEXT(C109,"jjjj")=TEXT(CRENEAUX!$X$9,"jjjj"),TEXT(C109,"jjjj")=TEXT(CRENEAUX!$Y$9,"jjjj")),"X","")</f>
        <v>X</v>
      </c>
      <c r="M109" s="81" t="str">
        <f>IF(OR(TEXT(C109,"jjjj")=TEXT(CRENEAUX!$S$10,"jjjj"),TEXT(C109,"jjjj")=TEXT(CRENEAUX!$T$10,"jjjj"),TEXT(C109,"jjjj")=TEXT(CRENEAUX!$U$10,"jjjj"),TEXT(C109,"jjjj")=TEXT(CRENEAUX!$V$10,"jjjj"),TEXT(C109,"jjjj")=TEXT(CRENEAUX!$W$10,"jjjj"),TEXT(C109,"jjjj")=TEXT(CRENEAUX!$X$10,"jjjj"),TEXT(C109,"jjjj")=TEXT(CRENEAUX!$Y$10,"jjjj")),"X","")</f>
        <v>X</v>
      </c>
      <c r="N109" s="81" t="str">
        <f>IF(OR(TEXT(C109,"jjjj")=TEXT(CRENEAUX!$S$11,"jjjj"),TEXT(C109,"jjjj")=TEXT(CRENEAUX!$T$11,"jjjj"),TEXT(C109,"jjjj")=TEXT(CRENEAUX!$U$11,"jjjj"),TEXT(C109,"jjjj")=TEXT(CRENEAUX!$V$11,"jjjj"),TEXT(C109,"jjjj")=TEXT(CRENEAUX!$W$11,"jjjj"),TEXT(C109,"jjjj")=TEXT(CRENEAUX!$X$11,"jjjj"),TEXT(C109,"jjjj")=TEXT(CRENEAUX!$Y$11,"jjjj")),"X","")</f>
        <v>X</v>
      </c>
      <c r="O109" s="81" t="str">
        <f>IF(OR(TEXT(C109,"jjjj")=TEXT(CRENEAUX!$S$12,"jjjj"),TEXT(C109,"jjjj")=TEXT(CRENEAUX!$T$12,"jjjj"),TEXT(C109,"jjjj")=TEXT(CRENEAUX!$U$12,"jjjj"),TEXT(C109,"jjjj")=TEXT(CRENEAUX!$V$12,"jjjj"),TEXT(C109,"jjjj")=TEXT(CRENEAUX!$W$12,"jjjj"),TEXT(C109,"jjjj")=TEXT(CRENEAUX!$X$12,"jjjj"),TEXT(C109,"jjjj")=TEXT(CRENEAUX!$Y$12,"jjjj")),"X","")</f>
        <v/>
      </c>
      <c r="P109" s="81" t="str">
        <f>IF(OR(TEXT(C109,"jjjj")=TEXT(CRENEAUX!$S$13,"jjjj"),TEXT(C109,"jjjj")=TEXT(CRENEAUX!$T$13,"jjjj"),TEXT(C109,"jjjj")=TEXT(CRENEAUX!$U$13,"jjjj"),TEXT(C109,"jjjj")=TEXT(CRENEAUX!$V$13,"jjjj"),TEXT(C109,"jjjj")=TEXT(CRENEAUX!$W$13,"jjjj"),TEXT(C109,"jjjj")=TEXT(CRENEAUX!$X$13,"jjjj"),TEXT(C109,"jjjj")=TEXT(CRENEAUX!$Y$13,"jjjj")),"X","")</f>
        <v/>
      </c>
      <c r="Q109" s="81" t="str">
        <f>IF(OR(TEXT(C109,"jjjj")=TEXT(CRENEAUX!$S$14,"jjjj"),TEXT(C109,"jjjj")=TEXT(CRENEAUX!$T$14,"jjjj"),TEXT(C109,"jjjj")=TEXT(CRENEAUX!$U$14,"jjjj"),TEXT(C109,"jjjj")=TEXT(CRENEAUX!$V$14,"jjjj"),TEXT(C109,"jjjj")=TEXT(CRENEAUX!$W$14,"jjjj"),TEXT(C109,"jjjj")=TEXT(CRENEAUX!$X$14,"jjjj"),TEXT(C109,"jjjj")=TEXT(CRENEAUX!$Y$14,"jjjj")),"X","")</f>
        <v/>
      </c>
      <c r="R109" s="80">
        <f t="shared" si="10"/>
        <v>43706</v>
      </c>
      <c r="S109" s="79"/>
      <c r="T109" s="79"/>
      <c r="U109" s="79"/>
      <c r="V109" s="79"/>
      <c r="W109" s="79"/>
      <c r="X109" s="79"/>
    </row>
    <row r="110" spans="1:24" x14ac:dyDescent="0.25">
      <c r="A110" s="95">
        <f t="shared" si="6"/>
        <v>8</v>
      </c>
      <c r="B110" s="95">
        <f t="shared" si="7"/>
        <v>5</v>
      </c>
      <c r="C110" s="77">
        <f>Calen!F112</f>
        <v>43707</v>
      </c>
      <c r="D110" s="79"/>
      <c r="E110" s="79"/>
      <c r="F110" s="79"/>
      <c r="G110" s="79"/>
      <c r="H110" s="79"/>
      <c r="I110" s="79"/>
      <c r="J110" s="96">
        <f t="shared" si="8"/>
        <v>8</v>
      </c>
      <c r="K110" s="96">
        <f t="shared" si="9"/>
        <v>5</v>
      </c>
      <c r="L110" s="81" t="str">
        <f>IF(OR(TEXT(C110,"jjjj")=TEXT(CRENEAUX!$S$9,"jjjj"),TEXT(C110,"jjjj")=TEXT(CRENEAUX!$T$9,"jjjj"),TEXT(C110,"jjjj")=TEXT(CRENEAUX!$U$9,"jjjj"),TEXT(C110,"jjjj")=TEXT(CRENEAUX!$V$9,"jjjj"),TEXT(C110,"jjjj")=TEXT(CRENEAUX!$W$9,"jjjj"),TEXT(C110,"jjjj")=TEXT(CRENEAUX!$X$9,"jjjj"),TEXT(C110,"jjjj")=TEXT(CRENEAUX!$Y$9,"jjjj")),"X","")</f>
        <v>X</v>
      </c>
      <c r="M110" s="81" t="str">
        <f>IF(OR(TEXT(C110,"jjjj")=TEXT(CRENEAUX!$S$10,"jjjj"),TEXT(C110,"jjjj")=TEXT(CRENEAUX!$T$10,"jjjj"),TEXT(C110,"jjjj")=TEXT(CRENEAUX!$U$10,"jjjj"),TEXT(C110,"jjjj")=TEXT(CRENEAUX!$V$10,"jjjj"),TEXT(C110,"jjjj")=TEXT(CRENEAUX!$W$10,"jjjj"),TEXT(C110,"jjjj")=TEXT(CRENEAUX!$X$10,"jjjj"),TEXT(C110,"jjjj")=TEXT(CRENEAUX!$Y$10,"jjjj")),"X","")</f>
        <v>X</v>
      </c>
      <c r="N110" s="81" t="str">
        <f>IF(OR(TEXT(C110,"jjjj")=TEXT(CRENEAUX!$S$11,"jjjj"),TEXT(C110,"jjjj")=TEXT(CRENEAUX!$T$11,"jjjj"),TEXT(C110,"jjjj")=TEXT(CRENEAUX!$U$11,"jjjj"),TEXT(C110,"jjjj")=TEXT(CRENEAUX!$V$11,"jjjj"),TEXT(C110,"jjjj")=TEXT(CRENEAUX!$W$11,"jjjj"),TEXT(C110,"jjjj")=TEXT(CRENEAUX!$X$11,"jjjj"),TEXT(C110,"jjjj")=TEXT(CRENEAUX!$Y$11,"jjjj")),"X","")</f>
        <v/>
      </c>
      <c r="O110" s="81" t="str">
        <f>IF(OR(TEXT(C110,"jjjj")=TEXT(CRENEAUX!$S$12,"jjjj"),TEXT(C110,"jjjj")=TEXT(CRENEAUX!$T$12,"jjjj"),TEXT(C110,"jjjj")=TEXT(CRENEAUX!$U$12,"jjjj"),TEXT(C110,"jjjj")=TEXT(CRENEAUX!$V$12,"jjjj"),TEXT(C110,"jjjj")=TEXT(CRENEAUX!$W$12,"jjjj"),TEXT(C110,"jjjj")=TEXT(CRENEAUX!$X$12,"jjjj"),TEXT(C110,"jjjj")=TEXT(CRENEAUX!$Y$12,"jjjj")),"X","")</f>
        <v/>
      </c>
      <c r="P110" s="81" t="str">
        <f>IF(OR(TEXT(C110,"jjjj")=TEXT(CRENEAUX!$S$13,"jjjj"),TEXT(C110,"jjjj")=TEXT(CRENEAUX!$T$13,"jjjj"),TEXT(C110,"jjjj")=TEXT(CRENEAUX!$U$13,"jjjj"),TEXT(C110,"jjjj")=TEXT(CRENEAUX!$V$13,"jjjj"),TEXT(C110,"jjjj")=TEXT(CRENEAUX!$W$13,"jjjj"),TEXT(C110,"jjjj")=TEXT(CRENEAUX!$X$13,"jjjj"),TEXT(C110,"jjjj")=TEXT(CRENEAUX!$Y$13,"jjjj")),"X","")</f>
        <v/>
      </c>
      <c r="Q110" s="81" t="str">
        <f>IF(OR(TEXT(C110,"jjjj")=TEXT(CRENEAUX!$S$14,"jjjj"),TEXT(C110,"jjjj")=TEXT(CRENEAUX!$T$14,"jjjj"),TEXT(C110,"jjjj")=TEXT(CRENEAUX!$U$14,"jjjj"),TEXT(C110,"jjjj")=TEXT(CRENEAUX!$V$14,"jjjj"),TEXT(C110,"jjjj")=TEXT(CRENEAUX!$W$14,"jjjj"),TEXT(C110,"jjjj")=TEXT(CRENEAUX!$X$14,"jjjj"),TEXT(C110,"jjjj")=TEXT(CRENEAUX!$Y$14,"jjjj")),"X","")</f>
        <v/>
      </c>
      <c r="R110" s="80">
        <f t="shared" si="10"/>
        <v>43707</v>
      </c>
      <c r="S110" s="79"/>
      <c r="T110" s="79"/>
      <c r="U110" s="79"/>
      <c r="V110" s="79"/>
      <c r="W110" s="79"/>
      <c r="X110" s="79"/>
    </row>
    <row r="111" spans="1:24" x14ac:dyDescent="0.25">
      <c r="A111" s="95">
        <f t="shared" si="6"/>
        <v>9</v>
      </c>
      <c r="B111" s="95">
        <f t="shared" si="7"/>
        <v>3</v>
      </c>
      <c r="C111" s="77">
        <f>Calen!F113</f>
        <v>43712</v>
      </c>
      <c r="D111" s="79"/>
      <c r="E111" s="79"/>
      <c r="F111" s="79"/>
      <c r="G111" s="79"/>
      <c r="H111" s="79"/>
      <c r="I111" s="79"/>
      <c r="J111" s="96">
        <f t="shared" si="8"/>
        <v>9</v>
      </c>
      <c r="K111" s="96">
        <f t="shared" si="9"/>
        <v>3</v>
      </c>
      <c r="L111" s="81" t="str">
        <f>IF(OR(TEXT(C111,"jjjj")=TEXT(CRENEAUX!$S$9,"jjjj"),TEXT(C111,"jjjj")=TEXT(CRENEAUX!$T$9,"jjjj"),TEXT(C111,"jjjj")=TEXT(CRENEAUX!$U$9,"jjjj"),TEXT(C111,"jjjj")=TEXT(CRENEAUX!$V$9,"jjjj"),TEXT(C111,"jjjj")=TEXT(CRENEAUX!$W$9,"jjjj"),TEXT(C111,"jjjj")=TEXT(CRENEAUX!$X$9,"jjjj"),TEXT(C111,"jjjj")=TEXT(CRENEAUX!$Y$9,"jjjj")),"X","")</f>
        <v/>
      </c>
      <c r="M111" s="81" t="str">
        <f>IF(OR(TEXT(C111,"jjjj")=TEXT(CRENEAUX!$S$10,"jjjj"),TEXT(C111,"jjjj")=TEXT(CRENEAUX!$T$10,"jjjj"),TEXT(C111,"jjjj")=TEXT(CRENEAUX!$U$10,"jjjj"),TEXT(C111,"jjjj")=TEXT(CRENEAUX!$V$10,"jjjj"),TEXT(C111,"jjjj")=TEXT(CRENEAUX!$W$10,"jjjj"),TEXT(C111,"jjjj")=TEXT(CRENEAUX!$X$10,"jjjj"),TEXT(C111,"jjjj")=TEXT(CRENEAUX!$Y$10,"jjjj")),"X","")</f>
        <v>X</v>
      </c>
      <c r="N111" s="81" t="str">
        <f>IF(OR(TEXT(C111,"jjjj")=TEXT(CRENEAUX!$S$11,"jjjj"),TEXT(C111,"jjjj")=TEXT(CRENEAUX!$T$11,"jjjj"),TEXT(C111,"jjjj")=TEXT(CRENEAUX!$U$11,"jjjj"),TEXT(C111,"jjjj")=TEXT(CRENEAUX!$V$11,"jjjj"),TEXT(C111,"jjjj")=TEXT(CRENEAUX!$W$11,"jjjj"),TEXT(C111,"jjjj")=TEXT(CRENEAUX!$X$11,"jjjj"),TEXT(C111,"jjjj")=TEXT(CRENEAUX!$Y$11,"jjjj")),"X","")</f>
        <v>X</v>
      </c>
      <c r="O111" s="81" t="str">
        <f>IF(OR(TEXT(C111,"jjjj")=TEXT(CRENEAUX!$S$12,"jjjj"),TEXT(C111,"jjjj")=TEXT(CRENEAUX!$T$12,"jjjj"),TEXT(C111,"jjjj")=TEXT(CRENEAUX!$U$12,"jjjj"),TEXT(C111,"jjjj")=TEXT(CRENEAUX!$V$12,"jjjj"),TEXT(C111,"jjjj")=TEXT(CRENEAUX!$W$12,"jjjj"),TEXT(C111,"jjjj")=TEXT(CRENEAUX!$X$12,"jjjj"),TEXT(C111,"jjjj")=TEXT(CRENEAUX!$Y$12,"jjjj")),"X","")</f>
        <v/>
      </c>
      <c r="P111" s="81" t="str">
        <f>IF(OR(TEXT(C111,"jjjj")=TEXT(CRENEAUX!$S$13,"jjjj"),TEXT(C111,"jjjj")=TEXT(CRENEAUX!$T$13,"jjjj"),TEXT(C111,"jjjj")=TEXT(CRENEAUX!$U$13,"jjjj"),TEXT(C111,"jjjj")=TEXT(CRENEAUX!$V$13,"jjjj"),TEXT(C111,"jjjj")=TEXT(CRENEAUX!$W$13,"jjjj"),TEXT(C111,"jjjj")=TEXT(CRENEAUX!$X$13,"jjjj"),TEXT(C111,"jjjj")=TEXT(CRENEAUX!$Y$13,"jjjj")),"X","")</f>
        <v/>
      </c>
      <c r="Q111" s="81" t="str">
        <f>IF(OR(TEXT(C111,"jjjj")=TEXT(CRENEAUX!$S$14,"jjjj"),TEXT(C111,"jjjj")=TEXT(CRENEAUX!$T$14,"jjjj"),TEXT(C111,"jjjj")=TEXT(CRENEAUX!$U$14,"jjjj"),TEXT(C111,"jjjj")=TEXT(CRENEAUX!$V$14,"jjjj"),TEXT(C111,"jjjj")=TEXT(CRENEAUX!$W$14,"jjjj"),TEXT(C111,"jjjj")=TEXT(CRENEAUX!$X$14,"jjjj"),TEXT(C111,"jjjj")=TEXT(CRENEAUX!$Y$14,"jjjj")),"X","")</f>
        <v/>
      </c>
      <c r="R111" s="80">
        <f t="shared" si="10"/>
        <v>43712</v>
      </c>
      <c r="S111" s="79"/>
      <c r="T111" s="79"/>
      <c r="U111" s="79"/>
      <c r="V111" s="79"/>
      <c r="W111" s="79"/>
      <c r="X111" s="79"/>
    </row>
    <row r="112" spans="1:24" x14ac:dyDescent="0.25">
      <c r="A112" s="95">
        <f t="shared" si="6"/>
        <v>9</v>
      </c>
      <c r="B112" s="95">
        <f t="shared" si="7"/>
        <v>4</v>
      </c>
      <c r="C112" s="77">
        <f>Calen!F114</f>
        <v>43713</v>
      </c>
      <c r="D112" s="79"/>
      <c r="E112" s="79"/>
      <c r="F112" s="79"/>
      <c r="G112" s="79"/>
      <c r="H112" s="79"/>
      <c r="I112" s="79"/>
      <c r="J112" s="96">
        <f t="shared" si="8"/>
        <v>9</v>
      </c>
      <c r="K112" s="96">
        <f t="shared" si="9"/>
        <v>4</v>
      </c>
      <c r="L112" s="81" t="str">
        <f>IF(OR(TEXT(C112,"jjjj")=TEXT(CRENEAUX!$S$9,"jjjj"),TEXT(C112,"jjjj")=TEXT(CRENEAUX!$T$9,"jjjj"),TEXT(C112,"jjjj")=TEXT(CRENEAUX!$U$9,"jjjj"),TEXT(C112,"jjjj")=TEXT(CRENEAUX!$V$9,"jjjj"),TEXT(C112,"jjjj")=TEXT(CRENEAUX!$W$9,"jjjj"),TEXT(C112,"jjjj")=TEXT(CRENEAUX!$X$9,"jjjj"),TEXT(C112,"jjjj")=TEXT(CRENEAUX!$Y$9,"jjjj")),"X","")</f>
        <v>X</v>
      </c>
      <c r="M112" s="81" t="str">
        <f>IF(OR(TEXT(C112,"jjjj")=TEXT(CRENEAUX!$S$10,"jjjj"),TEXT(C112,"jjjj")=TEXT(CRENEAUX!$T$10,"jjjj"),TEXT(C112,"jjjj")=TEXT(CRENEAUX!$U$10,"jjjj"),TEXT(C112,"jjjj")=TEXT(CRENEAUX!$V$10,"jjjj"),TEXT(C112,"jjjj")=TEXT(CRENEAUX!$W$10,"jjjj"),TEXT(C112,"jjjj")=TEXT(CRENEAUX!$X$10,"jjjj"),TEXT(C112,"jjjj")=TEXT(CRENEAUX!$Y$10,"jjjj")),"X","")</f>
        <v>X</v>
      </c>
      <c r="N112" s="81" t="str">
        <f>IF(OR(TEXT(C112,"jjjj")=TEXT(CRENEAUX!$S$11,"jjjj"),TEXT(C112,"jjjj")=TEXT(CRENEAUX!$T$11,"jjjj"),TEXT(C112,"jjjj")=TEXT(CRENEAUX!$U$11,"jjjj"),TEXT(C112,"jjjj")=TEXT(CRENEAUX!$V$11,"jjjj"),TEXT(C112,"jjjj")=TEXT(CRENEAUX!$W$11,"jjjj"),TEXT(C112,"jjjj")=TEXT(CRENEAUX!$X$11,"jjjj"),TEXT(C112,"jjjj")=TEXT(CRENEAUX!$Y$11,"jjjj")),"X","")</f>
        <v>X</v>
      </c>
      <c r="O112" s="81" t="str">
        <f>IF(OR(TEXT(C112,"jjjj")=TEXT(CRENEAUX!$S$12,"jjjj"),TEXT(C112,"jjjj")=TEXT(CRENEAUX!$T$12,"jjjj"),TEXT(C112,"jjjj")=TEXT(CRENEAUX!$U$12,"jjjj"),TEXT(C112,"jjjj")=TEXT(CRENEAUX!$V$12,"jjjj"),TEXT(C112,"jjjj")=TEXT(CRENEAUX!$W$12,"jjjj"),TEXT(C112,"jjjj")=TEXT(CRENEAUX!$X$12,"jjjj"),TEXT(C112,"jjjj")=TEXT(CRENEAUX!$Y$12,"jjjj")),"X","")</f>
        <v/>
      </c>
      <c r="P112" s="81" t="str">
        <f>IF(OR(TEXT(C112,"jjjj")=TEXT(CRENEAUX!$S$13,"jjjj"),TEXT(C112,"jjjj")=TEXT(CRENEAUX!$T$13,"jjjj"),TEXT(C112,"jjjj")=TEXT(CRENEAUX!$U$13,"jjjj"),TEXT(C112,"jjjj")=TEXT(CRENEAUX!$V$13,"jjjj"),TEXT(C112,"jjjj")=TEXT(CRENEAUX!$W$13,"jjjj"),TEXT(C112,"jjjj")=TEXT(CRENEAUX!$X$13,"jjjj"),TEXT(C112,"jjjj")=TEXT(CRENEAUX!$Y$13,"jjjj")),"X","")</f>
        <v/>
      </c>
      <c r="Q112" s="81" t="str">
        <f>IF(OR(TEXT(C112,"jjjj")=TEXT(CRENEAUX!$S$14,"jjjj"),TEXT(C112,"jjjj")=TEXT(CRENEAUX!$T$14,"jjjj"),TEXT(C112,"jjjj")=TEXT(CRENEAUX!$U$14,"jjjj"),TEXT(C112,"jjjj")=TEXT(CRENEAUX!$V$14,"jjjj"),TEXT(C112,"jjjj")=TEXT(CRENEAUX!$W$14,"jjjj"),TEXT(C112,"jjjj")=TEXT(CRENEAUX!$X$14,"jjjj"),TEXT(C112,"jjjj")=TEXT(CRENEAUX!$Y$14,"jjjj")),"X","")</f>
        <v/>
      </c>
      <c r="R112" s="80">
        <f t="shared" si="10"/>
        <v>43713</v>
      </c>
      <c r="S112" s="79"/>
      <c r="T112" s="79"/>
      <c r="U112" s="79"/>
      <c r="V112" s="79"/>
      <c r="W112" s="79"/>
      <c r="X112" s="79"/>
    </row>
    <row r="113" spans="1:24" x14ac:dyDescent="0.25">
      <c r="A113" s="95">
        <f t="shared" si="6"/>
        <v>9</v>
      </c>
      <c r="B113" s="95">
        <f t="shared" si="7"/>
        <v>5</v>
      </c>
      <c r="C113" s="77">
        <f>Calen!F115</f>
        <v>43714</v>
      </c>
      <c r="D113" s="79"/>
      <c r="E113" s="79"/>
      <c r="F113" s="79"/>
      <c r="G113" s="79"/>
      <c r="H113" s="79"/>
      <c r="I113" s="79"/>
      <c r="J113" s="96">
        <f t="shared" si="8"/>
        <v>9</v>
      </c>
      <c r="K113" s="96">
        <f t="shared" si="9"/>
        <v>5</v>
      </c>
      <c r="L113" s="81" t="str">
        <f>IF(OR(TEXT(C113,"jjjj")=TEXT(CRENEAUX!$S$9,"jjjj"),TEXT(C113,"jjjj")=TEXT(CRENEAUX!$T$9,"jjjj"),TEXT(C113,"jjjj")=TEXT(CRENEAUX!$U$9,"jjjj"),TEXT(C113,"jjjj")=TEXT(CRENEAUX!$V$9,"jjjj"),TEXT(C113,"jjjj")=TEXT(CRENEAUX!$W$9,"jjjj"),TEXT(C113,"jjjj")=TEXT(CRENEAUX!$X$9,"jjjj"),TEXT(C113,"jjjj")=TEXT(CRENEAUX!$Y$9,"jjjj")),"X","")</f>
        <v>X</v>
      </c>
      <c r="M113" s="81" t="str">
        <f>IF(OR(TEXT(C113,"jjjj")=TEXT(CRENEAUX!$S$10,"jjjj"),TEXT(C113,"jjjj")=TEXT(CRENEAUX!$T$10,"jjjj"),TEXT(C113,"jjjj")=TEXT(CRENEAUX!$U$10,"jjjj"),TEXT(C113,"jjjj")=TEXT(CRENEAUX!$V$10,"jjjj"),TEXT(C113,"jjjj")=TEXT(CRENEAUX!$W$10,"jjjj"),TEXT(C113,"jjjj")=TEXT(CRENEAUX!$X$10,"jjjj"),TEXT(C113,"jjjj")=TEXT(CRENEAUX!$Y$10,"jjjj")),"X","")</f>
        <v>X</v>
      </c>
      <c r="N113" s="81" t="str">
        <f>IF(OR(TEXT(C113,"jjjj")=TEXT(CRENEAUX!$S$11,"jjjj"),TEXT(C113,"jjjj")=TEXT(CRENEAUX!$T$11,"jjjj"),TEXT(C113,"jjjj")=TEXT(CRENEAUX!$U$11,"jjjj"),TEXT(C113,"jjjj")=TEXT(CRENEAUX!$V$11,"jjjj"),TEXT(C113,"jjjj")=TEXT(CRENEAUX!$W$11,"jjjj"),TEXT(C113,"jjjj")=TEXT(CRENEAUX!$X$11,"jjjj"),TEXT(C113,"jjjj")=TEXT(CRENEAUX!$Y$11,"jjjj")),"X","")</f>
        <v/>
      </c>
      <c r="O113" s="81" t="str">
        <f>IF(OR(TEXT(C113,"jjjj")=TEXT(CRENEAUX!$S$12,"jjjj"),TEXT(C113,"jjjj")=TEXT(CRENEAUX!$T$12,"jjjj"),TEXT(C113,"jjjj")=TEXT(CRENEAUX!$U$12,"jjjj"),TEXT(C113,"jjjj")=TEXT(CRENEAUX!$V$12,"jjjj"),TEXT(C113,"jjjj")=TEXT(CRENEAUX!$W$12,"jjjj"),TEXT(C113,"jjjj")=TEXT(CRENEAUX!$X$12,"jjjj"),TEXT(C113,"jjjj")=TEXT(CRENEAUX!$Y$12,"jjjj")),"X","")</f>
        <v/>
      </c>
      <c r="P113" s="81" t="str">
        <f>IF(OR(TEXT(C113,"jjjj")=TEXT(CRENEAUX!$S$13,"jjjj"),TEXT(C113,"jjjj")=TEXT(CRENEAUX!$T$13,"jjjj"),TEXT(C113,"jjjj")=TEXT(CRENEAUX!$U$13,"jjjj"),TEXT(C113,"jjjj")=TEXT(CRENEAUX!$V$13,"jjjj"),TEXT(C113,"jjjj")=TEXT(CRENEAUX!$W$13,"jjjj"),TEXT(C113,"jjjj")=TEXT(CRENEAUX!$X$13,"jjjj"),TEXT(C113,"jjjj")=TEXT(CRENEAUX!$Y$13,"jjjj")),"X","")</f>
        <v/>
      </c>
      <c r="Q113" s="81" t="str">
        <f>IF(OR(TEXT(C113,"jjjj")=TEXT(CRENEAUX!$S$14,"jjjj"),TEXT(C113,"jjjj")=TEXT(CRENEAUX!$T$14,"jjjj"),TEXT(C113,"jjjj")=TEXT(CRENEAUX!$U$14,"jjjj"),TEXT(C113,"jjjj")=TEXT(CRENEAUX!$V$14,"jjjj"),TEXT(C113,"jjjj")=TEXT(CRENEAUX!$W$14,"jjjj"),TEXT(C113,"jjjj")=TEXT(CRENEAUX!$X$14,"jjjj"),TEXT(C113,"jjjj")=TEXT(CRENEAUX!$Y$14,"jjjj")),"X","")</f>
        <v/>
      </c>
      <c r="R113" s="80">
        <f t="shared" si="10"/>
        <v>43714</v>
      </c>
      <c r="S113" s="79"/>
      <c r="T113" s="79"/>
      <c r="U113" s="79"/>
      <c r="V113" s="79"/>
      <c r="W113" s="79"/>
      <c r="X113" s="79"/>
    </row>
    <row r="114" spans="1:24" x14ac:dyDescent="0.25">
      <c r="A114" s="95">
        <f t="shared" si="6"/>
        <v>9</v>
      </c>
      <c r="B114" s="95">
        <f t="shared" si="7"/>
        <v>3</v>
      </c>
      <c r="C114" s="77">
        <f>Calen!F116</f>
        <v>43719</v>
      </c>
      <c r="D114" s="79"/>
      <c r="E114" s="79"/>
      <c r="F114" s="79"/>
      <c r="G114" s="79"/>
      <c r="H114" s="79"/>
      <c r="I114" s="79"/>
      <c r="J114" s="96">
        <f t="shared" si="8"/>
        <v>9</v>
      </c>
      <c r="K114" s="96">
        <f t="shared" si="9"/>
        <v>3</v>
      </c>
      <c r="L114" s="81" t="str">
        <f>IF(OR(TEXT(C114,"jjjj")=TEXT(CRENEAUX!$S$9,"jjjj"),TEXT(C114,"jjjj")=TEXT(CRENEAUX!$T$9,"jjjj"),TEXT(C114,"jjjj")=TEXT(CRENEAUX!$U$9,"jjjj"),TEXT(C114,"jjjj")=TEXT(CRENEAUX!$V$9,"jjjj"),TEXT(C114,"jjjj")=TEXT(CRENEAUX!$W$9,"jjjj"),TEXT(C114,"jjjj")=TEXT(CRENEAUX!$X$9,"jjjj"),TEXT(C114,"jjjj")=TEXT(CRENEAUX!$Y$9,"jjjj")),"X","")</f>
        <v/>
      </c>
      <c r="M114" s="81" t="str">
        <f>IF(OR(TEXT(C114,"jjjj")=TEXT(CRENEAUX!$S$10,"jjjj"),TEXT(C114,"jjjj")=TEXT(CRENEAUX!$T$10,"jjjj"),TEXT(C114,"jjjj")=TEXT(CRENEAUX!$U$10,"jjjj"),TEXT(C114,"jjjj")=TEXT(CRENEAUX!$V$10,"jjjj"),TEXT(C114,"jjjj")=TEXT(CRENEAUX!$W$10,"jjjj"),TEXT(C114,"jjjj")=TEXT(CRENEAUX!$X$10,"jjjj"),TEXT(C114,"jjjj")=TEXT(CRENEAUX!$Y$10,"jjjj")),"X","")</f>
        <v>X</v>
      </c>
      <c r="N114" s="81" t="str">
        <f>IF(OR(TEXT(C114,"jjjj")=TEXT(CRENEAUX!$S$11,"jjjj"),TEXT(C114,"jjjj")=TEXT(CRENEAUX!$T$11,"jjjj"),TEXT(C114,"jjjj")=TEXT(CRENEAUX!$U$11,"jjjj"),TEXT(C114,"jjjj")=TEXT(CRENEAUX!$V$11,"jjjj"),TEXT(C114,"jjjj")=TEXT(CRENEAUX!$W$11,"jjjj"),TEXT(C114,"jjjj")=TEXT(CRENEAUX!$X$11,"jjjj"),TEXT(C114,"jjjj")=TEXT(CRENEAUX!$Y$11,"jjjj")),"X","")</f>
        <v>X</v>
      </c>
      <c r="O114" s="81" t="str">
        <f>IF(OR(TEXT(C114,"jjjj")=TEXT(CRENEAUX!$S$12,"jjjj"),TEXT(C114,"jjjj")=TEXT(CRENEAUX!$T$12,"jjjj"),TEXT(C114,"jjjj")=TEXT(CRENEAUX!$U$12,"jjjj"),TEXT(C114,"jjjj")=TEXT(CRENEAUX!$V$12,"jjjj"),TEXT(C114,"jjjj")=TEXT(CRENEAUX!$W$12,"jjjj"),TEXT(C114,"jjjj")=TEXT(CRENEAUX!$X$12,"jjjj"),TEXT(C114,"jjjj")=TEXT(CRENEAUX!$Y$12,"jjjj")),"X","")</f>
        <v/>
      </c>
      <c r="P114" s="81" t="str">
        <f>IF(OR(TEXT(C114,"jjjj")=TEXT(CRENEAUX!$S$13,"jjjj"),TEXT(C114,"jjjj")=TEXT(CRENEAUX!$T$13,"jjjj"),TEXT(C114,"jjjj")=TEXT(CRENEAUX!$U$13,"jjjj"),TEXT(C114,"jjjj")=TEXT(CRENEAUX!$V$13,"jjjj"),TEXT(C114,"jjjj")=TEXT(CRENEAUX!$W$13,"jjjj"),TEXT(C114,"jjjj")=TEXT(CRENEAUX!$X$13,"jjjj"),TEXT(C114,"jjjj")=TEXT(CRENEAUX!$Y$13,"jjjj")),"X","")</f>
        <v/>
      </c>
      <c r="Q114" s="81" t="str">
        <f>IF(OR(TEXT(C114,"jjjj")=TEXT(CRENEAUX!$S$14,"jjjj"),TEXT(C114,"jjjj")=TEXT(CRENEAUX!$T$14,"jjjj"),TEXT(C114,"jjjj")=TEXT(CRENEAUX!$U$14,"jjjj"),TEXT(C114,"jjjj")=TEXT(CRENEAUX!$V$14,"jjjj"),TEXT(C114,"jjjj")=TEXT(CRENEAUX!$W$14,"jjjj"),TEXT(C114,"jjjj")=TEXT(CRENEAUX!$X$14,"jjjj"),TEXT(C114,"jjjj")=TEXT(CRENEAUX!$Y$14,"jjjj")),"X","")</f>
        <v/>
      </c>
      <c r="R114" s="80">
        <f t="shared" si="10"/>
        <v>43719</v>
      </c>
      <c r="S114" s="79"/>
      <c r="T114" s="79"/>
      <c r="U114" s="79"/>
      <c r="V114" s="79"/>
      <c r="W114" s="79"/>
      <c r="X114" s="79"/>
    </row>
    <row r="115" spans="1:24" x14ac:dyDescent="0.25">
      <c r="A115" s="95">
        <f t="shared" si="6"/>
        <v>9</v>
      </c>
      <c r="B115" s="95">
        <f t="shared" si="7"/>
        <v>4</v>
      </c>
      <c r="C115" s="77">
        <f>Calen!F117</f>
        <v>43720</v>
      </c>
      <c r="D115" s="79"/>
      <c r="E115" s="79"/>
      <c r="F115" s="79"/>
      <c r="G115" s="79"/>
      <c r="H115" s="79"/>
      <c r="I115" s="79"/>
      <c r="J115" s="96">
        <f t="shared" si="8"/>
        <v>9</v>
      </c>
      <c r="K115" s="96">
        <f t="shared" si="9"/>
        <v>4</v>
      </c>
      <c r="L115" s="81" t="str">
        <f>IF(OR(TEXT(C115,"jjjj")=TEXT(CRENEAUX!$S$9,"jjjj"),TEXT(C115,"jjjj")=TEXT(CRENEAUX!$T$9,"jjjj"),TEXT(C115,"jjjj")=TEXT(CRENEAUX!$U$9,"jjjj"),TEXT(C115,"jjjj")=TEXT(CRENEAUX!$V$9,"jjjj"),TEXT(C115,"jjjj")=TEXT(CRENEAUX!$W$9,"jjjj"),TEXT(C115,"jjjj")=TEXT(CRENEAUX!$X$9,"jjjj"),TEXT(C115,"jjjj")=TEXT(CRENEAUX!$Y$9,"jjjj")),"X","")</f>
        <v>X</v>
      </c>
      <c r="M115" s="81" t="str">
        <f>IF(OR(TEXT(C115,"jjjj")=TEXT(CRENEAUX!$S$10,"jjjj"),TEXT(C115,"jjjj")=TEXT(CRENEAUX!$T$10,"jjjj"),TEXT(C115,"jjjj")=TEXT(CRENEAUX!$U$10,"jjjj"),TEXT(C115,"jjjj")=TEXT(CRENEAUX!$V$10,"jjjj"),TEXT(C115,"jjjj")=TEXT(CRENEAUX!$W$10,"jjjj"),TEXT(C115,"jjjj")=TEXT(CRENEAUX!$X$10,"jjjj"),TEXT(C115,"jjjj")=TEXT(CRENEAUX!$Y$10,"jjjj")),"X","")</f>
        <v>X</v>
      </c>
      <c r="N115" s="81" t="str">
        <f>IF(OR(TEXT(C115,"jjjj")=TEXT(CRENEAUX!$S$11,"jjjj"),TEXT(C115,"jjjj")=TEXT(CRENEAUX!$T$11,"jjjj"),TEXT(C115,"jjjj")=TEXT(CRENEAUX!$U$11,"jjjj"),TEXT(C115,"jjjj")=TEXT(CRENEAUX!$V$11,"jjjj"),TEXT(C115,"jjjj")=TEXT(CRENEAUX!$W$11,"jjjj"),TEXT(C115,"jjjj")=TEXT(CRENEAUX!$X$11,"jjjj"),TEXT(C115,"jjjj")=TEXT(CRENEAUX!$Y$11,"jjjj")),"X","")</f>
        <v>X</v>
      </c>
      <c r="O115" s="81" t="str">
        <f>IF(OR(TEXT(C115,"jjjj")=TEXT(CRENEAUX!$S$12,"jjjj"),TEXT(C115,"jjjj")=TEXT(CRENEAUX!$T$12,"jjjj"),TEXT(C115,"jjjj")=TEXT(CRENEAUX!$U$12,"jjjj"),TEXT(C115,"jjjj")=TEXT(CRENEAUX!$V$12,"jjjj"),TEXT(C115,"jjjj")=TEXT(CRENEAUX!$W$12,"jjjj"),TEXT(C115,"jjjj")=TEXT(CRENEAUX!$X$12,"jjjj"),TEXT(C115,"jjjj")=TEXT(CRENEAUX!$Y$12,"jjjj")),"X","")</f>
        <v/>
      </c>
      <c r="P115" s="81" t="str">
        <f>IF(OR(TEXT(C115,"jjjj")=TEXT(CRENEAUX!$S$13,"jjjj"),TEXT(C115,"jjjj")=TEXT(CRENEAUX!$T$13,"jjjj"),TEXT(C115,"jjjj")=TEXT(CRENEAUX!$U$13,"jjjj"),TEXT(C115,"jjjj")=TEXT(CRENEAUX!$V$13,"jjjj"),TEXT(C115,"jjjj")=TEXT(CRENEAUX!$W$13,"jjjj"),TEXT(C115,"jjjj")=TEXT(CRENEAUX!$X$13,"jjjj"),TEXT(C115,"jjjj")=TEXT(CRENEAUX!$Y$13,"jjjj")),"X","")</f>
        <v/>
      </c>
      <c r="Q115" s="81" t="str">
        <f>IF(OR(TEXT(C115,"jjjj")=TEXT(CRENEAUX!$S$14,"jjjj"),TEXT(C115,"jjjj")=TEXT(CRENEAUX!$T$14,"jjjj"),TEXT(C115,"jjjj")=TEXT(CRENEAUX!$U$14,"jjjj"),TEXT(C115,"jjjj")=TEXT(CRENEAUX!$V$14,"jjjj"),TEXT(C115,"jjjj")=TEXT(CRENEAUX!$W$14,"jjjj"),TEXT(C115,"jjjj")=TEXT(CRENEAUX!$X$14,"jjjj"),TEXT(C115,"jjjj")=TEXT(CRENEAUX!$Y$14,"jjjj")),"X","")</f>
        <v/>
      </c>
      <c r="R115" s="80">
        <f t="shared" si="10"/>
        <v>43720</v>
      </c>
      <c r="S115" s="79"/>
      <c r="T115" s="79"/>
      <c r="U115" s="79"/>
      <c r="V115" s="79"/>
      <c r="W115" s="79"/>
      <c r="X115" s="79"/>
    </row>
    <row r="116" spans="1:24" x14ac:dyDescent="0.25">
      <c r="A116" s="95">
        <f t="shared" si="6"/>
        <v>9</v>
      </c>
      <c r="B116" s="95">
        <f t="shared" si="7"/>
        <v>5</v>
      </c>
      <c r="C116" s="77">
        <f>Calen!F118</f>
        <v>43721</v>
      </c>
      <c r="D116" s="79"/>
      <c r="E116" s="79"/>
      <c r="F116" s="79"/>
      <c r="G116" s="79"/>
      <c r="H116" s="79"/>
      <c r="I116" s="79"/>
      <c r="J116" s="96">
        <f t="shared" si="8"/>
        <v>9</v>
      </c>
      <c r="K116" s="96">
        <f t="shared" si="9"/>
        <v>5</v>
      </c>
      <c r="L116" s="81" t="str">
        <f>IF(OR(TEXT(C116,"jjjj")=TEXT(CRENEAUX!$S$9,"jjjj"),TEXT(C116,"jjjj")=TEXT(CRENEAUX!$T$9,"jjjj"),TEXT(C116,"jjjj")=TEXT(CRENEAUX!$U$9,"jjjj"),TEXT(C116,"jjjj")=TEXT(CRENEAUX!$V$9,"jjjj"),TEXT(C116,"jjjj")=TEXT(CRENEAUX!$W$9,"jjjj"),TEXT(C116,"jjjj")=TEXT(CRENEAUX!$X$9,"jjjj"),TEXT(C116,"jjjj")=TEXT(CRENEAUX!$Y$9,"jjjj")),"X","")</f>
        <v>X</v>
      </c>
      <c r="M116" s="81" t="str">
        <f>IF(OR(TEXT(C116,"jjjj")=TEXT(CRENEAUX!$S$10,"jjjj"),TEXT(C116,"jjjj")=TEXT(CRENEAUX!$T$10,"jjjj"),TEXT(C116,"jjjj")=TEXT(CRENEAUX!$U$10,"jjjj"),TEXT(C116,"jjjj")=TEXT(CRENEAUX!$V$10,"jjjj"),TEXT(C116,"jjjj")=TEXT(CRENEAUX!$W$10,"jjjj"),TEXT(C116,"jjjj")=TEXT(CRENEAUX!$X$10,"jjjj"),TEXT(C116,"jjjj")=TEXT(CRENEAUX!$Y$10,"jjjj")),"X","")</f>
        <v>X</v>
      </c>
      <c r="N116" s="81" t="str">
        <f>IF(OR(TEXT(C116,"jjjj")=TEXT(CRENEAUX!$S$11,"jjjj"),TEXT(C116,"jjjj")=TEXT(CRENEAUX!$T$11,"jjjj"),TEXT(C116,"jjjj")=TEXT(CRENEAUX!$U$11,"jjjj"),TEXT(C116,"jjjj")=TEXT(CRENEAUX!$V$11,"jjjj"),TEXT(C116,"jjjj")=TEXT(CRENEAUX!$W$11,"jjjj"),TEXT(C116,"jjjj")=TEXT(CRENEAUX!$X$11,"jjjj"),TEXT(C116,"jjjj")=TEXT(CRENEAUX!$Y$11,"jjjj")),"X","")</f>
        <v/>
      </c>
      <c r="O116" s="81" t="str">
        <f>IF(OR(TEXT(C116,"jjjj")=TEXT(CRENEAUX!$S$12,"jjjj"),TEXT(C116,"jjjj")=TEXT(CRENEAUX!$T$12,"jjjj"),TEXT(C116,"jjjj")=TEXT(CRENEAUX!$U$12,"jjjj"),TEXT(C116,"jjjj")=TEXT(CRENEAUX!$V$12,"jjjj"),TEXT(C116,"jjjj")=TEXT(CRENEAUX!$W$12,"jjjj"),TEXT(C116,"jjjj")=TEXT(CRENEAUX!$X$12,"jjjj"),TEXT(C116,"jjjj")=TEXT(CRENEAUX!$Y$12,"jjjj")),"X","")</f>
        <v/>
      </c>
      <c r="P116" s="81" t="str">
        <f>IF(OR(TEXT(C116,"jjjj")=TEXT(CRENEAUX!$S$13,"jjjj"),TEXT(C116,"jjjj")=TEXT(CRENEAUX!$T$13,"jjjj"),TEXT(C116,"jjjj")=TEXT(CRENEAUX!$U$13,"jjjj"),TEXT(C116,"jjjj")=TEXT(CRENEAUX!$V$13,"jjjj"),TEXT(C116,"jjjj")=TEXT(CRENEAUX!$W$13,"jjjj"),TEXT(C116,"jjjj")=TEXT(CRENEAUX!$X$13,"jjjj"),TEXT(C116,"jjjj")=TEXT(CRENEAUX!$Y$13,"jjjj")),"X","")</f>
        <v/>
      </c>
      <c r="Q116" s="81" t="str">
        <f>IF(OR(TEXT(C116,"jjjj")=TEXT(CRENEAUX!$S$14,"jjjj"),TEXT(C116,"jjjj")=TEXT(CRENEAUX!$T$14,"jjjj"),TEXT(C116,"jjjj")=TEXT(CRENEAUX!$U$14,"jjjj"),TEXT(C116,"jjjj")=TEXT(CRENEAUX!$V$14,"jjjj"),TEXT(C116,"jjjj")=TEXT(CRENEAUX!$W$14,"jjjj"),TEXT(C116,"jjjj")=TEXT(CRENEAUX!$X$14,"jjjj"),TEXT(C116,"jjjj")=TEXT(CRENEAUX!$Y$14,"jjjj")),"X","")</f>
        <v/>
      </c>
      <c r="R116" s="80">
        <f t="shared" si="10"/>
        <v>43721</v>
      </c>
      <c r="S116" s="79"/>
      <c r="T116" s="79"/>
      <c r="U116" s="79"/>
      <c r="V116" s="79"/>
      <c r="W116" s="79"/>
      <c r="X116" s="79"/>
    </row>
    <row r="117" spans="1:24" x14ac:dyDescent="0.25">
      <c r="A117" s="95">
        <f t="shared" si="6"/>
        <v>9</v>
      </c>
      <c r="B117" s="95">
        <f t="shared" si="7"/>
        <v>3</v>
      </c>
      <c r="C117" s="77">
        <f>Calen!F119</f>
        <v>43726</v>
      </c>
      <c r="D117" s="79"/>
      <c r="E117" s="79"/>
      <c r="F117" s="79"/>
      <c r="G117" s="79"/>
      <c r="H117" s="79"/>
      <c r="I117" s="79"/>
      <c r="J117" s="96">
        <f t="shared" si="8"/>
        <v>9</v>
      </c>
      <c r="K117" s="96">
        <f t="shared" si="9"/>
        <v>3</v>
      </c>
      <c r="L117" s="81" t="str">
        <f>IF(OR(TEXT(C117,"jjjj")=TEXT(CRENEAUX!$S$9,"jjjj"),TEXT(C117,"jjjj")=TEXT(CRENEAUX!$T$9,"jjjj"),TEXT(C117,"jjjj")=TEXT(CRENEAUX!$U$9,"jjjj"),TEXT(C117,"jjjj")=TEXT(CRENEAUX!$V$9,"jjjj"),TEXT(C117,"jjjj")=TEXT(CRENEAUX!$W$9,"jjjj"),TEXT(C117,"jjjj")=TEXT(CRENEAUX!$X$9,"jjjj"),TEXT(C117,"jjjj")=TEXT(CRENEAUX!$Y$9,"jjjj")),"X","")</f>
        <v/>
      </c>
      <c r="M117" s="81" t="str">
        <f>IF(OR(TEXT(C117,"jjjj")=TEXT(CRENEAUX!$S$10,"jjjj"),TEXT(C117,"jjjj")=TEXT(CRENEAUX!$T$10,"jjjj"),TEXT(C117,"jjjj")=TEXT(CRENEAUX!$U$10,"jjjj"),TEXT(C117,"jjjj")=TEXT(CRENEAUX!$V$10,"jjjj"),TEXT(C117,"jjjj")=TEXT(CRENEAUX!$W$10,"jjjj"),TEXT(C117,"jjjj")=TEXT(CRENEAUX!$X$10,"jjjj"),TEXT(C117,"jjjj")=TEXT(CRENEAUX!$Y$10,"jjjj")),"X","")</f>
        <v>X</v>
      </c>
      <c r="N117" s="81" t="str">
        <f>IF(OR(TEXT(C117,"jjjj")=TEXT(CRENEAUX!$S$11,"jjjj"),TEXT(C117,"jjjj")=TEXT(CRENEAUX!$T$11,"jjjj"),TEXT(C117,"jjjj")=TEXT(CRENEAUX!$U$11,"jjjj"),TEXT(C117,"jjjj")=TEXT(CRENEAUX!$V$11,"jjjj"),TEXT(C117,"jjjj")=TEXT(CRENEAUX!$W$11,"jjjj"),TEXT(C117,"jjjj")=TEXT(CRENEAUX!$X$11,"jjjj"),TEXT(C117,"jjjj")=TEXT(CRENEAUX!$Y$11,"jjjj")),"X","")</f>
        <v>X</v>
      </c>
      <c r="O117" s="81" t="str">
        <f>IF(OR(TEXT(C117,"jjjj")=TEXT(CRENEAUX!$S$12,"jjjj"),TEXT(C117,"jjjj")=TEXT(CRENEAUX!$T$12,"jjjj"),TEXT(C117,"jjjj")=TEXT(CRENEAUX!$U$12,"jjjj"),TEXT(C117,"jjjj")=TEXT(CRENEAUX!$V$12,"jjjj"),TEXT(C117,"jjjj")=TEXT(CRENEAUX!$W$12,"jjjj"),TEXT(C117,"jjjj")=TEXT(CRENEAUX!$X$12,"jjjj"),TEXT(C117,"jjjj")=TEXT(CRENEAUX!$Y$12,"jjjj")),"X","")</f>
        <v/>
      </c>
      <c r="P117" s="81" t="str">
        <f>IF(OR(TEXT(C117,"jjjj")=TEXT(CRENEAUX!$S$13,"jjjj"),TEXT(C117,"jjjj")=TEXT(CRENEAUX!$T$13,"jjjj"),TEXT(C117,"jjjj")=TEXT(CRENEAUX!$U$13,"jjjj"),TEXT(C117,"jjjj")=TEXT(CRENEAUX!$V$13,"jjjj"),TEXT(C117,"jjjj")=TEXT(CRENEAUX!$W$13,"jjjj"),TEXT(C117,"jjjj")=TEXT(CRENEAUX!$X$13,"jjjj"),TEXT(C117,"jjjj")=TEXT(CRENEAUX!$Y$13,"jjjj")),"X","")</f>
        <v/>
      </c>
      <c r="Q117" s="81" t="str">
        <f>IF(OR(TEXT(C117,"jjjj")=TEXT(CRENEAUX!$S$14,"jjjj"),TEXT(C117,"jjjj")=TEXT(CRENEAUX!$T$14,"jjjj"),TEXT(C117,"jjjj")=TEXT(CRENEAUX!$U$14,"jjjj"),TEXT(C117,"jjjj")=TEXT(CRENEAUX!$V$14,"jjjj"),TEXT(C117,"jjjj")=TEXT(CRENEAUX!$W$14,"jjjj"),TEXT(C117,"jjjj")=TEXT(CRENEAUX!$X$14,"jjjj"),TEXT(C117,"jjjj")=TEXT(CRENEAUX!$Y$14,"jjjj")),"X","")</f>
        <v/>
      </c>
      <c r="R117" s="80">
        <f t="shared" si="10"/>
        <v>43726</v>
      </c>
      <c r="S117" s="79"/>
      <c r="T117" s="79"/>
      <c r="U117" s="79"/>
      <c r="V117" s="79"/>
      <c r="W117" s="79"/>
      <c r="X117" s="79"/>
    </row>
    <row r="118" spans="1:24" x14ac:dyDescent="0.25">
      <c r="A118" s="95">
        <f t="shared" si="6"/>
        <v>9</v>
      </c>
      <c r="B118" s="95">
        <f t="shared" si="7"/>
        <v>4</v>
      </c>
      <c r="C118" s="77">
        <f>Calen!F120</f>
        <v>43727</v>
      </c>
      <c r="D118" s="79"/>
      <c r="E118" s="79"/>
      <c r="F118" s="79"/>
      <c r="G118" s="79"/>
      <c r="H118" s="79"/>
      <c r="I118" s="79"/>
      <c r="J118" s="96">
        <f t="shared" si="8"/>
        <v>9</v>
      </c>
      <c r="K118" s="96">
        <f t="shared" si="9"/>
        <v>4</v>
      </c>
      <c r="L118" s="81" t="str">
        <f>IF(OR(TEXT(C118,"jjjj")=TEXT(CRENEAUX!$S$9,"jjjj"),TEXT(C118,"jjjj")=TEXT(CRENEAUX!$T$9,"jjjj"),TEXT(C118,"jjjj")=TEXT(CRENEAUX!$U$9,"jjjj"),TEXT(C118,"jjjj")=TEXT(CRENEAUX!$V$9,"jjjj"),TEXT(C118,"jjjj")=TEXT(CRENEAUX!$W$9,"jjjj"),TEXT(C118,"jjjj")=TEXT(CRENEAUX!$X$9,"jjjj"),TEXT(C118,"jjjj")=TEXT(CRENEAUX!$Y$9,"jjjj")),"X","")</f>
        <v>X</v>
      </c>
      <c r="M118" s="81" t="str">
        <f>IF(OR(TEXT(C118,"jjjj")=TEXT(CRENEAUX!$S$10,"jjjj"),TEXT(C118,"jjjj")=TEXT(CRENEAUX!$T$10,"jjjj"),TEXT(C118,"jjjj")=TEXT(CRENEAUX!$U$10,"jjjj"),TEXT(C118,"jjjj")=TEXT(CRENEAUX!$V$10,"jjjj"),TEXT(C118,"jjjj")=TEXT(CRENEAUX!$W$10,"jjjj"),TEXT(C118,"jjjj")=TEXT(CRENEAUX!$X$10,"jjjj"),TEXT(C118,"jjjj")=TEXT(CRENEAUX!$Y$10,"jjjj")),"X","")</f>
        <v>X</v>
      </c>
      <c r="N118" s="81" t="str">
        <f>IF(OR(TEXT(C118,"jjjj")=TEXT(CRENEAUX!$S$11,"jjjj"),TEXT(C118,"jjjj")=TEXT(CRENEAUX!$T$11,"jjjj"),TEXT(C118,"jjjj")=TEXT(CRENEAUX!$U$11,"jjjj"),TEXT(C118,"jjjj")=TEXT(CRENEAUX!$V$11,"jjjj"),TEXT(C118,"jjjj")=TEXT(CRENEAUX!$W$11,"jjjj"),TEXT(C118,"jjjj")=TEXT(CRENEAUX!$X$11,"jjjj"),TEXT(C118,"jjjj")=TEXT(CRENEAUX!$Y$11,"jjjj")),"X","")</f>
        <v>X</v>
      </c>
      <c r="O118" s="81" t="str">
        <f>IF(OR(TEXT(C118,"jjjj")=TEXT(CRENEAUX!$S$12,"jjjj"),TEXT(C118,"jjjj")=TEXT(CRENEAUX!$T$12,"jjjj"),TEXT(C118,"jjjj")=TEXT(CRENEAUX!$U$12,"jjjj"),TEXT(C118,"jjjj")=TEXT(CRENEAUX!$V$12,"jjjj"),TEXT(C118,"jjjj")=TEXT(CRENEAUX!$W$12,"jjjj"),TEXT(C118,"jjjj")=TEXT(CRENEAUX!$X$12,"jjjj"),TEXT(C118,"jjjj")=TEXT(CRENEAUX!$Y$12,"jjjj")),"X","")</f>
        <v/>
      </c>
      <c r="P118" s="81" t="str">
        <f>IF(OR(TEXT(C118,"jjjj")=TEXT(CRENEAUX!$S$13,"jjjj"),TEXT(C118,"jjjj")=TEXT(CRENEAUX!$T$13,"jjjj"),TEXT(C118,"jjjj")=TEXT(CRENEAUX!$U$13,"jjjj"),TEXT(C118,"jjjj")=TEXT(CRENEAUX!$V$13,"jjjj"),TEXT(C118,"jjjj")=TEXT(CRENEAUX!$W$13,"jjjj"),TEXT(C118,"jjjj")=TEXT(CRENEAUX!$X$13,"jjjj"),TEXT(C118,"jjjj")=TEXT(CRENEAUX!$Y$13,"jjjj")),"X","")</f>
        <v/>
      </c>
      <c r="Q118" s="81" t="str">
        <f>IF(OR(TEXT(C118,"jjjj")=TEXT(CRENEAUX!$S$14,"jjjj"),TEXT(C118,"jjjj")=TEXT(CRENEAUX!$T$14,"jjjj"),TEXT(C118,"jjjj")=TEXT(CRENEAUX!$U$14,"jjjj"),TEXT(C118,"jjjj")=TEXT(CRENEAUX!$V$14,"jjjj"),TEXT(C118,"jjjj")=TEXT(CRENEAUX!$W$14,"jjjj"),TEXT(C118,"jjjj")=TEXT(CRENEAUX!$X$14,"jjjj"),TEXT(C118,"jjjj")=TEXT(CRENEAUX!$Y$14,"jjjj")),"X","")</f>
        <v/>
      </c>
      <c r="R118" s="80">
        <f t="shared" si="10"/>
        <v>43727</v>
      </c>
      <c r="S118" s="79"/>
      <c r="T118" s="79"/>
      <c r="U118" s="79"/>
      <c r="V118" s="79"/>
      <c r="W118" s="79"/>
      <c r="X118" s="79"/>
    </row>
    <row r="119" spans="1:24" x14ac:dyDescent="0.25">
      <c r="A119" s="95">
        <f t="shared" si="6"/>
        <v>9</v>
      </c>
      <c r="B119" s="95">
        <f t="shared" si="7"/>
        <v>5</v>
      </c>
      <c r="C119" s="77">
        <f>Calen!F121</f>
        <v>43728</v>
      </c>
      <c r="D119" s="79"/>
      <c r="E119" s="79"/>
      <c r="F119" s="79"/>
      <c r="G119" s="79"/>
      <c r="H119" s="79"/>
      <c r="I119" s="79"/>
      <c r="J119" s="96">
        <f t="shared" si="8"/>
        <v>9</v>
      </c>
      <c r="K119" s="96">
        <f t="shared" si="9"/>
        <v>5</v>
      </c>
      <c r="L119" s="81" t="str">
        <f>IF(OR(TEXT(C119,"jjjj")=TEXT(CRENEAUX!$S$9,"jjjj"),TEXT(C119,"jjjj")=TEXT(CRENEAUX!$T$9,"jjjj"),TEXT(C119,"jjjj")=TEXT(CRENEAUX!$U$9,"jjjj"),TEXT(C119,"jjjj")=TEXT(CRENEAUX!$V$9,"jjjj"),TEXT(C119,"jjjj")=TEXT(CRENEAUX!$W$9,"jjjj"),TEXT(C119,"jjjj")=TEXT(CRENEAUX!$X$9,"jjjj"),TEXT(C119,"jjjj")=TEXT(CRENEAUX!$Y$9,"jjjj")),"X","")</f>
        <v>X</v>
      </c>
      <c r="M119" s="81" t="str">
        <f>IF(OR(TEXT(C119,"jjjj")=TEXT(CRENEAUX!$S$10,"jjjj"),TEXT(C119,"jjjj")=TEXT(CRENEAUX!$T$10,"jjjj"),TEXT(C119,"jjjj")=TEXT(CRENEAUX!$U$10,"jjjj"),TEXT(C119,"jjjj")=TEXT(CRENEAUX!$V$10,"jjjj"),TEXT(C119,"jjjj")=TEXT(CRENEAUX!$W$10,"jjjj"),TEXT(C119,"jjjj")=TEXT(CRENEAUX!$X$10,"jjjj"),TEXT(C119,"jjjj")=TEXT(CRENEAUX!$Y$10,"jjjj")),"X","")</f>
        <v>X</v>
      </c>
      <c r="N119" s="81" t="str">
        <f>IF(OR(TEXT(C119,"jjjj")=TEXT(CRENEAUX!$S$11,"jjjj"),TEXT(C119,"jjjj")=TEXT(CRENEAUX!$T$11,"jjjj"),TEXT(C119,"jjjj")=TEXT(CRENEAUX!$U$11,"jjjj"),TEXT(C119,"jjjj")=TEXT(CRENEAUX!$V$11,"jjjj"),TEXT(C119,"jjjj")=TEXT(CRENEAUX!$W$11,"jjjj"),TEXT(C119,"jjjj")=TEXT(CRENEAUX!$X$11,"jjjj"),TEXT(C119,"jjjj")=TEXT(CRENEAUX!$Y$11,"jjjj")),"X","")</f>
        <v/>
      </c>
      <c r="O119" s="81" t="str">
        <f>IF(OR(TEXT(C119,"jjjj")=TEXT(CRENEAUX!$S$12,"jjjj"),TEXT(C119,"jjjj")=TEXT(CRENEAUX!$T$12,"jjjj"),TEXT(C119,"jjjj")=TEXT(CRENEAUX!$U$12,"jjjj"),TEXT(C119,"jjjj")=TEXT(CRENEAUX!$V$12,"jjjj"),TEXT(C119,"jjjj")=TEXT(CRENEAUX!$W$12,"jjjj"),TEXT(C119,"jjjj")=TEXT(CRENEAUX!$X$12,"jjjj"),TEXT(C119,"jjjj")=TEXT(CRENEAUX!$Y$12,"jjjj")),"X","")</f>
        <v/>
      </c>
      <c r="P119" s="81" t="str">
        <f>IF(OR(TEXT(C119,"jjjj")=TEXT(CRENEAUX!$S$13,"jjjj"),TEXT(C119,"jjjj")=TEXT(CRENEAUX!$T$13,"jjjj"),TEXT(C119,"jjjj")=TEXT(CRENEAUX!$U$13,"jjjj"),TEXT(C119,"jjjj")=TEXT(CRENEAUX!$V$13,"jjjj"),TEXT(C119,"jjjj")=TEXT(CRENEAUX!$W$13,"jjjj"),TEXT(C119,"jjjj")=TEXT(CRENEAUX!$X$13,"jjjj"),TEXT(C119,"jjjj")=TEXT(CRENEAUX!$Y$13,"jjjj")),"X","")</f>
        <v/>
      </c>
      <c r="Q119" s="81" t="str">
        <f>IF(OR(TEXT(C119,"jjjj")=TEXT(CRENEAUX!$S$14,"jjjj"),TEXT(C119,"jjjj")=TEXT(CRENEAUX!$T$14,"jjjj"),TEXT(C119,"jjjj")=TEXT(CRENEAUX!$U$14,"jjjj"),TEXT(C119,"jjjj")=TEXT(CRENEAUX!$V$14,"jjjj"),TEXT(C119,"jjjj")=TEXT(CRENEAUX!$W$14,"jjjj"),TEXT(C119,"jjjj")=TEXT(CRENEAUX!$X$14,"jjjj"),TEXT(C119,"jjjj")=TEXT(CRENEAUX!$Y$14,"jjjj")),"X","")</f>
        <v/>
      </c>
      <c r="R119" s="80">
        <f t="shared" si="10"/>
        <v>43728</v>
      </c>
      <c r="S119" s="79"/>
      <c r="T119" s="79"/>
      <c r="U119" s="79"/>
      <c r="V119" s="79"/>
      <c r="W119" s="79"/>
      <c r="X119" s="79"/>
    </row>
    <row r="120" spans="1:24" x14ac:dyDescent="0.25">
      <c r="A120" s="95">
        <f t="shared" si="6"/>
        <v>9</v>
      </c>
      <c r="B120" s="95">
        <f t="shared" si="7"/>
        <v>3</v>
      </c>
      <c r="C120" s="77">
        <f>Calen!F122</f>
        <v>43733</v>
      </c>
      <c r="D120" s="79"/>
      <c r="E120" s="79"/>
      <c r="F120" s="79"/>
      <c r="G120" s="79"/>
      <c r="H120" s="79"/>
      <c r="I120" s="79"/>
      <c r="J120" s="96">
        <f t="shared" si="8"/>
        <v>9</v>
      </c>
      <c r="K120" s="96">
        <f t="shared" si="9"/>
        <v>3</v>
      </c>
      <c r="L120" s="81" t="str">
        <f>IF(OR(TEXT(C120,"jjjj")=TEXT(CRENEAUX!$S$9,"jjjj"),TEXT(C120,"jjjj")=TEXT(CRENEAUX!$T$9,"jjjj"),TEXT(C120,"jjjj")=TEXT(CRENEAUX!$U$9,"jjjj"),TEXT(C120,"jjjj")=TEXT(CRENEAUX!$V$9,"jjjj"),TEXT(C120,"jjjj")=TEXT(CRENEAUX!$W$9,"jjjj"),TEXT(C120,"jjjj")=TEXT(CRENEAUX!$X$9,"jjjj"),TEXT(C120,"jjjj")=TEXT(CRENEAUX!$Y$9,"jjjj")),"X","")</f>
        <v/>
      </c>
      <c r="M120" s="81" t="str">
        <f>IF(OR(TEXT(C120,"jjjj")=TEXT(CRENEAUX!$S$10,"jjjj"),TEXT(C120,"jjjj")=TEXT(CRENEAUX!$T$10,"jjjj"),TEXT(C120,"jjjj")=TEXT(CRENEAUX!$U$10,"jjjj"),TEXT(C120,"jjjj")=TEXT(CRENEAUX!$V$10,"jjjj"),TEXT(C120,"jjjj")=TEXT(CRENEAUX!$W$10,"jjjj"),TEXT(C120,"jjjj")=TEXT(CRENEAUX!$X$10,"jjjj"),TEXT(C120,"jjjj")=TEXT(CRENEAUX!$Y$10,"jjjj")),"X","")</f>
        <v>X</v>
      </c>
      <c r="N120" s="81" t="str">
        <f>IF(OR(TEXT(C120,"jjjj")=TEXT(CRENEAUX!$S$11,"jjjj"),TEXT(C120,"jjjj")=TEXT(CRENEAUX!$T$11,"jjjj"),TEXT(C120,"jjjj")=TEXT(CRENEAUX!$U$11,"jjjj"),TEXT(C120,"jjjj")=TEXT(CRENEAUX!$V$11,"jjjj"),TEXT(C120,"jjjj")=TEXT(CRENEAUX!$W$11,"jjjj"),TEXT(C120,"jjjj")=TEXT(CRENEAUX!$X$11,"jjjj"),TEXT(C120,"jjjj")=TEXT(CRENEAUX!$Y$11,"jjjj")),"X","")</f>
        <v>X</v>
      </c>
      <c r="O120" s="81" t="str">
        <f>IF(OR(TEXT(C120,"jjjj")=TEXT(CRENEAUX!$S$12,"jjjj"),TEXT(C120,"jjjj")=TEXT(CRENEAUX!$T$12,"jjjj"),TEXT(C120,"jjjj")=TEXT(CRENEAUX!$U$12,"jjjj"),TEXT(C120,"jjjj")=TEXT(CRENEAUX!$V$12,"jjjj"),TEXT(C120,"jjjj")=TEXT(CRENEAUX!$W$12,"jjjj"),TEXT(C120,"jjjj")=TEXT(CRENEAUX!$X$12,"jjjj"),TEXT(C120,"jjjj")=TEXT(CRENEAUX!$Y$12,"jjjj")),"X","")</f>
        <v/>
      </c>
      <c r="P120" s="81" t="str">
        <f>IF(OR(TEXT(C120,"jjjj")=TEXT(CRENEAUX!$S$13,"jjjj"),TEXT(C120,"jjjj")=TEXT(CRENEAUX!$T$13,"jjjj"),TEXT(C120,"jjjj")=TEXT(CRENEAUX!$U$13,"jjjj"),TEXT(C120,"jjjj")=TEXT(CRENEAUX!$V$13,"jjjj"),TEXT(C120,"jjjj")=TEXT(CRENEAUX!$W$13,"jjjj"),TEXT(C120,"jjjj")=TEXT(CRENEAUX!$X$13,"jjjj"),TEXT(C120,"jjjj")=TEXT(CRENEAUX!$Y$13,"jjjj")),"X","")</f>
        <v/>
      </c>
      <c r="Q120" s="81" t="str">
        <f>IF(OR(TEXT(C120,"jjjj")=TEXT(CRENEAUX!$S$14,"jjjj"),TEXT(C120,"jjjj")=TEXT(CRENEAUX!$T$14,"jjjj"),TEXT(C120,"jjjj")=TEXT(CRENEAUX!$U$14,"jjjj"),TEXT(C120,"jjjj")=TEXT(CRENEAUX!$V$14,"jjjj"),TEXT(C120,"jjjj")=TEXT(CRENEAUX!$W$14,"jjjj"),TEXT(C120,"jjjj")=TEXT(CRENEAUX!$X$14,"jjjj"),TEXT(C120,"jjjj")=TEXT(CRENEAUX!$Y$14,"jjjj")),"X","")</f>
        <v/>
      </c>
      <c r="R120" s="80">
        <f t="shared" si="10"/>
        <v>43733</v>
      </c>
      <c r="S120" s="79"/>
      <c r="T120" s="79"/>
      <c r="U120" s="79"/>
      <c r="V120" s="79"/>
      <c r="W120" s="79"/>
      <c r="X120" s="79"/>
    </row>
    <row r="121" spans="1:24" x14ac:dyDescent="0.25">
      <c r="A121" s="95">
        <f t="shared" si="6"/>
        <v>9</v>
      </c>
      <c r="B121" s="95">
        <f t="shared" si="7"/>
        <v>4</v>
      </c>
      <c r="C121" s="77">
        <f>Calen!F123</f>
        <v>43734</v>
      </c>
      <c r="D121" s="79"/>
      <c r="E121" s="79"/>
      <c r="F121" s="79"/>
      <c r="G121" s="79"/>
      <c r="H121" s="79"/>
      <c r="I121" s="79"/>
      <c r="J121" s="96">
        <f t="shared" si="8"/>
        <v>9</v>
      </c>
      <c r="K121" s="96">
        <f t="shared" si="9"/>
        <v>4</v>
      </c>
      <c r="L121" s="81" t="str">
        <f>IF(OR(TEXT(C121,"jjjj")=TEXT(CRENEAUX!$S$9,"jjjj"),TEXT(C121,"jjjj")=TEXT(CRENEAUX!$T$9,"jjjj"),TEXT(C121,"jjjj")=TEXT(CRENEAUX!$U$9,"jjjj"),TEXT(C121,"jjjj")=TEXT(CRENEAUX!$V$9,"jjjj"),TEXT(C121,"jjjj")=TEXT(CRENEAUX!$W$9,"jjjj"),TEXT(C121,"jjjj")=TEXT(CRENEAUX!$X$9,"jjjj"),TEXT(C121,"jjjj")=TEXT(CRENEAUX!$Y$9,"jjjj")),"X","")</f>
        <v>X</v>
      </c>
      <c r="M121" s="81" t="str">
        <f>IF(OR(TEXT(C121,"jjjj")=TEXT(CRENEAUX!$S$10,"jjjj"),TEXT(C121,"jjjj")=TEXT(CRENEAUX!$T$10,"jjjj"),TEXT(C121,"jjjj")=TEXT(CRENEAUX!$U$10,"jjjj"),TEXT(C121,"jjjj")=TEXT(CRENEAUX!$V$10,"jjjj"),TEXT(C121,"jjjj")=TEXT(CRENEAUX!$W$10,"jjjj"),TEXT(C121,"jjjj")=TEXT(CRENEAUX!$X$10,"jjjj"),TEXT(C121,"jjjj")=TEXT(CRENEAUX!$Y$10,"jjjj")),"X","")</f>
        <v>X</v>
      </c>
      <c r="N121" s="81" t="str">
        <f>IF(OR(TEXT(C121,"jjjj")=TEXT(CRENEAUX!$S$11,"jjjj"),TEXT(C121,"jjjj")=TEXT(CRENEAUX!$T$11,"jjjj"),TEXT(C121,"jjjj")=TEXT(CRENEAUX!$U$11,"jjjj"),TEXT(C121,"jjjj")=TEXT(CRENEAUX!$V$11,"jjjj"),TEXT(C121,"jjjj")=TEXT(CRENEAUX!$W$11,"jjjj"),TEXT(C121,"jjjj")=TEXT(CRENEAUX!$X$11,"jjjj"),TEXT(C121,"jjjj")=TEXT(CRENEAUX!$Y$11,"jjjj")),"X","")</f>
        <v>X</v>
      </c>
      <c r="O121" s="81" t="str">
        <f>IF(OR(TEXT(C121,"jjjj")=TEXT(CRENEAUX!$S$12,"jjjj"),TEXT(C121,"jjjj")=TEXT(CRENEAUX!$T$12,"jjjj"),TEXT(C121,"jjjj")=TEXT(CRENEAUX!$U$12,"jjjj"),TEXT(C121,"jjjj")=TEXT(CRENEAUX!$V$12,"jjjj"),TEXT(C121,"jjjj")=TEXT(CRENEAUX!$W$12,"jjjj"),TEXT(C121,"jjjj")=TEXT(CRENEAUX!$X$12,"jjjj"),TEXT(C121,"jjjj")=TEXT(CRENEAUX!$Y$12,"jjjj")),"X","")</f>
        <v/>
      </c>
      <c r="P121" s="81" t="str">
        <f>IF(OR(TEXT(C121,"jjjj")=TEXT(CRENEAUX!$S$13,"jjjj"),TEXT(C121,"jjjj")=TEXT(CRENEAUX!$T$13,"jjjj"),TEXT(C121,"jjjj")=TEXT(CRENEAUX!$U$13,"jjjj"),TEXT(C121,"jjjj")=TEXT(CRENEAUX!$V$13,"jjjj"),TEXT(C121,"jjjj")=TEXT(CRENEAUX!$W$13,"jjjj"),TEXT(C121,"jjjj")=TEXT(CRENEAUX!$X$13,"jjjj"),TEXT(C121,"jjjj")=TEXT(CRENEAUX!$Y$13,"jjjj")),"X","")</f>
        <v/>
      </c>
      <c r="Q121" s="81" t="str">
        <f>IF(OR(TEXT(C121,"jjjj")=TEXT(CRENEAUX!$S$14,"jjjj"),TEXT(C121,"jjjj")=TEXT(CRENEAUX!$T$14,"jjjj"),TEXT(C121,"jjjj")=TEXT(CRENEAUX!$U$14,"jjjj"),TEXT(C121,"jjjj")=TEXT(CRENEAUX!$V$14,"jjjj"),TEXT(C121,"jjjj")=TEXT(CRENEAUX!$W$14,"jjjj"),TEXT(C121,"jjjj")=TEXT(CRENEAUX!$X$14,"jjjj"),TEXT(C121,"jjjj")=TEXT(CRENEAUX!$Y$14,"jjjj")),"X","")</f>
        <v/>
      </c>
      <c r="R121" s="80">
        <f t="shared" si="10"/>
        <v>43734</v>
      </c>
      <c r="S121" s="79"/>
      <c r="T121" s="79"/>
      <c r="U121" s="79"/>
      <c r="V121" s="79"/>
      <c r="W121" s="79"/>
      <c r="X121" s="79"/>
    </row>
    <row r="122" spans="1:24" x14ac:dyDescent="0.25">
      <c r="A122" s="95">
        <f t="shared" si="6"/>
        <v>9</v>
      </c>
      <c r="B122" s="95">
        <f t="shared" si="7"/>
        <v>5</v>
      </c>
      <c r="C122" s="77">
        <f>Calen!F124</f>
        <v>43735</v>
      </c>
      <c r="D122" s="79"/>
      <c r="E122" s="79"/>
      <c r="F122" s="79"/>
      <c r="G122" s="79"/>
      <c r="H122" s="79"/>
      <c r="I122" s="79"/>
      <c r="J122" s="96">
        <f t="shared" si="8"/>
        <v>9</v>
      </c>
      <c r="K122" s="96">
        <f t="shared" si="9"/>
        <v>5</v>
      </c>
      <c r="L122" s="81" t="str">
        <f>IF(OR(TEXT(C122,"jjjj")=TEXT(CRENEAUX!$S$9,"jjjj"),TEXT(C122,"jjjj")=TEXT(CRENEAUX!$T$9,"jjjj"),TEXT(C122,"jjjj")=TEXT(CRENEAUX!$U$9,"jjjj"),TEXT(C122,"jjjj")=TEXT(CRENEAUX!$V$9,"jjjj"),TEXT(C122,"jjjj")=TEXT(CRENEAUX!$W$9,"jjjj"),TEXT(C122,"jjjj")=TEXT(CRENEAUX!$X$9,"jjjj"),TEXT(C122,"jjjj")=TEXT(CRENEAUX!$Y$9,"jjjj")),"X","")</f>
        <v>X</v>
      </c>
      <c r="M122" s="81" t="str">
        <f>IF(OR(TEXT(C122,"jjjj")=TEXT(CRENEAUX!$S$10,"jjjj"),TEXT(C122,"jjjj")=TEXT(CRENEAUX!$T$10,"jjjj"),TEXT(C122,"jjjj")=TEXT(CRENEAUX!$U$10,"jjjj"),TEXT(C122,"jjjj")=TEXT(CRENEAUX!$V$10,"jjjj"),TEXT(C122,"jjjj")=TEXT(CRENEAUX!$W$10,"jjjj"),TEXT(C122,"jjjj")=TEXT(CRENEAUX!$X$10,"jjjj"),TEXT(C122,"jjjj")=TEXT(CRENEAUX!$Y$10,"jjjj")),"X","")</f>
        <v>X</v>
      </c>
      <c r="N122" s="81" t="str">
        <f>IF(OR(TEXT(C122,"jjjj")=TEXT(CRENEAUX!$S$11,"jjjj"),TEXT(C122,"jjjj")=TEXT(CRENEAUX!$T$11,"jjjj"),TEXT(C122,"jjjj")=TEXT(CRENEAUX!$U$11,"jjjj"),TEXT(C122,"jjjj")=TEXT(CRENEAUX!$V$11,"jjjj"),TEXT(C122,"jjjj")=TEXT(CRENEAUX!$W$11,"jjjj"),TEXT(C122,"jjjj")=TEXT(CRENEAUX!$X$11,"jjjj"),TEXT(C122,"jjjj")=TEXT(CRENEAUX!$Y$11,"jjjj")),"X","")</f>
        <v/>
      </c>
      <c r="O122" s="81" t="str">
        <f>IF(OR(TEXT(C122,"jjjj")=TEXT(CRENEAUX!$S$12,"jjjj"),TEXT(C122,"jjjj")=TEXT(CRENEAUX!$T$12,"jjjj"),TEXT(C122,"jjjj")=TEXT(CRENEAUX!$U$12,"jjjj"),TEXT(C122,"jjjj")=TEXT(CRENEAUX!$V$12,"jjjj"),TEXT(C122,"jjjj")=TEXT(CRENEAUX!$W$12,"jjjj"),TEXT(C122,"jjjj")=TEXT(CRENEAUX!$X$12,"jjjj"),TEXT(C122,"jjjj")=TEXT(CRENEAUX!$Y$12,"jjjj")),"X","")</f>
        <v/>
      </c>
      <c r="P122" s="81" t="str">
        <f>IF(OR(TEXT(C122,"jjjj")=TEXT(CRENEAUX!$S$13,"jjjj"),TEXT(C122,"jjjj")=TEXT(CRENEAUX!$T$13,"jjjj"),TEXT(C122,"jjjj")=TEXT(CRENEAUX!$U$13,"jjjj"),TEXT(C122,"jjjj")=TEXT(CRENEAUX!$V$13,"jjjj"),TEXT(C122,"jjjj")=TEXT(CRENEAUX!$W$13,"jjjj"),TEXT(C122,"jjjj")=TEXT(CRENEAUX!$X$13,"jjjj"),TEXT(C122,"jjjj")=TEXT(CRENEAUX!$Y$13,"jjjj")),"X","")</f>
        <v/>
      </c>
      <c r="Q122" s="81" t="str">
        <f>IF(OR(TEXT(C122,"jjjj")=TEXT(CRENEAUX!$S$14,"jjjj"),TEXT(C122,"jjjj")=TEXT(CRENEAUX!$T$14,"jjjj"),TEXT(C122,"jjjj")=TEXT(CRENEAUX!$U$14,"jjjj"),TEXT(C122,"jjjj")=TEXT(CRENEAUX!$V$14,"jjjj"),TEXT(C122,"jjjj")=TEXT(CRENEAUX!$W$14,"jjjj"),TEXT(C122,"jjjj")=TEXT(CRENEAUX!$X$14,"jjjj"),TEXT(C122,"jjjj")=TEXT(CRENEAUX!$Y$14,"jjjj")),"X","")</f>
        <v/>
      </c>
      <c r="R122" s="80">
        <f t="shared" si="10"/>
        <v>43735</v>
      </c>
      <c r="S122" s="79"/>
      <c r="T122" s="79"/>
      <c r="U122" s="79"/>
      <c r="V122" s="79"/>
      <c r="W122" s="79"/>
      <c r="X122" s="79"/>
    </row>
    <row r="123" spans="1:24" x14ac:dyDescent="0.25">
      <c r="A123" s="95">
        <f t="shared" si="6"/>
        <v>10</v>
      </c>
      <c r="B123" s="95">
        <f t="shared" si="7"/>
        <v>3</v>
      </c>
      <c r="C123" s="77">
        <f>Calen!F125</f>
        <v>43740</v>
      </c>
      <c r="D123" s="79"/>
      <c r="E123" s="79"/>
      <c r="F123" s="79"/>
      <c r="G123" s="79"/>
      <c r="H123" s="79"/>
      <c r="I123" s="79"/>
      <c r="J123" s="96">
        <f t="shared" si="8"/>
        <v>10</v>
      </c>
      <c r="K123" s="96">
        <f t="shared" si="9"/>
        <v>3</v>
      </c>
      <c r="L123" s="81" t="str">
        <f>IF(OR(TEXT(C123,"jjjj")=TEXT(CRENEAUX!$S$9,"jjjj"),TEXT(C123,"jjjj")=TEXT(CRENEAUX!$T$9,"jjjj"),TEXT(C123,"jjjj")=TEXT(CRENEAUX!$U$9,"jjjj"),TEXT(C123,"jjjj")=TEXT(CRENEAUX!$V$9,"jjjj"),TEXT(C123,"jjjj")=TEXT(CRENEAUX!$W$9,"jjjj"),TEXT(C123,"jjjj")=TEXT(CRENEAUX!$X$9,"jjjj"),TEXT(C123,"jjjj")=TEXT(CRENEAUX!$Y$9,"jjjj")),"X","")</f>
        <v/>
      </c>
      <c r="M123" s="81" t="str">
        <f>IF(OR(TEXT(C123,"jjjj")=TEXT(CRENEAUX!$S$10,"jjjj"),TEXT(C123,"jjjj")=TEXT(CRENEAUX!$T$10,"jjjj"),TEXT(C123,"jjjj")=TEXT(CRENEAUX!$U$10,"jjjj"),TEXT(C123,"jjjj")=TEXT(CRENEAUX!$V$10,"jjjj"),TEXT(C123,"jjjj")=TEXT(CRENEAUX!$W$10,"jjjj"),TEXT(C123,"jjjj")=TEXT(CRENEAUX!$X$10,"jjjj"),TEXT(C123,"jjjj")=TEXT(CRENEAUX!$Y$10,"jjjj")),"X","")</f>
        <v>X</v>
      </c>
      <c r="N123" s="81" t="str">
        <f>IF(OR(TEXT(C123,"jjjj")=TEXT(CRENEAUX!$S$11,"jjjj"),TEXT(C123,"jjjj")=TEXT(CRENEAUX!$T$11,"jjjj"),TEXT(C123,"jjjj")=TEXT(CRENEAUX!$U$11,"jjjj"),TEXT(C123,"jjjj")=TEXT(CRENEAUX!$V$11,"jjjj"),TEXT(C123,"jjjj")=TEXT(CRENEAUX!$W$11,"jjjj"),TEXT(C123,"jjjj")=TEXT(CRENEAUX!$X$11,"jjjj"),TEXT(C123,"jjjj")=TEXT(CRENEAUX!$Y$11,"jjjj")),"X","")</f>
        <v>X</v>
      </c>
      <c r="O123" s="81" t="str">
        <f>IF(OR(TEXT(C123,"jjjj")=TEXT(CRENEAUX!$S$12,"jjjj"),TEXT(C123,"jjjj")=TEXT(CRENEAUX!$T$12,"jjjj"),TEXT(C123,"jjjj")=TEXT(CRENEAUX!$U$12,"jjjj"),TEXT(C123,"jjjj")=TEXT(CRENEAUX!$V$12,"jjjj"),TEXT(C123,"jjjj")=TEXT(CRENEAUX!$W$12,"jjjj"),TEXT(C123,"jjjj")=TEXT(CRENEAUX!$X$12,"jjjj"),TEXT(C123,"jjjj")=TEXT(CRENEAUX!$Y$12,"jjjj")),"X","")</f>
        <v/>
      </c>
      <c r="P123" s="81" t="str">
        <f>IF(OR(TEXT(C123,"jjjj")=TEXT(CRENEAUX!$S$13,"jjjj"),TEXT(C123,"jjjj")=TEXT(CRENEAUX!$T$13,"jjjj"),TEXT(C123,"jjjj")=TEXT(CRENEAUX!$U$13,"jjjj"),TEXT(C123,"jjjj")=TEXT(CRENEAUX!$V$13,"jjjj"),TEXT(C123,"jjjj")=TEXT(CRENEAUX!$W$13,"jjjj"),TEXT(C123,"jjjj")=TEXT(CRENEAUX!$X$13,"jjjj"),TEXT(C123,"jjjj")=TEXT(CRENEAUX!$Y$13,"jjjj")),"X","")</f>
        <v/>
      </c>
      <c r="Q123" s="81" t="str">
        <f>IF(OR(TEXT(C123,"jjjj")=TEXT(CRENEAUX!$S$14,"jjjj"),TEXT(C123,"jjjj")=TEXT(CRENEAUX!$T$14,"jjjj"),TEXT(C123,"jjjj")=TEXT(CRENEAUX!$U$14,"jjjj"),TEXT(C123,"jjjj")=TEXT(CRENEAUX!$V$14,"jjjj"),TEXT(C123,"jjjj")=TEXT(CRENEAUX!$W$14,"jjjj"),TEXT(C123,"jjjj")=TEXT(CRENEAUX!$X$14,"jjjj"),TEXT(C123,"jjjj")=TEXT(CRENEAUX!$Y$14,"jjjj")),"X","")</f>
        <v/>
      </c>
      <c r="R123" s="80">
        <f t="shared" si="10"/>
        <v>43740</v>
      </c>
      <c r="S123" s="79"/>
      <c r="T123" s="79"/>
      <c r="U123" s="79"/>
      <c r="V123" s="79"/>
      <c r="W123" s="79"/>
      <c r="X123" s="79"/>
    </row>
    <row r="124" spans="1:24" x14ac:dyDescent="0.25">
      <c r="A124" s="95">
        <f t="shared" si="6"/>
        <v>10</v>
      </c>
      <c r="B124" s="95">
        <f t="shared" si="7"/>
        <v>4</v>
      </c>
      <c r="C124" s="77">
        <f>Calen!F126</f>
        <v>43741</v>
      </c>
      <c r="D124" s="79"/>
      <c r="E124" s="79"/>
      <c r="F124" s="79"/>
      <c r="G124" s="79"/>
      <c r="H124" s="79"/>
      <c r="I124" s="79"/>
      <c r="J124" s="96">
        <f t="shared" si="8"/>
        <v>10</v>
      </c>
      <c r="K124" s="96">
        <f t="shared" si="9"/>
        <v>4</v>
      </c>
      <c r="L124" s="81" t="str">
        <f>IF(OR(TEXT(C124,"jjjj")=TEXT(CRENEAUX!$S$9,"jjjj"),TEXT(C124,"jjjj")=TEXT(CRENEAUX!$T$9,"jjjj"),TEXT(C124,"jjjj")=TEXT(CRENEAUX!$U$9,"jjjj"),TEXT(C124,"jjjj")=TEXT(CRENEAUX!$V$9,"jjjj"),TEXT(C124,"jjjj")=TEXT(CRENEAUX!$W$9,"jjjj"),TEXT(C124,"jjjj")=TEXT(CRENEAUX!$X$9,"jjjj"),TEXT(C124,"jjjj")=TEXT(CRENEAUX!$Y$9,"jjjj")),"X","")</f>
        <v>X</v>
      </c>
      <c r="M124" s="81" t="str">
        <f>IF(OR(TEXT(C124,"jjjj")=TEXT(CRENEAUX!$S$10,"jjjj"),TEXT(C124,"jjjj")=TEXT(CRENEAUX!$T$10,"jjjj"),TEXT(C124,"jjjj")=TEXT(CRENEAUX!$U$10,"jjjj"),TEXT(C124,"jjjj")=TEXT(CRENEAUX!$V$10,"jjjj"),TEXT(C124,"jjjj")=TEXT(CRENEAUX!$W$10,"jjjj"),TEXT(C124,"jjjj")=TEXT(CRENEAUX!$X$10,"jjjj"),TEXT(C124,"jjjj")=TEXT(CRENEAUX!$Y$10,"jjjj")),"X","")</f>
        <v>X</v>
      </c>
      <c r="N124" s="81" t="str">
        <f>IF(OR(TEXT(C124,"jjjj")=TEXT(CRENEAUX!$S$11,"jjjj"),TEXT(C124,"jjjj")=TEXT(CRENEAUX!$T$11,"jjjj"),TEXT(C124,"jjjj")=TEXT(CRENEAUX!$U$11,"jjjj"),TEXT(C124,"jjjj")=TEXT(CRENEAUX!$V$11,"jjjj"),TEXT(C124,"jjjj")=TEXT(CRENEAUX!$W$11,"jjjj"),TEXT(C124,"jjjj")=TEXT(CRENEAUX!$X$11,"jjjj"),TEXT(C124,"jjjj")=TEXT(CRENEAUX!$Y$11,"jjjj")),"X","")</f>
        <v>X</v>
      </c>
      <c r="O124" s="81" t="str">
        <f>IF(OR(TEXT(C124,"jjjj")=TEXT(CRENEAUX!$S$12,"jjjj"),TEXT(C124,"jjjj")=TEXT(CRENEAUX!$T$12,"jjjj"),TEXT(C124,"jjjj")=TEXT(CRENEAUX!$U$12,"jjjj"),TEXT(C124,"jjjj")=TEXT(CRENEAUX!$V$12,"jjjj"),TEXT(C124,"jjjj")=TEXT(CRENEAUX!$W$12,"jjjj"),TEXT(C124,"jjjj")=TEXT(CRENEAUX!$X$12,"jjjj"),TEXT(C124,"jjjj")=TEXT(CRENEAUX!$Y$12,"jjjj")),"X","")</f>
        <v/>
      </c>
      <c r="P124" s="81" t="str">
        <f>IF(OR(TEXT(C124,"jjjj")=TEXT(CRENEAUX!$S$13,"jjjj"),TEXT(C124,"jjjj")=TEXT(CRENEAUX!$T$13,"jjjj"),TEXT(C124,"jjjj")=TEXT(CRENEAUX!$U$13,"jjjj"),TEXT(C124,"jjjj")=TEXT(CRENEAUX!$V$13,"jjjj"),TEXT(C124,"jjjj")=TEXT(CRENEAUX!$W$13,"jjjj"),TEXT(C124,"jjjj")=TEXT(CRENEAUX!$X$13,"jjjj"),TEXT(C124,"jjjj")=TEXT(CRENEAUX!$Y$13,"jjjj")),"X","")</f>
        <v/>
      </c>
      <c r="Q124" s="81" t="str">
        <f>IF(OR(TEXT(C124,"jjjj")=TEXT(CRENEAUX!$S$14,"jjjj"),TEXT(C124,"jjjj")=TEXT(CRENEAUX!$T$14,"jjjj"),TEXT(C124,"jjjj")=TEXT(CRENEAUX!$U$14,"jjjj"),TEXT(C124,"jjjj")=TEXT(CRENEAUX!$V$14,"jjjj"),TEXT(C124,"jjjj")=TEXT(CRENEAUX!$W$14,"jjjj"),TEXT(C124,"jjjj")=TEXT(CRENEAUX!$X$14,"jjjj"),TEXT(C124,"jjjj")=TEXT(CRENEAUX!$Y$14,"jjjj")),"X","")</f>
        <v/>
      </c>
      <c r="R124" s="80">
        <f t="shared" si="10"/>
        <v>43741</v>
      </c>
      <c r="S124" s="79"/>
      <c r="T124" s="79"/>
      <c r="U124" s="79"/>
      <c r="V124" s="79"/>
      <c r="W124" s="79"/>
      <c r="X124" s="79"/>
    </row>
    <row r="125" spans="1:24" x14ac:dyDescent="0.25">
      <c r="A125" s="95">
        <f t="shared" si="6"/>
        <v>10</v>
      </c>
      <c r="B125" s="95">
        <f t="shared" si="7"/>
        <v>5</v>
      </c>
      <c r="C125" s="77">
        <f>Calen!F127</f>
        <v>43742</v>
      </c>
      <c r="D125" s="79"/>
      <c r="E125" s="79"/>
      <c r="F125" s="79"/>
      <c r="G125" s="79"/>
      <c r="H125" s="79"/>
      <c r="I125" s="79"/>
      <c r="J125" s="96">
        <f t="shared" si="8"/>
        <v>10</v>
      </c>
      <c r="K125" s="96">
        <f t="shared" si="9"/>
        <v>5</v>
      </c>
      <c r="L125" s="81" t="str">
        <f>IF(OR(TEXT(C125,"jjjj")=TEXT(CRENEAUX!$S$9,"jjjj"),TEXT(C125,"jjjj")=TEXT(CRENEAUX!$T$9,"jjjj"),TEXT(C125,"jjjj")=TEXT(CRENEAUX!$U$9,"jjjj"),TEXT(C125,"jjjj")=TEXT(CRENEAUX!$V$9,"jjjj"),TEXT(C125,"jjjj")=TEXT(CRENEAUX!$W$9,"jjjj"),TEXT(C125,"jjjj")=TEXT(CRENEAUX!$X$9,"jjjj"),TEXT(C125,"jjjj")=TEXT(CRENEAUX!$Y$9,"jjjj")),"X","")</f>
        <v>X</v>
      </c>
      <c r="M125" s="81" t="str">
        <f>IF(OR(TEXT(C125,"jjjj")=TEXT(CRENEAUX!$S$10,"jjjj"),TEXT(C125,"jjjj")=TEXT(CRENEAUX!$T$10,"jjjj"),TEXT(C125,"jjjj")=TEXT(CRENEAUX!$U$10,"jjjj"),TEXT(C125,"jjjj")=TEXT(CRENEAUX!$V$10,"jjjj"),TEXT(C125,"jjjj")=TEXT(CRENEAUX!$W$10,"jjjj"),TEXT(C125,"jjjj")=TEXT(CRENEAUX!$X$10,"jjjj"),TEXT(C125,"jjjj")=TEXT(CRENEAUX!$Y$10,"jjjj")),"X","")</f>
        <v>X</v>
      </c>
      <c r="N125" s="81" t="str">
        <f>IF(OR(TEXT(C125,"jjjj")=TEXT(CRENEAUX!$S$11,"jjjj"),TEXT(C125,"jjjj")=TEXT(CRENEAUX!$T$11,"jjjj"),TEXT(C125,"jjjj")=TEXT(CRENEAUX!$U$11,"jjjj"),TEXT(C125,"jjjj")=TEXT(CRENEAUX!$V$11,"jjjj"),TEXT(C125,"jjjj")=TEXT(CRENEAUX!$W$11,"jjjj"),TEXT(C125,"jjjj")=TEXT(CRENEAUX!$X$11,"jjjj"),TEXT(C125,"jjjj")=TEXT(CRENEAUX!$Y$11,"jjjj")),"X","")</f>
        <v/>
      </c>
      <c r="O125" s="81" t="str">
        <f>IF(OR(TEXT(C125,"jjjj")=TEXT(CRENEAUX!$S$12,"jjjj"),TEXT(C125,"jjjj")=TEXT(CRENEAUX!$T$12,"jjjj"),TEXT(C125,"jjjj")=TEXT(CRENEAUX!$U$12,"jjjj"),TEXT(C125,"jjjj")=TEXT(CRENEAUX!$V$12,"jjjj"),TEXT(C125,"jjjj")=TEXT(CRENEAUX!$W$12,"jjjj"),TEXT(C125,"jjjj")=TEXT(CRENEAUX!$X$12,"jjjj"),TEXT(C125,"jjjj")=TEXT(CRENEAUX!$Y$12,"jjjj")),"X","")</f>
        <v/>
      </c>
      <c r="P125" s="81" t="str">
        <f>IF(OR(TEXT(C125,"jjjj")=TEXT(CRENEAUX!$S$13,"jjjj"),TEXT(C125,"jjjj")=TEXT(CRENEAUX!$T$13,"jjjj"),TEXT(C125,"jjjj")=TEXT(CRENEAUX!$U$13,"jjjj"),TEXT(C125,"jjjj")=TEXT(CRENEAUX!$V$13,"jjjj"),TEXT(C125,"jjjj")=TEXT(CRENEAUX!$W$13,"jjjj"),TEXT(C125,"jjjj")=TEXT(CRENEAUX!$X$13,"jjjj"),TEXT(C125,"jjjj")=TEXT(CRENEAUX!$Y$13,"jjjj")),"X","")</f>
        <v/>
      </c>
      <c r="Q125" s="81" t="str">
        <f>IF(OR(TEXT(C125,"jjjj")=TEXT(CRENEAUX!$S$14,"jjjj"),TEXT(C125,"jjjj")=TEXT(CRENEAUX!$T$14,"jjjj"),TEXT(C125,"jjjj")=TEXT(CRENEAUX!$U$14,"jjjj"),TEXT(C125,"jjjj")=TEXT(CRENEAUX!$V$14,"jjjj"),TEXT(C125,"jjjj")=TEXT(CRENEAUX!$W$14,"jjjj"),TEXT(C125,"jjjj")=TEXT(CRENEAUX!$X$14,"jjjj"),TEXT(C125,"jjjj")=TEXT(CRENEAUX!$Y$14,"jjjj")),"X","")</f>
        <v/>
      </c>
      <c r="R125" s="80">
        <f t="shared" si="10"/>
        <v>43742</v>
      </c>
      <c r="S125" s="79"/>
      <c r="T125" s="79"/>
      <c r="U125" s="79"/>
      <c r="V125" s="79"/>
      <c r="W125" s="79"/>
      <c r="X125" s="79"/>
    </row>
    <row r="126" spans="1:24" x14ac:dyDescent="0.25">
      <c r="A126" s="95">
        <f t="shared" si="6"/>
        <v>10</v>
      </c>
      <c r="B126" s="95">
        <f t="shared" si="7"/>
        <v>3</v>
      </c>
      <c r="C126" s="77">
        <f>Calen!F128</f>
        <v>43747</v>
      </c>
      <c r="D126" s="79"/>
      <c r="E126" s="79"/>
      <c r="F126" s="79"/>
      <c r="G126" s="79"/>
      <c r="H126" s="79"/>
      <c r="I126" s="79"/>
      <c r="J126" s="96">
        <f t="shared" si="8"/>
        <v>10</v>
      </c>
      <c r="K126" s="96">
        <f t="shared" si="9"/>
        <v>3</v>
      </c>
      <c r="L126" s="81" t="str">
        <f>IF(OR(TEXT(C126,"jjjj")=TEXT(CRENEAUX!$S$9,"jjjj"),TEXT(C126,"jjjj")=TEXT(CRENEAUX!$T$9,"jjjj"),TEXT(C126,"jjjj")=TEXT(CRENEAUX!$U$9,"jjjj"),TEXT(C126,"jjjj")=TEXT(CRENEAUX!$V$9,"jjjj"),TEXT(C126,"jjjj")=TEXT(CRENEAUX!$W$9,"jjjj"),TEXT(C126,"jjjj")=TEXT(CRENEAUX!$X$9,"jjjj"),TEXT(C126,"jjjj")=TEXT(CRENEAUX!$Y$9,"jjjj")),"X","")</f>
        <v/>
      </c>
      <c r="M126" s="81" t="str">
        <f>IF(OR(TEXT(C126,"jjjj")=TEXT(CRENEAUX!$S$10,"jjjj"),TEXT(C126,"jjjj")=TEXT(CRENEAUX!$T$10,"jjjj"),TEXT(C126,"jjjj")=TEXT(CRENEAUX!$U$10,"jjjj"),TEXT(C126,"jjjj")=TEXT(CRENEAUX!$V$10,"jjjj"),TEXT(C126,"jjjj")=TEXT(CRENEAUX!$W$10,"jjjj"),TEXT(C126,"jjjj")=TEXT(CRENEAUX!$X$10,"jjjj"),TEXT(C126,"jjjj")=TEXT(CRENEAUX!$Y$10,"jjjj")),"X","")</f>
        <v>X</v>
      </c>
      <c r="N126" s="81" t="str">
        <f>IF(OR(TEXT(C126,"jjjj")=TEXT(CRENEAUX!$S$11,"jjjj"),TEXT(C126,"jjjj")=TEXT(CRENEAUX!$T$11,"jjjj"),TEXT(C126,"jjjj")=TEXT(CRENEAUX!$U$11,"jjjj"),TEXT(C126,"jjjj")=TEXT(CRENEAUX!$V$11,"jjjj"),TEXT(C126,"jjjj")=TEXT(CRENEAUX!$W$11,"jjjj"),TEXT(C126,"jjjj")=TEXT(CRENEAUX!$X$11,"jjjj"),TEXT(C126,"jjjj")=TEXT(CRENEAUX!$Y$11,"jjjj")),"X","")</f>
        <v>X</v>
      </c>
      <c r="O126" s="81" t="str">
        <f>IF(OR(TEXT(C126,"jjjj")=TEXT(CRENEAUX!$S$12,"jjjj"),TEXT(C126,"jjjj")=TEXT(CRENEAUX!$T$12,"jjjj"),TEXT(C126,"jjjj")=TEXT(CRENEAUX!$U$12,"jjjj"),TEXT(C126,"jjjj")=TEXT(CRENEAUX!$V$12,"jjjj"),TEXT(C126,"jjjj")=TEXT(CRENEAUX!$W$12,"jjjj"),TEXT(C126,"jjjj")=TEXT(CRENEAUX!$X$12,"jjjj"),TEXT(C126,"jjjj")=TEXT(CRENEAUX!$Y$12,"jjjj")),"X","")</f>
        <v/>
      </c>
      <c r="P126" s="81" t="str">
        <f>IF(OR(TEXT(C126,"jjjj")=TEXT(CRENEAUX!$S$13,"jjjj"),TEXT(C126,"jjjj")=TEXT(CRENEAUX!$T$13,"jjjj"),TEXT(C126,"jjjj")=TEXT(CRENEAUX!$U$13,"jjjj"),TEXT(C126,"jjjj")=TEXT(CRENEAUX!$V$13,"jjjj"),TEXT(C126,"jjjj")=TEXT(CRENEAUX!$W$13,"jjjj"),TEXT(C126,"jjjj")=TEXT(CRENEAUX!$X$13,"jjjj"),TEXT(C126,"jjjj")=TEXT(CRENEAUX!$Y$13,"jjjj")),"X","")</f>
        <v/>
      </c>
      <c r="Q126" s="81" t="str">
        <f>IF(OR(TEXT(C126,"jjjj")=TEXT(CRENEAUX!$S$14,"jjjj"),TEXT(C126,"jjjj")=TEXT(CRENEAUX!$T$14,"jjjj"),TEXT(C126,"jjjj")=TEXT(CRENEAUX!$U$14,"jjjj"),TEXT(C126,"jjjj")=TEXT(CRENEAUX!$V$14,"jjjj"),TEXT(C126,"jjjj")=TEXT(CRENEAUX!$W$14,"jjjj"),TEXT(C126,"jjjj")=TEXT(CRENEAUX!$X$14,"jjjj"),TEXT(C126,"jjjj")=TEXT(CRENEAUX!$Y$14,"jjjj")),"X","")</f>
        <v/>
      </c>
      <c r="R126" s="80">
        <f t="shared" si="10"/>
        <v>43747</v>
      </c>
      <c r="S126" s="79"/>
      <c r="T126" s="79"/>
      <c r="U126" s="79"/>
      <c r="V126" s="79"/>
      <c r="W126" s="79"/>
      <c r="X126" s="79"/>
    </row>
    <row r="127" spans="1:24" x14ac:dyDescent="0.25">
      <c r="A127" s="95">
        <f t="shared" si="6"/>
        <v>10</v>
      </c>
      <c r="B127" s="95">
        <f t="shared" si="7"/>
        <v>4</v>
      </c>
      <c r="C127" s="77">
        <f>Calen!F129</f>
        <v>43748</v>
      </c>
      <c r="D127" s="79"/>
      <c r="E127" s="79"/>
      <c r="F127" s="79"/>
      <c r="G127" s="79"/>
      <c r="H127" s="79"/>
      <c r="I127" s="79"/>
      <c r="J127" s="96">
        <f t="shared" si="8"/>
        <v>10</v>
      </c>
      <c r="K127" s="96">
        <f t="shared" si="9"/>
        <v>4</v>
      </c>
      <c r="L127" s="81" t="str">
        <f>IF(OR(TEXT(C127,"jjjj")=TEXT(CRENEAUX!$S$9,"jjjj"),TEXT(C127,"jjjj")=TEXT(CRENEAUX!$T$9,"jjjj"),TEXT(C127,"jjjj")=TEXT(CRENEAUX!$U$9,"jjjj"),TEXT(C127,"jjjj")=TEXT(CRENEAUX!$V$9,"jjjj"),TEXT(C127,"jjjj")=TEXT(CRENEAUX!$W$9,"jjjj"),TEXT(C127,"jjjj")=TEXT(CRENEAUX!$X$9,"jjjj"),TEXT(C127,"jjjj")=TEXT(CRENEAUX!$Y$9,"jjjj")),"X","")</f>
        <v>X</v>
      </c>
      <c r="M127" s="81" t="str">
        <f>IF(OR(TEXT(C127,"jjjj")=TEXT(CRENEAUX!$S$10,"jjjj"),TEXT(C127,"jjjj")=TEXT(CRENEAUX!$T$10,"jjjj"),TEXT(C127,"jjjj")=TEXT(CRENEAUX!$U$10,"jjjj"),TEXT(C127,"jjjj")=TEXT(CRENEAUX!$V$10,"jjjj"),TEXT(C127,"jjjj")=TEXT(CRENEAUX!$W$10,"jjjj"),TEXT(C127,"jjjj")=TEXT(CRENEAUX!$X$10,"jjjj"),TEXT(C127,"jjjj")=TEXT(CRENEAUX!$Y$10,"jjjj")),"X","")</f>
        <v>X</v>
      </c>
      <c r="N127" s="81" t="str">
        <f>IF(OR(TEXT(C127,"jjjj")=TEXT(CRENEAUX!$S$11,"jjjj"),TEXT(C127,"jjjj")=TEXT(CRENEAUX!$T$11,"jjjj"),TEXT(C127,"jjjj")=TEXT(CRENEAUX!$U$11,"jjjj"),TEXT(C127,"jjjj")=TEXT(CRENEAUX!$V$11,"jjjj"),TEXT(C127,"jjjj")=TEXT(CRENEAUX!$W$11,"jjjj"),TEXT(C127,"jjjj")=TEXT(CRENEAUX!$X$11,"jjjj"),TEXT(C127,"jjjj")=TEXT(CRENEAUX!$Y$11,"jjjj")),"X","")</f>
        <v>X</v>
      </c>
      <c r="O127" s="81" t="str">
        <f>IF(OR(TEXT(C127,"jjjj")=TEXT(CRENEAUX!$S$12,"jjjj"),TEXT(C127,"jjjj")=TEXT(CRENEAUX!$T$12,"jjjj"),TEXT(C127,"jjjj")=TEXT(CRENEAUX!$U$12,"jjjj"),TEXT(C127,"jjjj")=TEXT(CRENEAUX!$V$12,"jjjj"),TEXT(C127,"jjjj")=TEXT(CRENEAUX!$W$12,"jjjj"),TEXT(C127,"jjjj")=TEXT(CRENEAUX!$X$12,"jjjj"),TEXT(C127,"jjjj")=TEXT(CRENEAUX!$Y$12,"jjjj")),"X","")</f>
        <v/>
      </c>
      <c r="P127" s="81" t="str">
        <f>IF(OR(TEXT(C127,"jjjj")=TEXT(CRENEAUX!$S$13,"jjjj"),TEXT(C127,"jjjj")=TEXT(CRENEAUX!$T$13,"jjjj"),TEXT(C127,"jjjj")=TEXT(CRENEAUX!$U$13,"jjjj"),TEXT(C127,"jjjj")=TEXT(CRENEAUX!$V$13,"jjjj"),TEXT(C127,"jjjj")=TEXT(CRENEAUX!$W$13,"jjjj"),TEXT(C127,"jjjj")=TEXT(CRENEAUX!$X$13,"jjjj"),TEXT(C127,"jjjj")=TEXT(CRENEAUX!$Y$13,"jjjj")),"X","")</f>
        <v/>
      </c>
      <c r="Q127" s="81" t="str">
        <f>IF(OR(TEXT(C127,"jjjj")=TEXT(CRENEAUX!$S$14,"jjjj"),TEXT(C127,"jjjj")=TEXT(CRENEAUX!$T$14,"jjjj"),TEXT(C127,"jjjj")=TEXT(CRENEAUX!$U$14,"jjjj"),TEXT(C127,"jjjj")=TEXT(CRENEAUX!$V$14,"jjjj"),TEXT(C127,"jjjj")=TEXT(CRENEAUX!$W$14,"jjjj"),TEXT(C127,"jjjj")=TEXT(CRENEAUX!$X$14,"jjjj"),TEXT(C127,"jjjj")=TEXT(CRENEAUX!$Y$14,"jjjj")),"X","")</f>
        <v/>
      </c>
      <c r="R127" s="80">
        <f t="shared" si="10"/>
        <v>43748</v>
      </c>
      <c r="S127" s="79"/>
      <c r="T127" s="79"/>
      <c r="U127" s="79"/>
      <c r="V127" s="79"/>
      <c r="W127" s="79"/>
      <c r="X127" s="79"/>
    </row>
    <row r="128" spans="1:24" x14ac:dyDescent="0.25">
      <c r="A128" s="95">
        <f t="shared" si="6"/>
        <v>10</v>
      </c>
      <c r="B128" s="95">
        <f t="shared" si="7"/>
        <v>5</v>
      </c>
      <c r="C128" s="77">
        <f>Calen!F130</f>
        <v>43749</v>
      </c>
      <c r="D128" s="79"/>
      <c r="E128" s="79"/>
      <c r="F128" s="79"/>
      <c r="G128" s="79"/>
      <c r="H128" s="79"/>
      <c r="I128" s="79"/>
      <c r="J128" s="96">
        <f t="shared" si="8"/>
        <v>10</v>
      </c>
      <c r="K128" s="96">
        <f t="shared" si="9"/>
        <v>5</v>
      </c>
      <c r="L128" s="81" t="str">
        <f>IF(OR(TEXT(C128,"jjjj")=TEXT(CRENEAUX!$S$9,"jjjj"),TEXT(C128,"jjjj")=TEXT(CRENEAUX!$T$9,"jjjj"),TEXT(C128,"jjjj")=TEXT(CRENEAUX!$U$9,"jjjj"),TEXT(C128,"jjjj")=TEXT(CRENEAUX!$V$9,"jjjj"),TEXT(C128,"jjjj")=TEXT(CRENEAUX!$W$9,"jjjj"),TEXT(C128,"jjjj")=TEXT(CRENEAUX!$X$9,"jjjj"),TEXT(C128,"jjjj")=TEXT(CRENEAUX!$Y$9,"jjjj")),"X","")</f>
        <v>X</v>
      </c>
      <c r="M128" s="81" t="str">
        <f>IF(OR(TEXT(C128,"jjjj")=TEXT(CRENEAUX!$S$10,"jjjj"),TEXT(C128,"jjjj")=TEXT(CRENEAUX!$T$10,"jjjj"),TEXT(C128,"jjjj")=TEXT(CRENEAUX!$U$10,"jjjj"),TEXT(C128,"jjjj")=TEXT(CRENEAUX!$V$10,"jjjj"),TEXT(C128,"jjjj")=TEXT(CRENEAUX!$W$10,"jjjj"),TEXT(C128,"jjjj")=TEXT(CRENEAUX!$X$10,"jjjj"),TEXT(C128,"jjjj")=TEXT(CRENEAUX!$Y$10,"jjjj")),"X","")</f>
        <v>X</v>
      </c>
      <c r="N128" s="81" t="str">
        <f>IF(OR(TEXT(C128,"jjjj")=TEXT(CRENEAUX!$S$11,"jjjj"),TEXT(C128,"jjjj")=TEXT(CRENEAUX!$T$11,"jjjj"),TEXT(C128,"jjjj")=TEXT(CRENEAUX!$U$11,"jjjj"),TEXT(C128,"jjjj")=TEXT(CRENEAUX!$V$11,"jjjj"),TEXT(C128,"jjjj")=TEXT(CRENEAUX!$W$11,"jjjj"),TEXT(C128,"jjjj")=TEXT(CRENEAUX!$X$11,"jjjj"),TEXT(C128,"jjjj")=TEXT(CRENEAUX!$Y$11,"jjjj")),"X","")</f>
        <v/>
      </c>
      <c r="O128" s="81" t="str">
        <f>IF(OR(TEXT(C128,"jjjj")=TEXT(CRENEAUX!$S$12,"jjjj"),TEXT(C128,"jjjj")=TEXT(CRENEAUX!$T$12,"jjjj"),TEXT(C128,"jjjj")=TEXT(CRENEAUX!$U$12,"jjjj"),TEXT(C128,"jjjj")=TEXT(CRENEAUX!$V$12,"jjjj"),TEXT(C128,"jjjj")=TEXT(CRENEAUX!$W$12,"jjjj"),TEXT(C128,"jjjj")=TEXT(CRENEAUX!$X$12,"jjjj"),TEXT(C128,"jjjj")=TEXT(CRENEAUX!$Y$12,"jjjj")),"X","")</f>
        <v/>
      </c>
      <c r="P128" s="81" t="str">
        <f>IF(OR(TEXT(C128,"jjjj")=TEXT(CRENEAUX!$S$13,"jjjj"),TEXT(C128,"jjjj")=TEXT(CRENEAUX!$T$13,"jjjj"),TEXT(C128,"jjjj")=TEXT(CRENEAUX!$U$13,"jjjj"),TEXT(C128,"jjjj")=TEXT(CRENEAUX!$V$13,"jjjj"),TEXT(C128,"jjjj")=TEXT(CRENEAUX!$W$13,"jjjj"),TEXT(C128,"jjjj")=TEXT(CRENEAUX!$X$13,"jjjj"),TEXT(C128,"jjjj")=TEXT(CRENEAUX!$Y$13,"jjjj")),"X","")</f>
        <v/>
      </c>
      <c r="Q128" s="81" t="str">
        <f>IF(OR(TEXT(C128,"jjjj")=TEXT(CRENEAUX!$S$14,"jjjj"),TEXT(C128,"jjjj")=TEXT(CRENEAUX!$T$14,"jjjj"),TEXT(C128,"jjjj")=TEXT(CRENEAUX!$U$14,"jjjj"),TEXT(C128,"jjjj")=TEXT(CRENEAUX!$V$14,"jjjj"),TEXT(C128,"jjjj")=TEXT(CRENEAUX!$W$14,"jjjj"),TEXT(C128,"jjjj")=TEXT(CRENEAUX!$X$14,"jjjj"),TEXT(C128,"jjjj")=TEXT(CRENEAUX!$Y$14,"jjjj")),"X","")</f>
        <v/>
      </c>
      <c r="R128" s="80">
        <f t="shared" si="10"/>
        <v>43749</v>
      </c>
      <c r="S128" s="79"/>
      <c r="T128" s="79"/>
      <c r="U128" s="79"/>
      <c r="V128" s="79"/>
      <c r="W128" s="79"/>
      <c r="X128" s="79"/>
    </row>
    <row r="129" spans="1:24" x14ac:dyDescent="0.25">
      <c r="A129" s="95">
        <f t="shared" si="6"/>
        <v>10</v>
      </c>
      <c r="B129" s="95">
        <f t="shared" si="7"/>
        <v>3</v>
      </c>
      <c r="C129" s="77">
        <f>Calen!F131</f>
        <v>43754</v>
      </c>
      <c r="D129" s="79"/>
      <c r="E129" s="79"/>
      <c r="F129" s="79"/>
      <c r="G129" s="79"/>
      <c r="H129" s="79"/>
      <c r="I129" s="79"/>
      <c r="J129" s="96">
        <f t="shared" si="8"/>
        <v>10</v>
      </c>
      <c r="K129" s="96">
        <f t="shared" si="9"/>
        <v>3</v>
      </c>
      <c r="L129" s="81" t="str">
        <f>IF(OR(TEXT(C129,"jjjj")=TEXT(CRENEAUX!$S$9,"jjjj"),TEXT(C129,"jjjj")=TEXT(CRENEAUX!$T$9,"jjjj"),TEXT(C129,"jjjj")=TEXT(CRENEAUX!$U$9,"jjjj"),TEXT(C129,"jjjj")=TEXT(CRENEAUX!$V$9,"jjjj"),TEXT(C129,"jjjj")=TEXT(CRENEAUX!$W$9,"jjjj"),TEXT(C129,"jjjj")=TEXT(CRENEAUX!$X$9,"jjjj"),TEXT(C129,"jjjj")=TEXT(CRENEAUX!$Y$9,"jjjj")),"X","")</f>
        <v/>
      </c>
      <c r="M129" s="81" t="str">
        <f>IF(OR(TEXT(C129,"jjjj")=TEXT(CRENEAUX!$S$10,"jjjj"),TEXT(C129,"jjjj")=TEXT(CRENEAUX!$T$10,"jjjj"),TEXT(C129,"jjjj")=TEXT(CRENEAUX!$U$10,"jjjj"),TEXT(C129,"jjjj")=TEXT(CRENEAUX!$V$10,"jjjj"),TEXT(C129,"jjjj")=TEXT(CRENEAUX!$W$10,"jjjj"),TEXT(C129,"jjjj")=TEXT(CRENEAUX!$X$10,"jjjj"),TEXT(C129,"jjjj")=TEXT(CRENEAUX!$Y$10,"jjjj")),"X","")</f>
        <v>X</v>
      </c>
      <c r="N129" s="81" t="str">
        <f>IF(OR(TEXT(C129,"jjjj")=TEXT(CRENEAUX!$S$11,"jjjj"),TEXT(C129,"jjjj")=TEXT(CRENEAUX!$T$11,"jjjj"),TEXT(C129,"jjjj")=TEXT(CRENEAUX!$U$11,"jjjj"),TEXT(C129,"jjjj")=TEXT(CRENEAUX!$V$11,"jjjj"),TEXT(C129,"jjjj")=TEXT(CRENEAUX!$W$11,"jjjj"),TEXT(C129,"jjjj")=TEXT(CRENEAUX!$X$11,"jjjj"),TEXT(C129,"jjjj")=TEXT(CRENEAUX!$Y$11,"jjjj")),"X","")</f>
        <v>X</v>
      </c>
      <c r="O129" s="81" t="str">
        <f>IF(OR(TEXT(C129,"jjjj")=TEXT(CRENEAUX!$S$12,"jjjj"),TEXT(C129,"jjjj")=TEXT(CRENEAUX!$T$12,"jjjj"),TEXT(C129,"jjjj")=TEXT(CRENEAUX!$U$12,"jjjj"),TEXT(C129,"jjjj")=TEXT(CRENEAUX!$V$12,"jjjj"),TEXT(C129,"jjjj")=TEXT(CRENEAUX!$W$12,"jjjj"),TEXT(C129,"jjjj")=TEXT(CRENEAUX!$X$12,"jjjj"),TEXT(C129,"jjjj")=TEXT(CRENEAUX!$Y$12,"jjjj")),"X","")</f>
        <v/>
      </c>
      <c r="P129" s="81" t="str">
        <f>IF(OR(TEXT(C129,"jjjj")=TEXT(CRENEAUX!$S$13,"jjjj"),TEXT(C129,"jjjj")=TEXT(CRENEAUX!$T$13,"jjjj"),TEXT(C129,"jjjj")=TEXT(CRENEAUX!$U$13,"jjjj"),TEXT(C129,"jjjj")=TEXT(CRENEAUX!$V$13,"jjjj"),TEXT(C129,"jjjj")=TEXT(CRENEAUX!$W$13,"jjjj"),TEXT(C129,"jjjj")=TEXT(CRENEAUX!$X$13,"jjjj"),TEXT(C129,"jjjj")=TEXT(CRENEAUX!$Y$13,"jjjj")),"X","")</f>
        <v/>
      </c>
      <c r="Q129" s="81" t="str">
        <f>IF(OR(TEXT(C129,"jjjj")=TEXT(CRENEAUX!$S$14,"jjjj"),TEXT(C129,"jjjj")=TEXT(CRENEAUX!$T$14,"jjjj"),TEXT(C129,"jjjj")=TEXT(CRENEAUX!$U$14,"jjjj"),TEXT(C129,"jjjj")=TEXT(CRENEAUX!$V$14,"jjjj"),TEXT(C129,"jjjj")=TEXT(CRENEAUX!$W$14,"jjjj"),TEXT(C129,"jjjj")=TEXT(CRENEAUX!$X$14,"jjjj"),TEXT(C129,"jjjj")=TEXT(CRENEAUX!$Y$14,"jjjj")),"X","")</f>
        <v/>
      </c>
      <c r="R129" s="80">
        <f t="shared" si="10"/>
        <v>43754</v>
      </c>
      <c r="S129" s="79"/>
      <c r="T129" s="79"/>
      <c r="U129" s="79"/>
      <c r="V129" s="79"/>
      <c r="W129" s="79"/>
      <c r="X129" s="79"/>
    </row>
    <row r="130" spans="1:24" x14ac:dyDescent="0.25">
      <c r="A130" s="95">
        <f t="shared" si="6"/>
        <v>10</v>
      </c>
      <c r="B130" s="95">
        <f t="shared" si="7"/>
        <v>4</v>
      </c>
      <c r="C130" s="77">
        <f>Calen!F132</f>
        <v>43755</v>
      </c>
      <c r="D130" s="79"/>
      <c r="E130" s="79"/>
      <c r="F130" s="79"/>
      <c r="G130" s="79"/>
      <c r="H130" s="79"/>
      <c r="I130" s="79"/>
      <c r="J130" s="96">
        <f t="shared" si="8"/>
        <v>10</v>
      </c>
      <c r="K130" s="96">
        <f t="shared" si="9"/>
        <v>4</v>
      </c>
      <c r="L130" s="81" t="str">
        <f>IF(OR(TEXT(C130,"jjjj")=TEXT(CRENEAUX!$S$9,"jjjj"),TEXT(C130,"jjjj")=TEXT(CRENEAUX!$T$9,"jjjj"),TEXT(C130,"jjjj")=TEXT(CRENEAUX!$U$9,"jjjj"),TEXT(C130,"jjjj")=TEXT(CRENEAUX!$V$9,"jjjj"),TEXT(C130,"jjjj")=TEXT(CRENEAUX!$W$9,"jjjj"),TEXT(C130,"jjjj")=TEXT(CRENEAUX!$X$9,"jjjj"),TEXT(C130,"jjjj")=TEXT(CRENEAUX!$Y$9,"jjjj")),"X","")</f>
        <v>X</v>
      </c>
      <c r="M130" s="81" t="str">
        <f>IF(OR(TEXT(C130,"jjjj")=TEXT(CRENEAUX!$S$10,"jjjj"),TEXT(C130,"jjjj")=TEXT(CRENEAUX!$T$10,"jjjj"),TEXT(C130,"jjjj")=TEXT(CRENEAUX!$U$10,"jjjj"),TEXT(C130,"jjjj")=TEXT(CRENEAUX!$V$10,"jjjj"),TEXT(C130,"jjjj")=TEXT(CRENEAUX!$W$10,"jjjj"),TEXT(C130,"jjjj")=TEXT(CRENEAUX!$X$10,"jjjj"),TEXT(C130,"jjjj")=TEXT(CRENEAUX!$Y$10,"jjjj")),"X","")</f>
        <v>X</v>
      </c>
      <c r="N130" s="81" t="str">
        <f>IF(OR(TEXT(C130,"jjjj")=TEXT(CRENEAUX!$S$11,"jjjj"),TEXT(C130,"jjjj")=TEXT(CRENEAUX!$T$11,"jjjj"),TEXT(C130,"jjjj")=TEXT(CRENEAUX!$U$11,"jjjj"),TEXT(C130,"jjjj")=TEXT(CRENEAUX!$V$11,"jjjj"),TEXT(C130,"jjjj")=TEXT(CRENEAUX!$W$11,"jjjj"),TEXT(C130,"jjjj")=TEXT(CRENEAUX!$X$11,"jjjj"),TEXT(C130,"jjjj")=TEXT(CRENEAUX!$Y$11,"jjjj")),"X","")</f>
        <v>X</v>
      </c>
      <c r="O130" s="81" t="str">
        <f>IF(OR(TEXT(C130,"jjjj")=TEXT(CRENEAUX!$S$12,"jjjj"),TEXT(C130,"jjjj")=TEXT(CRENEAUX!$T$12,"jjjj"),TEXT(C130,"jjjj")=TEXT(CRENEAUX!$U$12,"jjjj"),TEXT(C130,"jjjj")=TEXT(CRENEAUX!$V$12,"jjjj"),TEXT(C130,"jjjj")=TEXT(CRENEAUX!$W$12,"jjjj"),TEXT(C130,"jjjj")=TEXT(CRENEAUX!$X$12,"jjjj"),TEXT(C130,"jjjj")=TEXT(CRENEAUX!$Y$12,"jjjj")),"X","")</f>
        <v/>
      </c>
      <c r="P130" s="81" t="str">
        <f>IF(OR(TEXT(C130,"jjjj")=TEXT(CRENEAUX!$S$13,"jjjj"),TEXT(C130,"jjjj")=TEXT(CRENEAUX!$T$13,"jjjj"),TEXT(C130,"jjjj")=TEXT(CRENEAUX!$U$13,"jjjj"),TEXT(C130,"jjjj")=TEXT(CRENEAUX!$V$13,"jjjj"),TEXT(C130,"jjjj")=TEXT(CRENEAUX!$W$13,"jjjj"),TEXT(C130,"jjjj")=TEXT(CRENEAUX!$X$13,"jjjj"),TEXT(C130,"jjjj")=TEXT(CRENEAUX!$Y$13,"jjjj")),"X","")</f>
        <v/>
      </c>
      <c r="Q130" s="81" t="str">
        <f>IF(OR(TEXT(C130,"jjjj")=TEXT(CRENEAUX!$S$14,"jjjj"),TEXT(C130,"jjjj")=TEXT(CRENEAUX!$T$14,"jjjj"),TEXT(C130,"jjjj")=TEXT(CRENEAUX!$U$14,"jjjj"),TEXT(C130,"jjjj")=TEXT(CRENEAUX!$V$14,"jjjj"),TEXT(C130,"jjjj")=TEXT(CRENEAUX!$W$14,"jjjj"),TEXT(C130,"jjjj")=TEXT(CRENEAUX!$X$14,"jjjj"),TEXT(C130,"jjjj")=TEXT(CRENEAUX!$Y$14,"jjjj")),"X","")</f>
        <v/>
      </c>
      <c r="R130" s="80">
        <f t="shared" si="10"/>
        <v>43755</v>
      </c>
      <c r="S130" s="79"/>
      <c r="T130" s="79"/>
      <c r="U130" s="79"/>
      <c r="V130" s="79"/>
      <c r="W130" s="79"/>
      <c r="X130" s="79"/>
    </row>
    <row r="131" spans="1:24" x14ac:dyDescent="0.25">
      <c r="A131" s="95">
        <f t="shared" si="6"/>
        <v>10</v>
      </c>
      <c r="B131" s="95">
        <f t="shared" si="7"/>
        <v>5</v>
      </c>
      <c r="C131" s="77">
        <f>Calen!F133</f>
        <v>43756</v>
      </c>
      <c r="D131" s="79"/>
      <c r="E131" s="79"/>
      <c r="F131" s="79"/>
      <c r="G131" s="79"/>
      <c r="H131" s="79"/>
      <c r="I131" s="79"/>
      <c r="J131" s="96">
        <f t="shared" si="8"/>
        <v>10</v>
      </c>
      <c r="K131" s="96">
        <f t="shared" si="9"/>
        <v>5</v>
      </c>
      <c r="L131" s="81" t="str">
        <f>IF(OR(TEXT(C131,"jjjj")=TEXT(CRENEAUX!$S$9,"jjjj"),TEXT(C131,"jjjj")=TEXT(CRENEAUX!$T$9,"jjjj"),TEXT(C131,"jjjj")=TEXT(CRENEAUX!$U$9,"jjjj"),TEXT(C131,"jjjj")=TEXT(CRENEAUX!$V$9,"jjjj"),TEXT(C131,"jjjj")=TEXT(CRENEAUX!$W$9,"jjjj"),TEXT(C131,"jjjj")=TEXT(CRENEAUX!$X$9,"jjjj"),TEXT(C131,"jjjj")=TEXT(CRENEAUX!$Y$9,"jjjj")),"X","")</f>
        <v>X</v>
      </c>
      <c r="M131" s="81" t="str">
        <f>IF(OR(TEXT(C131,"jjjj")=TEXT(CRENEAUX!$S$10,"jjjj"),TEXT(C131,"jjjj")=TEXT(CRENEAUX!$T$10,"jjjj"),TEXT(C131,"jjjj")=TEXT(CRENEAUX!$U$10,"jjjj"),TEXT(C131,"jjjj")=TEXT(CRENEAUX!$V$10,"jjjj"),TEXT(C131,"jjjj")=TEXT(CRENEAUX!$W$10,"jjjj"),TEXT(C131,"jjjj")=TEXT(CRENEAUX!$X$10,"jjjj"),TEXT(C131,"jjjj")=TEXT(CRENEAUX!$Y$10,"jjjj")),"X","")</f>
        <v>X</v>
      </c>
      <c r="N131" s="81" t="str">
        <f>IF(OR(TEXT(C131,"jjjj")=TEXT(CRENEAUX!$S$11,"jjjj"),TEXT(C131,"jjjj")=TEXT(CRENEAUX!$T$11,"jjjj"),TEXT(C131,"jjjj")=TEXT(CRENEAUX!$U$11,"jjjj"),TEXT(C131,"jjjj")=TEXT(CRENEAUX!$V$11,"jjjj"),TEXT(C131,"jjjj")=TEXT(CRENEAUX!$W$11,"jjjj"),TEXT(C131,"jjjj")=TEXT(CRENEAUX!$X$11,"jjjj"),TEXT(C131,"jjjj")=TEXT(CRENEAUX!$Y$11,"jjjj")),"X","")</f>
        <v/>
      </c>
      <c r="O131" s="81" t="str">
        <f>IF(OR(TEXT(C131,"jjjj")=TEXT(CRENEAUX!$S$12,"jjjj"),TEXT(C131,"jjjj")=TEXT(CRENEAUX!$T$12,"jjjj"),TEXT(C131,"jjjj")=TEXT(CRENEAUX!$U$12,"jjjj"),TEXT(C131,"jjjj")=TEXT(CRENEAUX!$V$12,"jjjj"),TEXT(C131,"jjjj")=TEXT(CRENEAUX!$W$12,"jjjj"),TEXT(C131,"jjjj")=TEXT(CRENEAUX!$X$12,"jjjj"),TEXT(C131,"jjjj")=TEXT(CRENEAUX!$Y$12,"jjjj")),"X","")</f>
        <v/>
      </c>
      <c r="P131" s="81" t="str">
        <f>IF(OR(TEXT(C131,"jjjj")=TEXT(CRENEAUX!$S$13,"jjjj"),TEXT(C131,"jjjj")=TEXT(CRENEAUX!$T$13,"jjjj"),TEXT(C131,"jjjj")=TEXT(CRENEAUX!$U$13,"jjjj"),TEXT(C131,"jjjj")=TEXT(CRENEAUX!$V$13,"jjjj"),TEXT(C131,"jjjj")=TEXT(CRENEAUX!$W$13,"jjjj"),TEXT(C131,"jjjj")=TEXT(CRENEAUX!$X$13,"jjjj"),TEXT(C131,"jjjj")=TEXT(CRENEAUX!$Y$13,"jjjj")),"X","")</f>
        <v/>
      </c>
      <c r="Q131" s="81" t="str">
        <f>IF(OR(TEXT(C131,"jjjj")=TEXT(CRENEAUX!$S$14,"jjjj"),TEXT(C131,"jjjj")=TEXT(CRENEAUX!$T$14,"jjjj"),TEXT(C131,"jjjj")=TEXT(CRENEAUX!$U$14,"jjjj"),TEXT(C131,"jjjj")=TEXT(CRENEAUX!$V$14,"jjjj"),TEXT(C131,"jjjj")=TEXT(CRENEAUX!$W$14,"jjjj"),TEXT(C131,"jjjj")=TEXT(CRENEAUX!$X$14,"jjjj"),TEXT(C131,"jjjj")=TEXT(CRENEAUX!$Y$14,"jjjj")),"X","")</f>
        <v/>
      </c>
      <c r="R131" s="80">
        <f t="shared" si="10"/>
        <v>43756</v>
      </c>
      <c r="S131" s="79"/>
      <c r="T131" s="79"/>
      <c r="U131" s="79"/>
      <c r="V131" s="79"/>
      <c r="W131" s="79"/>
      <c r="X131" s="79"/>
    </row>
    <row r="132" spans="1:24" x14ac:dyDescent="0.25">
      <c r="A132" s="95">
        <f t="shared" si="6"/>
        <v>10</v>
      </c>
      <c r="B132" s="95">
        <f t="shared" si="7"/>
        <v>3</v>
      </c>
      <c r="C132" s="77">
        <f>Calen!F134</f>
        <v>43761</v>
      </c>
      <c r="D132" s="79"/>
      <c r="E132" s="79"/>
      <c r="F132" s="79"/>
      <c r="G132" s="79"/>
      <c r="H132" s="79"/>
      <c r="I132" s="79"/>
      <c r="J132" s="96">
        <f t="shared" si="8"/>
        <v>10</v>
      </c>
      <c r="K132" s="96">
        <f t="shared" si="9"/>
        <v>3</v>
      </c>
      <c r="L132" s="81" t="str">
        <f>IF(OR(TEXT(C132,"jjjj")=TEXT(CRENEAUX!$S$9,"jjjj"),TEXT(C132,"jjjj")=TEXT(CRENEAUX!$T$9,"jjjj"),TEXT(C132,"jjjj")=TEXT(CRENEAUX!$U$9,"jjjj"),TEXT(C132,"jjjj")=TEXT(CRENEAUX!$V$9,"jjjj"),TEXT(C132,"jjjj")=TEXT(CRENEAUX!$W$9,"jjjj"),TEXT(C132,"jjjj")=TEXT(CRENEAUX!$X$9,"jjjj"),TEXT(C132,"jjjj")=TEXT(CRENEAUX!$Y$9,"jjjj")),"X","")</f>
        <v/>
      </c>
      <c r="M132" s="81" t="str">
        <f>IF(OR(TEXT(C132,"jjjj")=TEXT(CRENEAUX!$S$10,"jjjj"),TEXT(C132,"jjjj")=TEXT(CRENEAUX!$T$10,"jjjj"),TEXT(C132,"jjjj")=TEXT(CRENEAUX!$U$10,"jjjj"),TEXT(C132,"jjjj")=TEXT(CRENEAUX!$V$10,"jjjj"),TEXT(C132,"jjjj")=TEXT(CRENEAUX!$W$10,"jjjj"),TEXT(C132,"jjjj")=TEXT(CRENEAUX!$X$10,"jjjj"),TEXT(C132,"jjjj")=TEXT(CRENEAUX!$Y$10,"jjjj")),"X","")</f>
        <v>X</v>
      </c>
      <c r="N132" s="81" t="str">
        <f>IF(OR(TEXT(C132,"jjjj")=TEXT(CRENEAUX!$S$11,"jjjj"),TEXT(C132,"jjjj")=TEXT(CRENEAUX!$T$11,"jjjj"),TEXT(C132,"jjjj")=TEXT(CRENEAUX!$U$11,"jjjj"),TEXT(C132,"jjjj")=TEXT(CRENEAUX!$V$11,"jjjj"),TEXT(C132,"jjjj")=TEXT(CRENEAUX!$W$11,"jjjj"),TEXT(C132,"jjjj")=TEXT(CRENEAUX!$X$11,"jjjj"),TEXT(C132,"jjjj")=TEXT(CRENEAUX!$Y$11,"jjjj")),"X","")</f>
        <v>X</v>
      </c>
      <c r="O132" s="81" t="str">
        <f>IF(OR(TEXT(C132,"jjjj")=TEXT(CRENEAUX!$S$12,"jjjj"),TEXT(C132,"jjjj")=TEXT(CRENEAUX!$T$12,"jjjj"),TEXT(C132,"jjjj")=TEXT(CRENEAUX!$U$12,"jjjj"),TEXT(C132,"jjjj")=TEXT(CRENEAUX!$V$12,"jjjj"),TEXT(C132,"jjjj")=TEXT(CRENEAUX!$W$12,"jjjj"),TEXT(C132,"jjjj")=TEXT(CRENEAUX!$X$12,"jjjj"),TEXT(C132,"jjjj")=TEXT(CRENEAUX!$Y$12,"jjjj")),"X","")</f>
        <v/>
      </c>
      <c r="P132" s="81" t="str">
        <f>IF(OR(TEXT(C132,"jjjj")=TEXT(CRENEAUX!$S$13,"jjjj"),TEXT(C132,"jjjj")=TEXT(CRENEAUX!$T$13,"jjjj"),TEXT(C132,"jjjj")=TEXT(CRENEAUX!$U$13,"jjjj"),TEXT(C132,"jjjj")=TEXT(CRENEAUX!$V$13,"jjjj"),TEXT(C132,"jjjj")=TEXT(CRENEAUX!$W$13,"jjjj"),TEXT(C132,"jjjj")=TEXT(CRENEAUX!$X$13,"jjjj"),TEXT(C132,"jjjj")=TEXT(CRENEAUX!$Y$13,"jjjj")),"X","")</f>
        <v/>
      </c>
      <c r="Q132" s="81" t="str">
        <f>IF(OR(TEXT(C132,"jjjj")=TEXT(CRENEAUX!$S$14,"jjjj"),TEXT(C132,"jjjj")=TEXT(CRENEAUX!$T$14,"jjjj"),TEXT(C132,"jjjj")=TEXT(CRENEAUX!$U$14,"jjjj"),TEXT(C132,"jjjj")=TEXT(CRENEAUX!$V$14,"jjjj"),TEXT(C132,"jjjj")=TEXT(CRENEAUX!$W$14,"jjjj"),TEXT(C132,"jjjj")=TEXT(CRENEAUX!$X$14,"jjjj"),TEXT(C132,"jjjj")=TEXT(CRENEAUX!$Y$14,"jjjj")),"X","")</f>
        <v/>
      </c>
      <c r="R132" s="80">
        <f t="shared" si="10"/>
        <v>43761</v>
      </c>
      <c r="S132" s="79"/>
      <c r="T132" s="79"/>
      <c r="U132" s="79"/>
      <c r="V132" s="79"/>
      <c r="W132" s="79"/>
      <c r="X132" s="79"/>
    </row>
    <row r="133" spans="1:24" x14ac:dyDescent="0.25">
      <c r="A133" s="95">
        <f t="shared" si="6"/>
        <v>10</v>
      </c>
      <c r="B133" s="95">
        <f t="shared" si="7"/>
        <v>4</v>
      </c>
      <c r="C133" s="77">
        <f>Calen!F135</f>
        <v>43762</v>
      </c>
      <c r="D133" s="79"/>
      <c r="E133" s="79"/>
      <c r="F133" s="79"/>
      <c r="G133" s="79"/>
      <c r="H133" s="79"/>
      <c r="I133" s="79"/>
      <c r="J133" s="96">
        <f t="shared" si="8"/>
        <v>10</v>
      </c>
      <c r="K133" s="96">
        <f t="shared" si="9"/>
        <v>4</v>
      </c>
      <c r="L133" s="81" t="str">
        <f>IF(OR(TEXT(C133,"jjjj")=TEXT(CRENEAUX!$S$9,"jjjj"),TEXT(C133,"jjjj")=TEXT(CRENEAUX!$T$9,"jjjj"),TEXT(C133,"jjjj")=TEXT(CRENEAUX!$U$9,"jjjj"),TEXT(C133,"jjjj")=TEXT(CRENEAUX!$V$9,"jjjj"),TEXT(C133,"jjjj")=TEXT(CRENEAUX!$W$9,"jjjj"),TEXT(C133,"jjjj")=TEXT(CRENEAUX!$X$9,"jjjj"),TEXT(C133,"jjjj")=TEXT(CRENEAUX!$Y$9,"jjjj")),"X","")</f>
        <v>X</v>
      </c>
      <c r="M133" s="81" t="str">
        <f>IF(OR(TEXT(C133,"jjjj")=TEXT(CRENEAUX!$S$10,"jjjj"),TEXT(C133,"jjjj")=TEXT(CRENEAUX!$T$10,"jjjj"),TEXT(C133,"jjjj")=TEXT(CRENEAUX!$U$10,"jjjj"),TEXT(C133,"jjjj")=TEXT(CRENEAUX!$V$10,"jjjj"),TEXT(C133,"jjjj")=TEXT(CRENEAUX!$W$10,"jjjj"),TEXT(C133,"jjjj")=TEXT(CRENEAUX!$X$10,"jjjj"),TEXT(C133,"jjjj")=TEXT(CRENEAUX!$Y$10,"jjjj")),"X","")</f>
        <v>X</v>
      </c>
      <c r="N133" s="81" t="str">
        <f>IF(OR(TEXT(C133,"jjjj")=TEXT(CRENEAUX!$S$11,"jjjj"),TEXT(C133,"jjjj")=TEXT(CRENEAUX!$T$11,"jjjj"),TEXT(C133,"jjjj")=TEXT(CRENEAUX!$U$11,"jjjj"),TEXT(C133,"jjjj")=TEXT(CRENEAUX!$V$11,"jjjj"),TEXT(C133,"jjjj")=TEXT(CRENEAUX!$W$11,"jjjj"),TEXT(C133,"jjjj")=TEXT(CRENEAUX!$X$11,"jjjj"),TEXT(C133,"jjjj")=TEXT(CRENEAUX!$Y$11,"jjjj")),"X","")</f>
        <v>X</v>
      </c>
      <c r="O133" s="81" t="str">
        <f>IF(OR(TEXT(C133,"jjjj")=TEXT(CRENEAUX!$S$12,"jjjj"),TEXT(C133,"jjjj")=TEXT(CRENEAUX!$T$12,"jjjj"),TEXT(C133,"jjjj")=TEXT(CRENEAUX!$U$12,"jjjj"),TEXT(C133,"jjjj")=TEXT(CRENEAUX!$V$12,"jjjj"),TEXT(C133,"jjjj")=TEXT(CRENEAUX!$W$12,"jjjj"),TEXT(C133,"jjjj")=TEXT(CRENEAUX!$X$12,"jjjj"),TEXT(C133,"jjjj")=TEXT(CRENEAUX!$Y$12,"jjjj")),"X","")</f>
        <v/>
      </c>
      <c r="P133" s="81" t="str">
        <f>IF(OR(TEXT(C133,"jjjj")=TEXT(CRENEAUX!$S$13,"jjjj"),TEXT(C133,"jjjj")=TEXT(CRENEAUX!$T$13,"jjjj"),TEXT(C133,"jjjj")=TEXT(CRENEAUX!$U$13,"jjjj"),TEXT(C133,"jjjj")=TEXT(CRENEAUX!$V$13,"jjjj"),TEXT(C133,"jjjj")=TEXT(CRENEAUX!$W$13,"jjjj"),TEXT(C133,"jjjj")=TEXT(CRENEAUX!$X$13,"jjjj"),TEXT(C133,"jjjj")=TEXT(CRENEAUX!$Y$13,"jjjj")),"X","")</f>
        <v/>
      </c>
      <c r="Q133" s="81" t="str">
        <f>IF(OR(TEXT(C133,"jjjj")=TEXT(CRENEAUX!$S$14,"jjjj"),TEXT(C133,"jjjj")=TEXT(CRENEAUX!$T$14,"jjjj"),TEXT(C133,"jjjj")=TEXT(CRENEAUX!$U$14,"jjjj"),TEXT(C133,"jjjj")=TEXT(CRENEAUX!$V$14,"jjjj"),TEXT(C133,"jjjj")=TEXT(CRENEAUX!$W$14,"jjjj"),TEXT(C133,"jjjj")=TEXT(CRENEAUX!$X$14,"jjjj"),TEXT(C133,"jjjj")=TEXT(CRENEAUX!$Y$14,"jjjj")),"X","")</f>
        <v/>
      </c>
      <c r="R133" s="80">
        <f t="shared" si="10"/>
        <v>43762</v>
      </c>
      <c r="S133" s="79"/>
      <c r="T133" s="79"/>
      <c r="U133" s="79"/>
      <c r="V133" s="79"/>
      <c r="W133" s="79"/>
      <c r="X133" s="79"/>
    </row>
    <row r="134" spans="1:24" x14ac:dyDescent="0.25">
      <c r="A134" s="95">
        <f t="shared" si="6"/>
        <v>10</v>
      </c>
      <c r="B134" s="95">
        <f t="shared" si="7"/>
        <v>5</v>
      </c>
      <c r="C134" s="77">
        <f>Calen!F136</f>
        <v>43763</v>
      </c>
      <c r="D134" s="79"/>
      <c r="E134" s="79"/>
      <c r="F134" s="79"/>
      <c r="G134" s="79"/>
      <c r="H134" s="79"/>
      <c r="I134" s="79"/>
      <c r="J134" s="96">
        <f t="shared" si="8"/>
        <v>10</v>
      </c>
      <c r="K134" s="96">
        <f t="shared" si="9"/>
        <v>5</v>
      </c>
      <c r="L134" s="81" t="str">
        <f>IF(OR(TEXT(C134,"jjjj")=TEXT(CRENEAUX!$S$9,"jjjj"),TEXT(C134,"jjjj")=TEXT(CRENEAUX!$T$9,"jjjj"),TEXT(C134,"jjjj")=TEXT(CRENEAUX!$U$9,"jjjj"),TEXT(C134,"jjjj")=TEXT(CRENEAUX!$V$9,"jjjj"),TEXT(C134,"jjjj")=TEXT(CRENEAUX!$W$9,"jjjj"),TEXT(C134,"jjjj")=TEXT(CRENEAUX!$X$9,"jjjj"),TEXT(C134,"jjjj")=TEXT(CRENEAUX!$Y$9,"jjjj")),"X","")</f>
        <v>X</v>
      </c>
      <c r="M134" s="81" t="str">
        <f>IF(OR(TEXT(C134,"jjjj")=TEXT(CRENEAUX!$S$10,"jjjj"),TEXT(C134,"jjjj")=TEXT(CRENEAUX!$T$10,"jjjj"),TEXT(C134,"jjjj")=TEXT(CRENEAUX!$U$10,"jjjj"),TEXT(C134,"jjjj")=TEXT(CRENEAUX!$V$10,"jjjj"),TEXT(C134,"jjjj")=TEXT(CRENEAUX!$W$10,"jjjj"),TEXT(C134,"jjjj")=TEXT(CRENEAUX!$X$10,"jjjj"),TEXT(C134,"jjjj")=TEXT(CRENEAUX!$Y$10,"jjjj")),"X","")</f>
        <v>X</v>
      </c>
      <c r="N134" s="81" t="str">
        <f>IF(OR(TEXT(C134,"jjjj")=TEXT(CRENEAUX!$S$11,"jjjj"),TEXT(C134,"jjjj")=TEXT(CRENEAUX!$T$11,"jjjj"),TEXT(C134,"jjjj")=TEXT(CRENEAUX!$U$11,"jjjj"),TEXT(C134,"jjjj")=TEXT(CRENEAUX!$V$11,"jjjj"),TEXT(C134,"jjjj")=TEXT(CRENEAUX!$W$11,"jjjj"),TEXT(C134,"jjjj")=TEXT(CRENEAUX!$X$11,"jjjj"),TEXT(C134,"jjjj")=TEXT(CRENEAUX!$Y$11,"jjjj")),"X","")</f>
        <v/>
      </c>
      <c r="O134" s="81" t="str">
        <f>IF(OR(TEXT(C134,"jjjj")=TEXT(CRENEAUX!$S$12,"jjjj"),TEXT(C134,"jjjj")=TEXT(CRENEAUX!$T$12,"jjjj"),TEXT(C134,"jjjj")=TEXT(CRENEAUX!$U$12,"jjjj"),TEXT(C134,"jjjj")=TEXT(CRENEAUX!$V$12,"jjjj"),TEXT(C134,"jjjj")=TEXT(CRENEAUX!$W$12,"jjjj"),TEXT(C134,"jjjj")=TEXT(CRENEAUX!$X$12,"jjjj"),TEXT(C134,"jjjj")=TEXT(CRENEAUX!$Y$12,"jjjj")),"X","")</f>
        <v/>
      </c>
      <c r="P134" s="81" t="str">
        <f>IF(OR(TEXT(C134,"jjjj")=TEXT(CRENEAUX!$S$13,"jjjj"),TEXT(C134,"jjjj")=TEXT(CRENEAUX!$T$13,"jjjj"),TEXT(C134,"jjjj")=TEXT(CRENEAUX!$U$13,"jjjj"),TEXT(C134,"jjjj")=TEXT(CRENEAUX!$V$13,"jjjj"),TEXT(C134,"jjjj")=TEXT(CRENEAUX!$W$13,"jjjj"),TEXT(C134,"jjjj")=TEXT(CRENEAUX!$X$13,"jjjj"),TEXT(C134,"jjjj")=TEXT(CRENEAUX!$Y$13,"jjjj")),"X","")</f>
        <v/>
      </c>
      <c r="Q134" s="81" t="str">
        <f>IF(OR(TEXT(C134,"jjjj")=TEXT(CRENEAUX!$S$14,"jjjj"),TEXT(C134,"jjjj")=TEXT(CRENEAUX!$T$14,"jjjj"),TEXT(C134,"jjjj")=TEXT(CRENEAUX!$U$14,"jjjj"),TEXT(C134,"jjjj")=TEXT(CRENEAUX!$V$14,"jjjj"),TEXT(C134,"jjjj")=TEXT(CRENEAUX!$W$14,"jjjj"),TEXT(C134,"jjjj")=TEXT(CRENEAUX!$X$14,"jjjj"),TEXT(C134,"jjjj")=TEXT(CRENEAUX!$Y$14,"jjjj")),"X","")</f>
        <v/>
      </c>
      <c r="R134" s="80">
        <f t="shared" si="10"/>
        <v>43763</v>
      </c>
      <c r="S134" s="79"/>
      <c r="T134" s="79"/>
      <c r="U134" s="79"/>
      <c r="V134" s="79"/>
      <c r="W134" s="79"/>
      <c r="X134" s="79"/>
    </row>
    <row r="135" spans="1:24" x14ac:dyDescent="0.25">
      <c r="A135" s="95">
        <f t="shared" ref="A135:A198" si="11">MONTH(C135)</f>
        <v>10</v>
      </c>
      <c r="B135" s="95">
        <f t="shared" ref="B135:B198" si="12">WEEKDAY(C135,2)</f>
        <v>3</v>
      </c>
      <c r="C135" s="77">
        <f>Calen!F137</f>
        <v>43768</v>
      </c>
      <c r="D135" s="79"/>
      <c r="E135" s="79"/>
      <c r="F135" s="79"/>
      <c r="G135" s="79"/>
      <c r="H135" s="79"/>
      <c r="I135" s="79"/>
      <c r="J135" s="96">
        <f t="shared" ref="J135:J198" si="13">MONTH(R135)</f>
        <v>10</v>
      </c>
      <c r="K135" s="96">
        <f t="shared" ref="K135:K198" si="14">WEEKDAY(R135,2)</f>
        <v>3</v>
      </c>
      <c r="L135" s="81" t="str">
        <f>IF(OR(TEXT(C135,"jjjj")=TEXT(CRENEAUX!$S$9,"jjjj"),TEXT(C135,"jjjj")=TEXT(CRENEAUX!$T$9,"jjjj"),TEXT(C135,"jjjj")=TEXT(CRENEAUX!$U$9,"jjjj"),TEXT(C135,"jjjj")=TEXT(CRENEAUX!$V$9,"jjjj"),TEXT(C135,"jjjj")=TEXT(CRENEAUX!$W$9,"jjjj"),TEXT(C135,"jjjj")=TEXT(CRENEAUX!$X$9,"jjjj"),TEXT(C135,"jjjj")=TEXT(CRENEAUX!$Y$9,"jjjj")),"X","")</f>
        <v/>
      </c>
      <c r="M135" s="81" t="str">
        <f>IF(OR(TEXT(C135,"jjjj")=TEXT(CRENEAUX!$S$10,"jjjj"),TEXT(C135,"jjjj")=TEXT(CRENEAUX!$T$10,"jjjj"),TEXT(C135,"jjjj")=TEXT(CRENEAUX!$U$10,"jjjj"),TEXT(C135,"jjjj")=TEXT(CRENEAUX!$V$10,"jjjj"),TEXT(C135,"jjjj")=TEXT(CRENEAUX!$W$10,"jjjj"),TEXT(C135,"jjjj")=TEXT(CRENEAUX!$X$10,"jjjj"),TEXT(C135,"jjjj")=TEXT(CRENEAUX!$Y$10,"jjjj")),"X","")</f>
        <v>X</v>
      </c>
      <c r="N135" s="81" t="str">
        <f>IF(OR(TEXT(C135,"jjjj")=TEXT(CRENEAUX!$S$11,"jjjj"),TEXT(C135,"jjjj")=TEXT(CRENEAUX!$T$11,"jjjj"),TEXT(C135,"jjjj")=TEXT(CRENEAUX!$U$11,"jjjj"),TEXT(C135,"jjjj")=TEXT(CRENEAUX!$V$11,"jjjj"),TEXT(C135,"jjjj")=TEXT(CRENEAUX!$W$11,"jjjj"),TEXT(C135,"jjjj")=TEXT(CRENEAUX!$X$11,"jjjj"),TEXT(C135,"jjjj")=TEXT(CRENEAUX!$Y$11,"jjjj")),"X","")</f>
        <v>X</v>
      </c>
      <c r="O135" s="81" t="str">
        <f>IF(OR(TEXT(C135,"jjjj")=TEXT(CRENEAUX!$S$12,"jjjj"),TEXT(C135,"jjjj")=TEXT(CRENEAUX!$T$12,"jjjj"),TEXT(C135,"jjjj")=TEXT(CRENEAUX!$U$12,"jjjj"),TEXT(C135,"jjjj")=TEXT(CRENEAUX!$V$12,"jjjj"),TEXT(C135,"jjjj")=TEXT(CRENEAUX!$W$12,"jjjj"),TEXT(C135,"jjjj")=TEXT(CRENEAUX!$X$12,"jjjj"),TEXT(C135,"jjjj")=TEXT(CRENEAUX!$Y$12,"jjjj")),"X","")</f>
        <v/>
      </c>
      <c r="P135" s="81" t="str">
        <f>IF(OR(TEXT(C135,"jjjj")=TEXT(CRENEAUX!$S$13,"jjjj"),TEXT(C135,"jjjj")=TEXT(CRENEAUX!$T$13,"jjjj"),TEXT(C135,"jjjj")=TEXT(CRENEAUX!$U$13,"jjjj"),TEXT(C135,"jjjj")=TEXT(CRENEAUX!$V$13,"jjjj"),TEXT(C135,"jjjj")=TEXT(CRENEAUX!$W$13,"jjjj"),TEXT(C135,"jjjj")=TEXT(CRENEAUX!$X$13,"jjjj"),TEXT(C135,"jjjj")=TEXT(CRENEAUX!$Y$13,"jjjj")),"X","")</f>
        <v/>
      </c>
      <c r="Q135" s="81" t="str">
        <f>IF(OR(TEXT(C135,"jjjj")=TEXT(CRENEAUX!$S$14,"jjjj"),TEXT(C135,"jjjj")=TEXT(CRENEAUX!$T$14,"jjjj"),TEXT(C135,"jjjj")=TEXT(CRENEAUX!$U$14,"jjjj"),TEXT(C135,"jjjj")=TEXT(CRENEAUX!$V$14,"jjjj"),TEXT(C135,"jjjj")=TEXT(CRENEAUX!$W$14,"jjjj"),TEXT(C135,"jjjj")=TEXT(CRENEAUX!$X$14,"jjjj"),TEXT(C135,"jjjj")=TEXT(CRENEAUX!$Y$14,"jjjj")),"X","")</f>
        <v/>
      </c>
      <c r="R135" s="80">
        <f t="shared" ref="R135:R198" si="15">C135</f>
        <v>43768</v>
      </c>
      <c r="S135" s="79"/>
      <c r="T135" s="79"/>
      <c r="U135" s="79"/>
      <c r="V135" s="79"/>
      <c r="W135" s="79"/>
      <c r="X135" s="79"/>
    </row>
    <row r="136" spans="1:24" x14ac:dyDescent="0.25">
      <c r="A136" s="95">
        <f t="shared" si="11"/>
        <v>10</v>
      </c>
      <c r="B136" s="95">
        <f t="shared" si="12"/>
        <v>4</v>
      </c>
      <c r="C136" s="77">
        <f>Calen!F138</f>
        <v>43769</v>
      </c>
      <c r="D136" s="79"/>
      <c r="E136" s="79"/>
      <c r="F136" s="79"/>
      <c r="G136" s="79"/>
      <c r="H136" s="79"/>
      <c r="I136" s="79"/>
      <c r="J136" s="96">
        <f t="shared" si="13"/>
        <v>10</v>
      </c>
      <c r="K136" s="96">
        <f t="shared" si="14"/>
        <v>4</v>
      </c>
      <c r="L136" s="81" t="str">
        <f>IF(OR(TEXT(C136,"jjjj")=TEXT(CRENEAUX!$S$9,"jjjj"),TEXT(C136,"jjjj")=TEXT(CRENEAUX!$T$9,"jjjj"),TEXT(C136,"jjjj")=TEXT(CRENEAUX!$U$9,"jjjj"),TEXT(C136,"jjjj")=TEXT(CRENEAUX!$V$9,"jjjj"),TEXT(C136,"jjjj")=TEXT(CRENEAUX!$W$9,"jjjj"),TEXT(C136,"jjjj")=TEXT(CRENEAUX!$X$9,"jjjj"),TEXT(C136,"jjjj")=TEXT(CRENEAUX!$Y$9,"jjjj")),"X","")</f>
        <v>X</v>
      </c>
      <c r="M136" s="81" t="str">
        <f>IF(OR(TEXT(C136,"jjjj")=TEXT(CRENEAUX!$S$10,"jjjj"),TEXT(C136,"jjjj")=TEXT(CRENEAUX!$T$10,"jjjj"),TEXT(C136,"jjjj")=TEXT(CRENEAUX!$U$10,"jjjj"),TEXT(C136,"jjjj")=TEXT(CRENEAUX!$V$10,"jjjj"),TEXT(C136,"jjjj")=TEXT(CRENEAUX!$W$10,"jjjj"),TEXT(C136,"jjjj")=TEXT(CRENEAUX!$X$10,"jjjj"),TEXT(C136,"jjjj")=TEXT(CRENEAUX!$Y$10,"jjjj")),"X","")</f>
        <v>X</v>
      </c>
      <c r="N136" s="81" t="str">
        <f>IF(OR(TEXT(C136,"jjjj")=TEXT(CRENEAUX!$S$11,"jjjj"),TEXT(C136,"jjjj")=TEXT(CRENEAUX!$T$11,"jjjj"),TEXT(C136,"jjjj")=TEXT(CRENEAUX!$U$11,"jjjj"),TEXT(C136,"jjjj")=TEXT(CRENEAUX!$V$11,"jjjj"),TEXT(C136,"jjjj")=TEXT(CRENEAUX!$W$11,"jjjj"),TEXT(C136,"jjjj")=TEXT(CRENEAUX!$X$11,"jjjj"),TEXT(C136,"jjjj")=TEXT(CRENEAUX!$Y$11,"jjjj")),"X","")</f>
        <v>X</v>
      </c>
      <c r="O136" s="81" t="str">
        <f>IF(OR(TEXT(C136,"jjjj")=TEXT(CRENEAUX!$S$12,"jjjj"),TEXT(C136,"jjjj")=TEXT(CRENEAUX!$T$12,"jjjj"),TEXT(C136,"jjjj")=TEXT(CRENEAUX!$U$12,"jjjj"),TEXT(C136,"jjjj")=TEXT(CRENEAUX!$V$12,"jjjj"),TEXT(C136,"jjjj")=TEXT(CRENEAUX!$W$12,"jjjj"),TEXT(C136,"jjjj")=TEXT(CRENEAUX!$X$12,"jjjj"),TEXT(C136,"jjjj")=TEXT(CRENEAUX!$Y$12,"jjjj")),"X","")</f>
        <v/>
      </c>
      <c r="P136" s="81" t="str">
        <f>IF(OR(TEXT(C136,"jjjj")=TEXT(CRENEAUX!$S$13,"jjjj"),TEXT(C136,"jjjj")=TEXT(CRENEAUX!$T$13,"jjjj"),TEXT(C136,"jjjj")=TEXT(CRENEAUX!$U$13,"jjjj"),TEXT(C136,"jjjj")=TEXT(CRENEAUX!$V$13,"jjjj"),TEXT(C136,"jjjj")=TEXT(CRENEAUX!$W$13,"jjjj"),TEXT(C136,"jjjj")=TEXT(CRENEAUX!$X$13,"jjjj"),TEXT(C136,"jjjj")=TEXT(CRENEAUX!$Y$13,"jjjj")),"X","")</f>
        <v/>
      </c>
      <c r="Q136" s="81" t="str">
        <f>IF(OR(TEXT(C136,"jjjj")=TEXT(CRENEAUX!$S$14,"jjjj"),TEXT(C136,"jjjj")=TEXT(CRENEAUX!$T$14,"jjjj"),TEXT(C136,"jjjj")=TEXT(CRENEAUX!$U$14,"jjjj"),TEXT(C136,"jjjj")=TEXT(CRENEAUX!$V$14,"jjjj"),TEXT(C136,"jjjj")=TEXT(CRENEAUX!$W$14,"jjjj"),TEXT(C136,"jjjj")=TEXT(CRENEAUX!$X$14,"jjjj"),TEXT(C136,"jjjj")=TEXT(CRENEAUX!$Y$14,"jjjj")),"X","")</f>
        <v/>
      </c>
      <c r="R136" s="80">
        <f t="shared" si="15"/>
        <v>43769</v>
      </c>
      <c r="S136" s="79"/>
      <c r="T136" s="79"/>
      <c r="U136" s="79"/>
      <c r="V136" s="79"/>
      <c r="W136" s="79"/>
      <c r="X136" s="79"/>
    </row>
    <row r="137" spans="1:24" x14ac:dyDescent="0.25">
      <c r="A137" s="95">
        <f t="shared" si="11"/>
        <v>11</v>
      </c>
      <c r="B137" s="95">
        <f t="shared" si="12"/>
        <v>5</v>
      </c>
      <c r="C137" s="77">
        <f>Calen!F139</f>
        <v>43770</v>
      </c>
      <c r="D137" s="79"/>
      <c r="E137" s="79"/>
      <c r="F137" s="79"/>
      <c r="G137" s="79"/>
      <c r="H137" s="79"/>
      <c r="I137" s="79"/>
      <c r="J137" s="96">
        <f t="shared" si="13"/>
        <v>11</v>
      </c>
      <c r="K137" s="96">
        <f t="shared" si="14"/>
        <v>5</v>
      </c>
      <c r="L137" s="81" t="str">
        <f>IF(OR(TEXT(C137,"jjjj")=TEXT(CRENEAUX!$S$9,"jjjj"),TEXT(C137,"jjjj")=TEXT(CRENEAUX!$T$9,"jjjj"),TEXT(C137,"jjjj")=TEXT(CRENEAUX!$U$9,"jjjj"),TEXT(C137,"jjjj")=TEXT(CRENEAUX!$V$9,"jjjj"),TEXT(C137,"jjjj")=TEXT(CRENEAUX!$W$9,"jjjj"),TEXT(C137,"jjjj")=TEXT(CRENEAUX!$X$9,"jjjj"),TEXT(C137,"jjjj")=TEXT(CRENEAUX!$Y$9,"jjjj")),"X","")</f>
        <v>X</v>
      </c>
      <c r="M137" s="81" t="str">
        <f>IF(OR(TEXT(C137,"jjjj")=TEXT(CRENEAUX!$S$10,"jjjj"),TEXT(C137,"jjjj")=TEXT(CRENEAUX!$T$10,"jjjj"),TEXT(C137,"jjjj")=TEXT(CRENEAUX!$U$10,"jjjj"),TEXT(C137,"jjjj")=TEXT(CRENEAUX!$V$10,"jjjj"),TEXT(C137,"jjjj")=TEXT(CRENEAUX!$W$10,"jjjj"),TEXT(C137,"jjjj")=TEXT(CRENEAUX!$X$10,"jjjj"),TEXT(C137,"jjjj")=TEXT(CRENEAUX!$Y$10,"jjjj")),"X","")</f>
        <v>X</v>
      </c>
      <c r="N137" s="81" t="str">
        <f>IF(OR(TEXT(C137,"jjjj")=TEXT(CRENEAUX!$S$11,"jjjj"),TEXT(C137,"jjjj")=TEXT(CRENEAUX!$T$11,"jjjj"),TEXT(C137,"jjjj")=TEXT(CRENEAUX!$U$11,"jjjj"),TEXT(C137,"jjjj")=TEXT(CRENEAUX!$V$11,"jjjj"),TEXT(C137,"jjjj")=TEXT(CRENEAUX!$W$11,"jjjj"),TEXT(C137,"jjjj")=TEXT(CRENEAUX!$X$11,"jjjj"),TEXT(C137,"jjjj")=TEXT(CRENEAUX!$Y$11,"jjjj")),"X","")</f>
        <v/>
      </c>
      <c r="O137" s="81" t="str">
        <f>IF(OR(TEXT(C137,"jjjj")=TEXT(CRENEAUX!$S$12,"jjjj"),TEXT(C137,"jjjj")=TEXT(CRENEAUX!$T$12,"jjjj"),TEXT(C137,"jjjj")=TEXT(CRENEAUX!$U$12,"jjjj"),TEXT(C137,"jjjj")=TEXT(CRENEAUX!$V$12,"jjjj"),TEXT(C137,"jjjj")=TEXT(CRENEAUX!$W$12,"jjjj"),TEXT(C137,"jjjj")=TEXT(CRENEAUX!$X$12,"jjjj"),TEXT(C137,"jjjj")=TEXT(CRENEAUX!$Y$12,"jjjj")),"X","")</f>
        <v/>
      </c>
      <c r="P137" s="81" t="str">
        <f>IF(OR(TEXT(C137,"jjjj")=TEXT(CRENEAUX!$S$13,"jjjj"),TEXT(C137,"jjjj")=TEXT(CRENEAUX!$T$13,"jjjj"),TEXT(C137,"jjjj")=TEXT(CRENEAUX!$U$13,"jjjj"),TEXT(C137,"jjjj")=TEXT(CRENEAUX!$V$13,"jjjj"),TEXT(C137,"jjjj")=TEXT(CRENEAUX!$W$13,"jjjj"),TEXT(C137,"jjjj")=TEXT(CRENEAUX!$X$13,"jjjj"),TEXT(C137,"jjjj")=TEXT(CRENEAUX!$Y$13,"jjjj")),"X","")</f>
        <v/>
      </c>
      <c r="Q137" s="81" t="str">
        <f>IF(OR(TEXT(C137,"jjjj")=TEXT(CRENEAUX!$S$14,"jjjj"),TEXT(C137,"jjjj")=TEXT(CRENEAUX!$T$14,"jjjj"),TEXT(C137,"jjjj")=TEXT(CRENEAUX!$U$14,"jjjj"),TEXT(C137,"jjjj")=TEXT(CRENEAUX!$V$14,"jjjj"),TEXT(C137,"jjjj")=TEXT(CRENEAUX!$W$14,"jjjj"),TEXT(C137,"jjjj")=TEXT(CRENEAUX!$X$14,"jjjj"),TEXT(C137,"jjjj")=TEXT(CRENEAUX!$Y$14,"jjjj")),"X","")</f>
        <v/>
      </c>
      <c r="R137" s="80">
        <f t="shared" si="15"/>
        <v>43770</v>
      </c>
      <c r="S137" s="79"/>
      <c r="T137" s="79"/>
      <c r="U137" s="79"/>
      <c r="V137" s="79"/>
      <c r="W137" s="79"/>
      <c r="X137" s="79"/>
    </row>
    <row r="138" spans="1:24" x14ac:dyDescent="0.25">
      <c r="A138" s="95">
        <f t="shared" si="11"/>
        <v>11</v>
      </c>
      <c r="B138" s="95">
        <f t="shared" si="12"/>
        <v>3</v>
      </c>
      <c r="C138" s="77">
        <f>Calen!F140</f>
        <v>43775</v>
      </c>
      <c r="D138" s="79"/>
      <c r="E138" s="79"/>
      <c r="F138" s="79"/>
      <c r="G138" s="79"/>
      <c r="H138" s="79"/>
      <c r="I138" s="79"/>
      <c r="J138" s="96">
        <f t="shared" si="13"/>
        <v>11</v>
      </c>
      <c r="K138" s="96">
        <f t="shared" si="14"/>
        <v>3</v>
      </c>
      <c r="L138" s="81" t="str">
        <f>IF(OR(TEXT(C138,"jjjj")=TEXT(CRENEAUX!$S$9,"jjjj"),TEXT(C138,"jjjj")=TEXT(CRENEAUX!$T$9,"jjjj"),TEXT(C138,"jjjj")=TEXT(CRENEAUX!$U$9,"jjjj"),TEXT(C138,"jjjj")=TEXT(CRENEAUX!$V$9,"jjjj"),TEXT(C138,"jjjj")=TEXT(CRENEAUX!$W$9,"jjjj"),TEXT(C138,"jjjj")=TEXT(CRENEAUX!$X$9,"jjjj"),TEXT(C138,"jjjj")=TEXT(CRENEAUX!$Y$9,"jjjj")),"X","")</f>
        <v/>
      </c>
      <c r="M138" s="81" t="str">
        <f>IF(OR(TEXT(C138,"jjjj")=TEXT(CRENEAUX!$S$10,"jjjj"),TEXT(C138,"jjjj")=TEXT(CRENEAUX!$T$10,"jjjj"),TEXT(C138,"jjjj")=TEXT(CRENEAUX!$U$10,"jjjj"),TEXT(C138,"jjjj")=TEXT(CRENEAUX!$V$10,"jjjj"),TEXT(C138,"jjjj")=TEXT(CRENEAUX!$W$10,"jjjj"),TEXT(C138,"jjjj")=TEXT(CRENEAUX!$X$10,"jjjj"),TEXT(C138,"jjjj")=TEXT(CRENEAUX!$Y$10,"jjjj")),"X","")</f>
        <v>X</v>
      </c>
      <c r="N138" s="81" t="str">
        <f>IF(OR(TEXT(C138,"jjjj")=TEXT(CRENEAUX!$S$11,"jjjj"),TEXT(C138,"jjjj")=TEXT(CRENEAUX!$T$11,"jjjj"),TEXT(C138,"jjjj")=TEXT(CRENEAUX!$U$11,"jjjj"),TEXT(C138,"jjjj")=TEXT(CRENEAUX!$V$11,"jjjj"),TEXT(C138,"jjjj")=TEXT(CRENEAUX!$W$11,"jjjj"),TEXT(C138,"jjjj")=TEXT(CRENEAUX!$X$11,"jjjj"),TEXT(C138,"jjjj")=TEXT(CRENEAUX!$Y$11,"jjjj")),"X","")</f>
        <v>X</v>
      </c>
      <c r="O138" s="81" t="str">
        <f>IF(OR(TEXT(C138,"jjjj")=TEXT(CRENEAUX!$S$12,"jjjj"),TEXT(C138,"jjjj")=TEXT(CRENEAUX!$T$12,"jjjj"),TEXT(C138,"jjjj")=TEXT(CRENEAUX!$U$12,"jjjj"),TEXT(C138,"jjjj")=TEXT(CRENEAUX!$V$12,"jjjj"),TEXT(C138,"jjjj")=TEXT(CRENEAUX!$W$12,"jjjj"),TEXT(C138,"jjjj")=TEXT(CRENEAUX!$X$12,"jjjj"),TEXT(C138,"jjjj")=TEXT(CRENEAUX!$Y$12,"jjjj")),"X","")</f>
        <v/>
      </c>
      <c r="P138" s="81" t="str">
        <f>IF(OR(TEXT(C138,"jjjj")=TEXT(CRENEAUX!$S$13,"jjjj"),TEXT(C138,"jjjj")=TEXT(CRENEAUX!$T$13,"jjjj"),TEXT(C138,"jjjj")=TEXT(CRENEAUX!$U$13,"jjjj"),TEXT(C138,"jjjj")=TEXT(CRENEAUX!$V$13,"jjjj"),TEXT(C138,"jjjj")=TEXT(CRENEAUX!$W$13,"jjjj"),TEXT(C138,"jjjj")=TEXT(CRENEAUX!$X$13,"jjjj"),TEXT(C138,"jjjj")=TEXT(CRENEAUX!$Y$13,"jjjj")),"X","")</f>
        <v/>
      </c>
      <c r="Q138" s="81" t="str">
        <f>IF(OR(TEXT(C138,"jjjj")=TEXT(CRENEAUX!$S$14,"jjjj"),TEXT(C138,"jjjj")=TEXT(CRENEAUX!$T$14,"jjjj"),TEXT(C138,"jjjj")=TEXT(CRENEAUX!$U$14,"jjjj"),TEXT(C138,"jjjj")=TEXT(CRENEAUX!$V$14,"jjjj"),TEXT(C138,"jjjj")=TEXT(CRENEAUX!$W$14,"jjjj"),TEXT(C138,"jjjj")=TEXT(CRENEAUX!$X$14,"jjjj"),TEXT(C138,"jjjj")=TEXT(CRENEAUX!$Y$14,"jjjj")),"X","")</f>
        <v/>
      </c>
      <c r="R138" s="80">
        <f t="shared" si="15"/>
        <v>43775</v>
      </c>
      <c r="S138" s="79"/>
      <c r="T138" s="79"/>
      <c r="U138" s="79"/>
      <c r="V138" s="79"/>
      <c r="W138" s="79"/>
      <c r="X138" s="79"/>
    </row>
    <row r="139" spans="1:24" x14ac:dyDescent="0.25">
      <c r="A139" s="95">
        <f t="shared" si="11"/>
        <v>11</v>
      </c>
      <c r="B139" s="95">
        <f t="shared" si="12"/>
        <v>4</v>
      </c>
      <c r="C139" s="77">
        <f>Calen!F141</f>
        <v>43776</v>
      </c>
      <c r="D139" s="79"/>
      <c r="E139" s="79"/>
      <c r="F139" s="79"/>
      <c r="G139" s="79"/>
      <c r="H139" s="79"/>
      <c r="I139" s="79"/>
      <c r="J139" s="96">
        <f t="shared" si="13"/>
        <v>11</v>
      </c>
      <c r="K139" s="96">
        <f t="shared" si="14"/>
        <v>4</v>
      </c>
      <c r="L139" s="81" t="str">
        <f>IF(OR(TEXT(C139,"jjjj")=TEXT(CRENEAUX!$S$9,"jjjj"),TEXT(C139,"jjjj")=TEXT(CRENEAUX!$T$9,"jjjj"),TEXT(C139,"jjjj")=TEXT(CRENEAUX!$U$9,"jjjj"),TEXT(C139,"jjjj")=TEXT(CRENEAUX!$V$9,"jjjj"),TEXT(C139,"jjjj")=TEXT(CRENEAUX!$W$9,"jjjj"),TEXT(C139,"jjjj")=TEXT(CRENEAUX!$X$9,"jjjj"),TEXT(C139,"jjjj")=TEXT(CRENEAUX!$Y$9,"jjjj")),"X","")</f>
        <v>X</v>
      </c>
      <c r="M139" s="81" t="str">
        <f>IF(OR(TEXT(C139,"jjjj")=TEXT(CRENEAUX!$S$10,"jjjj"),TEXT(C139,"jjjj")=TEXT(CRENEAUX!$T$10,"jjjj"),TEXT(C139,"jjjj")=TEXT(CRENEAUX!$U$10,"jjjj"),TEXT(C139,"jjjj")=TEXT(CRENEAUX!$V$10,"jjjj"),TEXT(C139,"jjjj")=TEXT(CRENEAUX!$W$10,"jjjj"),TEXT(C139,"jjjj")=TEXT(CRENEAUX!$X$10,"jjjj"),TEXT(C139,"jjjj")=TEXT(CRENEAUX!$Y$10,"jjjj")),"X","")</f>
        <v>X</v>
      </c>
      <c r="N139" s="81" t="str">
        <f>IF(OR(TEXT(C139,"jjjj")=TEXT(CRENEAUX!$S$11,"jjjj"),TEXT(C139,"jjjj")=TEXT(CRENEAUX!$T$11,"jjjj"),TEXT(C139,"jjjj")=TEXT(CRENEAUX!$U$11,"jjjj"),TEXT(C139,"jjjj")=TEXT(CRENEAUX!$V$11,"jjjj"),TEXT(C139,"jjjj")=TEXT(CRENEAUX!$W$11,"jjjj"),TEXT(C139,"jjjj")=TEXT(CRENEAUX!$X$11,"jjjj"),TEXT(C139,"jjjj")=TEXT(CRENEAUX!$Y$11,"jjjj")),"X","")</f>
        <v>X</v>
      </c>
      <c r="O139" s="81" t="str">
        <f>IF(OR(TEXT(C139,"jjjj")=TEXT(CRENEAUX!$S$12,"jjjj"),TEXT(C139,"jjjj")=TEXT(CRENEAUX!$T$12,"jjjj"),TEXT(C139,"jjjj")=TEXT(CRENEAUX!$U$12,"jjjj"),TEXT(C139,"jjjj")=TEXT(CRENEAUX!$V$12,"jjjj"),TEXT(C139,"jjjj")=TEXT(CRENEAUX!$W$12,"jjjj"),TEXT(C139,"jjjj")=TEXT(CRENEAUX!$X$12,"jjjj"),TEXT(C139,"jjjj")=TEXT(CRENEAUX!$Y$12,"jjjj")),"X","")</f>
        <v/>
      </c>
      <c r="P139" s="81" t="str">
        <f>IF(OR(TEXT(C139,"jjjj")=TEXT(CRENEAUX!$S$13,"jjjj"),TEXT(C139,"jjjj")=TEXT(CRENEAUX!$T$13,"jjjj"),TEXT(C139,"jjjj")=TEXT(CRENEAUX!$U$13,"jjjj"),TEXT(C139,"jjjj")=TEXT(CRENEAUX!$V$13,"jjjj"),TEXT(C139,"jjjj")=TEXT(CRENEAUX!$W$13,"jjjj"),TEXT(C139,"jjjj")=TEXT(CRENEAUX!$X$13,"jjjj"),TEXT(C139,"jjjj")=TEXT(CRENEAUX!$Y$13,"jjjj")),"X","")</f>
        <v/>
      </c>
      <c r="Q139" s="81" t="str">
        <f>IF(OR(TEXT(C139,"jjjj")=TEXT(CRENEAUX!$S$14,"jjjj"),TEXT(C139,"jjjj")=TEXT(CRENEAUX!$T$14,"jjjj"),TEXT(C139,"jjjj")=TEXT(CRENEAUX!$U$14,"jjjj"),TEXT(C139,"jjjj")=TEXT(CRENEAUX!$V$14,"jjjj"),TEXT(C139,"jjjj")=TEXT(CRENEAUX!$W$14,"jjjj"),TEXT(C139,"jjjj")=TEXT(CRENEAUX!$X$14,"jjjj"),TEXT(C139,"jjjj")=TEXT(CRENEAUX!$Y$14,"jjjj")),"X","")</f>
        <v/>
      </c>
      <c r="R139" s="80">
        <f t="shared" si="15"/>
        <v>43776</v>
      </c>
      <c r="S139" s="79"/>
      <c r="T139" s="79"/>
      <c r="U139" s="79"/>
      <c r="V139" s="79"/>
      <c r="W139" s="79"/>
      <c r="X139" s="79"/>
    </row>
    <row r="140" spans="1:24" x14ac:dyDescent="0.25">
      <c r="A140" s="95">
        <f t="shared" si="11"/>
        <v>11</v>
      </c>
      <c r="B140" s="95">
        <f t="shared" si="12"/>
        <v>5</v>
      </c>
      <c r="C140" s="77">
        <f>Calen!F142</f>
        <v>43777</v>
      </c>
      <c r="D140" s="79"/>
      <c r="E140" s="79"/>
      <c r="F140" s="79"/>
      <c r="G140" s="79"/>
      <c r="H140" s="79"/>
      <c r="I140" s="79"/>
      <c r="J140" s="96">
        <f t="shared" si="13"/>
        <v>11</v>
      </c>
      <c r="K140" s="96">
        <f t="shared" si="14"/>
        <v>5</v>
      </c>
      <c r="L140" s="81" t="str">
        <f>IF(OR(TEXT(C140,"jjjj")=TEXT(CRENEAUX!$S$9,"jjjj"),TEXT(C140,"jjjj")=TEXT(CRENEAUX!$T$9,"jjjj"),TEXT(C140,"jjjj")=TEXT(CRENEAUX!$U$9,"jjjj"),TEXT(C140,"jjjj")=TEXT(CRENEAUX!$V$9,"jjjj"),TEXT(C140,"jjjj")=TEXT(CRENEAUX!$W$9,"jjjj"),TEXT(C140,"jjjj")=TEXT(CRENEAUX!$X$9,"jjjj"),TEXT(C140,"jjjj")=TEXT(CRENEAUX!$Y$9,"jjjj")),"X","")</f>
        <v>X</v>
      </c>
      <c r="M140" s="81" t="str">
        <f>IF(OR(TEXT(C140,"jjjj")=TEXT(CRENEAUX!$S$10,"jjjj"),TEXT(C140,"jjjj")=TEXT(CRENEAUX!$T$10,"jjjj"),TEXT(C140,"jjjj")=TEXT(CRENEAUX!$U$10,"jjjj"),TEXT(C140,"jjjj")=TEXT(CRENEAUX!$V$10,"jjjj"),TEXT(C140,"jjjj")=TEXT(CRENEAUX!$W$10,"jjjj"),TEXT(C140,"jjjj")=TEXT(CRENEAUX!$X$10,"jjjj"),TEXT(C140,"jjjj")=TEXT(CRENEAUX!$Y$10,"jjjj")),"X","")</f>
        <v>X</v>
      </c>
      <c r="N140" s="81" t="str">
        <f>IF(OR(TEXT(C140,"jjjj")=TEXT(CRENEAUX!$S$11,"jjjj"),TEXT(C140,"jjjj")=TEXT(CRENEAUX!$T$11,"jjjj"),TEXT(C140,"jjjj")=TEXT(CRENEAUX!$U$11,"jjjj"),TEXT(C140,"jjjj")=TEXT(CRENEAUX!$V$11,"jjjj"),TEXT(C140,"jjjj")=TEXT(CRENEAUX!$W$11,"jjjj"),TEXT(C140,"jjjj")=TEXT(CRENEAUX!$X$11,"jjjj"),TEXT(C140,"jjjj")=TEXT(CRENEAUX!$Y$11,"jjjj")),"X","")</f>
        <v/>
      </c>
      <c r="O140" s="81" t="str">
        <f>IF(OR(TEXT(C140,"jjjj")=TEXT(CRENEAUX!$S$12,"jjjj"),TEXT(C140,"jjjj")=TEXT(CRENEAUX!$T$12,"jjjj"),TEXT(C140,"jjjj")=TEXT(CRENEAUX!$U$12,"jjjj"),TEXT(C140,"jjjj")=TEXT(CRENEAUX!$V$12,"jjjj"),TEXT(C140,"jjjj")=TEXT(CRENEAUX!$W$12,"jjjj"),TEXT(C140,"jjjj")=TEXT(CRENEAUX!$X$12,"jjjj"),TEXT(C140,"jjjj")=TEXT(CRENEAUX!$Y$12,"jjjj")),"X","")</f>
        <v/>
      </c>
      <c r="P140" s="81" t="str">
        <f>IF(OR(TEXT(C140,"jjjj")=TEXT(CRENEAUX!$S$13,"jjjj"),TEXT(C140,"jjjj")=TEXT(CRENEAUX!$T$13,"jjjj"),TEXT(C140,"jjjj")=TEXT(CRENEAUX!$U$13,"jjjj"),TEXT(C140,"jjjj")=TEXT(CRENEAUX!$V$13,"jjjj"),TEXT(C140,"jjjj")=TEXT(CRENEAUX!$W$13,"jjjj"),TEXT(C140,"jjjj")=TEXT(CRENEAUX!$X$13,"jjjj"),TEXT(C140,"jjjj")=TEXT(CRENEAUX!$Y$13,"jjjj")),"X","")</f>
        <v/>
      </c>
      <c r="Q140" s="81" t="str">
        <f>IF(OR(TEXT(C140,"jjjj")=TEXT(CRENEAUX!$S$14,"jjjj"),TEXT(C140,"jjjj")=TEXT(CRENEAUX!$T$14,"jjjj"),TEXT(C140,"jjjj")=TEXT(CRENEAUX!$U$14,"jjjj"),TEXT(C140,"jjjj")=TEXT(CRENEAUX!$V$14,"jjjj"),TEXT(C140,"jjjj")=TEXT(CRENEAUX!$W$14,"jjjj"),TEXT(C140,"jjjj")=TEXT(CRENEAUX!$X$14,"jjjj"),TEXT(C140,"jjjj")=TEXT(CRENEAUX!$Y$14,"jjjj")),"X","")</f>
        <v/>
      </c>
      <c r="R140" s="80">
        <f t="shared" si="15"/>
        <v>43777</v>
      </c>
      <c r="S140" s="79"/>
      <c r="T140" s="79"/>
      <c r="U140" s="79"/>
      <c r="V140" s="79"/>
      <c r="W140" s="79"/>
      <c r="X140" s="79"/>
    </row>
    <row r="141" spans="1:24" x14ac:dyDescent="0.25">
      <c r="A141" s="95">
        <f t="shared" si="11"/>
        <v>11</v>
      </c>
      <c r="B141" s="95">
        <f t="shared" si="12"/>
        <v>3</v>
      </c>
      <c r="C141" s="77">
        <f>Calen!F143</f>
        <v>43782</v>
      </c>
      <c r="D141" s="79"/>
      <c r="E141" s="79"/>
      <c r="F141" s="79"/>
      <c r="G141" s="79"/>
      <c r="H141" s="79"/>
      <c r="I141" s="79"/>
      <c r="J141" s="96">
        <f t="shared" si="13"/>
        <v>11</v>
      </c>
      <c r="K141" s="96">
        <f t="shared" si="14"/>
        <v>3</v>
      </c>
      <c r="L141" s="81" t="str">
        <f>IF(OR(TEXT(C141,"jjjj")=TEXT(CRENEAUX!$S$9,"jjjj"),TEXT(C141,"jjjj")=TEXT(CRENEAUX!$T$9,"jjjj"),TEXT(C141,"jjjj")=TEXT(CRENEAUX!$U$9,"jjjj"),TEXT(C141,"jjjj")=TEXT(CRENEAUX!$V$9,"jjjj"),TEXT(C141,"jjjj")=TEXT(CRENEAUX!$W$9,"jjjj"),TEXT(C141,"jjjj")=TEXT(CRENEAUX!$X$9,"jjjj"),TEXT(C141,"jjjj")=TEXT(CRENEAUX!$Y$9,"jjjj")),"X","")</f>
        <v/>
      </c>
      <c r="M141" s="81" t="str">
        <f>IF(OR(TEXT(C141,"jjjj")=TEXT(CRENEAUX!$S$10,"jjjj"),TEXT(C141,"jjjj")=TEXT(CRENEAUX!$T$10,"jjjj"),TEXT(C141,"jjjj")=TEXT(CRENEAUX!$U$10,"jjjj"),TEXT(C141,"jjjj")=TEXT(CRENEAUX!$V$10,"jjjj"),TEXT(C141,"jjjj")=TEXT(CRENEAUX!$W$10,"jjjj"),TEXT(C141,"jjjj")=TEXT(CRENEAUX!$X$10,"jjjj"),TEXT(C141,"jjjj")=TEXT(CRENEAUX!$Y$10,"jjjj")),"X","")</f>
        <v>X</v>
      </c>
      <c r="N141" s="81" t="str">
        <f>IF(OR(TEXT(C141,"jjjj")=TEXT(CRENEAUX!$S$11,"jjjj"),TEXT(C141,"jjjj")=TEXT(CRENEAUX!$T$11,"jjjj"),TEXT(C141,"jjjj")=TEXT(CRENEAUX!$U$11,"jjjj"),TEXT(C141,"jjjj")=TEXT(CRENEAUX!$V$11,"jjjj"),TEXT(C141,"jjjj")=TEXT(CRENEAUX!$W$11,"jjjj"),TEXT(C141,"jjjj")=TEXT(CRENEAUX!$X$11,"jjjj"),TEXT(C141,"jjjj")=TEXT(CRENEAUX!$Y$11,"jjjj")),"X","")</f>
        <v>X</v>
      </c>
      <c r="O141" s="81" t="str">
        <f>IF(OR(TEXT(C141,"jjjj")=TEXT(CRENEAUX!$S$12,"jjjj"),TEXT(C141,"jjjj")=TEXT(CRENEAUX!$T$12,"jjjj"),TEXT(C141,"jjjj")=TEXT(CRENEAUX!$U$12,"jjjj"),TEXT(C141,"jjjj")=TEXT(CRENEAUX!$V$12,"jjjj"),TEXT(C141,"jjjj")=TEXT(CRENEAUX!$W$12,"jjjj"),TEXT(C141,"jjjj")=TEXT(CRENEAUX!$X$12,"jjjj"),TEXT(C141,"jjjj")=TEXT(CRENEAUX!$Y$12,"jjjj")),"X","")</f>
        <v/>
      </c>
      <c r="P141" s="81" t="str">
        <f>IF(OR(TEXT(C141,"jjjj")=TEXT(CRENEAUX!$S$13,"jjjj"),TEXT(C141,"jjjj")=TEXT(CRENEAUX!$T$13,"jjjj"),TEXT(C141,"jjjj")=TEXT(CRENEAUX!$U$13,"jjjj"),TEXT(C141,"jjjj")=TEXT(CRENEAUX!$V$13,"jjjj"),TEXT(C141,"jjjj")=TEXT(CRENEAUX!$W$13,"jjjj"),TEXT(C141,"jjjj")=TEXT(CRENEAUX!$X$13,"jjjj"),TEXT(C141,"jjjj")=TEXT(CRENEAUX!$Y$13,"jjjj")),"X","")</f>
        <v/>
      </c>
      <c r="Q141" s="81" t="str">
        <f>IF(OR(TEXT(C141,"jjjj")=TEXT(CRENEAUX!$S$14,"jjjj"),TEXT(C141,"jjjj")=TEXT(CRENEAUX!$T$14,"jjjj"),TEXT(C141,"jjjj")=TEXT(CRENEAUX!$U$14,"jjjj"),TEXT(C141,"jjjj")=TEXT(CRENEAUX!$V$14,"jjjj"),TEXT(C141,"jjjj")=TEXT(CRENEAUX!$W$14,"jjjj"),TEXT(C141,"jjjj")=TEXT(CRENEAUX!$X$14,"jjjj"),TEXT(C141,"jjjj")=TEXT(CRENEAUX!$Y$14,"jjjj")),"X","")</f>
        <v/>
      </c>
      <c r="R141" s="80">
        <f t="shared" si="15"/>
        <v>43782</v>
      </c>
      <c r="S141" s="79"/>
      <c r="T141" s="79"/>
      <c r="U141" s="79"/>
      <c r="V141" s="79"/>
      <c r="W141" s="79"/>
      <c r="X141" s="79"/>
    </row>
    <row r="142" spans="1:24" x14ac:dyDescent="0.25">
      <c r="A142" s="95">
        <f t="shared" si="11"/>
        <v>11</v>
      </c>
      <c r="B142" s="95">
        <f t="shared" si="12"/>
        <v>4</v>
      </c>
      <c r="C142" s="77">
        <f>Calen!F144</f>
        <v>43783</v>
      </c>
      <c r="D142" s="79"/>
      <c r="E142" s="79"/>
      <c r="F142" s="79"/>
      <c r="G142" s="79"/>
      <c r="H142" s="79"/>
      <c r="I142" s="79"/>
      <c r="J142" s="96">
        <f t="shared" si="13"/>
        <v>11</v>
      </c>
      <c r="K142" s="96">
        <f t="shared" si="14"/>
        <v>4</v>
      </c>
      <c r="L142" s="81" t="str">
        <f>IF(OR(TEXT(C142,"jjjj")=TEXT(CRENEAUX!$S$9,"jjjj"),TEXT(C142,"jjjj")=TEXT(CRENEAUX!$T$9,"jjjj"),TEXT(C142,"jjjj")=TEXT(CRENEAUX!$U$9,"jjjj"),TEXT(C142,"jjjj")=TEXT(CRENEAUX!$V$9,"jjjj"),TEXT(C142,"jjjj")=TEXT(CRENEAUX!$W$9,"jjjj"),TEXT(C142,"jjjj")=TEXT(CRENEAUX!$X$9,"jjjj"),TEXT(C142,"jjjj")=TEXT(CRENEAUX!$Y$9,"jjjj")),"X","")</f>
        <v>X</v>
      </c>
      <c r="M142" s="81" t="str">
        <f>IF(OR(TEXT(C142,"jjjj")=TEXT(CRENEAUX!$S$10,"jjjj"),TEXT(C142,"jjjj")=TEXT(CRENEAUX!$T$10,"jjjj"),TEXT(C142,"jjjj")=TEXT(CRENEAUX!$U$10,"jjjj"),TEXT(C142,"jjjj")=TEXT(CRENEAUX!$V$10,"jjjj"),TEXT(C142,"jjjj")=TEXT(CRENEAUX!$W$10,"jjjj"),TEXT(C142,"jjjj")=TEXT(CRENEAUX!$X$10,"jjjj"),TEXT(C142,"jjjj")=TEXT(CRENEAUX!$Y$10,"jjjj")),"X","")</f>
        <v>X</v>
      </c>
      <c r="N142" s="81" t="str">
        <f>IF(OR(TEXT(C142,"jjjj")=TEXT(CRENEAUX!$S$11,"jjjj"),TEXT(C142,"jjjj")=TEXT(CRENEAUX!$T$11,"jjjj"),TEXT(C142,"jjjj")=TEXT(CRENEAUX!$U$11,"jjjj"),TEXT(C142,"jjjj")=TEXT(CRENEAUX!$V$11,"jjjj"),TEXT(C142,"jjjj")=TEXT(CRENEAUX!$W$11,"jjjj"),TEXT(C142,"jjjj")=TEXT(CRENEAUX!$X$11,"jjjj"),TEXT(C142,"jjjj")=TEXT(CRENEAUX!$Y$11,"jjjj")),"X","")</f>
        <v>X</v>
      </c>
      <c r="O142" s="81" t="str">
        <f>IF(OR(TEXT(C142,"jjjj")=TEXT(CRENEAUX!$S$12,"jjjj"),TEXT(C142,"jjjj")=TEXT(CRENEAUX!$T$12,"jjjj"),TEXT(C142,"jjjj")=TEXT(CRENEAUX!$U$12,"jjjj"),TEXT(C142,"jjjj")=TEXT(CRENEAUX!$V$12,"jjjj"),TEXT(C142,"jjjj")=TEXT(CRENEAUX!$W$12,"jjjj"),TEXT(C142,"jjjj")=TEXT(CRENEAUX!$X$12,"jjjj"),TEXT(C142,"jjjj")=TEXT(CRENEAUX!$Y$12,"jjjj")),"X","")</f>
        <v/>
      </c>
      <c r="P142" s="81" t="str">
        <f>IF(OR(TEXT(C142,"jjjj")=TEXT(CRENEAUX!$S$13,"jjjj"),TEXT(C142,"jjjj")=TEXT(CRENEAUX!$T$13,"jjjj"),TEXT(C142,"jjjj")=TEXT(CRENEAUX!$U$13,"jjjj"),TEXT(C142,"jjjj")=TEXT(CRENEAUX!$V$13,"jjjj"),TEXT(C142,"jjjj")=TEXT(CRENEAUX!$W$13,"jjjj"),TEXT(C142,"jjjj")=TEXT(CRENEAUX!$X$13,"jjjj"),TEXT(C142,"jjjj")=TEXT(CRENEAUX!$Y$13,"jjjj")),"X","")</f>
        <v/>
      </c>
      <c r="Q142" s="81" t="str">
        <f>IF(OR(TEXT(C142,"jjjj")=TEXT(CRENEAUX!$S$14,"jjjj"),TEXT(C142,"jjjj")=TEXT(CRENEAUX!$T$14,"jjjj"),TEXT(C142,"jjjj")=TEXT(CRENEAUX!$U$14,"jjjj"),TEXT(C142,"jjjj")=TEXT(CRENEAUX!$V$14,"jjjj"),TEXT(C142,"jjjj")=TEXT(CRENEAUX!$W$14,"jjjj"),TEXT(C142,"jjjj")=TEXT(CRENEAUX!$X$14,"jjjj"),TEXT(C142,"jjjj")=TEXT(CRENEAUX!$Y$14,"jjjj")),"X","")</f>
        <v/>
      </c>
      <c r="R142" s="80">
        <f t="shared" si="15"/>
        <v>43783</v>
      </c>
      <c r="S142" s="79"/>
      <c r="T142" s="79"/>
      <c r="U142" s="79"/>
      <c r="V142" s="79"/>
      <c r="W142" s="79"/>
      <c r="X142" s="79"/>
    </row>
    <row r="143" spans="1:24" x14ac:dyDescent="0.25">
      <c r="A143" s="95">
        <f t="shared" si="11"/>
        <v>11</v>
      </c>
      <c r="B143" s="95">
        <f t="shared" si="12"/>
        <v>5</v>
      </c>
      <c r="C143" s="77">
        <f>Calen!F145</f>
        <v>43784</v>
      </c>
      <c r="D143" s="79"/>
      <c r="E143" s="79"/>
      <c r="F143" s="79"/>
      <c r="G143" s="79"/>
      <c r="H143" s="79"/>
      <c r="I143" s="79"/>
      <c r="J143" s="96">
        <f t="shared" si="13"/>
        <v>11</v>
      </c>
      <c r="K143" s="96">
        <f t="shared" si="14"/>
        <v>5</v>
      </c>
      <c r="L143" s="81" t="str">
        <f>IF(OR(TEXT(C143,"jjjj")=TEXT(CRENEAUX!$S$9,"jjjj"),TEXT(C143,"jjjj")=TEXT(CRENEAUX!$T$9,"jjjj"),TEXT(C143,"jjjj")=TEXT(CRENEAUX!$U$9,"jjjj"),TEXT(C143,"jjjj")=TEXT(CRENEAUX!$V$9,"jjjj"),TEXT(C143,"jjjj")=TEXT(CRENEAUX!$W$9,"jjjj"),TEXT(C143,"jjjj")=TEXT(CRENEAUX!$X$9,"jjjj"),TEXT(C143,"jjjj")=TEXT(CRENEAUX!$Y$9,"jjjj")),"X","")</f>
        <v>X</v>
      </c>
      <c r="M143" s="81" t="str">
        <f>IF(OR(TEXT(C143,"jjjj")=TEXT(CRENEAUX!$S$10,"jjjj"),TEXT(C143,"jjjj")=TEXT(CRENEAUX!$T$10,"jjjj"),TEXT(C143,"jjjj")=TEXT(CRENEAUX!$U$10,"jjjj"),TEXT(C143,"jjjj")=TEXT(CRENEAUX!$V$10,"jjjj"),TEXT(C143,"jjjj")=TEXT(CRENEAUX!$W$10,"jjjj"),TEXT(C143,"jjjj")=TEXT(CRENEAUX!$X$10,"jjjj"),TEXT(C143,"jjjj")=TEXT(CRENEAUX!$Y$10,"jjjj")),"X","")</f>
        <v>X</v>
      </c>
      <c r="N143" s="81" t="str">
        <f>IF(OR(TEXT(C143,"jjjj")=TEXT(CRENEAUX!$S$11,"jjjj"),TEXT(C143,"jjjj")=TEXT(CRENEAUX!$T$11,"jjjj"),TEXT(C143,"jjjj")=TEXT(CRENEAUX!$U$11,"jjjj"),TEXT(C143,"jjjj")=TEXT(CRENEAUX!$V$11,"jjjj"),TEXT(C143,"jjjj")=TEXT(CRENEAUX!$W$11,"jjjj"),TEXT(C143,"jjjj")=TEXT(CRENEAUX!$X$11,"jjjj"),TEXT(C143,"jjjj")=TEXT(CRENEAUX!$Y$11,"jjjj")),"X","")</f>
        <v/>
      </c>
      <c r="O143" s="81" t="str">
        <f>IF(OR(TEXT(C143,"jjjj")=TEXT(CRENEAUX!$S$12,"jjjj"),TEXT(C143,"jjjj")=TEXT(CRENEAUX!$T$12,"jjjj"),TEXT(C143,"jjjj")=TEXT(CRENEAUX!$U$12,"jjjj"),TEXT(C143,"jjjj")=TEXT(CRENEAUX!$V$12,"jjjj"),TEXT(C143,"jjjj")=TEXT(CRENEAUX!$W$12,"jjjj"),TEXT(C143,"jjjj")=TEXT(CRENEAUX!$X$12,"jjjj"),TEXT(C143,"jjjj")=TEXT(CRENEAUX!$Y$12,"jjjj")),"X","")</f>
        <v/>
      </c>
      <c r="P143" s="81" t="str">
        <f>IF(OR(TEXT(C143,"jjjj")=TEXT(CRENEAUX!$S$13,"jjjj"),TEXT(C143,"jjjj")=TEXT(CRENEAUX!$T$13,"jjjj"),TEXT(C143,"jjjj")=TEXT(CRENEAUX!$U$13,"jjjj"),TEXT(C143,"jjjj")=TEXT(CRENEAUX!$V$13,"jjjj"),TEXT(C143,"jjjj")=TEXT(CRENEAUX!$W$13,"jjjj"),TEXT(C143,"jjjj")=TEXT(CRENEAUX!$X$13,"jjjj"),TEXT(C143,"jjjj")=TEXT(CRENEAUX!$Y$13,"jjjj")),"X","")</f>
        <v/>
      </c>
      <c r="Q143" s="81" t="str">
        <f>IF(OR(TEXT(C143,"jjjj")=TEXT(CRENEAUX!$S$14,"jjjj"),TEXT(C143,"jjjj")=TEXT(CRENEAUX!$T$14,"jjjj"),TEXT(C143,"jjjj")=TEXT(CRENEAUX!$U$14,"jjjj"),TEXT(C143,"jjjj")=TEXT(CRENEAUX!$V$14,"jjjj"),TEXT(C143,"jjjj")=TEXT(CRENEAUX!$W$14,"jjjj"),TEXT(C143,"jjjj")=TEXT(CRENEAUX!$X$14,"jjjj"),TEXT(C143,"jjjj")=TEXT(CRENEAUX!$Y$14,"jjjj")),"X","")</f>
        <v/>
      </c>
      <c r="R143" s="80">
        <f t="shared" si="15"/>
        <v>43784</v>
      </c>
      <c r="S143" s="79"/>
      <c r="T143" s="79"/>
      <c r="U143" s="79"/>
      <c r="V143" s="79"/>
      <c r="W143" s="79"/>
      <c r="X143" s="79"/>
    </row>
    <row r="144" spans="1:24" x14ac:dyDescent="0.25">
      <c r="A144" s="95">
        <f t="shared" si="11"/>
        <v>11</v>
      </c>
      <c r="B144" s="95">
        <f t="shared" si="12"/>
        <v>3</v>
      </c>
      <c r="C144" s="77">
        <f>Calen!F146</f>
        <v>43789</v>
      </c>
      <c r="D144" s="79"/>
      <c r="E144" s="79"/>
      <c r="F144" s="79"/>
      <c r="G144" s="79"/>
      <c r="H144" s="79"/>
      <c r="I144" s="79"/>
      <c r="J144" s="96">
        <f t="shared" si="13"/>
        <v>11</v>
      </c>
      <c r="K144" s="96">
        <f t="shared" si="14"/>
        <v>3</v>
      </c>
      <c r="L144" s="81" t="str">
        <f>IF(OR(TEXT(C144,"jjjj")=TEXT(CRENEAUX!$S$9,"jjjj"),TEXT(C144,"jjjj")=TEXT(CRENEAUX!$T$9,"jjjj"),TEXT(C144,"jjjj")=TEXT(CRENEAUX!$U$9,"jjjj"),TEXT(C144,"jjjj")=TEXT(CRENEAUX!$V$9,"jjjj"),TEXT(C144,"jjjj")=TEXT(CRENEAUX!$W$9,"jjjj"),TEXT(C144,"jjjj")=TEXT(CRENEAUX!$X$9,"jjjj"),TEXT(C144,"jjjj")=TEXT(CRENEAUX!$Y$9,"jjjj")),"X","")</f>
        <v/>
      </c>
      <c r="M144" s="81" t="str">
        <f>IF(OR(TEXT(C144,"jjjj")=TEXT(CRENEAUX!$S$10,"jjjj"),TEXT(C144,"jjjj")=TEXT(CRENEAUX!$T$10,"jjjj"),TEXT(C144,"jjjj")=TEXT(CRENEAUX!$U$10,"jjjj"),TEXT(C144,"jjjj")=TEXT(CRENEAUX!$V$10,"jjjj"),TEXT(C144,"jjjj")=TEXT(CRENEAUX!$W$10,"jjjj"),TEXT(C144,"jjjj")=TEXT(CRENEAUX!$X$10,"jjjj"),TEXT(C144,"jjjj")=TEXT(CRENEAUX!$Y$10,"jjjj")),"X","")</f>
        <v>X</v>
      </c>
      <c r="N144" s="81" t="str">
        <f>IF(OR(TEXT(C144,"jjjj")=TEXT(CRENEAUX!$S$11,"jjjj"),TEXT(C144,"jjjj")=TEXT(CRENEAUX!$T$11,"jjjj"),TEXT(C144,"jjjj")=TEXT(CRENEAUX!$U$11,"jjjj"),TEXT(C144,"jjjj")=TEXT(CRENEAUX!$V$11,"jjjj"),TEXT(C144,"jjjj")=TEXT(CRENEAUX!$W$11,"jjjj"),TEXT(C144,"jjjj")=TEXT(CRENEAUX!$X$11,"jjjj"),TEXT(C144,"jjjj")=TEXT(CRENEAUX!$Y$11,"jjjj")),"X","")</f>
        <v>X</v>
      </c>
      <c r="O144" s="81" t="str">
        <f>IF(OR(TEXT(C144,"jjjj")=TEXT(CRENEAUX!$S$12,"jjjj"),TEXT(C144,"jjjj")=TEXT(CRENEAUX!$T$12,"jjjj"),TEXT(C144,"jjjj")=TEXT(CRENEAUX!$U$12,"jjjj"),TEXT(C144,"jjjj")=TEXT(CRENEAUX!$V$12,"jjjj"),TEXT(C144,"jjjj")=TEXT(CRENEAUX!$W$12,"jjjj"),TEXT(C144,"jjjj")=TEXT(CRENEAUX!$X$12,"jjjj"),TEXT(C144,"jjjj")=TEXT(CRENEAUX!$Y$12,"jjjj")),"X","")</f>
        <v/>
      </c>
      <c r="P144" s="81" t="str">
        <f>IF(OR(TEXT(C144,"jjjj")=TEXT(CRENEAUX!$S$13,"jjjj"),TEXT(C144,"jjjj")=TEXT(CRENEAUX!$T$13,"jjjj"),TEXT(C144,"jjjj")=TEXT(CRENEAUX!$U$13,"jjjj"),TEXT(C144,"jjjj")=TEXT(CRENEAUX!$V$13,"jjjj"),TEXT(C144,"jjjj")=TEXT(CRENEAUX!$W$13,"jjjj"),TEXT(C144,"jjjj")=TEXT(CRENEAUX!$X$13,"jjjj"),TEXT(C144,"jjjj")=TEXT(CRENEAUX!$Y$13,"jjjj")),"X","")</f>
        <v/>
      </c>
      <c r="Q144" s="81" t="str">
        <f>IF(OR(TEXT(C144,"jjjj")=TEXT(CRENEAUX!$S$14,"jjjj"),TEXT(C144,"jjjj")=TEXT(CRENEAUX!$T$14,"jjjj"),TEXT(C144,"jjjj")=TEXT(CRENEAUX!$U$14,"jjjj"),TEXT(C144,"jjjj")=TEXT(CRENEAUX!$V$14,"jjjj"),TEXT(C144,"jjjj")=TEXT(CRENEAUX!$W$14,"jjjj"),TEXT(C144,"jjjj")=TEXT(CRENEAUX!$X$14,"jjjj"),TEXT(C144,"jjjj")=TEXT(CRENEAUX!$Y$14,"jjjj")),"X","")</f>
        <v/>
      </c>
      <c r="R144" s="80">
        <f t="shared" si="15"/>
        <v>43789</v>
      </c>
      <c r="S144" s="79"/>
      <c r="T144" s="79"/>
      <c r="U144" s="79"/>
      <c r="V144" s="79"/>
      <c r="W144" s="79"/>
      <c r="X144" s="79"/>
    </row>
    <row r="145" spans="1:24" x14ac:dyDescent="0.25">
      <c r="A145" s="95">
        <f t="shared" si="11"/>
        <v>11</v>
      </c>
      <c r="B145" s="95">
        <f t="shared" si="12"/>
        <v>4</v>
      </c>
      <c r="C145" s="77">
        <f>Calen!F147</f>
        <v>43790</v>
      </c>
      <c r="D145" s="79"/>
      <c r="E145" s="79"/>
      <c r="F145" s="79"/>
      <c r="G145" s="79"/>
      <c r="H145" s="79"/>
      <c r="I145" s="79"/>
      <c r="J145" s="96">
        <f t="shared" si="13"/>
        <v>11</v>
      </c>
      <c r="K145" s="96">
        <f t="shared" si="14"/>
        <v>4</v>
      </c>
      <c r="L145" s="81" t="str">
        <f>IF(OR(TEXT(C145,"jjjj")=TEXT(CRENEAUX!$S$9,"jjjj"),TEXT(C145,"jjjj")=TEXT(CRENEAUX!$T$9,"jjjj"),TEXT(C145,"jjjj")=TEXT(CRENEAUX!$U$9,"jjjj"),TEXT(C145,"jjjj")=TEXT(CRENEAUX!$V$9,"jjjj"),TEXT(C145,"jjjj")=TEXT(CRENEAUX!$W$9,"jjjj"),TEXT(C145,"jjjj")=TEXT(CRENEAUX!$X$9,"jjjj"),TEXT(C145,"jjjj")=TEXT(CRENEAUX!$Y$9,"jjjj")),"X","")</f>
        <v>X</v>
      </c>
      <c r="M145" s="81" t="str">
        <f>IF(OR(TEXT(C145,"jjjj")=TEXT(CRENEAUX!$S$10,"jjjj"),TEXT(C145,"jjjj")=TEXT(CRENEAUX!$T$10,"jjjj"),TEXT(C145,"jjjj")=TEXT(CRENEAUX!$U$10,"jjjj"),TEXT(C145,"jjjj")=TEXT(CRENEAUX!$V$10,"jjjj"),TEXT(C145,"jjjj")=TEXT(CRENEAUX!$W$10,"jjjj"),TEXT(C145,"jjjj")=TEXT(CRENEAUX!$X$10,"jjjj"),TEXT(C145,"jjjj")=TEXT(CRENEAUX!$Y$10,"jjjj")),"X","")</f>
        <v>X</v>
      </c>
      <c r="N145" s="81" t="str">
        <f>IF(OR(TEXT(C145,"jjjj")=TEXT(CRENEAUX!$S$11,"jjjj"),TEXT(C145,"jjjj")=TEXT(CRENEAUX!$T$11,"jjjj"),TEXT(C145,"jjjj")=TEXT(CRENEAUX!$U$11,"jjjj"),TEXT(C145,"jjjj")=TEXT(CRENEAUX!$V$11,"jjjj"),TEXT(C145,"jjjj")=TEXT(CRENEAUX!$W$11,"jjjj"),TEXT(C145,"jjjj")=TEXT(CRENEAUX!$X$11,"jjjj"),TEXT(C145,"jjjj")=TEXT(CRENEAUX!$Y$11,"jjjj")),"X","")</f>
        <v>X</v>
      </c>
      <c r="O145" s="81" t="str">
        <f>IF(OR(TEXT(C145,"jjjj")=TEXT(CRENEAUX!$S$12,"jjjj"),TEXT(C145,"jjjj")=TEXT(CRENEAUX!$T$12,"jjjj"),TEXT(C145,"jjjj")=TEXT(CRENEAUX!$U$12,"jjjj"),TEXT(C145,"jjjj")=TEXT(CRENEAUX!$V$12,"jjjj"),TEXT(C145,"jjjj")=TEXT(CRENEAUX!$W$12,"jjjj"),TEXT(C145,"jjjj")=TEXT(CRENEAUX!$X$12,"jjjj"),TEXT(C145,"jjjj")=TEXT(CRENEAUX!$Y$12,"jjjj")),"X","")</f>
        <v/>
      </c>
      <c r="P145" s="81" t="str">
        <f>IF(OR(TEXT(C145,"jjjj")=TEXT(CRENEAUX!$S$13,"jjjj"),TEXT(C145,"jjjj")=TEXT(CRENEAUX!$T$13,"jjjj"),TEXT(C145,"jjjj")=TEXT(CRENEAUX!$U$13,"jjjj"),TEXT(C145,"jjjj")=TEXT(CRENEAUX!$V$13,"jjjj"),TEXT(C145,"jjjj")=TEXT(CRENEAUX!$W$13,"jjjj"),TEXT(C145,"jjjj")=TEXT(CRENEAUX!$X$13,"jjjj"),TEXT(C145,"jjjj")=TEXT(CRENEAUX!$Y$13,"jjjj")),"X","")</f>
        <v/>
      </c>
      <c r="Q145" s="81" t="str">
        <f>IF(OR(TEXT(C145,"jjjj")=TEXT(CRENEAUX!$S$14,"jjjj"),TEXT(C145,"jjjj")=TEXT(CRENEAUX!$T$14,"jjjj"),TEXT(C145,"jjjj")=TEXT(CRENEAUX!$U$14,"jjjj"),TEXT(C145,"jjjj")=TEXT(CRENEAUX!$V$14,"jjjj"),TEXT(C145,"jjjj")=TEXT(CRENEAUX!$W$14,"jjjj"),TEXT(C145,"jjjj")=TEXT(CRENEAUX!$X$14,"jjjj"),TEXT(C145,"jjjj")=TEXT(CRENEAUX!$Y$14,"jjjj")),"X","")</f>
        <v/>
      </c>
      <c r="R145" s="80">
        <f t="shared" si="15"/>
        <v>43790</v>
      </c>
      <c r="S145" s="79"/>
      <c r="T145" s="79"/>
      <c r="U145" s="79"/>
      <c r="V145" s="79"/>
      <c r="W145" s="79"/>
      <c r="X145" s="79"/>
    </row>
    <row r="146" spans="1:24" x14ac:dyDescent="0.25">
      <c r="A146" s="95">
        <f t="shared" si="11"/>
        <v>11</v>
      </c>
      <c r="B146" s="95">
        <f t="shared" si="12"/>
        <v>5</v>
      </c>
      <c r="C146" s="77">
        <f>Calen!F148</f>
        <v>43791</v>
      </c>
      <c r="D146" s="79"/>
      <c r="E146" s="79"/>
      <c r="F146" s="79"/>
      <c r="G146" s="79"/>
      <c r="H146" s="79"/>
      <c r="I146" s="79"/>
      <c r="J146" s="96">
        <f t="shared" si="13"/>
        <v>11</v>
      </c>
      <c r="K146" s="96">
        <f t="shared" si="14"/>
        <v>5</v>
      </c>
      <c r="L146" s="81" t="str">
        <f>IF(OR(TEXT(C146,"jjjj")=TEXT(CRENEAUX!$S$9,"jjjj"),TEXT(C146,"jjjj")=TEXT(CRENEAUX!$T$9,"jjjj"),TEXT(C146,"jjjj")=TEXT(CRENEAUX!$U$9,"jjjj"),TEXT(C146,"jjjj")=TEXT(CRENEAUX!$V$9,"jjjj"),TEXT(C146,"jjjj")=TEXT(CRENEAUX!$W$9,"jjjj"),TEXT(C146,"jjjj")=TEXT(CRENEAUX!$X$9,"jjjj"),TEXT(C146,"jjjj")=TEXT(CRENEAUX!$Y$9,"jjjj")),"X","")</f>
        <v>X</v>
      </c>
      <c r="M146" s="81" t="str">
        <f>IF(OR(TEXT(C146,"jjjj")=TEXT(CRENEAUX!$S$10,"jjjj"),TEXT(C146,"jjjj")=TEXT(CRENEAUX!$T$10,"jjjj"),TEXT(C146,"jjjj")=TEXT(CRENEAUX!$U$10,"jjjj"),TEXT(C146,"jjjj")=TEXT(CRENEAUX!$V$10,"jjjj"),TEXT(C146,"jjjj")=TEXT(CRENEAUX!$W$10,"jjjj"),TEXT(C146,"jjjj")=TEXT(CRENEAUX!$X$10,"jjjj"),TEXT(C146,"jjjj")=TEXT(CRENEAUX!$Y$10,"jjjj")),"X","")</f>
        <v>X</v>
      </c>
      <c r="N146" s="81" t="str">
        <f>IF(OR(TEXT(C146,"jjjj")=TEXT(CRENEAUX!$S$11,"jjjj"),TEXT(C146,"jjjj")=TEXT(CRENEAUX!$T$11,"jjjj"),TEXT(C146,"jjjj")=TEXT(CRENEAUX!$U$11,"jjjj"),TEXT(C146,"jjjj")=TEXT(CRENEAUX!$V$11,"jjjj"),TEXT(C146,"jjjj")=TEXT(CRENEAUX!$W$11,"jjjj"),TEXT(C146,"jjjj")=TEXT(CRENEAUX!$X$11,"jjjj"),TEXT(C146,"jjjj")=TEXT(CRENEAUX!$Y$11,"jjjj")),"X","")</f>
        <v/>
      </c>
      <c r="O146" s="81" t="str">
        <f>IF(OR(TEXT(C146,"jjjj")=TEXT(CRENEAUX!$S$12,"jjjj"),TEXT(C146,"jjjj")=TEXT(CRENEAUX!$T$12,"jjjj"),TEXT(C146,"jjjj")=TEXT(CRENEAUX!$U$12,"jjjj"),TEXT(C146,"jjjj")=TEXT(CRENEAUX!$V$12,"jjjj"),TEXT(C146,"jjjj")=TEXT(CRENEAUX!$W$12,"jjjj"),TEXT(C146,"jjjj")=TEXT(CRENEAUX!$X$12,"jjjj"),TEXT(C146,"jjjj")=TEXT(CRENEAUX!$Y$12,"jjjj")),"X","")</f>
        <v/>
      </c>
      <c r="P146" s="81" t="str">
        <f>IF(OR(TEXT(C146,"jjjj")=TEXT(CRENEAUX!$S$13,"jjjj"),TEXT(C146,"jjjj")=TEXT(CRENEAUX!$T$13,"jjjj"),TEXT(C146,"jjjj")=TEXT(CRENEAUX!$U$13,"jjjj"),TEXT(C146,"jjjj")=TEXT(CRENEAUX!$V$13,"jjjj"),TEXT(C146,"jjjj")=TEXT(CRENEAUX!$W$13,"jjjj"),TEXT(C146,"jjjj")=TEXT(CRENEAUX!$X$13,"jjjj"),TEXT(C146,"jjjj")=TEXT(CRENEAUX!$Y$13,"jjjj")),"X","")</f>
        <v/>
      </c>
      <c r="Q146" s="81" t="str">
        <f>IF(OR(TEXT(C146,"jjjj")=TEXT(CRENEAUX!$S$14,"jjjj"),TEXT(C146,"jjjj")=TEXT(CRENEAUX!$T$14,"jjjj"),TEXT(C146,"jjjj")=TEXT(CRENEAUX!$U$14,"jjjj"),TEXT(C146,"jjjj")=TEXT(CRENEAUX!$V$14,"jjjj"),TEXT(C146,"jjjj")=TEXT(CRENEAUX!$W$14,"jjjj"),TEXT(C146,"jjjj")=TEXT(CRENEAUX!$X$14,"jjjj"),TEXT(C146,"jjjj")=TEXT(CRENEAUX!$Y$14,"jjjj")),"X","")</f>
        <v/>
      </c>
      <c r="R146" s="80">
        <f t="shared" si="15"/>
        <v>43791</v>
      </c>
      <c r="S146" s="79"/>
      <c r="T146" s="79"/>
      <c r="U146" s="79"/>
      <c r="V146" s="79"/>
      <c r="W146" s="79"/>
      <c r="X146" s="79"/>
    </row>
    <row r="147" spans="1:24" x14ac:dyDescent="0.25">
      <c r="A147" s="95">
        <f t="shared" si="11"/>
        <v>11</v>
      </c>
      <c r="B147" s="95">
        <f t="shared" si="12"/>
        <v>3</v>
      </c>
      <c r="C147" s="77">
        <f>Calen!F149</f>
        <v>43796</v>
      </c>
      <c r="D147" s="79"/>
      <c r="E147" s="79"/>
      <c r="F147" s="79"/>
      <c r="G147" s="79"/>
      <c r="H147" s="79"/>
      <c r="I147" s="79"/>
      <c r="J147" s="96">
        <f t="shared" si="13"/>
        <v>11</v>
      </c>
      <c r="K147" s="96">
        <f t="shared" si="14"/>
        <v>3</v>
      </c>
      <c r="L147" s="81" t="str">
        <f>IF(OR(TEXT(C147,"jjjj")=TEXT(CRENEAUX!$S$9,"jjjj"),TEXT(C147,"jjjj")=TEXT(CRENEAUX!$T$9,"jjjj"),TEXT(C147,"jjjj")=TEXT(CRENEAUX!$U$9,"jjjj"),TEXT(C147,"jjjj")=TEXT(CRENEAUX!$V$9,"jjjj"),TEXT(C147,"jjjj")=TEXT(CRENEAUX!$W$9,"jjjj"),TEXT(C147,"jjjj")=TEXT(CRENEAUX!$X$9,"jjjj"),TEXT(C147,"jjjj")=TEXT(CRENEAUX!$Y$9,"jjjj")),"X","")</f>
        <v/>
      </c>
      <c r="M147" s="81" t="str">
        <f>IF(OR(TEXT(C147,"jjjj")=TEXT(CRENEAUX!$S$10,"jjjj"),TEXT(C147,"jjjj")=TEXT(CRENEAUX!$T$10,"jjjj"),TEXT(C147,"jjjj")=TEXT(CRENEAUX!$U$10,"jjjj"),TEXT(C147,"jjjj")=TEXT(CRENEAUX!$V$10,"jjjj"),TEXT(C147,"jjjj")=TEXT(CRENEAUX!$W$10,"jjjj"),TEXT(C147,"jjjj")=TEXT(CRENEAUX!$X$10,"jjjj"),TEXT(C147,"jjjj")=TEXT(CRENEAUX!$Y$10,"jjjj")),"X","")</f>
        <v>X</v>
      </c>
      <c r="N147" s="81" t="str">
        <f>IF(OR(TEXT(C147,"jjjj")=TEXT(CRENEAUX!$S$11,"jjjj"),TEXT(C147,"jjjj")=TEXT(CRENEAUX!$T$11,"jjjj"),TEXT(C147,"jjjj")=TEXT(CRENEAUX!$U$11,"jjjj"),TEXT(C147,"jjjj")=TEXT(CRENEAUX!$V$11,"jjjj"),TEXT(C147,"jjjj")=TEXT(CRENEAUX!$W$11,"jjjj"),TEXT(C147,"jjjj")=TEXT(CRENEAUX!$X$11,"jjjj"),TEXT(C147,"jjjj")=TEXT(CRENEAUX!$Y$11,"jjjj")),"X","")</f>
        <v>X</v>
      </c>
      <c r="O147" s="81" t="str">
        <f>IF(OR(TEXT(C147,"jjjj")=TEXT(CRENEAUX!$S$12,"jjjj"),TEXT(C147,"jjjj")=TEXT(CRENEAUX!$T$12,"jjjj"),TEXT(C147,"jjjj")=TEXT(CRENEAUX!$U$12,"jjjj"),TEXT(C147,"jjjj")=TEXT(CRENEAUX!$V$12,"jjjj"),TEXT(C147,"jjjj")=TEXT(CRENEAUX!$W$12,"jjjj"),TEXT(C147,"jjjj")=TEXT(CRENEAUX!$X$12,"jjjj"),TEXT(C147,"jjjj")=TEXT(CRENEAUX!$Y$12,"jjjj")),"X","")</f>
        <v/>
      </c>
      <c r="P147" s="81" t="str">
        <f>IF(OR(TEXT(C147,"jjjj")=TEXT(CRENEAUX!$S$13,"jjjj"),TEXT(C147,"jjjj")=TEXT(CRENEAUX!$T$13,"jjjj"),TEXT(C147,"jjjj")=TEXT(CRENEAUX!$U$13,"jjjj"),TEXT(C147,"jjjj")=TEXT(CRENEAUX!$V$13,"jjjj"),TEXT(C147,"jjjj")=TEXT(CRENEAUX!$W$13,"jjjj"),TEXT(C147,"jjjj")=TEXT(CRENEAUX!$X$13,"jjjj"),TEXT(C147,"jjjj")=TEXT(CRENEAUX!$Y$13,"jjjj")),"X","")</f>
        <v/>
      </c>
      <c r="Q147" s="81" t="str">
        <f>IF(OR(TEXT(C147,"jjjj")=TEXT(CRENEAUX!$S$14,"jjjj"),TEXT(C147,"jjjj")=TEXT(CRENEAUX!$T$14,"jjjj"),TEXT(C147,"jjjj")=TEXT(CRENEAUX!$U$14,"jjjj"),TEXT(C147,"jjjj")=TEXT(CRENEAUX!$V$14,"jjjj"),TEXT(C147,"jjjj")=TEXT(CRENEAUX!$W$14,"jjjj"),TEXT(C147,"jjjj")=TEXT(CRENEAUX!$X$14,"jjjj"),TEXT(C147,"jjjj")=TEXT(CRENEAUX!$Y$14,"jjjj")),"X","")</f>
        <v/>
      </c>
      <c r="R147" s="80">
        <f t="shared" si="15"/>
        <v>43796</v>
      </c>
      <c r="S147" s="79"/>
      <c r="T147" s="79"/>
      <c r="U147" s="79"/>
      <c r="V147" s="79"/>
      <c r="W147" s="79"/>
      <c r="X147" s="79"/>
    </row>
    <row r="148" spans="1:24" x14ac:dyDescent="0.25">
      <c r="A148" s="95">
        <f t="shared" si="11"/>
        <v>11</v>
      </c>
      <c r="B148" s="95">
        <f t="shared" si="12"/>
        <v>4</v>
      </c>
      <c r="C148" s="77">
        <f>Calen!F150</f>
        <v>43797</v>
      </c>
      <c r="D148" s="79"/>
      <c r="E148" s="79"/>
      <c r="F148" s="79"/>
      <c r="G148" s="79"/>
      <c r="H148" s="79"/>
      <c r="I148" s="79"/>
      <c r="J148" s="96">
        <f t="shared" si="13"/>
        <v>11</v>
      </c>
      <c r="K148" s="96">
        <f t="shared" si="14"/>
        <v>4</v>
      </c>
      <c r="L148" s="81" t="str">
        <f>IF(OR(TEXT(C148,"jjjj")=TEXT(CRENEAUX!$S$9,"jjjj"),TEXT(C148,"jjjj")=TEXT(CRENEAUX!$T$9,"jjjj"),TEXT(C148,"jjjj")=TEXT(CRENEAUX!$U$9,"jjjj"),TEXT(C148,"jjjj")=TEXT(CRENEAUX!$V$9,"jjjj"),TEXT(C148,"jjjj")=TEXT(CRENEAUX!$W$9,"jjjj"),TEXT(C148,"jjjj")=TEXT(CRENEAUX!$X$9,"jjjj"),TEXT(C148,"jjjj")=TEXT(CRENEAUX!$Y$9,"jjjj")),"X","")</f>
        <v>X</v>
      </c>
      <c r="M148" s="81" t="str">
        <f>IF(OR(TEXT(C148,"jjjj")=TEXT(CRENEAUX!$S$10,"jjjj"),TEXT(C148,"jjjj")=TEXT(CRENEAUX!$T$10,"jjjj"),TEXT(C148,"jjjj")=TEXT(CRENEAUX!$U$10,"jjjj"),TEXT(C148,"jjjj")=TEXT(CRENEAUX!$V$10,"jjjj"),TEXT(C148,"jjjj")=TEXT(CRENEAUX!$W$10,"jjjj"),TEXT(C148,"jjjj")=TEXT(CRENEAUX!$X$10,"jjjj"),TEXT(C148,"jjjj")=TEXT(CRENEAUX!$Y$10,"jjjj")),"X","")</f>
        <v>X</v>
      </c>
      <c r="N148" s="81" t="str">
        <f>IF(OR(TEXT(C148,"jjjj")=TEXT(CRENEAUX!$S$11,"jjjj"),TEXT(C148,"jjjj")=TEXT(CRENEAUX!$T$11,"jjjj"),TEXT(C148,"jjjj")=TEXT(CRENEAUX!$U$11,"jjjj"),TEXT(C148,"jjjj")=TEXT(CRENEAUX!$V$11,"jjjj"),TEXT(C148,"jjjj")=TEXT(CRENEAUX!$W$11,"jjjj"),TEXT(C148,"jjjj")=TEXT(CRENEAUX!$X$11,"jjjj"),TEXT(C148,"jjjj")=TEXT(CRENEAUX!$Y$11,"jjjj")),"X","")</f>
        <v>X</v>
      </c>
      <c r="O148" s="81" t="str">
        <f>IF(OR(TEXT(C148,"jjjj")=TEXT(CRENEAUX!$S$12,"jjjj"),TEXT(C148,"jjjj")=TEXT(CRENEAUX!$T$12,"jjjj"),TEXT(C148,"jjjj")=TEXT(CRENEAUX!$U$12,"jjjj"),TEXT(C148,"jjjj")=TEXT(CRENEAUX!$V$12,"jjjj"),TEXT(C148,"jjjj")=TEXT(CRENEAUX!$W$12,"jjjj"),TEXT(C148,"jjjj")=TEXT(CRENEAUX!$X$12,"jjjj"),TEXT(C148,"jjjj")=TEXT(CRENEAUX!$Y$12,"jjjj")),"X","")</f>
        <v/>
      </c>
      <c r="P148" s="81" t="str">
        <f>IF(OR(TEXT(C148,"jjjj")=TEXT(CRENEAUX!$S$13,"jjjj"),TEXT(C148,"jjjj")=TEXT(CRENEAUX!$T$13,"jjjj"),TEXT(C148,"jjjj")=TEXT(CRENEAUX!$U$13,"jjjj"),TEXT(C148,"jjjj")=TEXT(CRENEAUX!$V$13,"jjjj"),TEXT(C148,"jjjj")=TEXT(CRENEAUX!$W$13,"jjjj"),TEXT(C148,"jjjj")=TEXT(CRENEAUX!$X$13,"jjjj"),TEXT(C148,"jjjj")=TEXT(CRENEAUX!$Y$13,"jjjj")),"X","")</f>
        <v/>
      </c>
      <c r="Q148" s="81" t="str">
        <f>IF(OR(TEXT(C148,"jjjj")=TEXT(CRENEAUX!$S$14,"jjjj"),TEXT(C148,"jjjj")=TEXT(CRENEAUX!$T$14,"jjjj"),TEXT(C148,"jjjj")=TEXT(CRENEAUX!$U$14,"jjjj"),TEXT(C148,"jjjj")=TEXT(CRENEAUX!$V$14,"jjjj"),TEXT(C148,"jjjj")=TEXT(CRENEAUX!$W$14,"jjjj"),TEXT(C148,"jjjj")=TEXT(CRENEAUX!$X$14,"jjjj"),TEXT(C148,"jjjj")=TEXT(CRENEAUX!$Y$14,"jjjj")),"X","")</f>
        <v/>
      </c>
      <c r="R148" s="80">
        <f t="shared" si="15"/>
        <v>43797</v>
      </c>
      <c r="S148" s="79"/>
      <c r="T148" s="79"/>
      <c r="U148" s="79"/>
      <c r="V148" s="79"/>
      <c r="W148" s="79"/>
      <c r="X148" s="79"/>
    </row>
    <row r="149" spans="1:24" x14ac:dyDescent="0.25">
      <c r="A149" s="95">
        <f t="shared" si="11"/>
        <v>11</v>
      </c>
      <c r="B149" s="95">
        <f t="shared" si="12"/>
        <v>5</v>
      </c>
      <c r="C149" s="77">
        <f>Calen!F151</f>
        <v>43798</v>
      </c>
      <c r="D149" s="79"/>
      <c r="E149" s="79"/>
      <c r="F149" s="79"/>
      <c r="G149" s="79"/>
      <c r="H149" s="79"/>
      <c r="I149" s="79"/>
      <c r="J149" s="96">
        <f t="shared" si="13"/>
        <v>11</v>
      </c>
      <c r="K149" s="96">
        <f t="shared" si="14"/>
        <v>5</v>
      </c>
      <c r="L149" s="81" t="str">
        <f>IF(OR(TEXT(C149,"jjjj")=TEXT(CRENEAUX!$S$9,"jjjj"),TEXT(C149,"jjjj")=TEXT(CRENEAUX!$T$9,"jjjj"),TEXT(C149,"jjjj")=TEXT(CRENEAUX!$U$9,"jjjj"),TEXT(C149,"jjjj")=TEXT(CRENEAUX!$V$9,"jjjj"),TEXT(C149,"jjjj")=TEXT(CRENEAUX!$W$9,"jjjj"),TEXT(C149,"jjjj")=TEXT(CRENEAUX!$X$9,"jjjj"),TEXT(C149,"jjjj")=TEXT(CRENEAUX!$Y$9,"jjjj")),"X","")</f>
        <v>X</v>
      </c>
      <c r="M149" s="81" t="str">
        <f>IF(OR(TEXT(C149,"jjjj")=TEXT(CRENEAUX!$S$10,"jjjj"),TEXT(C149,"jjjj")=TEXT(CRENEAUX!$T$10,"jjjj"),TEXT(C149,"jjjj")=TEXT(CRENEAUX!$U$10,"jjjj"),TEXT(C149,"jjjj")=TEXT(CRENEAUX!$V$10,"jjjj"),TEXT(C149,"jjjj")=TEXT(CRENEAUX!$W$10,"jjjj"),TEXT(C149,"jjjj")=TEXT(CRENEAUX!$X$10,"jjjj"),TEXT(C149,"jjjj")=TEXT(CRENEAUX!$Y$10,"jjjj")),"X","")</f>
        <v>X</v>
      </c>
      <c r="N149" s="81" t="str">
        <f>IF(OR(TEXT(C149,"jjjj")=TEXT(CRENEAUX!$S$11,"jjjj"),TEXT(C149,"jjjj")=TEXT(CRENEAUX!$T$11,"jjjj"),TEXT(C149,"jjjj")=TEXT(CRENEAUX!$U$11,"jjjj"),TEXT(C149,"jjjj")=TEXT(CRENEAUX!$V$11,"jjjj"),TEXT(C149,"jjjj")=TEXT(CRENEAUX!$W$11,"jjjj"),TEXT(C149,"jjjj")=TEXT(CRENEAUX!$X$11,"jjjj"),TEXT(C149,"jjjj")=TEXT(CRENEAUX!$Y$11,"jjjj")),"X","")</f>
        <v/>
      </c>
      <c r="O149" s="81" t="str">
        <f>IF(OR(TEXT(C149,"jjjj")=TEXT(CRENEAUX!$S$12,"jjjj"),TEXT(C149,"jjjj")=TEXT(CRENEAUX!$T$12,"jjjj"),TEXT(C149,"jjjj")=TEXT(CRENEAUX!$U$12,"jjjj"),TEXT(C149,"jjjj")=TEXT(CRENEAUX!$V$12,"jjjj"),TEXT(C149,"jjjj")=TEXT(CRENEAUX!$W$12,"jjjj"),TEXT(C149,"jjjj")=TEXT(CRENEAUX!$X$12,"jjjj"),TEXT(C149,"jjjj")=TEXT(CRENEAUX!$Y$12,"jjjj")),"X","")</f>
        <v/>
      </c>
      <c r="P149" s="81" t="str">
        <f>IF(OR(TEXT(C149,"jjjj")=TEXT(CRENEAUX!$S$13,"jjjj"),TEXT(C149,"jjjj")=TEXT(CRENEAUX!$T$13,"jjjj"),TEXT(C149,"jjjj")=TEXT(CRENEAUX!$U$13,"jjjj"),TEXT(C149,"jjjj")=TEXT(CRENEAUX!$V$13,"jjjj"),TEXT(C149,"jjjj")=TEXT(CRENEAUX!$W$13,"jjjj"),TEXT(C149,"jjjj")=TEXT(CRENEAUX!$X$13,"jjjj"),TEXT(C149,"jjjj")=TEXT(CRENEAUX!$Y$13,"jjjj")),"X","")</f>
        <v/>
      </c>
      <c r="Q149" s="81" t="str">
        <f>IF(OR(TEXT(C149,"jjjj")=TEXT(CRENEAUX!$S$14,"jjjj"),TEXT(C149,"jjjj")=TEXT(CRENEAUX!$T$14,"jjjj"),TEXT(C149,"jjjj")=TEXT(CRENEAUX!$U$14,"jjjj"),TEXT(C149,"jjjj")=TEXT(CRENEAUX!$V$14,"jjjj"),TEXT(C149,"jjjj")=TEXT(CRENEAUX!$W$14,"jjjj"),TEXT(C149,"jjjj")=TEXT(CRENEAUX!$X$14,"jjjj"),TEXT(C149,"jjjj")=TEXT(CRENEAUX!$Y$14,"jjjj")),"X","")</f>
        <v/>
      </c>
      <c r="R149" s="80">
        <f t="shared" si="15"/>
        <v>43798</v>
      </c>
      <c r="S149" s="79"/>
      <c r="T149" s="79"/>
      <c r="U149" s="79"/>
      <c r="V149" s="79"/>
      <c r="W149" s="79"/>
      <c r="X149" s="79"/>
    </row>
    <row r="150" spans="1:24" x14ac:dyDescent="0.25">
      <c r="A150" s="95">
        <f t="shared" si="11"/>
        <v>12</v>
      </c>
      <c r="B150" s="95">
        <f t="shared" si="12"/>
        <v>3</v>
      </c>
      <c r="C150" s="77">
        <f>Calen!F152</f>
        <v>43803</v>
      </c>
      <c r="D150" s="79"/>
      <c r="E150" s="79"/>
      <c r="F150" s="79"/>
      <c r="G150" s="79"/>
      <c r="H150" s="79"/>
      <c r="I150" s="79"/>
      <c r="J150" s="96">
        <f t="shared" si="13"/>
        <v>12</v>
      </c>
      <c r="K150" s="96">
        <f t="shared" si="14"/>
        <v>3</v>
      </c>
      <c r="L150" s="81" t="str">
        <f>IF(OR(TEXT(C150,"jjjj")=TEXT(CRENEAUX!$S$9,"jjjj"),TEXT(C150,"jjjj")=TEXT(CRENEAUX!$T$9,"jjjj"),TEXT(C150,"jjjj")=TEXT(CRENEAUX!$U$9,"jjjj"),TEXT(C150,"jjjj")=TEXT(CRENEAUX!$V$9,"jjjj"),TEXT(C150,"jjjj")=TEXT(CRENEAUX!$W$9,"jjjj"),TEXT(C150,"jjjj")=TEXT(CRENEAUX!$X$9,"jjjj"),TEXT(C150,"jjjj")=TEXT(CRENEAUX!$Y$9,"jjjj")),"X","")</f>
        <v/>
      </c>
      <c r="M150" s="81" t="str">
        <f>IF(OR(TEXT(C150,"jjjj")=TEXT(CRENEAUX!$S$10,"jjjj"),TEXT(C150,"jjjj")=TEXT(CRENEAUX!$T$10,"jjjj"),TEXT(C150,"jjjj")=TEXT(CRENEAUX!$U$10,"jjjj"),TEXT(C150,"jjjj")=TEXT(CRENEAUX!$V$10,"jjjj"),TEXT(C150,"jjjj")=TEXT(CRENEAUX!$W$10,"jjjj"),TEXT(C150,"jjjj")=TEXT(CRENEAUX!$X$10,"jjjj"),TEXT(C150,"jjjj")=TEXT(CRENEAUX!$Y$10,"jjjj")),"X","")</f>
        <v>X</v>
      </c>
      <c r="N150" s="81" t="str">
        <f>IF(OR(TEXT(C150,"jjjj")=TEXT(CRENEAUX!$S$11,"jjjj"),TEXT(C150,"jjjj")=TEXT(CRENEAUX!$T$11,"jjjj"),TEXT(C150,"jjjj")=TEXT(CRENEAUX!$U$11,"jjjj"),TEXT(C150,"jjjj")=TEXT(CRENEAUX!$V$11,"jjjj"),TEXT(C150,"jjjj")=TEXT(CRENEAUX!$W$11,"jjjj"),TEXT(C150,"jjjj")=TEXT(CRENEAUX!$X$11,"jjjj"),TEXT(C150,"jjjj")=TEXT(CRENEAUX!$Y$11,"jjjj")),"X","")</f>
        <v>X</v>
      </c>
      <c r="O150" s="81" t="str">
        <f>IF(OR(TEXT(C150,"jjjj")=TEXT(CRENEAUX!$S$12,"jjjj"),TEXT(C150,"jjjj")=TEXT(CRENEAUX!$T$12,"jjjj"),TEXT(C150,"jjjj")=TEXT(CRENEAUX!$U$12,"jjjj"),TEXT(C150,"jjjj")=TEXT(CRENEAUX!$V$12,"jjjj"),TEXT(C150,"jjjj")=TEXT(CRENEAUX!$W$12,"jjjj"),TEXT(C150,"jjjj")=TEXT(CRENEAUX!$X$12,"jjjj"),TEXT(C150,"jjjj")=TEXT(CRENEAUX!$Y$12,"jjjj")),"X","")</f>
        <v/>
      </c>
      <c r="P150" s="81" t="str">
        <f>IF(OR(TEXT(C150,"jjjj")=TEXT(CRENEAUX!$S$13,"jjjj"),TEXT(C150,"jjjj")=TEXT(CRENEAUX!$T$13,"jjjj"),TEXT(C150,"jjjj")=TEXT(CRENEAUX!$U$13,"jjjj"),TEXT(C150,"jjjj")=TEXT(CRENEAUX!$V$13,"jjjj"),TEXT(C150,"jjjj")=TEXT(CRENEAUX!$W$13,"jjjj"),TEXT(C150,"jjjj")=TEXT(CRENEAUX!$X$13,"jjjj"),TEXT(C150,"jjjj")=TEXT(CRENEAUX!$Y$13,"jjjj")),"X","")</f>
        <v/>
      </c>
      <c r="Q150" s="81" t="str">
        <f>IF(OR(TEXT(C150,"jjjj")=TEXT(CRENEAUX!$S$14,"jjjj"),TEXT(C150,"jjjj")=TEXT(CRENEAUX!$T$14,"jjjj"),TEXT(C150,"jjjj")=TEXT(CRENEAUX!$U$14,"jjjj"),TEXT(C150,"jjjj")=TEXT(CRENEAUX!$V$14,"jjjj"),TEXT(C150,"jjjj")=TEXT(CRENEAUX!$W$14,"jjjj"),TEXT(C150,"jjjj")=TEXT(CRENEAUX!$X$14,"jjjj"),TEXT(C150,"jjjj")=TEXT(CRENEAUX!$Y$14,"jjjj")),"X","")</f>
        <v/>
      </c>
      <c r="R150" s="80">
        <f t="shared" si="15"/>
        <v>43803</v>
      </c>
      <c r="S150" s="79"/>
      <c r="T150" s="79"/>
      <c r="U150" s="79"/>
      <c r="V150" s="79"/>
      <c r="W150" s="79"/>
      <c r="X150" s="79"/>
    </row>
    <row r="151" spans="1:24" x14ac:dyDescent="0.25">
      <c r="A151" s="95">
        <f t="shared" si="11"/>
        <v>12</v>
      </c>
      <c r="B151" s="95">
        <f t="shared" si="12"/>
        <v>4</v>
      </c>
      <c r="C151" s="77">
        <f>Calen!F153</f>
        <v>43804</v>
      </c>
      <c r="D151" s="79"/>
      <c r="E151" s="79"/>
      <c r="F151" s="79"/>
      <c r="G151" s="79"/>
      <c r="H151" s="79"/>
      <c r="I151" s="79"/>
      <c r="J151" s="96">
        <f t="shared" si="13"/>
        <v>12</v>
      </c>
      <c r="K151" s="96">
        <f t="shared" si="14"/>
        <v>4</v>
      </c>
      <c r="L151" s="81" t="str">
        <f>IF(OR(TEXT(C151,"jjjj")=TEXT(CRENEAUX!$S$9,"jjjj"),TEXT(C151,"jjjj")=TEXT(CRENEAUX!$T$9,"jjjj"),TEXT(C151,"jjjj")=TEXT(CRENEAUX!$U$9,"jjjj"),TEXT(C151,"jjjj")=TEXT(CRENEAUX!$V$9,"jjjj"),TEXT(C151,"jjjj")=TEXT(CRENEAUX!$W$9,"jjjj"),TEXT(C151,"jjjj")=TEXT(CRENEAUX!$X$9,"jjjj"),TEXT(C151,"jjjj")=TEXT(CRENEAUX!$Y$9,"jjjj")),"X","")</f>
        <v>X</v>
      </c>
      <c r="M151" s="81" t="str">
        <f>IF(OR(TEXT(C151,"jjjj")=TEXT(CRENEAUX!$S$10,"jjjj"),TEXT(C151,"jjjj")=TEXT(CRENEAUX!$T$10,"jjjj"),TEXT(C151,"jjjj")=TEXT(CRENEAUX!$U$10,"jjjj"),TEXT(C151,"jjjj")=TEXT(CRENEAUX!$V$10,"jjjj"),TEXT(C151,"jjjj")=TEXT(CRENEAUX!$W$10,"jjjj"),TEXT(C151,"jjjj")=TEXT(CRENEAUX!$X$10,"jjjj"),TEXT(C151,"jjjj")=TEXT(CRENEAUX!$Y$10,"jjjj")),"X","")</f>
        <v>X</v>
      </c>
      <c r="N151" s="81" t="str">
        <f>IF(OR(TEXT(C151,"jjjj")=TEXT(CRENEAUX!$S$11,"jjjj"),TEXT(C151,"jjjj")=TEXT(CRENEAUX!$T$11,"jjjj"),TEXT(C151,"jjjj")=TEXT(CRENEAUX!$U$11,"jjjj"),TEXT(C151,"jjjj")=TEXT(CRENEAUX!$V$11,"jjjj"),TEXT(C151,"jjjj")=TEXT(CRENEAUX!$W$11,"jjjj"),TEXT(C151,"jjjj")=TEXT(CRENEAUX!$X$11,"jjjj"),TEXT(C151,"jjjj")=TEXT(CRENEAUX!$Y$11,"jjjj")),"X","")</f>
        <v>X</v>
      </c>
      <c r="O151" s="81" t="str">
        <f>IF(OR(TEXT(C151,"jjjj")=TEXT(CRENEAUX!$S$12,"jjjj"),TEXT(C151,"jjjj")=TEXT(CRENEAUX!$T$12,"jjjj"),TEXT(C151,"jjjj")=TEXT(CRENEAUX!$U$12,"jjjj"),TEXT(C151,"jjjj")=TEXT(CRENEAUX!$V$12,"jjjj"),TEXT(C151,"jjjj")=TEXT(CRENEAUX!$W$12,"jjjj"),TEXT(C151,"jjjj")=TEXT(CRENEAUX!$X$12,"jjjj"),TEXT(C151,"jjjj")=TEXT(CRENEAUX!$Y$12,"jjjj")),"X","")</f>
        <v/>
      </c>
      <c r="P151" s="81" t="str">
        <f>IF(OR(TEXT(C151,"jjjj")=TEXT(CRENEAUX!$S$13,"jjjj"),TEXT(C151,"jjjj")=TEXT(CRENEAUX!$T$13,"jjjj"),TEXT(C151,"jjjj")=TEXT(CRENEAUX!$U$13,"jjjj"),TEXT(C151,"jjjj")=TEXT(CRENEAUX!$V$13,"jjjj"),TEXT(C151,"jjjj")=TEXT(CRENEAUX!$W$13,"jjjj"),TEXT(C151,"jjjj")=TEXT(CRENEAUX!$X$13,"jjjj"),TEXT(C151,"jjjj")=TEXT(CRENEAUX!$Y$13,"jjjj")),"X","")</f>
        <v/>
      </c>
      <c r="Q151" s="81" t="str">
        <f>IF(OR(TEXT(C151,"jjjj")=TEXT(CRENEAUX!$S$14,"jjjj"),TEXT(C151,"jjjj")=TEXT(CRENEAUX!$T$14,"jjjj"),TEXT(C151,"jjjj")=TEXT(CRENEAUX!$U$14,"jjjj"),TEXT(C151,"jjjj")=TEXT(CRENEAUX!$V$14,"jjjj"),TEXT(C151,"jjjj")=TEXT(CRENEAUX!$W$14,"jjjj"),TEXT(C151,"jjjj")=TEXT(CRENEAUX!$X$14,"jjjj"),TEXT(C151,"jjjj")=TEXT(CRENEAUX!$Y$14,"jjjj")),"X","")</f>
        <v/>
      </c>
      <c r="R151" s="80">
        <f t="shared" si="15"/>
        <v>43804</v>
      </c>
      <c r="S151" s="79"/>
      <c r="T151" s="79"/>
      <c r="U151" s="79"/>
      <c r="V151" s="79"/>
      <c r="W151" s="79"/>
      <c r="X151" s="79"/>
    </row>
    <row r="152" spans="1:24" x14ac:dyDescent="0.25">
      <c r="A152" s="95">
        <f t="shared" si="11"/>
        <v>12</v>
      </c>
      <c r="B152" s="95">
        <f t="shared" si="12"/>
        <v>5</v>
      </c>
      <c r="C152" s="77">
        <f>Calen!F154</f>
        <v>43805</v>
      </c>
      <c r="D152" s="79"/>
      <c r="E152" s="79"/>
      <c r="F152" s="79"/>
      <c r="G152" s="79"/>
      <c r="H152" s="79"/>
      <c r="I152" s="79"/>
      <c r="J152" s="96">
        <f t="shared" si="13"/>
        <v>12</v>
      </c>
      <c r="K152" s="96">
        <f t="shared" si="14"/>
        <v>5</v>
      </c>
      <c r="L152" s="81" t="str">
        <f>IF(OR(TEXT(C152,"jjjj")=TEXT(CRENEAUX!$S$9,"jjjj"),TEXT(C152,"jjjj")=TEXT(CRENEAUX!$T$9,"jjjj"),TEXT(C152,"jjjj")=TEXT(CRENEAUX!$U$9,"jjjj"),TEXT(C152,"jjjj")=TEXT(CRENEAUX!$V$9,"jjjj"),TEXT(C152,"jjjj")=TEXT(CRENEAUX!$W$9,"jjjj"),TEXT(C152,"jjjj")=TEXT(CRENEAUX!$X$9,"jjjj"),TEXT(C152,"jjjj")=TEXT(CRENEAUX!$Y$9,"jjjj")),"X","")</f>
        <v>X</v>
      </c>
      <c r="M152" s="81" t="str">
        <f>IF(OR(TEXT(C152,"jjjj")=TEXT(CRENEAUX!$S$10,"jjjj"),TEXT(C152,"jjjj")=TEXT(CRENEAUX!$T$10,"jjjj"),TEXT(C152,"jjjj")=TEXT(CRENEAUX!$U$10,"jjjj"),TEXT(C152,"jjjj")=TEXT(CRENEAUX!$V$10,"jjjj"),TEXT(C152,"jjjj")=TEXT(CRENEAUX!$W$10,"jjjj"),TEXT(C152,"jjjj")=TEXT(CRENEAUX!$X$10,"jjjj"),TEXT(C152,"jjjj")=TEXT(CRENEAUX!$Y$10,"jjjj")),"X","")</f>
        <v>X</v>
      </c>
      <c r="N152" s="81" t="str">
        <f>IF(OR(TEXT(C152,"jjjj")=TEXT(CRENEAUX!$S$11,"jjjj"),TEXT(C152,"jjjj")=TEXT(CRENEAUX!$T$11,"jjjj"),TEXT(C152,"jjjj")=TEXT(CRENEAUX!$U$11,"jjjj"),TEXT(C152,"jjjj")=TEXT(CRENEAUX!$V$11,"jjjj"),TEXT(C152,"jjjj")=TEXT(CRENEAUX!$W$11,"jjjj"),TEXT(C152,"jjjj")=TEXT(CRENEAUX!$X$11,"jjjj"),TEXT(C152,"jjjj")=TEXT(CRENEAUX!$Y$11,"jjjj")),"X","")</f>
        <v/>
      </c>
      <c r="O152" s="81" t="str">
        <f>IF(OR(TEXT(C152,"jjjj")=TEXT(CRENEAUX!$S$12,"jjjj"),TEXT(C152,"jjjj")=TEXT(CRENEAUX!$T$12,"jjjj"),TEXT(C152,"jjjj")=TEXT(CRENEAUX!$U$12,"jjjj"),TEXT(C152,"jjjj")=TEXT(CRENEAUX!$V$12,"jjjj"),TEXT(C152,"jjjj")=TEXT(CRENEAUX!$W$12,"jjjj"),TEXT(C152,"jjjj")=TEXT(CRENEAUX!$X$12,"jjjj"),TEXT(C152,"jjjj")=TEXT(CRENEAUX!$Y$12,"jjjj")),"X","")</f>
        <v/>
      </c>
      <c r="P152" s="81" t="str">
        <f>IF(OR(TEXT(C152,"jjjj")=TEXT(CRENEAUX!$S$13,"jjjj"),TEXT(C152,"jjjj")=TEXT(CRENEAUX!$T$13,"jjjj"),TEXT(C152,"jjjj")=TEXT(CRENEAUX!$U$13,"jjjj"),TEXT(C152,"jjjj")=TEXT(CRENEAUX!$V$13,"jjjj"),TEXT(C152,"jjjj")=TEXT(CRENEAUX!$W$13,"jjjj"),TEXT(C152,"jjjj")=TEXT(CRENEAUX!$X$13,"jjjj"),TEXT(C152,"jjjj")=TEXT(CRENEAUX!$Y$13,"jjjj")),"X","")</f>
        <v/>
      </c>
      <c r="Q152" s="81" t="str">
        <f>IF(OR(TEXT(C152,"jjjj")=TEXT(CRENEAUX!$S$14,"jjjj"),TEXT(C152,"jjjj")=TEXT(CRENEAUX!$T$14,"jjjj"),TEXT(C152,"jjjj")=TEXT(CRENEAUX!$U$14,"jjjj"),TEXT(C152,"jjjj")=TEXT(CRENEAUX!$V$14,"jjjj"),TEXT(C152,"jjjj")=TEXT(CRENEAUX!$W$14,"jjjj"),TEXT(C152,"jjjj")=TEXT(CRENEAUX!$X$14,"jjjj"),TEXT(C152,"jjjj")=TEXT(CRENEAUX!$Y$14,"jjjj")),"X","")</f>
        <v/>
      </c>
      <c r="R152" s="80">
        <f t="shared" si="15"/>
        <v>43805</v>
      </c>
      <c r="S152" s="79"/>
      <c r="T152" s="79"/>
      <c r="U152" s="79"/>
      <c r="V152" s="79"/>
      <c r="W152" s="79"/>
      <c r="X152" s="79"/>
    </row>
    <row r="153" spans="1:24" x14ac:dyDescent="0.25">
      <c r="A153" s="95">
        <f t="shared" si="11"/>
        <v>12</v>
      </c>
      <c r="B153" s="95">
        <f t="shared" si="12"/>
        <v>3</v>
      </c>
      <c r="C153" s="77">
        <f>Calen!F155</f>
        <v>43810</v>
      </c>
      <c r="D153" s="79"/>
      <c r="E153" s="79"/>
      <c r="F153" s="79"/>
      <c r="G153" s="79"/>
      <c r="H153" s="79"/>
      <c r="I153" s="79"/>
      <c r="J153" s="96">
        <f t="shared" si="13"/>
        <v>12</v>
      </c>
      <c r="K153" s="96">
        <f t="shared" si="14"/>
        <v>3</v>
      </c>
      <c r="L153" s="81" t="str">
        <f>IF(OR(TEXT(C153,"jjjj")=TEXT(CRENEAUX!$S$9,"jjjj"),TEXT(C153,"jjjj")=TEXT(CRENEAUX!$T$9,"jjjj"),TEXT(C153,"jjjj")=TEXT(CRENEAUX!$U$9,"jjjj"),TEXT(C153,"jjjj")=TEXT(CRENEAUX!$V$9,"jjjj"),TEXT(C153,"jjjj")=TEXT(CRENEAUX!$W$9,"jjjj"),TEXT(C153,"jjjj")=TEXT(CRENEAUX!$X$9,"jjjj"),TEXT(C153,"jjjj")=TEXT(CRENEAUX!$Y$9,"jjjj")),"X","")</f>
        <v/>
      </c>
      <c r="M153" s="81" t="str">
        <f>IF(OR(TEXT(C153,"jjjj")=TEXT(CRENEAUX!$S$10,"jjjj"),TEXT(C153,"jjjj")=TEXT(CRENEAUX!$T$10,"jjjj"),TEXT(C153,"jjjj")=TEXT(CRENEAUX!$U$10,"jjjj"),TEXT(C153,"jjjj")=TEXT(CRENEAUX!$V$10,"jjjj"),TEXT(C153,"jjjj")=TEXT(CRENEAUX!$W$10,"jjjj"),TEXT(C153,"jjjj")=TEXT(CRENEAUX!$X$10,"jjjj"),TEXT(C153,"jjjj")=TEXT(CRENEAUX!$Y$10,"jjjj")),"X","")</f>
        <v>X</v>
      </c>
      <c r="N153" s="81" t="str">
        <f>IF(OR(TEXT(C153,"jjjj")=TEXT(CRENEAUX!$S$11,"jjjj"),TEXT(C153,"jjjj")=TEXT(CRENEAUX!$T$11,"jjjj"),TEXT(C153,"jjjj")=TEXT(CRENEAUX!$U$11,"jjjj"),TEXT(C153,"jjjj")=TEXT(CRENEAUX!$V$11,"jjjj"),TEXT(C153,"jjjj")=TEXT(CRENEAUX!$W$11,"jjjj"),TEXT(C153,"jjjj")=TEXT(CRENEAUX!$X$11,"jjjj"),TEXT(C153,"jjjj")=TEXT(CRENEAUX!$Y$11,"jjjj")),"X","")</f>
        <v>X</v>
      </c>
      <c r="O153" s="81" t="str">
        <f>IF(OR(TEXT(C153,"jjjj")=TEXT(CRENEAUX!$S$12,"jjjj"),TEXT(C153,"jjjj")=TEXT(CRENEAUX!$T$12,"jjjj"),TEXT(C153,"jjjj")=TEXT(CRENEAUX!$U$12,"jjjj"),TEXT(C153,"jjjj")=TEXT(CRENEAUX!$V$12,"jjjj"),TEXT(C153,"jjjj")=TEXT(CRENEAUX!$W$12,"jjjj"),TEXT(C153,"jjjj")=TEXT(CRENEAUX!$X$12,"jjjj"),TEXT(C153,"jjjj")=TEXT(CRENEAUX!$Y$12,"jjjj")),"X","")</f>
        <v/>
      </c>
      <c r="P153" s="81" t="str">
        <f>IF(OR(TEXT(C153,"jjjj")=TEXT(CRENEAUX!$S$13,"jjjj"),TEXT(C153,"jjjj")=TEXT(CRENEAUX!$T$13,"jjjj"),TEXT(C153,"jjjj")=TEXT(CRENEAUX!$U$13,"jjjj"),TEXT(C153,"jjjj")=TEXT(CRENEAUX!$V$13,"jjjj"),TEXT(C153,"jjjj")=TEXT(CRENEAUX!$W$13,"jjjj"),TEXT(C153,"jjjj")=TEXT(CRENEAUX!$X$13,"jjjj"),TEXT(C153,"jjjj")=TEXT(CRENEAUX!$Y$13,"jjjj")),"X","")</f>
        <v/>
      </c>
      <c r="Q153" s="81" t="str">
        <f>IF(OR(TEXT(C153,"jjjj")=TEXT(CRENEAUX!$S$14,"jjjj"),TEXT(C153,"jjjj")=TEXT(CRENEAUX!$T$14,"jjjj"),TEXT(C153,"jjjj")=TEXT(CRENEAUX!$U$14,"jjjj"),TEXT(C153,"jjjj")=TEXT(CRENEAUX!$V$14,"jjjj"),TEXT(C153,"jjjj")=TEXT(CRENEAUX!$W$14,"jjjj"),TEXT(C153,"jjjj")=TEXT(CRENEAUX!$X$14,"jjjj"),TEXT(C153,"jjjj")=TEXT(CRENEAUX!$Y$14,"jjjj")),"X","")</f>
        <v/>
      </c>
      <c r="R153" s="80">
        <f t="shared" si="15"/>
        <v>43810</v>
      </c>
      <c r="S153" s="79"/>
      <c r="T153" s="79"/>
      <c r="U153" s="79"/>
      <c r="V153" s="79"/>
      <c r="W153" s="79"/>
      <c r="X153" s="79"/>
    </row>
    <row r="154" spans="1:24" x14ac:dyDescent="0.25">
      <c r="A154" s="95">
        <f t="shared" si="11"/>
        <v>12</v>
      </c>
      <c r="B154" s="95">
        <f t="shared" si="12"/>
        <v>4</v>
      </c>
      <c r="C154" s="77">
        <f>Calen!F156</f>
        <v>43811</v>
      </c>
      <c r="D154" s="79"/>
      <c r="E154" s="79"/>
      <c r="F154" s="79"/>
      <c r="G154" s="79"/>
      <c r="H154" s="79"/>
      <c r="I154" s="79"/>
      <c r="J154" s="96">
        <f t="shared" si="13"/>
        <v>12</v>
      </c>
      <c r="K154" s="96">
        <f t="shared" si="14"/>
        <v>4</v>
      </c>
      <c r="L154" s="81" t="str">
        <f>IF(OR(TEXT(C154,"jjjj")=TEXT(CRENEAUX!$S$9,"jjjj"),TEXT(C154,"jjjj")=TEXT(CRENEAUX!$T$9,"jjjj"),TEXT(C154,"jjjj")=TEXT(CRENEAUX!$U$9,"jjjj"),TEXT(C154,"jjjj")=TEXT(CRENEAUX!$V$9,"jjjj"),TEXT(C154,"jjjj")=TEXT(CRENEAUX!$W$9,"jjjj"),TEXT(C154,"jjjj")=TEXT(CRENEAUX!$X$9,"jjjj"),TEXT(C154,"jjjj")=TEXT(CRENEAUX!$Y$9,"jjjj")),"X","")</f>
        <v>X</v>
      </c>
      <c r="M154" s="81" t="str">
        <f>IF(OR(TEXT(C154,"jjjj")=TEXT(CRENEAUX!$S$10,"jjjj"),TEXT(C154,"jjjj")=TEXT(CRENEAUX!$T$10,"jjjj"),TEXT(C154,"jjjj")=TEXT(CRENEAUX!$U$10,"jjjj"),TEXT(C154,"jjjj")=TEXT(CRENEAUX!$V$10,"jjjj"),TEXT(C154,"jjjj")=TEXT(CRENEAUX!$W$10,"jjjj"),TEXT(C154,"jjjj")=TEXT(CRENEAUX!$X$10,"jjjj"),TEXT(C154,"jjjj")=TEXT(CRENEAUX!$Y$10,"jjjj")),"X","")</f>
        <v>X</v>
      </c>
      <c r="N154" s="81" t="str">
        <f>IF(OR(TEXT(C154,"jjjj")=TEXT(CRENEAUX!$S$11,"jjjj"),TEXT(C154,"jjjj")=TEXT(CRENEAUX!$T$11,"jjjj"),TEXT(C154,"jjjj")=TEXT(CRENEAUX!$U$11,"jjjj"),TEXT(C154,"jjjj")=TEXT(CRENEAUX!$V$11,"jjjj"),TEXT(C154,"jjjj")=TEXT(CRENEAUX!$W$11,"jjjj"),TEXT(C154,"jjjj")=TEXT(CRENEAUX!$X$11,"jjjj"),TEXT(C154,"jjjj")=TEXT(CRENEAUX!$Y$11,"jjjj")),"X","")</f>
        <v>X</v>
      </c>
      <c r="O154" s="81" t="str">
        <f>IF(OR(TEXT(C154,"jjjj")=TEXT(CRENEAUX!$S$12,"jjjj"),TEXT(C154,"jjjj")=TEXT(CRENEAUX!$T$12,"jjjj"),TEXT(C154,"jjjj")=TEXT(CRENEAUX!$U$12,"jjjj"),TEXT(C154,"jjjj")=TEXT(CRENEAUX!$V$12,"jjjj"),TEXT(C154,"jjjj")=TEXT(CRENEAUX!$W$12,"jjjj"),TEXT(C154,"jjjj")=TEXT(CRENEAUX!$X$12,"jjjj"),TEXT(C154,"jjjj")=TEXT(CRENEAUX!$Y$12,"jjjj")),"X","")</f>
        <v/>
      </c>
      <c r="P154" s="81" t="str">
        <f>IF(OR(TEXT(C154,"jjjj")=TEXT(CRENEAUX!$S$13,"jjjj"),TEXT(C154,"jjjj")=TEXT(CRENEAUX!$T$13,"jjjj"),TEXT(C154,"jjjj")=TEXT(CRENEAUX!$U$13,"jjjj"),TEXT(C154,"jjjj")=TEXT(CRENEAUX!$V$13,"jjjj"),TEXT(C154,"jjjj")=TEXT(CRENEAUX!$W$13,"jjjj"),TEXT(C154,"jjjj")=TEXT(CRENEAUX!$X$13,"jjjj"),TEXT(C154,"jjjj")=TEXT(CRENEAUX!$Y$13,"jjjj")),"X","")</f>
        <v/>
      </c>
      <c r="Q154" s="81" t="str">
        <f>IF(OR(TEXT(C154,"jjjj")=TEXT(CRENEAUX!$S$14,"jjjj"),TEXT(C154,"jjjj")=TEXT(CRENEAUX!$T$14,"jjjj"),TEXT(C154,"jjjj")=TEXT(CRENEAUX!$U$14,"jjjj"),TEXT(C154,"jjjj")=TEXT(CRENEAUX!$V$14,"jjjj"),TEXT(C154,"jjjj")=TEXT(CRENEAUX!$W$14,"jjjj"),TEXT(C154,"jjjj")=TEXT(CRENEAUX!$X$14,"jjjj"),TEXT(C154,"jjjj")=TEXT(CRENEAUX!$Y$14,"jjjj")),"X","")</f>
        <v/>
      </c>
      <c r="R154" s="80">
        <f t="shared" si="15"/>
        <v>43811</v>
      </c>
      <c r="S154" s="79"/>
      <c r="T154" s="79"/>
      <c r="U154" s="79"/>
      <c r="V154" s="79"/>
      <c r="W154" s="79"/>
      <c r="X154" s="79"/>
    </row>
    <row r="155" spans="1:24" x14ac:dyDescent="0.25">
      <c r="A155" s="95">
        <f t="shared" si="11"/>
        <v>12</v>
      </c>
      <c r="B155" s="95">
        <f t="shared" si="12"/>
        <v>5</v>
      </c>
      <c r="C155" s="77">
        <f>Calen!F157</f>
        <v>43812</v>
      </c>
      <c r="D155" s="79"/>
      <c r="E155" s="79"/>
      <c r="F155" s="79"/>
      <c r="G155" s="79"/>
      <c r="H155" s="79"/>
      <c r="I155" s="79"/>
      <c r="J155" s="96">
        <f t="shared" si="13"/>
        <v>12</v>
      </c>
      <c r="K155" s="96">
        <f t="shared" si="14"/>
        <v>5</v>
      </c>
      <c r="L155" s="81" t="str">
        <f>IF(OR(TEXT(C155,"jjjj")=TEXT(CRENEAUX!$S$9,"jjjj"),TEXT(C155,"jjjj")=TEXT(CRENEAUX!$T$9,"jjjj"),TEXT(C155,"jjjj")=TEXT(CRENEAUX!$U$9,"jjjj"),TEXT(C155,"jjjj")=TEXT(CRENEAUX!$V$9,"jjjj"),TEXT(C155,"jjjj")=TEXT(CRENEAUX!$W$9,"jjjj"),TEXT(C155,"jjjj")=TEXT(CRENEAUX!$X$9,"jjjj"),TEXT(C155,"jjjj")=TEXT(CRENEAUX!$Y$9,"jjjj")),"X","")</f>
        <v>X</v>
      </c>
      <c r="M155" s="81" t="str">
        <f>IF(OR(TEXT(C155,"jjjj")=TEXT(CRENEAUX!$S$10,"jjjj"),TEXT(C155,"jjjj")=TEXT(CRENEAUX!$T$10,"jjjj"),TEXT(C155,"jjjj")=TEXT(CRENEAUX!$U$10,"jjjj"),TEXT(C155,"jjjj")=TEXT(CRENEAUX!$V$10,"jjjj"),TEXT(C155,"jjjj")=TEXT(CRENEAUX!$W$10,"jjjj"),TEXT(C155,"jjjj")=TEXT(CRENEAUX!$X$10,"jjjj"),TEXT(C155,"jjjj")=TEXT(CRENEAUX!$Y$10,"jjjj")),"X","")</f>
        <v>X</v>
      </c>
      <c r="N155" s="81" t="str">
        <f>IF(OR(TEXT(C155,"jjjj")=TEXT(CRENEAUX!$S$11,"jjjj"),TEXT(C155,"jjjj")=TEXT(CRENEAUX!$T$11,"jjjj"),TEXT(C155,"jjjj")=TEXT(CRENEAUX!$U$11,"jjjj"),TEXT(C155,"jjjj")=TEXT(CRENEAUX!$V$11,"jjjj"),TEXT(C155,"jjjj")=TEXT(CRENEAUX!$W$11,"jjjj"),TEXT(C155,"jjjj")=TEXT(CRENEAUX!$X$11,"jjjj"),TEXT(C155,"jjjj")=TEXT(CRENEAUX!$Y$11,"jjjj")),"X","")</f>
        <v/>
      </c>
      <c r="O155" s="81" t="str">
        <f>IF(OR(TEXT(C155,"jjjj")=TEXT(CRENEAUX!$S$12,"jjjj"),TEXT(C155,"jjjj")=TEXT(CRENEAUX!$T$12,"jjjj"),TEXT(C155,"jjjj")=TEXT(CRENEAUX!$U$12,"jjjj"),TEXT(C155,"jjjj")=TEXT(CRENEAUX!$V$12,"jjjj"),TEXT(C155,"jjjj")=TEXT(CRENEAUX!$W$12,"jjjj"),TEXT(C155,"jjjj")=TEXT(CRENEAUX!$X$12,"jjjj"),TEXT(C155,"jjjj")=TEXT(CRENEAUX!$Y$12,"jjjj")),"X","")</f>
        <v/>
      </c>
      <c r="P155" s="81" t="str">
        <f>IF(OR(TEXT(C155,"jjjj")=TEXT(CRENEAUX!$S$13,"jjjj"),TEXT(C155,"jjjj")=TEXT(CRENEAUX!$T$13,"jjjj"),TEXT(C155,"jjjj")=TEXT(CRENEAUX!$U$13,"jjjj"),TEXT(C155,"jjjj")=TEXT(CRENEAUX!$V$13,"jjjj"),TEXT(C155,"jjjj")=TEXT(CRENEAUX!$W$13,"jjjj"),TEXT(C155,"jjjj")=TEXT(CRENEAUX!$X$13,"jjjj"),TEXT(C155,"jjjj")=TEXT(CRENEAUX!$Y$13,"jjjj")),"X","")</f>
        <v/>
      </c>
      <c r="Q155" s="81" t="str">
        <f>IF(OR(TEXT(C155,"jjjj")=TEXT(CRENEAUX!$S$14,"jjjj"),TEXT(C155,"jjjj")=TEXT(CRENEAUX!$T$14,"jjjj"),TEXT(C155,"jjjj")=TEXT(CRENEAUX!$U$14,"jjjj"),TEXT(C155,"jjjj")=TEXT(CRENEAUX!$V$14,"jjjj"),TEXT(C155,"jjjj")=TEXT(CRENEAUX!$W$14,"jjjj"),TEXT(C155,"jjjj")=TEXT(CRENEAUX!$X$14,"jjjj"),TEXT(C155,"jjjj")=TEXT(CRENEAUX!$Y$14,"jjjj")),"X","")</f>
        <v/>
      </c>
      <c r="R155" s="80">
        <f t="shared" si="15"/>
        <v>43812</v>
      </c>
      <c r="S155" s="79"/>
      <c r="T155" s="79"/>
      <c r="U155" s="79"/>
      <c r="V155" s="79"/>
      <c r="W155" s="79"/>
      <c r="X155" s="79"/>
    </row>
    <row r="156" spans="1:24" x14ac:dyDescent="0.25">
      <c r="A156" s="95">
        <f t="shared" si="11"/>
        <v>12</v>
      </c>
      <c r="B156" s="95">
        <f t="shared" si="12"/>
        <v>3</v>
      </c>
      <c r="C156" s="77">
        <f>Calen!F158</f>
        <v>43817</v>
      </c>
      <c r="D156" s="79"/>
      <c r="E156" s="79"/>
      <c r="F156" s="79"/>
      <c r="G156" s="79"/>
      <c r="H156" s="79"/>
      <c r="I156" s="79"/>
      <c r="J156" s="96">
        <f t="shared" si="13"/>
        <v>12</v>
      </c>
      <c r="K156" s="96">
        <f t="shared" si="14"/>
        <v>3</v>
      </c>
      <c r="L156" s="81" t="str">
        <f>IF(OR(TEXT(C156,"jjjj")=TEXT(CRENEAUX!$S$9,"jjjj"),TEXT(C156,"jjjj")=TEXT(CRENEAUX!$T$9,"jjjj"),TEXT(C156,"jjjj")=TEXT(CRENEAUX!$U$9,"jjjj"),TEXT(C156,"jjjj")=TEXT(CRENEAUX!$V$9,"jjjj"),TEXT(C156,"jjjj")=TEXT(CRENEAUX!$W$9,"jjjj"),TEXT(C156,"jjjj")=TEXT(CRENEAUX!$X$9,"jjjj"),TEXT(C156,"jjjj")=TEXT(CRENEAUX!$Y$9,"jjjj")),"X","")</f>
        <v/>
      </c>
      <c r="M156" s="81" t="str">
        <f>IF(OR(TEXT(C156,"jjjj")=TEXT(CRENEAUX!$S$10,"jjjj"),TEXT(C156,"jjjj")=TEXT(CRENEAUX!$T$10,"jjjj"),TEXT(C156,"jjjj")=TEXT(CRENEAUX!$U$10,"jjjj"),TEXT(C156,"jjjj")=TEXT(CRENEAUX!$V$10,"jjjj"),TEXT(C156,"jjjj")=TEXT(CRENEAUX!$W$10,"jjjj"),TEXT(C156,"jjjj")=TEXT(CRENEAUX!$X$10,"jjjj"),TEXT(C156,"jjjj")=TEXT(CRENEAUX!$Y$10,"jjjj")),"X","")</f>
        <v>X</v>
      </c>
      <c r="N156" s="81" t="str">
        <f>IF(OR(TEXT(C156,"jjjj")=TEXT(CRENEAUX!$S$11,"jjjj"),TEXT(C156,"jjjj")=TEXT(CRENEAUX!$T$11,"jjjj"),TEXT(C156,"jjjj")=TEXT(CRENEAUX!$U$11,"jjjj"),TEXT(C156,"jjjj")=TEXT(CRENEAUX!$V$11,"jjjj"),TEXT(C156,"jjjj")=TEXT(CRENEAUX!$W$11,"jjjj"),TEXT(C156,"jjjj")=TEXT(CRENEAUX!$X$11,"jjjj"),TEXT(C156,"jjjj")=TEXT(CRENEAUX!$Y$11,"jjjj")),"X","")</f>
        <v>X</v>
      </c>
      <c r="O156" s="81" t="str">
        <f>IF(OR(TEXT(C156,"jjjj")=TEXT(CRENEAUX!$S$12,"jjjj"),TEXT(C156,"jjjj")=TEXT(CRENEAUX!$T$12,"jjjj"),TEXT(C156,"jjjj")=TEXT(CRENEAUX!$U$12,"jjjj"),TEXT(C156,"jjjj")=TEXT(CRENEAUX!$V$12,"jjjj"),TEXT(C156,"jjjj")=TEXT(CRENEAUX!$W$12,"jjjj"),TEXT(C156,"jjjj")=TEXT(CRENEAUX!$X$12,"jjjj"),TEXT(C156,"jjjj")=TEXT(CRENEAUX!$Y$12,"jjjj")),"X","")</f>
        <v/>
      </c>
      <c r="P156" s="81" t="str">
        <f>IF(OR(TEXT(C156,"jjjj")=TEXT(CRENEAUX!$S$13,"jjjj"),TEXT(C156,"jjjj")=TEXT(CRENEAUX!$T$13,"jjjj"),TEXT(C156,"jjjj")=TEXT(CRENEAUX!$U$13,"jjjj"),TEXT(C156,"jjjj")=TEXT(CRENEAUX!$V$13,"jjjj"),TEXT(C156,"jjjj")=TEXT(CRENEAUX!$W$13,"jjjj"),TEXT(C156,"jjjj")=TEXT(CRENEAUX!$X$13,"jjjj"),TEXT(C156,"jjjj")=TEXT(CRENEAUX!$Y$13,"jjjj")),"X","")</f>
        <v/>
      </c>
      <c r="Q156" s="81" t="str">
        <f>IF(OR(TEXT(C156,"jjjj")=TEXT(CRENEAUX!$S$14,"jjjj"),TEXT(C156,"jjjj")=TEXT(CRENEAUX!$T$14,"jjjj"),TEXT(C156,"jjjj")=TEXT(CRENEAUX!$U$14,"jjjj"),TEXT(C156,"jjjj")=TEXT(CRENEAUX!$V$14,"jjjj"),TEXT(C156,"jjjj")=TEXT(CRENEAUX!$W$14,"jjjj"),TEXT(C156,"jjjj")=TEXT(CRENEAUX!$X$14,"jjjj"),TEXT(C156,"jjjj")=TEXT(CRENEAUX!$Y$14,"jjjj")),"X","")</f>
        <v/>
      </c>
      <c r="R156" s="80">
        <f t="shared" si="15"/>
        <v>43817</v>
      </c>
      <c r="S156" s="79"/>
      <c r="T156" s="79"/>
      <c r="U156" s="79"/>
      <c r="V156" s="79"/>
      <c r="W156" s="79"/>
      <c r="X156" s="79"/>
    </row>
    <row r="157" spans="1:24" x14ac:dyDescent="0.25">
      <c r="A157" s="95">
        <f t="shared" si="11"/>
        <v>12</v>
      </c>
      <c r="B157" s="95">
        <f t="shared" si="12"/>
        <v>4</v>
      </c>
      <c r="C157" s="77">
        <f>Calen!F159</f>
        <v>43818</v>
      </c>
      <c r="D157" s="79"/>
      <c r="E157" s="79"/>
      <c r="F157" s="79"/>
      <c r="G157" s="79"/>
      <c r="H157" s="79"/>
      <c r="I157" s="79"/>
      <c r="J157" s="96">
        <f t="shared" si="13"/>
        <v>12</v>
      </c>
      <c r="K157" s="96">
        <f t="shared" si="14"/>
        <v>4</v>
      </c>
      <c r="L157" s="81" t="str">
        <f>IF(OR(TEXT(C157,"jjjj")=TEXT(CRENEAUX!$S$9,"jjjj"),TEXT(C157,"jjjj")=TEXT(CRENEAUX!$T$9,"jjjj"),TEXT(C157,"jjjj")=TEXT(CRENEAUX!$U$9,"jjjj"),TEXT(C157,"jjjj")=TEXT(CRENEAUX!$V$9,"jjjj"),TEXT(C157,"jjjj")=TEXT(CRENEAUX!$W$9,"jjjj"),TEXT(C157,"jjjj")=TEXT(CRENEAUX!$X$9,"jjjj"),TEXT(C157,"jjjj")=TEXT(CRENEAUX!$Y$9,"jjjj")),"X","")</f>
        <v>X</v>
      </c>
      <c r="M157" s="81" t="str">
        <f>IF(OR(TEXT(C157,"jjjj")=TEXT(CRENEAUX!$S$10,"jjjj"),TEXT(C157,"jjjj")=TEXT(CRENEAUX!$T$10,"jjjj"),TEXT(C157,"jjjj")=TEXT(CRENEAUX!$U$10,"jjjj"),TEXT(C157,"jjjj")=TEXT(CRENEAUX!$V$10,"jjjj"),TEXT(C157,"jjjj")=TEXT(CRENEAUX!$W$10,"jjjj"),TEXT(C157,"jjjj")=TEXT(CRENEAUX!$X$10,"jjjj"),TEXT(C157,"jjjj")=TEXT(CRENEAUX!$Y$10,"jjjj")),"X","")</f>
        <v>X</v>
      </c>
      <c r="N157" s="81" t="str">
        <f>IF(OR(TEXT(C157,"jjjj")=TEXT(CRENEAUX!$S$11,"jjjj"),TEXT(C157,"jjjj")=TEXT(CRENEAUX!$T$11,"jjjj"),TEXT(C157,"jjjj")=TEXT(CRENEAUX!$U$11,"jjjj"),TEXT(C157,"jjjj")=TEXT(CRENEAUX!$V$11,"jjjj"),TEXT(C157,"jjjj")=TEXT(CRENEAUX!$W$11,"jjjj"),TEXT(C157,"jjjj")=TEXT(CRENEAUX!$X$11,"jjjj"),TEXT(C157,"jjjj")=TEXT(CRENEAUX!$Y$11,"jjjj")),"X","")</f>
        <v>X</v>
      </c>
      <c r="O157" s="81" t="str">
        <f>IF(OR(TEXT(C157,"jjjj")=TEXT(CRENEAUX!$S$12,"jjjj"),TEXT(C157,"jjjj")=TEXT(CRENEAUX!$T$12,"jjjj"),TEXT(C157,"jjjj")=TEXT(CRENEAUX!$U$12,"jjjj"),TEXT(C157,"jjjj")=TEXT(CRENEAUX!$V$12,"jjjj"),TEXT(C157,"jjjj")=TEXT(CRENEAUX!$W$12,"jjjj"),TEXT(C157,"jjjj")=TEXT(CRENEAUX!$X$12,"jjjj"),TEXT(C157,"jjjj")=TEXT(CRENEAUX!$Y$12,"jjjj")),"X","")</f>
        <v/>
      </c>
      <c r="P157" s="81" t="str">
        <f>IF(OR(TEXT(C157,"jjjj")=TEXT(CRENEAUX!$S$13,"jjjj"),TEXT(C157,"jjjj")=TEXT(CRENEAUX!$T$13,"jjjj"),TEXT(C157,"jjjj")=TEXT(CRENEAUX!$U$13,"jjjj"),TEXT(C157,"jjjj")=TEXT(CRENEAUX!$V$13,"jjjj"),TEXT(C157,"jjjj")=TEXT(CRENEAUX!$W$13,"jjjj"),TEXT(C157,"jjjj")=TEXT(CRENEAUX!$X$13,"jjjj"),TEXT(C157,"jjjj")=TEXT(CRENEAUX!$Y$13,"jjjj")),"X","")</f>
        <v/>
      </c>
      <c r="Q157" s="81" t="str">
        <f>IF(OR(TEXT(C157,"jjjj")=TEXT(CRENEAUX!$S$14,"jjjj"),TEXT(C157,"jjjj")=TEXT(CRENEAUX!$T$14,"jjjj"),TEXT(C157,"jjjj")=TEXT(CRENEAUX!$U$14,"jjjj"),TEXT(C157,"jjjj")=TEXT(CRENEAUX!$V$14,"jjjj"),TEXT(C157,"jjjj")=TEXT(CRENEAUX!$W$14,"jjjj"),TEXT(C157,"jjjj")=TEXT(CRENEAUX!$X$14,"jjjj"),TEXT(C157,"jjjj")=TEXT(CRENEAUX!$Y$14,"jjjj")),"X","")</f>
        <v/>
      </c>
      <c r="R157" s="80">
        <f t="shared" si="15"/>
        <v>43818</v>
      </c>
      <c r="S157" s="79"/>
      <c r="T157" s="79"/>
      <c r="U157" s="79"/>
      <c r="V157" s="79"/>
      <c r="W157" s="79"/>
      <c r="X157" s="79"/>
    </row>
    <row r="158" spans="1:24" x14ac:dyDescent="0.25">
      <c r="A158" s="95">
        <f t="shared" si="11"/>
        <v>12</v>
      </c>
      <c r="B158" s="95">
        <f t="shared" si="12"/>
        <v>5</v>
      </c>
      <c r="C158" s="77">
        <f>Calen!F160</f>
        <v>43819</v>
      </c>
      <c r="D158" s="79"/>
      <c r="E158" s="79"/>
      <c r="F158" s="79"/>
      <c r="G158" s="79"/>
      <c r="H158" s="79"/>
      <c r="I158" s="79"/>
      <c r="J158" s="96">
        <f t="shared" si="13"/>
        <v>12</v>
      </c>
      <c r="K158" s="96">
        <f t="shared" si="14"/>
        <v>5</v>
      </c>
      <c r="L158" s="81" t="str">
        <f>IF(OR(TEXT(C158,"jjjj")=TEXT(CRENEAUX!$S$9,"jjjj"),TEXT(C158,"jjjj")=TEXT(CRENEAUX!$T$9,"jjjj"),TEXT(C158,"jjjj")=TEXT(CRENEAUX!$U$9,"jjjj"),TEXT(C158,"jjjj")=TEXT(CRENEAUX!$V$9,"jjjj"),TEXT(C158,"jjjj")=TEXT(CRENEAUX!$W$9,"jjjj"),TEXT(C158,"jjjj")=TEXT(CRENEAUX!$X$9,"jjjj"),TEXT(C158,"jjjj")=TEXT(CRENEAUX!$Y$9,"jjjj")),"X","")</f>
        <v>X</v>
      </c>
      <c r="M158" s="81" t="str">
        <f>IF(OR(TEXT(C158,"jjjj")=TEXT(CRENEAUX!$S$10,"jjjj"),TEXT(C158,"jjjj")=TEXT(CRENEAUX!$T$10,"jjjj"),TEXT(C158,"jjjj")=TEXT(CRENEAUX!$U$10,"jjjj"),TEXT(C158,"jjjj")=TEXT(CRENEAUX!$V$10,"jjjj"),TEXT(C158,"jjjj")=TEXT(CRENEAUX!$W$10,"jjjj"),TEXT(C158,"jjjj")=TEXT(CRENEAUX!$X$10,"jjjj"),TEXT(C158,"jjjj")=TEXT(CRENEAUX!$Y$10,"jjjj")),"X","")</f>
        <v>X</v>
      </c>
      <c r="N158" s="81" t="str">
        <f>IF(OR(TEXT(C158,"jjjj")=TEXT(CRENEAUX!$S$11,"jjjj"),TEXT(C158,"jjjj")=TEXT(CRENEAUX!$T$11,"jjjj"),TEXT(C158,"jjjj")=TEXT(CRENEAUX!$U$11,"jjjj"),TEXT(C158,"jjjj")=TEXT(CRENEAUX!$V$11,"jjjj"),TEXT(C158,"jjjj")=TEXT(CRENEAUX!$W$11,"jjjj"),TEXT(C158,"jjjj")=TEXT(CRENEAUX!$X$11,"jjjj"),TEXT(C158,"jjjj")=TEXT(CRENEAUX!$Y$11,"jjjj")),"X","")</f>
        <v/>
      </c>
      <c r="O158" s="81" t="str">
        <f>IF(OR(TEXT(C158,"jjjj")=TEXT(CRENEAUX!$S$12,"jjjj"),TEXT(C158,"jjjj")=TEXT(CRENEAUX!$T$12,"jjjj"),TEXT(C158,"jjjj")=TEXT(CRENEAUX!$U$12,"jjjj"),TEXT(C158,"jjjj")=TEXT(CRENEAUX!$V$12,"jjjj"),TEXT(C158,"jjjj")=TEXT(CRENEAUX!$W$12,"jjjj"),TEXT(C158,"jjjj")=TEXT(CRENEAUX!$X$12,"jjjj"),TEXT(C158,"jjjj")=TEXT(CRENEAUX!$Y$12,"jjjj")),"X","")</f>
        <v/>
      </c>
      <c r="P158" s="81" t="str">
        <f>IF(OR(TEXT(C158,"jjjj")=TEXT(CRENEAUX!$S$13,"jjjj"),TEXT(C158,"jjjj")=TEXT(CRENEAUX!$T$13,"jjjj"),TEXT(C158,"jjjj")=TEXT(CRENEAUX!$U$13,"jjjj"),TEXT(C158,"jjjj")=TEXT(CRENEAUX!$V$13,"jjjj"),TEXT(C158,"jjjj")=TEXT(CRENEAUX!$W$13,"jjjj"),TEXT(C158,"jjjj")=TEXT(CRENEAUX!$X$13,"jjjj"),TEXT(C158,"jjjj")=TEXT(CRENEAUX!$Y$13,"jjjj")),"X","")</f>
        <v/>
      </c>
      <c r="Q158" s="81" t="str">
        <f>IF(OR(TEXT(C158,"jjjj")=TEXT(CRENEAUX!$S$14,"jjjj"),TEXT(C158,"jjjj")=TEXT(CRENEAUX!$T$14,"jjjj"),TEXT(C158,"jjjj")=TEXT(CRENEAUX!$U$14,"jjjj"),TEXT(C158,"jjjj")=TEXT(CRENEAUX!$V$14,"jjjj"),TEXT(C158,"jjjj")=TEXT(CRENEAUX!$W$14,"jjjj"),TEXT(C158,"jjjj")=TEXT(CRENEAUX!$X$14,"jjjj"),TEXT(C158,"jjjj")=TEXT(CRENEAUX!$Y$14,"jjjj")),"X","")</f>
        <v/>
      </c>
      <c r="R158" s="80">
        <f t="shared" si="15"/>
        <v>43819</v>
      </c>
      <c r="S158" s="79"/>
      <c r="T158" s="79"/>
      <c r="U158" s="79"/>
      <c r="V158" s="79"/>
      <c r="W158" s="79"/>
      <c r="X158" s="79"/>
    </row>
    <row r="159" spans="1:24" x14ac:dyDescent="0.25">
      <c r="A159" s="95">
        <f t="shared" si="11"/>
        <v>12</v>
      </c>
      <c r="B159" s="95">
        <f t="shared" si="12"/>
        <v>3</v>
      </c>
      <c r="C159" s="77">
        <f>Calen!F161</f>
        <v>43824</v>
      </c>
      <c r="D159" s="79"/>
      <c r="E159" s="79"/>
      <c r="F159" s="79"/>
      <c r="G159" s="79"/>
      <c r="H159" s="79"/>
      <c r="I159" s="79"/>
      <c r="J159" s="96">
        <f t="shared" si="13"/>
        <v>12</v>
      </c>
      <c r="K159" s="96">
        <f t="shared" si="14"/>
        <v>3</v>
      </c>
      <c r="L159" s="81" t="str">
        <f>IF(OR(TEXT(C159,"jjjj")=TEXT(CRENEAUX!$S$9,"jjjj"),TEXT(C159,"jjjj")=TEXT(CRENEAUX!$T$9,"jjjj"),TEXT(C159,"jjjj")=TEXT(CRENEAUX!$U$9,"jjjj"),TEXT(C159,"jjjj")=TEXT(CRENEAUX!$V$9,"jjjj"),TEXT(C159,"jjjj")=TEXT(CRENEAUX!$W$9,"jjjj"),TEXT(C159,"jjjj")=TEXT(CRENEAUX!$X$9,"jjjj"),TEXT(C159,"jjjj")=TEXT(CRENEAUX!$Y$9,"jjjj")),"X","")</f>
        <v/>
      </c>
      <c r="M159" s="81" t="str">
        <f>IF(OR(TEXT(C159,"jjjj")=TEXT(CRENEAUX!$S$10,"jjjj"),TEXT(C159,"jjjj")=TEXT(CRENEAUX!$T$10,"jjjj"),TEXT(C159,"jjjj")=TEXT(CRENEAUX!$U$10,"jjjj"),TEXT(C159,"jjjj")=TEXT(CRENEAUX!$V$10,"jjjj"),TEXT(C159,"jjjj")=TEXT(CRENEAUX!$W$10,"jjjj"),TEXT(C159,"jjjj")=TEXT(CRENEAUX!$X$10,"jjjj"),TEXT(C159,"jjjj")=TEXT(CRENEAUX!$Y$10,"jjjj")),"X","")</f>
        <v>X</v>
      </c>
      <c r="N159" s="81" t="str">
        <f>IF(OR(TEXT(C159,"jjjj")=TEXT(CRENEAUX!$S$11,"jjjj"),TEXT(C159,"jjjj")=TEXT(CRENEAUX!$T$11,"jjjj"),TEXT(C159,"jjjj")=TEXT(CRENEAUX!$U$11,"jjjj"),TEXT(C159,"jjjj")=TEXT(CRENEAUX!$V$11,"jjjj"),TEXT(C159,"jjjj")=TEXT(CRENEAUX!$W$11,"jjjj"),TEXT(C159,"jjjj")=TEXT(CRENEAUX!$X$11,"jjjj"),TEXT(C159,"jjjj")=TEXT(CRENEAUX!$Y$11,"jjjj")),"X","")</f>
        <v>X</v>
      </c>
      <c r="O159" s="81" t="str">
        <f>IF(OR(TEXT(C159,"jjjj")=TEXT(CRENEAUX!$S$12,"jjjj"),TEXT(C159,"jjjj")=TEXT(CRENEAUX!$T$12,"jjjj"),TEXT(C159,"jjjj")=TEXT(CRENEAUX!$U$12,"jjjj"),TEXT(C159,"jjjj")=TEXT(CRENEAUX!$V$12,"jjjj"),TEXT(C159,"jjjj")=TEXT(CRENEAUX!$W$12,"jjjj"),TEXT(C159,"jjjj")=TEXT(CRENEAUX!$X$12,"jjjj"),TEXT(C159,"jjjj")=TEXT(CRENEAUX!$Y$12,"jjjj")),"X","")</f>
        <v/>
      </c>
      <c r="P159" s="81" t="str">
        <f>IF(OR(TEXT(C159,"jjjj")=TEXT(CRENEAUX!$S$13,"jjjj"),TEXT(C159,"jjjj")=TEXT(CRENEAUX!$T$13,"jjjj"),TEXT(C159,"jjjj")=TEXT(CRENEAUX!$U$13,"jjjj"),TEXT(C159,"jjjj")=TEXT(CRENEAUX!$V$13,"jjjj"),TEXT(C159,"jjjj")=TEXT(CRENEAUX!$W$13,"jjjj"),TEXT(C159,"jjjj")=TEXT(CRENEAUX!$X$13,"jjjj"),TEXT(C159,"jjjj")=TEXT(CRENEAUX!$Y$13,"jjjj")),"X","")</f>
        <v/>
      </c>
      <c r="Q159" s="81" t="str">
        <f>IF(OR(TEXT(C159,"jjjj")=TEXT(CRENEAUX!$S$14,"jjjj"),TEXT(C159,"jjjj")=TEXT(CRENEAUX!$T$14,"jjjj"),TEXT(C159,"jjjj")=TEXT(CRENEAUX!$U$14,"jjjj"),TEXT(C159,"jjjj")=TEXT(CRENEAUX!$V$14,"jjjj"),TEXT(C159,"jjjj")=TEXT(CRENEAUX!$W$14,"jjjj"),TEXT(C159,"jjjj")=TEXT(CRENEAUX!$X$14,"jjjj"),TEXT(C159,"jjjj")=TEXT(CRENEAUX!$Y$14,"jjjj")),"X","")</f>
        <v/>
      </c>
      <c r="R159" s="80">
        <f t="shared" si="15"/>
        <v>43824</v>
      </c>
      <c r="S159" s="79"/>
      <c r="T159" s="79"/>
      <c r="U159" s="79"/>
      <c r="V159" s="79"/>
      <c r="W159" s="79"/>
      <c r="X159" s="79"/>
    </row>
    <row r="160" spans="1:24" x14ac:dyDescent="0.25">
      <c r="A160" s="95">
        <f t="shared" si="11"/>
        <v>12</v>
      </c>
      <c r="B160" s="95">
        <f t="shared" si="12"/>
        <v>4</v>
      </c>
      <c r="C160" s="77">
        <f>Calen!F162</f>
        <v>43825</v>
      </c>
      <c r="D160" s="79"/>
      <c r="E160" s="79"/>
      <c r="F160" s="79"/>
      <c r="G160" s="79"/>
      <c r="H160" s="79"/>
      <c r="I160" s="79"/>
      <c r="J160" s="96">
        <f t="shared" si="13"/>
        <v>12</v>
      </c>
      <c r="K160" s="96">
        <f t="shared" si="14"/>
        <v>4</v>
      </c>
      <c r="L160" s="81" t="str">
        <f>IF(OR(TEXT(C160,"jjjj")=TEXT(CRENEAUX!$S$9,"jjjj"),TEXT(C160,"jjjj")=TEXT(CRENEAUX!$T$9,"jjjj"),TEXT(C160,"jjjj")=TEXT(CRENEAUX!$U$9,"jjjj"),TEXT(C160,"jjjj")=TEXT(CRENEAUX!$V$9,"jjjj"),TEXT(C160,"jjjj")=TEXT(CRENEAUX!$W$9,"jjjj"),TEXT(C160,"jjjj")=TEXT(CRENEAUX!$X$9,"jjjj"),TEXT(C160,"jjjj")=TEXT(CRENEAUX!$Y$9,"jjjj")),"X","")</f>
        <v>X</v>
      </c>
      <c r="M160" s="81" t="str">
        <f>IF(OR(TEXT(C160,"jjjj")=TEXT(CRENEAUX!$S$10,"jjjj"),TEXT(C160,"jjjj")=TEXT(CRENEAUX!$T$10,"jjjj"),TEXT(C160,"jjjj")=TEXT(CRENEAUX!$U$10,"jjjj"),TEXT(C160,"jjjj")=TEXT(CRENEAUX!$V$10,"jjjj"),TEXT(C160,"jjjj")=TEXT(CRENEAUX!$W$10,"jjjj"),TEXT(C160,"jjjj")=TEXT(CRENEAUX!$X$10,"jjjj"),TEXT(C160,"jjjj")=TEXT(CRENEAUX!$Y$10,"jjjj")),"X","")</f>
        <v>X</v>
      </c>
      <c r="N160" s="81" t="str">
        <f>IF(OR(TEXT(C160,"jjjj")=TEXT(CRENEAUX!$S$11,"jjjj"),TEXT(C160,"jjjj")=TEXT(CRENEAUX!$T$11,"jjjj"),TEXT(C160,"jjjj")=TEXT(CRENEAUX!$U$11,"jjjj"),TEXT(C160,"jjjj")=TEXT(CRENEAUX!$V$11,"jjjj"),TEXT(C160,"jjjj")=TEXT(CRENEAUX!$W$11,"jjjj"),TEXT(C160,"jjjj")=TEXT(CRENEAUX!$X$11,"jjjj"),TEXT(C160,"jjjj")=TEXT(CRENEAUX!$Y$11,"jjjj")),"X","")</f>
        <v>X</v>
      </c>
      <c r="O160" s="81" t="str">
        <f>IF(OR(TEXT(C160,"jjjj")=TEXT(CRENEAUX!$S$12,"jjjj"),TEXT(C160,"jjjj")=TEXT(CRENEAUX!$T$12,"jjjj"),TEXT(C160,"jjjj")=TEXT(CRENEAUX!$U$12,"jjjj"),TEXT(C160,"jjjj")=TEXT(CRENEAUX!$V$12,"jjjj"),TEXT(C160,"jjjj")=TEXT(CRENEAUX!$W$12,"jjjj"),TEXT(C160,"jjjj")=TEXT(CRENEAUX!$X$12,"jjjj"),TEXT(C160,"jjjj")=TEXT(CRENEAUX!$Y$12,"jjjj")),"X","")</f>
        <v/>
      </c>
      <c r="P160" s="81" t="str">
        <f>IF(OR(TEXT(C160,"jjjj")=TEXT(CRENEAUX!$S$13,"jjjj"),TEXT(C160,"jjjj")=TEXT(CRENEAUX!$T$13,"jjjj"),TEXT(C160,"jjjj")=TEXT(CRENEAUX!$U$13,"jjjj"),TEXT(C160,"jjjj")=TEXT(CRENEAUX!$V$13,"jjjj"),TEXT(C160,"jjjj")=TEXT(CRENEAUX!$W$13,"jjjj"),TEXT(C160,"jjjj")=TEXT(CRENEAUX!$X$13,"jjjj"),TEXT(C160,"jjjj")=TEXT(CRENEAUX!$Y$13,"jjjj")),"X","")</f>
        <v/>
      </c>
      <c r="Q160" s="81" t="str">
        <f>IF(OR(TEXT(C160,"jjjj")=TEXT(CRENEAUX!$S$14,"jjjj"),TEXT(C160,"jjjj")=TEXT(CRENEAUX!$T$14,"jjjj"),TEXT(C160,"jjjj")=TEXT(CRENEAUX!$U$14,"jjjj"),TEXT(C160,"jjjj")=TEXT(CRENEAUX!$V$14,"jjjj"),TEXT(C160,"jjjj")=TEXT(CRENEAUX!$W$14,"jjjj"),TEXT(C160,"jjjj")=TEXT(CRENEAUX!$X$14,"jjjj"),TEXT(C160,"jjjj")=TEXT(CRENEAUX!$Y$14,"jjjj")),"X","")</f>
        <v/>
      </c>
      <c r="R160" s="80">
        <f t="shared" si="15"/>
        <v>43825</v>
      </c>
      <c r="S160" s="79"/>
      <c r="T160" s="79"/>
      <c r="U160" s="79"/>
      <c r="V160" s="79"/>
      <c r="W160" s="79"/>
      <c r="X160" s="79"/>
    </row>
    <row r="161" spans="1:24" x14ac:dyDescent="0.25">
      <c r="A161" s="95">
        <f t="shared" si="11"/>
        <v>12</v>
      </c>
      <c r="B161" s="95">
        <f t="shared" si="12"/>
        <v>5</v>
      </c>
      <c r="C161" s="77">
        <f>Calen!F163</f>
        <v>43826</v>
      </c>
      <c r="D161" s="79"/>
      <c r="E161" s="79"/>
      <c r="F161" s="79"/>
      <c r="G161" s="79"/>
      <c r="H161" s="79"/>
      <c r="I161" s="79"/>
      <c r="J161" s="96">
        <f t="shared" si="13"/>
        <v>12</v>
      </c>
      <c r="K161" s="96">
        <f t="shared" si="14"/>
        <v>5</v>
      </c>
      <c r="L161" s="81" t="str">
        <f>IF(OR(TEXT(C161,"jjjj")=TEXT(CRENEAUX!$S$9,"jjjj"),TEXT(C161,"jjjj")=TEXT(CRENEAUX!$T$9,"jjjj"),TEXT(C161,"jjjj")=TEXT(CRENEAUX!$U$9,"jjjj"),TEXT(C161,"jjjj")=TEXT(CRENEAUX!$V$9,"jjjj"),TEXT(C161,"jjjj")=TEXT(CRENEAUX!$W$9,"jjjj"),TEXT(C161,"jjjj")=TEXT(CRENEAUX!$X$9,"jjjj"),TEXT(C161,"jjjj")=TEXT(CRENEAUX!$Y$9,"jjjj")),"X","")</f>
        <v>X</v>
      </c>
      <c r="M161" s="81" t="str">
        <f>IF(OR(TEXT(C161,"jjjj")=TEXT(CRENEAUX!$S$10,"jjjj"),TEXT(C161,"jjjj")=TEXT(CRENEAUX!$T$10,"jjjj"),TEXT(C161,"jjjj")=TEXT(CRENEAUX!$U$10,"jjjj"),TEXT(C161,"jjjj")=TEXT(CRENEAUX!$V$10,"jjjj"),TEXT(C161,"jjjj")=TEXT(CRENEAUX!$W$10,"jjjj"),TEXT(C161,"jjjj")=TEXT(CRENEAUX!$X$10,"jjjj"),TEXT(C161,"jjjj")=TEXT(CRENEAUX!$Y$10,"jjjj")),"X","")</f>
        <v>X</v>
      </c>
      <c r="N161" s="81" t="str">
        <f>IF(OR(TEXT(C161,"jjjj")=TEXT(CRENEAUX!$S$11,"jjjj"),TEXT(C161,"jjjj")=TEXT(CRENEAUX!$T$11,"jjjj"),TEXT(C161,"jjjj")=TEXT(CRENEAUX!$U$11,"jjjj"),TEXT(C161,"jjjj")=TEXT(CRENEAUX!$V$11,"jjjj"),TEXT(C161,"jjjj")=TEXT(CRENEAUX!$W$11,"jjjj"),TEXT(C161,"jjjj")=TEXT(CRENEAUX!$X$11,"jjjj"),TEXT(C161,"jjjj")=TEXT(CRENEAUX!$Y$11,"jjjj")),"X","")</f>
        <v/>
      </c>
      <c r="O161" s="81" t="str">
        <f>IF(OR(TEXT(C161,"jjjj")=TEXT(CRENEAUX!$S$12,"jjjj"),TEXT(C161,"jjjj")=TEXT(CRENEAUX!$T$12,"jjjj"),TEXT(C161,"jjjj")=TEXT(CRENEAUX!$U$12,"jjjj"),TEXT(C161,"jjjj")=TEXT(CRENEAUX!$V$12,"jjjj"),TEXT(C161,"jjjj")=TEXT(CRENEAUX!$W$12,"jjjj"),TEXT(C161,"jjjj")=TEXT(CRENEAUX!$X$12,"jjjj"),TEXT(C161,"jjjj")=TEXT(CRENEAUX!$Y$12,"jjjj")),"X","")</f>
        <v/>
      </c>
      <c r="P161" s="81" t="str">
        <f>IF(OR(TEXT(C161,"jjjj")=TEXT(CRENEAUX!$S$13,"jjjj"),TEXT(C161,"jjjj")=TEXT(CRENEAUX!$T$13,"jjjj"),TEXT(C161,"jjjj")=TEXT(CRENEAUX!$U$13,"jjjj"),TEXT(C161,"jjjj")=TEXT(CRENEAUX!$V$13,"jjjj"),TEXT(C161,"jjjj")=TEXT(CRENEAUX!$W$13,"jjjj"),TEXT(C161,"jjjj")=TEXT(CRENEAUX!$X$13,"jjjj"),TEXT(C161,"jjjj")=TEXT(CRENEAUX!$Y$13,"jjjj")),"X","")</f>
        <v/>
      </c>
      <c r="Q161" s="81" t="str">
        <f>IF(OR(TEXT(C161,"jjjj")=TEXT(CRENEAUX!$S$14,"jjjj"),TEXT(C161,"jjjj")=TEXT(CRENEAUX!$T$14,"jjjj"),TEXT(C161,"jjjj")=TEXT(CRENEAUX!$U$14,"jjjj"),TEXT(C161,"jjjj")=TEXT(CRENEAUX!$V$14,"jjjj"),TEXT(C161,"jjjj")=TEXT(CRENEAUX!$W$14,"jjjj"),TEXT(C161,"jjjj")=TEXT(CRENEAUX!$X$14,"jjjj"),TEXT(C161,"jjjj")=TEXT(CRENEAUX!$Y$14,"jjjj")),"X","")</f>
        <v/>
      </c>
      <c r="R161" s="80">
        <f t="shared" si="15"/>
        <v>43826</v>
      </c>
      <c r="S161" s="79"/>
      <c r="T161" s="79"/>
      <c r="U161" s="79"/>
      <c r="V161" s="79"/>
      <c r="W161" s="79"/>
      <c r="X161" s="79"/>
    </row>
    <row r="162" spans="1:24" x14ac:dyDescent="0.25">
      <c r="A162" s="95">
        <f t="shared" si="11"/>
        <v>1</v>
      </c>
      <c r="B162" s="95">
        <f t="shared" si="12"/>
        <v>3</v>
      </c>
      <c r="C162" s="77">
        <f>Calen!F164</f>
        <v>43831</v>
      </c>
      <c r="D162" s="79"/>
      <c r="E162" s="79"/>
      <c r="F162" s="79"/>
      <c r="G162" s="79"/>
      <c r="H162" s="79"/>
      <c r="I162" s="79"/>
      <c r="J162" s="96">
        <f t="shared" si="13"/>
        <v>1</v>
      </c>
      <c r="K162" s="96">
        <f t="shared" si="14"/>
        <v>3</v>
      </c>
      <c r="L162" s="81" t="str">
        <f>IF(OR(TEXT(C162,"jjjj")=TEXT(CRENEAUX!$S$9,"jjjj"),TEXT(C162,"jjjj")=TEXT(CRENEAUX!$T$9,"jjjj"),TEXT(C162,"jjjj")=TEXT(CRENEAUX!$U$9,"jjjj"),TEXT(C162,"jjjj")=TEXT(CRENEAUX!$V$9,"jjjj"),TEXT(C162,"jjjj")=TEXT(CRENEAUX!$W$9,"jjjj"),TEXT(C162,"jjjj")=TEXT(CRENEAUX!$X$9,"jjjj"),TEXT(C162,"jjjj")=TEXT(CRENEAUX!$Y$9,"jjjj")),"X","")</f>
        <v/>
      </c>
      <c r="M162" s="81" t="str">
        <f>IF(OR(TEXT(C162,"jjjj")=TEXT(CRENEAUX!$S$10,"jjjj"),TEXT(C162,"jjjj")=TEXT(CRENEAUX!$T$10,"jjjj"),TEXT(C162,"jjjj")=TEXT(CRENEAUX!$U$10,"jjjj"),TEXT(C162,"jjjj")=TEXT(CRENEAUX!$V$10,"jjjj"),TEXT(C162,"jjjj")=TEXT(CRENEAUX!$W$10,"jjjj"),TEXT(C162,"jjjj")=TEXT(CRENEAUX!$X$10,"jjjj"),TEXT(C162,"jjjj")=TEXT(CRENEAUX!$Y$10,"jjjj")),"X","")</f>
        <v>X</v>
      </c>
      <c r="N162" s="81" t="str">
        <f>IF(OR(TEXT(C162,"jjjj")=TEXT(CRENEAUX!$S$11,"jjjj"),TEXT(C162,"jjjj")=TEXT(CRENEAUX!$T$11,"jjjj"),TEXT(C162,"jjjj")=TEXT(CRENEAUX!$U$11,"jjjj"),TEXT(C162,"jjjj")=TEXT(CRENEAUX!$V$11,"jjjj"),TEXT(C162,"jjjj")=TEXT(CRENEAUX!$W$11,"jjjj"),TEXT(C162,"jjjj")=TEXT(CRENEAUX!$X$11,"jjjj"),TEXT(C162,"jjjj")=TEXT(CRENEAUX!$Y$11,"jjjj")),"X","")</f>
        <v>X</v>
      </c>
      <c r="O162" s="81" t="str">
        <f>IF(OR(TEXT(C162,"jjjj")=TEXT(CRENEAUX!$S$12,"jjjj"),TEXT(C162,"jjjj")=TEXT(CRENEAUX!$T$12,"jjjj"),TEXT(C162,"jjjj")=TEXT(CRENEAUX!$U$12,"jjjj"),TEXT(C162,"jjjj")=TEXT(CRENEAUX!$V$12,"jjjj"),TEXT(C162,"jjjj")=TEXT(CRENEAUX!$W$12,"jjjj"),TEXT(C162,"jjjj")=TEXT(CRENEAUX!$X$12,"jjjj"),TEXT(C162,"jjjj")=TEXT(CRENEAUX!$Y$12,"jjjj")),"X","")</f>
        <v/>
      </c>
      <c r="P162" s="81" t="str">
        <f>IF(OR(TEXT(C162,"jjjj")=TEXT(CRENEAUX!$S$13,"jjjj"),TEXT(C162,"jjjj")=TEXT(CRENEAUX!$T$13,"jjjj"),TEXT(C162,"jjjj")=TEXT(CRENEAUX!$U$13,"jjjj"),TEXT(C162,"jjjj")=TEXT(CRENEAUX!$V$13,"jjjj"),TEXT(C162,"jjjj")=TEXT(CRENEAUX!$W$13,"jjjj"),TEXT(C162,"jjjj")=TEXT(CRENEAUX!$X$13,"jjjj"),TEXT(C162,"jjjj")=TEXT(CRENEAUX!$Y$13,"jjjj")),"X","")</f>
        <v/>
      </c>
      <c r="Q162" s="81" t="str">
        <f>IF(OR(TEXT(C162,"jjjj")=TEXT(CRENEAUX!$S$14,"jjjj"),TEXT(C162,"jjjj")=TEXT(CRENEAUX!$T$14,"jjjj"),TEXT(C162,"jjjj")=TEXT(CRENEAUX!$U$14,"jjjj"),TEXT(C162,"jjjj")=TEXT(CRENEAUX!$V$14,"jjjj"),TEXT(C162,"jjjj")=TEXT(CRENEAUX!$W$14,"jjjj"),TEXT(C162,"jjjj")=TEXT(CRENEAUX!$X$14,"jjjj"),TEXT(C162,"jjjj")=TEXT(CRENEAUX!$Y$14,"jjjj")),"X","")</f>
        <v/>
      </c>
      <c r="R162" s="80">
        <f t="shared" si="15"/>
        <v>43831</v>
      </c>
      <c r="S162" s="79"/>
      <c r="T162" s="79"/>
      <c r="U162" s="79"/>
      <c r="V162" s="79"/>
      <c r="W162" s="79"/>
      <c r="X162" s="79"/>
    </row>
    <row r="163" spans="1:24" x14ac:dyDescent="0.25">
      <c r="A163" s="95">
        <f t="shared" si="11"/>
        <v>1</v>
      </c>
      <c r="B163" s="95">
        <f t="shared" si="12"/>
        <v>4</v>
      </c>
      <c r="C163" s="77">
        <f>Calen!F165</f>
        <v>43832</v>
      </c>
      <c r="D163" s="79"/>
      <c r="E163" s="79"/>
      <c r="F163" s="79"/>
      <c r="G163" s="79"/>
      <c r="H163" s="79"/>
      <c r="I163" s="79"/>
      <c r="J163" s="96">
        <f t="shared" si="13"/>
        <v>1</v>
      </c>
      <c r="K163" s="96">
        <f t="shared" si="14"/>
        <v>4</v>
      </c>
      <c r="L163" s="81" t="str">
        <f>IF(OR(TEXT(C163,"jjjj")=TEXT(CRENEAUX!$S$9,"jjjj"),TEXT(C163,"jjjj")=TEXT(CRENEAUX!$T$9,"jjjj"),TEXT(C163,"jjjj")=TEXT(CRENEAUX!$U$9,"jjjj"),TEXT(C163,"jjjj")=TEXT(CRENEAUX!$V$9,"jjjj"),TEXT(C163,"jjjj")=TEXT(CRENEAUX!$W$9,"jjjj"),TEXT(C163,"jjjj")=TEXT(CRENEAUX!$X$9,"jjjj"),TEXT(C163,"jjjj")=TEXT(CRENEAUX!$Y$9,"jjjj")),"X","")</f>
        <v>X</v>
      </c>
      <c r="M163" s="81" t="str">
        <f>IF(OR(TEXT(C163,"jjjj")=TEXT(CRENEAUX!$S$10,"jjjj"),TEXT(C163,"jjjj")=TEXT(CRENEAUX!$T$10,"jjjj"),TEXT(C163,"jjjj")=TEXT(CRENEAUX!$U$10,"jjjj"),TEXT(C163,"jjjj")=TEXT(CRENEAUX!$V$10,"jjjj"),TEXT(C163,"jjjj")=TEXT(CRENEAUX!$W$10,"jjjj"),TEXT(C163,"jjjj")=TEXT(CRENEAUX!$X$10,"jjjj"),TEXT(C163,"jjjj")=TEXT(CRENEAUX!$Y$10,"jjjj")),"X","")</f>
        <v>X</v>
      </c>
      <c r="N163" s="81" t="str">
        <f>IF(OR(TEXT(C163,"jjjj")=TEXT(CRENEAUX!$S$11,"jjjj"),TEXT(C163,"jjjj")=TEXT(CRENEAUX!$T$11,"jjjj"),TEXT(C163,"jjjj")=TEXT(CRENEAUX!$U$11,"jjjj"),TEXT(C163,"jjjj")=TEXT(CRENEAUX!$V$11,"jjjj"),TEXT(C163,"jjjj")=TEXT(CRENEAUX!$W$11,"jjjj"),TEXT(C163,"jjjj")=TEXT(CRENEAUX!$X$11,"jjjj"),TEXT(C163,"jjjj")=TEXT(CRENEAUX!$Y$11,"jjjj")),"X","")</f>
        <v>X</v>
      </c>
      <c r="O163" s="81" t="str">
        <f>IF(OR(TEXT(C163,"jjjj")=TEXT(CRENEAUX!$S$12,"jjjj"),TEXT(C163,"jjjj")=TEXT(CRENEAUX!$T$12,"jjjj"),TEXT(C163,"jjjj")=TEXT(CRENEAUX!$U$12,"jjjj"),TEXT(C163,"jjjj")=TEXT(CRENEAUX!$V$12,"jjjj"),TEXT(C163,"jjjj")=TEXT(CRENEAUX!$W$12,"jjjj"),TEXT(C163,"jjjj")=TEXT(CRENEAUX!$X$12,"jjjj"),TEXT(C163,"jjjj")=TEXT(CRENEAUX!$Y$12,"jjjj")),"X","")</f>
        <v/>
      </c>
      <c r="P163" s="81" t="str">
        <f>IF(OR(TEXT(C163,"jjjj")=TEXT(CRENEAUX!$S$13,"jjjj"),TEXT(C163,"jjjj")=TEXT(CRENEAUX!$T$13,"jjjj"),TEXT(C163,"jjjj")=TEXT(CRENEAUX!$U$13,"jjjj"),TEXT(C163,"jjjj")=TEXT(CRENEAUX!$V$13,"jjjj"),TEXT(C163,"jjjj")=TEXT(CRENEAUX!$W$13,"jjjj"),TEXT(C163,"jjjj")=TEXT(CRENEAUX!$X$13,"jjjj"),TEXT(C163,"jjjj")=TEXT(CRENEAUX!$Y$13,"jjjj")),"X","")</f>
        <v/>
      </c>
      <c r="Q163" s="81" t="str">
        <f>IF(OR(TEXT(C163,"jjjj")=TEXT(CRENEAUX!$S$14,"jjjj"),TEXT(C163,"jjjj")=TEXT(CRENEAUX!$T$14,"jjjj"),TEXT(C163,"jjjj")=TEXT(CRENEAUX!$U$14,"jjjj"),TEXT(C163,"jjjj")=TEXT(CRENEAUX!$V$14,"jjjj"),TEXT(C163,"jjjj")=TEXT(CRENEAUX!$W$14,"jjjj"),TEXT(C163,"jjjj")=TEXT(CRENEAUX!$X$14,"jjjj"),TEXT(C163,"jjjj")=TEXT(CRENEAUX!$Y$14,"jjjj")),"X","")</f>
        <v/>
      </c>
      <c r="R163" s="80">
        <f t="shared" si="15"/>
        <v>43832</v>
      </c>
      <c r="S163" s="79"/>
      <c r="T163" s="79"/>
      <c r="U163" s="79"/>
      <c r="V163" s="79"/>
      <c r="W163" s="79"/>
      <c r="X163" s="79"/>
    </row>
    <row r="164" spans="1:24" x14ac:dyDescent="0.25">
      <c r="A164" s="95">
        <f t="shared" si="11"/>
        <v>1</v>
      </c>
      <c r="B164" s="95">
        <f t="shared" si="12"/>
        <v>5</v>
      </c>
      <c r="C164" s="77">
        <f>Calen!F166</f>
        <v>43833</v>
      </c>
      <c r="D164" s="79"/>
      <c r="E164" s="79"/>
      <c r="F164" s="79"/>
      <c r="G164" s="79"/>
      <c r="H164" s="79"/>
      <c r="I164" s="79"/>
      <c r="J164" s="96">
        <f t="shared" si="13"/>
        <v>1</v>
      </c>
      <c r="K164" s="96">
        <f t="shared" si="14"/>
        <v>5</v>
      </c>
      <c r="L164" s="81" t="str">
        <f>IF(OR(TEXT(C164,"jjjj")=TEXT(CRENEAUX!$S$9,"jjjj"),TEXT(C164,"jjjj")=TEXT(CRENEAUX!$T$9,"jjjj"),TEXT(C164,"jjjj")=TEXT(CRENEAUX!$U$9,"jjjj"),TEXT(C164,"jjjj")=TEXT(CRENEAUX!$V$9,"jjjj"),TEXT(C164,"jjjj")=TEXT(CRENEAUX!$W$9,"jjjj"),TEXT(C164,"jjjj")=TEXT(CRENEAUX!$X$9,"jjjj"),TEXT(C164,"jjjj")=TEXT(CRENEAUX!$Y$9,"jjjj")),"X","")</f>
        <v>X</v>
      </c>
      <c r="M164" s="81" t="str">
        <f>IF(OR(TEXT(C164,"jjjj")=TEXT(CRENEAUX!$S$10,"jjjj"),TEXT(C164,"jjjj")=TEXT(CRENEAUX!$T$10,"jjjj"),TEXT(C164,"jjjj")=TEXT(CRENEAUX!$U$10,"jjjj"),TEXT(C164,"jjjj")=TEXT(CRENEAUX!$V$10,"jjjj"),TEXT(C164,"jjjj")=TEXT(CRENEAUX!$W$10,"jjjj"),TEXT(C164,"jjjj")=TEXT(CRENEAUX!$X$10,"jjjj"),TEXT(C164,"jjjj")=TEXT(CRENEAUX!$Y$10,"jjjj")),"X","")</f>
        <v>X</v>
      </c>
      <c r="N164" s="81" t="str">
        <f>IF(OR(TEXT(C164,"jjjj")=TEXT(CRENEAUX!$S$11,"jjjj"),TEXT(C164,"jjjj")=TEXT(CRENEAUX!$T$11,"jjjj"),TEXT(C164,"jjjj")=TEXT(CRENEAUX!$U$11,"jjjj"),TEXT(C164,"jjjj")=TEXT(CRENEAUX!$V$11,"jjjj"),TEXT(C164,"jjjj")=TEXT(CRENEAUX!$W$11,"jjjj"),TEXT(C164,"jjjj")=TEXT(CRENEAUX!$X$11,"jjjj"),TEXT(C164,"jjjj")=TEXT(CRENEAUX!$Y$11,"jjjj")),"X","")</f>
        <v/>
      </c>
      <c r="O164" s="81" t="str">
        <f>IF(OR(TEXT(C164,"jjjj")=TEXT(CRENEAUX!$S$12,"jjjj"),TEXT(C164,"jjjj")=TEXT(CRENEAUX!$T$12,"jjjj"),TEXT(C164,"jjjj")=TEXT(CRENEAUX!$U$12,"jjjj"),TEXT(C164,"jjjj")=TEXT(CRENEAUX!$V$12,"jjjj"),TEXT(C164,"jjjj")=TEXT(CRENEAUX!$W$12,"jjjj"),TEXT(C164,"jjjj")=TEXT(CRENEAUX!$X$12,"jjjj"),TEXT(C164,"jjjj")=TEXT(CRENEAUX!$Y$12,"jjjj")),"X","")</f>
        <v/>
      </c>
      <c r="P164" s="81" t="str">
        <f>IF(OR(TEXT(C164,"jjjj")=TEXT(CRENEAUX!$S$13,"jjjj"),TEXT(C164,"jjjj")=TEXT(CRENEAUX!$T$13,"jjjj"),TEXT(C164,"jjjj")=TEXT(CRENEAUX!$U$13,"jjjj"),TEXT(C164,"jjjj")=TEXT(CRENEAUX!$V$13,"jjjj"),TEXT(C164,"jjjj")=TEXT(CRENEAUX!$W$13,"jjjj"),TEXT(C164,"jjjj")=TEXT(CRENEAUX!$X$13,"jjjj"),TEXT(C164,"jjjj")=TEXT(CRENEAUX!$Y$13,"jjjj")),"X","")</f>
        <v/>
      </c>
      <c r="Q164" s="81" t="str">
        <f>IF(OR(TEXT(C164,"jjjj")=TEXT(CRENEAUX!$S$14,"jjjj"),TEXT(C164,"jjjj")=TEXT(CRENEAUX!$T$14,"jjjj"),TEXT(C164,"jjjj")=TEXT(CRENEAUX!$U$14,"jjjj"),TEXT(C164,"jjjj")=TEXT(CRENEAUX!$V$14,"jjjj"),TEXT(C164,"jjjj")=TEXT(CRENEAUX!$W$14,"jjjj"),TEXT(C164,"jjjj")=TEXT(CRENEAUX!$X$14,"jjjj"),TEXT(C164,"jjjj")=TEXT(CRENEAUX!$Y$14,"jjjj")),"X","")</f>
        <v/>
      </c>
      <c r="R164" s="80">
        <f t="shared" si="15"/>
        <v>43833</v>
      </c>
      <c r="S164" s="79"/>
      <c r="T164" s="79"/>
      <c r="U164" s="79"/>
      <c r="V164" s="79"/>
      <c r="W164" s="79"/>
      <c r="X164" s="79"/>
    </row>
    <row r="165" spans="1:24" x14ac:dyDescent="0.25">
      <c r="A165" s="95" t="e">
        <f t="shared" si="11"/>
        <v>#VALUE!</v>
      </c>
      <c r="B165" s="95" t="e">
        <f t="shared" si="12"/>
        <v>#VALUE!</v>
      </c>
      <c r="C165" s="77" t="str">
        <f>Calen!F167</f>
        <v/>
      </c>
      <c r="D165" s="79"/>
      <c r="E165" s="79"/>
      <c r="F165" s="79"/>
      <c r="G165" s="79"/>
      <c r="H165" s="79"/>
      <c r="I165" s="79"/>
      <c r="J165" s="96" t="e">
        <f t="shared" si="13"/>
        <v>#VALUE!</v>
      </c>
      <c r="K165" s="96" t="e">
        <f t="shared" si="14"/>
        <v>#VALUE!</v>
      </c>
      <c r="L165" s="81" t="str">
        <f>IF(OR(TEXT(C165,"jjjj")=TEXT(CRENEAUX!$S$9,"jjjj"),TEXT(C165,"jjjj")=TEXT(CRENEAUX!$T$9,"jjjj"),TEXT(C165,"jjjj")=TEXT(CRENEAUX!$U$9,"jjjj"),TEXT(C165,"jjjj")=TEXT(CRENEAUX!$V$9,"jjjj"),TEXT(C165,"jjjj")=TEXT(CRENEAUX!$W$9,"jjjj"),TEXT(C165,"jjjj")=TEXT(CRENEAUX!$X$9,"jjjj"),TEXT(C165,"jjjj")=TEXT(CRENEAUX!$Y$9,"jjjj")),"X","")</f>
        <v/>
      </c>
      <c r="M165" s="81" t="str">
        <f>IF(OR(TEXT(C165,"jjjj")=TEXT(CRENEAUX!$S$10,"jjjj"),TEXT(C165,"jjjj")=TEXT(CRENEAUX!$T$10,"jjjj"),TEXT(C165,"jjjj")=TEXT(CRENEAUX!$U$10,"jjjj"),TEXT(C165,"jjjj")=TEXT(CRENEAUX!$V$10,"jjjj"),TEXT(C165,"jjjj")=TEXT(CRENEAUX!$W$10,"jjjj"),TEXT(C165,"jjjj")=TEXT(CRENEAUX!$X$10,"jjjj"),TEXT(C165,"jjjj")=TEXT(CRENEAUX!$Y$10,"jjjj")),"X","")</f>
        <v/>
      </c>
      <c r="N165" s="81" t="str">
        <f>IF(OR(TEXT(C165,"jjjj")=TEXT(CRENEAUX!$S$11,"jjjj"),TEXT(C165,"jjjj")=TEXT(CRENEAUX!$T$11,"jjjj"),TEXT(C165,"jjjj")=TEXT(CRENEAUX!$U$11,"jjjj"),TEXT(C165,"jjjj")=TEXT(CRENEAUX!$V$11,"jjjj"),TEXT(C165,"jjjj")=TEXT(CRENEAUX!$W$11,"jjjj"),TEXT(C165,"jjjj")=TEXT(CRENEAUX!$X$11,"jjjj"),TEXT(C165,"jjjj")=TEXT(CRENEAUX!$Y$11,"jjjj")),"X","")</f>
        <v/>
      </c>
      <c r="O165" s="81" t="str">
        <f>IF(OR(TEXT(C165,"jjjj")=TEXT(CRENEAUX!$S$12,"jjjj"),TEXT(C165,"jjjj")=TEXT(CRENEAUX!$T$12,"jjjj"),TEXT(C165,"jjjj")=TEXT(CRENEAUX!$U$12,"jjjj"),TEXT(C165,"jjjj")=TEXT(CRENEAUX!$V$12,"jjjj"),TEXT(C165,"jjjj")=TEXT(CRENEAUX!$W$12,"jjjj"),TEXT(C165,"jjjj")=TEXT(CRENEAUX!$X$12,"jjjj"),TEXT(C165,"jjjj")=TEXT(CRENEAUX!$Y$12,"jjjj")),"X","")</f>
        <v/>
      </c>
      <c r="P165" s="81" t="str">
        <f>IF(OR(TEXT(C165,"jjjj")=TEXT(CRENEAUX!$S$13,"jjjj"),TEXT(C165,"jjjj")=TEXT(CRENEAUX!$T$13,"jjjj"),TEXT(C165,"jjjj")=TEXT(CRENEAUX!$U$13,"jjjj"),TEXT(C165,"jjjj")=TEXT(CRENEAUX!$V$13,"jjjj"),TEXT(C165,"jjjj")=TEXT(CRENEAUX!$W$13,"jjjj"),TEXT(C165,"jjjj")=TEXT(CRENEAUX!$X$13,"jjjj"),TEXT(C165,"jjjj")=TEXT(CRENEAUX!$Y$13,"jjjj")),"X","")</f>
        <v/>
      </c>
      <c r="Q165" s="81" t="str">
        <f>IF(OR(TEXT(C165,"jjjj")=TEXT(CRENEAUX!$S$14,"jjjj"),TEXT(C165,"jjjj")=TEXT(CRENEAUX!$T$14,"jjjj"),TEXT(C165,"jjjj")=TEXT(CRENEAUX!$U$14,"jjjj"),TEXT(C165,"jjjj")=TEXT(CRENEAUX!$V$14,"jjjj"),TEXT(C165,"jjjj")=TEXT(CRENEAUX!$W$14,"jjjj"),TEXT(C165,"jjjj")=TEXT(CRENEAUX!$X$14,"jjjj"),TEXT(C165,"jjjj")=TEXT(CRENEAUX!$Y$14,"jjjj")),"X","")</f>
        <v/>
      </c>
      <c r="R165" s="80" t="str">
        <f t="shared" si="15"/>
        <v/>
      </c>
      <c r="S165" s="79"/>
      <c r="T165" s="79"/>
      <c r="U165" s="79"/>
      <c r="V165" s="79"/>
      <c r="W165" s="79"/>
      <c r="X165" s="79"/>
    </row>
    <row r="166" spans="1:24" x14ac:dyDescent="0.25">
      <c r="A166" s="95" t="e">
        <f t="shared" si="11"/>
        <v>#VALUE!</v>
      </c>
      <c r="B166" s="95" t="e">
        <f t="shared" si="12"/>
        <v>#VALUE!</v>
      </c>
      <c r="C166" s="77" t="str">
        <f>Calen!F168</f>
        <v/>
      </c>
      <c r="D166" s="79"/>
      <c r="E166" s="79"/>
      <c r="F166" s="79"/>
      <c r="G166" s="79"/>
      <c r="H166" s="79"/>
      <c r="I166" s="79"/>
      <c r="J166" s="96" t="e">
        <f t="shared" si="13"/>
        <v>#VALUE!</v>
      </c>
      <c r="K166" s="96" t="e">
        <f t="shared" si="14"/>
        <v>#VALUE!</v>
      </c>
      <c r="L166" s="81" t="str">
        <f>IF(OR(TEXT(C166,"jjjj")=TEXT(CRENEAUX!$S$9,"jjjj"),TEXT(C166,"jjjj")=TEXT(CRENEAUX!$T$9,"jjjj"),TEXT(C166,"jjjj")=TEXT(CRENEAUX!$U$9,"jjjj"),TEXT(C166,"jjjj")=TEXT(CRENEAUX!$V$9,"jjjj"),TEXT(C166,"jjjj")=TEXT(CRENEAUX!$W$9,"jjjj"),TEXT(C166,"jjjj")=TEXT(CRENEAUX!$X$9,"jjjj"),TEXT(C166,"jjjj")=TEXT(CRENEAUX!$Y$9,"jjjj")),"X","")</f>
        <v/>
      </c>
      <c r="M166" s="81" t="str">
        <f>IF(OR(TEXT(C166,"jjjj")=TEXT(CRENEAUX!$S$10,"jjjj"),TEXT(C166,"jjjj")=TEXT(CRENEAUX!$T$10,"jjjj"),TEXT(C166,"jjjj")=TEXT(CRENEAUX!$U$10,"jjjj"),TEXT(C166,"jjjj")=TEXT(CRENEAUX!$V$10,"jjjj"),TEXT(C166,"jjjj")=TEXT(CRENEAUX!$W$10,"jjjj"),TEXT(C166,"jjjj")=TEXT(CRENEAUX!$X$10,"jjjj"),TEXT(C166,"jjjj")=TEXT(CRENEAUX!$Y$10,"jjjj")),"X","")</f>
        <v/>
      </c>
      <c r="N166" s="81" t="str">
        <f>IF(OR(TEXT(C166,"jjjj")=TEXT(CRENEAUX!$S$11,"jjjj"),TEXT(C166,"jjjj")=TEXT(CRENEAUX!$T$11,"jjjj"),TEXT(C166,"jjjj")=TEXT(CRENEAUX!$U$11,"jjjj"),TEXT(C166,"jjjj")=TEXT(CRENEAUX!$V$11,"jjjj"),TEXT(C166,"jjjj")=TEXT(CRENEAUX!$W$11,"jjjj"),TEXT(C166,"jjjj")=TEXT(CRENEAUX!$X$11,"jjjj"),TEXT(C166,"jjjj")=TEXT(CRENEAUX!$Y$11,"jjjj")),"X","")</f>
        <v/>
      </c>
      <c r="O166" s="81" t="str">
        <f>IF(OR(TEXT(C166,"jjjj")=TEXT(CRENEAUX!$S$12,"jjjj"),TEXT(C166,"jjjj")=TEXT(CRENEAUX!$T$12,"jjjj"),TEXT(C166,"jjjj")=TEXT(CRENEAUX!$U$12,"jjjj"),TEXT(C166,"jjjj")=TEXT(CRENEAUX!$V$12,"jjjj"),TEXT(C166,"jjjj")=TEXT(CRENEAUX!$W$12,"jjjj"),TEXT(C166,"jjjj")=TEXT(CRENEAUX!$X$12,"jjjj"),TEXT(C166,"jjjj")=TEXT(CRENEAUX!$Y$12,"jjjj")),"X","")</f>
        <v/>
      </c>
      <c r="P166" s="81" t="str">
        <f>IF(OR(TEXT(C166,"jjjj")=TEXT(CRENEAUX!$S$13,"jjjj"),TEXT(C166,"jjjj")=TEXT(CRENEAUX!$T$13,"jjjj"),TEXT(C166,"jjjj")=TEXT(CRENEAUX!$U$13,"jjjj"),TEXT(C166,"jjjj")=TEXT(CRENEAUX!$V$13,"jjjj"),TEXT(C166,"jjjj")=TEXT(CRENEAUX!$W$13,"jjjj"),TEXT(C166,"jjjj")=TEXT(CRENEAUX!$X$13,"jjjj"),TEXT(C166,"jjjj")=TEXT(CRENEAUX!$Y$13,"jjjj")),"X","")</f>
        <v/>
      </c>
      <c r="Q166" s="81" t="str">
        <f>IF(OR(TEXT(C166,"jjjj")=TEXT(CRENEAUX!$S$14,"jjjj"),TEXT(C166,"jjjj")=TEXT(CRENEAUX!$T$14,"jjjj"),TEXT(C166,"jjjj")=TEXT(CRENEAUX!$U$14,"jjjj"),TEXT(C166,"jjjj")=TEXT(CRENEAUX!$V$14,"jjjj"),TEXT(C166,"jjjj")=TEXT(CRENEAUX!$W$14,"jjjj"),TEXT(C166,"jjjj")=TEXT(CRENEAUX!$X$14,"jjjj"),TEXT(C166,"jjjj")=TEXT(CRENEAUX!$Y$14,"jjjj")),"X","")</f>
        <v/>
      </c>
      <c r="R166" s="80" t="str">
        <f t="shared" si="15"/>
        <v/>
      </c>
      <c r="S166" s="79"/>
      <c r="T166" s="79"/>
      <c r="U166" s="79"/>
      <c r="V166" s="79"/>
      <c r="W166" s="79"/>
      <c r="X166" s="79"/>
    </row>
    <row r="167" spans="1:24" x14ac:dyDescent="0.25">
      <c r="A167" s="95" t="e">
        <f t="shared" si="11"/>
        <v>#VALUE!</v>
      </c>
      <c r="B167" s="95" t="e">
        <f t="shared" si="12"/>
        <v>#VALUE!</v>
      </c>
      <c r="C167" s="77" t="str">
        <f>Calen!F169</f>
        <v/>
      </c>
      <c r="D167" s="79"/>
      <c r="E167" s="79"/>
      <c r="F167" s="79"/>
      <c r="G167" s="79"/>
      <c r="H167" s="79"/>
      <c r="I167" s="79"/>
      <c r="J167" s="96" t="e">
        <f t="shared" si="13"/>
        <v>#VALUE!</v>
      </c>
      <c r="K167" s="96" t="e">
        <f t="shared" si="14"/>
        <v>#VALUE!</v>
      </c>
      <c r="L167" s="81" t="str">
        <f>IF(OR(TEXT(C167,"jjjj")=TEXT(CRENEAUX!$S$9,"jjjj"),TEXT(C167,"jjjj")=TEXT(CRENEAUX!$T$9,"jjjj"),TEXT(C167,"jjjj")=TEXT(CRENEAUX!$U$9,"jjjj"),TEXT(C167,"jjjj")=TEXT(CRENEAUX!$V$9,"jjjj"),TEXT(C167,"jjjj")=TEXT(CRENEAUX!$W$9,"jjjj"),TEXT(C167,"jjjj")=TEXT(CRENEAUX!$X$9,"jjjj"),TEXT(C167,"jjjj")=TEXT(CRENEAUX!$Y$9,"jjjj")),"X","")</f>
        <v/>
      </c>
      <c r="M167" s="81" t="str">
        <f>IF(OR(TEXT(C167,"jjjj")=TEXT(CRENEAUX!$S$10,"jjjj"),TEXT(C167,"jjjj")=TEXT(CRENEAUX!$T$10,"jjjj"),TEXT(C167,"jjjj")=TEXT(CRENEAUX!$U$10,"jjjj"),TEXT(C167,"jjjj")=TEXT(CRENEAUX!$V$10,"jjjj"),TEXT(C167,"jjjj")=TEXT(CRENEAUX!$W$10,"jjjj"),TEXT(C167,"jjjj")=TEXT(CRENEAUX!$X$10,"jjjj"),TEXT(C167,"jjjj")=TEXT(CRENEAUX!$Y$10,"jjjj")),"X","")</f>
        <v/>
      </c>
      <c r="N167" s="81" t="str">
        <f>IF(OR(TEXT(C167,"jjjj")=TEXT(CRENEAUX!$S$11,"jjjj"),TEXT(C167,"jjjj")=TEXT(CRENEAUX!$T$11,"jjjj"),TEXT(C167,"jjjj")=TEXT(CRENEAUX!$U$11,"jjjj"),TEXT(C167,"jjjj")=TEXT(CRENEAUX!$V$11,"jjjj"),TEXT(C167,"jjjj")=TEXT(CRENEAUX!$W$11,"jjjj"),TEXT(C167,"jjjj")=TEXT(CRENEAUX!$X$11,"jjjj"),TEXT(C167,"jjjj")=TEXT(CRENEAUX!$Y$11,"jjjj")),"X","")</f>
        <v/>
      </c>
      <c r="O167" s="81" t="str">
        <f>IF(OR(TEXT(C167,"jjjj")=TEXT(CRENEAUX!$S$12,"jjjj"),TEXT(C167,"jjjj")=TEXT(CRENEAUX!$T$12,"jjjj"),TEXT(C167,"jjjj")=TEXT(CRENEAUX!$U$12,"jjjj"),TEXT(C167,"jjjj")=TEXT(CRENEAUX!$V$12,"jjjj"),TEXT(C167,"jjjj")=TEXT(CRENEAUX!$W$12,"jjjj"),TEXT(C167,"jjjj")=TEXT(CRENEAUX!$X$12,"jjjj"),TEXT(C167,"jjjj")=TEXT(CRENEAUX!$Y$12,"jjjj")),"X","")</f>
        <v/>
      </c>
      <c r="P167" s="81" t="str">
        <f>IF(OR(TEXT(C167,"jjjj")=TEXT(CRENEAUX!$S$13,"jjjj"),TEXT(C167,"jjjj")=TEXT(CRENEAUX!$T$13,"jjjj"),TEXT(C167,"jjjj")=TEXT(CRENEAUX!$U$13,"jjjj"),TEXT(C167,"jjjj")=TEXT(CRENEAUX!$V$13,"jjjj"),TEXT(C167,"jjjj")=TEXT(CRENEAUX!$W$13,"jjjj"),TEXT(C167,"jjjj")=TEXT(CRENEAUX!$X$13,"jjjj"),TEXT(C167,"jjjj")=TEXT(CRENEAUX!$Y$13,"jjjj")),"X","")</f>
        <v/>
      </c>
      <c r="Q167" s="81" t="str">
        <f>IF(OR(TEXT(C167,"jjjj")=TEXT(CRENEAUX!$S$14,"jjjj"),TEXT(C167,"jjjj")=TEXT(CRENEAUX!$T$14,"jjjj"),TEXT(C167,"jjjj")=TEXT(CRENEAUX!$U$14,"jjjj"),TEXT(C167,"jjjj")=TEXT(CRENEAUX!$V$14,"jjjj"),TEXT(C167,"jjjj")=TEXT(CRENEAUX!$W$14,"jjjj"),TEXT(C167,"jjjj")=TEXT(CRENEAUX!$X$14,"jjjj"),TEXT(C167,"jjjj")=TEXT(CRENEAUX!$Y$14,"jjjj")),"X","")</f>
        <v/>
      </c>
      <c r="R167" s="80" t="str">
        <f t="shared" si="15"/>
        <v/>
      </c>
      <c r="S167" s="79"/>
      <c r="T167" s="79"/>
      <c r="U167" s="79"/>
      <c r="V167" s="79"/>
      <c r="W167" s="79"/>
      <c r="X167" s="79"/>
    </row>
    <row r="168" spans="1:24" x14ac:dyDescent="0.25">
      <c r="A168" s="95" t="e">
        <f t="shared" si="11"/>
        <v>#VALUE!</v>
      </c>
      <c r="B168" s="95" t="e">
        <f t="shared" si="12"/>
        <v>#VALUE!</v>
      </c>
      <c r="C168" s="77" t="str">
        <f>Calen!F170</f>
        <v/>
      </c>
      <c r="D168" s="79"/>
      <c r="E168" s="79"/>
      <c r="F168" s="79"/>
      <c r="G168" s="79"/>
      <c r="H168" s="79"/>
      <c r="I168" s="79"/>
      <c r="J168" s="96" t="e">
        <f t="shared" si="13"/>
        <v>#VALUE!</v>
      </c>
      <c r="K168" s="96" t="e">
        <f t="shared" si="14"/>
        <v>#VALUE!</v>
      </c>
      <c r="L168" s="81" t="str">
        <f>IF(OR(TEXT(C168,"jjjj")=TEXT(CRENEAUX!$S$9,"jjjj"),TEXT(C168,"jjjj")=TEXT(CRENEAUX!$T$9,"jjjj"),TEXT(C168,"jjjj")=TEXT(CRENEAUX!$U$9,"jjjj"),TEXT(C168,"jjjj")=TEXT(CRENEAUX!$V$9,"jjjj"),TEXT(C168,"jjjj")=TEXT(CRENEAUX!$W$9,"jjjj"),TEXT(C168,"jjjj")=TEXT(CRENEAUX!$X$9,"jjjj"),TEXT(C168,"jjjj")=TEXT(CRENEAUX!$Y$9,"jjjj")),"X","")</f>
        <v/>
      </c>
      <c r="M168" s="81" t="str">
        <f>IF(OR(TEXT(C168,"jjjj")=TEXT(CRENEAUX!$S$10,"jjjj"),TEXT(C168,"jjjj")=TEXT(CRENEAUX!$T$10,"jjjj"),TEXT(C168,"jjjj")=TEXT(CRENEAUX!$U$10,"jjjj"),TEXT(C168,"jjjj")=TEXT(CRENEAUX!$V$10,"jjjj"),TEXT(C168,"jjjj")=TEXT(CRENEAUX!$W$10,"jjjj"),TEXT(C168,"jjjj")=TEXT(CRENEAUX!$X$10,"jjjj"),TEXT(C168,"jjjj")=TEXT(CRENEAUX!$Y$10,"jjjj")),"X","")</f>
        <v/>
      </c>
      <c r="N168" s="81" t="str">
        <f>IF(OR(TEXT(C168,"jjjj")=TEXT(CRENEAUX!$S$11,"jjjj"),TEXT(C168,"jjjj")=TEXT(CRENEAUX!$T$11,"jjjj"),TEXT(C168,"jjjj")=TEXT(CRENEAUX!$U$11,"jjjj"),TEXT(C168,"jjjj")=TEXT(CRENEAUX!$V$11,"jjjj"),TEXT(C168,"jjjj")=TEXT(CRENEAUX!$W$11,"jjjj"),TEXT(C168,"jjjj")=TEXT(CRENEAUX!$X$11,"jjjj"),TEXT(C168,"jjjj")=TEXT(CRENEAUX!$Y$11,"jjjj")),"X","")</f>
        <v/>
      </c>
      <c r="O168" s="81" t="str">
        <f>IF(OR(TEXT(C168,"jjjj")=TEXT(CRENEAUX!$S$12,"jjjj"),TEXT(C168,"jjjj")=TEXT(CRENEAUX!$T$12,"jjjj"),TEXT(C168,"jjjj")=TEXT(CRENEAUX!$U$12,"jjjj"),TEXT(C168,"jjjj")=TEXT(CRENEAUX!$V$12,"jjjj"),TEXT(C168,"jjjj")=TEXT(CRENEAUX!$W$12,"jjjj"),TEXT(C168,"jjjj")=TEXT(CRENEAUX!$X$12,"jjjj"),TEXT(C168,"jjjj")=TEXT(CRENEAUX!$Y$12,"jjjj")),"X","")</f>
        <v/>
      </c>
      <c r="P168" s="81" t="str">
        <f>IF(OR(TEXT(C168,"jjjj")=TEXT(CRENEAUX!$S$13,"jjjj"),TEXT(C168,"jjjj")=TEXT(CRENEAUX!$T$13,"jjjj"),TEXT(C168,"jjjj")=TEXT(CRENEAUX!$U$13,"jjjj"),TEXT(C168,"jjjj")=TEXT(CRENEAUX!$V$13,"jjjj"),TEXT(C168,"jjjj")=TEXT(CRENEAUX!$W$13,"jjjj"),TEXT(C168,"jjjj")=TEXT(CRENEAUX!$X$13,"jjjj"),TEXT(C168,"jjjj")=TEXT(CRENEAUX!$Y$13,"jjjj")),"X","")</f>
        <v/>
      </c>
      <c r="Q168" s="81" t="str">
        <f>IF(OR(TEXT(C168,"jjjj")=TEXT(CRENEAUX!$S$14,"jjjj"),TEXT(C168,"jjjj")=TEXT(CRENEAUX!$T$14,"jjjj"),TEXT(C168,"jjjj")=TEXT(CRENEAUX!$U$14,"jjjj"),TEXT(C168,"jjjj")=TEXT(CRENEAUX!$V$14,"jjjj"),TEXT(C168,"jjjj")=TEXT(CRENEAUX!$W$14,"jjjj"),TEXT(C168,"jjjj")=TEXT(CRENEAUX!$X$14,"jjjj"),TEXT(C168,"jjjj")=TEXT(CRENEAUX!$Y$14,"jjjj")),"X","")</f>
        <v/>
      </c>
      <c r="R168" s="80" t="str">
        <f t="shared" si="15"/>
        <v/>
      </c>
      <c r="S168" s="79"/>
      <c r="T168" s="79"/>
      <c r="U168" s="79"/>
      <c r="V168" s="79"/>
      <c r="W168" s="79"/>
      <c r="X168" s="79"/>
    </row>
    <row r="169" spans="1:24" x14ac:dyDescent="0.25">
      <c r="A169" s="95" t="e">
        <f t="shared" si="11"/>
        <v>#VALUE!</v>
      </c>
      <c r="B169" s="95" t="e">
        <f t="shared" si="12"/>
        <v>#VALUE!</v>
      </c>
      <c r="C169" s="77" t="str">
        <f>Calen!F171</f>
        <v/>
      </c>
      <c r="D169" s="79"/>
      <c r="E169" s="79"/>
      <c r="F169" s="79"/>
      <c r="G169" s="79"/>
      <c r="H169" s="79"/>
      <c r="I169" s="79"/>
      <c r="J169" s="96" t="e">
        <f t="shared" si="13"/>
        <v>#VALUE!</v>
      </c>
      <c r="K169" s="96" t="e">
        <f t="shared" si="14"/>
        <v>#VALUE!</v>
      </c>
      <c r="L169" s="81" t="str">
        <f>IF(OR(TEXT(C169,"jjjj")=TEXT(CRENEAUX!$S$9,"jjjj"),TEXT(C169,"jjjj")=TEXT(CRENEAUX!$T$9,"jjjj"),TEXT(C169,"jjjj")=TEXT(CRENEAUX!$U$9,"jjjj"),TEXT(C169,"jjjj")=TEXT(CRENEAUX!$V$9,"jjjj"),TEXT(C169,"jjjj")=TEXT(CRENEAUX!$W$9,"jjjj"),TEXT(C169,"jjjj")=TEXT(CRENEAUX!$X$9,"jjjj"),TEXT(C169,"jjjj")=TEXT(CRENEAUX!$Y$9,"jjjj")),"X","")</f>
        <v/>
      </c>
      <c r="M169" s="81" t="str">
        <f>IF(OR(TEXT(C169,"jjjj")=TEXT(CRENEAUX!$S$10,"jjjj"),TEXT(C169,"jjjj")=TEXT(CRENEAUX!$T$10,"jjjj"),TEXT(C169,"jjjj")=TEXT(CRENEAUX!$U$10,"jjjj"),TEXT(C169,"jjjj")=TEXT(CRENEAUX!$V$10,"jjjj"),TEXT(C169,"jjjj")=TEXT(CRENEAUX!$W$10,"jjjj"),TEXT(C169,"jjjj")=TEXT(CRENEAUX!$X$10,"jjjj"),TEXT(C169,"jjjj")=TEXT(CRENEAUX!$Y$10,"jjjj")),"X","")</f>
        <v/>
      </c>
      <c r="N169" s="81" t="str">
        <f>IF(OR(TEXT(C169,"jjjj")=TEXT(CRENEAUX!$S$11,"jjjj"),TEXT(C169,"jjjj")=TEXT(CRENEAUX!$T$11,"jjjj"),TEXT(C169,"jjjj")=TEXT(CRENEAUX!$U$11,"jjjj"),TEXT(C169,"jjjj")=TEXT(CRENEAUX!$V$11,"jjjj"),TEXT(C169,"jjjj")=TEXT(CRENEAUX!$W$11,"jjjj"),TEXT(C169,"jjjj")=TEXT(CRENEAUX!$X$11,"jjjj"),TEXT(C169,"jjjj")=TEXT(CRENEAUX!$Y$11,"jjjj")),"X","")</f>
        <v/>
      </c>
      <c r="O169" s="81" t="str">
        <f>IF(OR(TEXT(C169,"jjjj")=TEXT(CRENEAUX!$S$12,"jjjj"),TEXT(C169,"jjjj")=TEXT(CRENEAUX!$T$12,"jjjj"),TEXT(C169,"jjjj")=TEXT(CRENEAUX!$U$12,"jjjj"),TEXT(C169,"jjjj")=TEXT(CRENEAUX!$V$12,"jjjj"),TEXT(C169,"jjjj")=TEXT(CRENEAUX!$W$12,"jjjj"),TEXT(C169,"jjjj")=TEXT(CRENEAUX!$X$12,"jjjj"),TEXT(C169,"jjjj")=TEXT(CRENEAUX!$Y$12,"jjjj")),"X","")</f>
        <v/>
      </c>
      <c r="P169" s="81" t="str">
        <f>IF(OR(TEXT(C169,"jjjj")=TEXT(CRENEAUX!$S$13,"jjjj"),TEXT(C169,"jjjj")=TEXT(CRENEAUX!$T$13,"jjjj"),TEXT(C169,"jjjj")=TEXT(CRENEAUX!$U$13,"jjjj"),TEXT(C169,"jjjj")=TEXT(CRENEAUX!$V$13,"jjjj"),TEXT(C169,"jjjj")=TEXT(CRENEAUX!$W$13,"jjjj"),TEXT(C169,"jjjj")=TEXT(CRENEAUX!$X$13,"jjjj"),TEXT(C169,"jjjj")=TEXT(CRENEAUX!$Y$13,"jjjj")),"X","")</f>
        <v/>
      </c>
      <c r="Q169" s="81" t="str">
        <f>IF(OR(TEXT(C169,"jjjj")=TEXT(CRENEAUX!$S$14,"jjjj"),TEXT(C169,"jjjj")=TEXT(CRENEAUX!$T$14,"jjjj"),TEXT(C169,"jjjj")=TEXT(CRENEAUX!$U$14,"jjjj"),TEXT(C169,"jjjj")=TEXT(CRENEAUX!$V$14,"jjjj"),TEXT(C169,"jjjj")=TEXT(CRENEAUX!$W$14,"jjjj"),TEXT(C169,"jjjj")=TEXT(CRENEAUX!$X$14,"jjjj"),TEXT(C169,"jjjj")=TEXT(CRENEAUX!$Y$14,"jjjj")),"X","")</f>
        <v/>
      </c>
      <c r="R169" s="80" t="str">
        <f t="shared" si="15"/>
        <v/>
      </c>
      <c r="S169" s="79"/>
      <c r="T169" s="79"/>
      <c r="U169" s="79"/>
      <c r="V169" s="79"/>
      <c r="W169" s="79"/>
      <c r="X169" s="79"/>
    </row>
    <row r="170" spans="1:24" x14ac:dyDescent="0.25">
      <c r="A170" s="95" t="e">
        <f t="shared" si="11"/>
        <v>#VALUE!</v>
      </c>
      <c r="B170" s="95" t="e">
        <f t="shared" si="12"/>
        <v>#VALUE!</v>
      </c>
      <c r="C170" s="77" t="str">
        <f>Calen!F172</f>
        <v/>
      </c>
      <c r="D170" s="79"/>
      <c r="E170" s="79"/>
      <c r="F170" s="79"/>
      <c r="G170" s="79"/>
      <c r="H170" s="79"/>
      <c r="I170" s="79"/>
      <c r="J170" s="96" t="e">
        <f t="shared" si="13"/>
        <v>#VALUE!</v>
      </c>
      <c r="K170" s="96" t="e">
        <f t="shared" si="14"/>
        <v>#VALUE!</v>
      </c>
      <c r="L170" s="81" t="str">
        <f>IF(OR(TEXT(C170,"jjjj")=TEXT(CRENEAUX!$S$9,"jjjj"),TEXT(C170,"jjjj")=TEXT(CRENEAUX!$T$9,"jjjj"),TEXT(C170,"jjjj")=TEXT(CRENEAUX!$U$9,"jjjj"),TEXT(C170,"jjjj")=TEXT(CRENEAUX!$V$9,"jjjj"),TEXT(C170,"jjjj")=TEXT(CRENEAUX!$W$9,"jjjj"),TEXT(C170,"jjjj")=TEXT(CRENEAUX!$X$9,"jjjj"),TEXT(C170,"jjjj")=TEXT(CRENEAUX!$Y$9,"jjjj")),"X","")</f>
        <v/>
      </c>
      <c r="M170" s="81" t="str">
        <f>IF(OR(TEXT(C170,"jjjj")=TEXT(CRENEAUX!$S$10,"jjjj"),TEXT(C170,"jjjj")=TEXT(CRENEAUX!$T$10,"jjjj"),TEXT(C170,"jjjj")=TEXT(CRENEAUX!$U$10,"jjjj"),TEXT(C170,"jjjj")=TEXT(CRENEAUX!$V$10,"jjjj"),TEXT(C170,"jjjj")=TEXT(CRENEAUX!$W$10,"jjjj"),TEXT(C170,"jjjj")=TEXT(CRENEAUX!$X$10,"jjjj"),TEXT(C170,"jjjj")=TEXT(CRENEAUX!$Y$10,"jjjj")),"X","")</f>
        <v/>
      </c>
      <c r="N170" s="81" t="str">
        <f>IF(OR(TEXT(C170,"jjjj")=TEXT(CRENEAUX!$S$11,"jjjj"),TEXT(C170,"jjjj")=TEXT(CRENEAUX!$T$11,"jjjj"),TEXT(C170,"jjjj")=TEXT(CRENEAUX!$U$11,"jjjj"),TEXT(C170,"jjjj")=TEXT(CRENEAUX!$V$11,"jjjj"),TEXT(C170,"jjjj")=TEXT(CRENEAUX!$W$11,"jjjj"),TEXT(C170,"jjjj")=TEXT(CRENEAUX!$X$11,"jjjj"),TEXT(C170,"jjjj")=TEXT(CRENEAUX!$Y$11,"jjjj")),"X","")</f>
        <v/>
      </c>
      <c r="O170" s="81" t="str">
        <f>IF(OR(TEXT(C170,"jjjj")=TEXT(CRENEAUX!$S$12,"jjjj"),TEXT(C170,"jjjj")=TEXT(CRENEAUX!$T$12,"jjjj"),TEXT(C170,"jjjj")=TEXT(CRENEAUX!$U$12,"jjjj"),TEXT(C170,"jjjj")=TEXT(CRENEAUX!$V$12,"jjjj"),TEXT(C170,"jjjj")=TEXT(CRENEAUX!$W$12,"jjjj"),TEXT(C170,"jjjj")=TEXT(CRENEAUX!$X$12,"jjjj"),TEXT(C170,"jjjj")=TEXT(CRENEAUX!$Y$12,"jjjj")),"X","")</f>
        <v/>
      </c>
      <c r="P170" s="81" t="str">
        <f>IF(OR(TEXT(C170,"jjjj")=TEXT(CRENEAUX!$S$13,"jjjj"),TEXT(C170,"jjjj")=TEXT(CRENEAUX!$T$13,"jjjj"),TEXT(C170,"jjjj")=TEXT(CRENEAUX!$U$13,"jjjj"),TEXT(C170,"jjjj")=TEXT(CRENEAUX!$V$13,"jjjj"),TEXT(C170,"jjjj")=TEXT(CRENEAUX!$W$13,"jjjj"),TEXT(C170,"jjjj")=TEXT(CRENEAUX!$X$13,"jjjj"),TEXT(C170,"jjjj")=TEXT(CRENEAUX!$Y$13,"jjjj")),"X","")</f>
        <v/>
      </c>
      <c r="Q170" s="81" t="str">
        <f>IF(OR(TEXT(C170,"jjjj")=TEXT(CRENEAUX!$S$14,"jjjj"),TEXT(C170,"jjjj")=TEXT(CRENEAUX!$T$14,"jjjj"),TEXT(C170,"jjjj")=TEXT(CRENEAUX!$U$14,"jjjj"),TEXT(C170,"jjjj")=TEXT(CRENEAUX!$V$14,"jjjj"),TEXT(C170,"jjjj")=TEXT(CRENEAUX!$W$14,"jjjj"),TEXT(C170,"jjjj")=TEXT(CRENEAUX!$X$14,"jjjj"),TEXT(C170,"jjjj")=TEXT(CRENEAUX!$Y$14,"jjjj")),"X","")</f>
        <v/>
      </c>
      <c r="R170" s="80" t="str">
        <f t="shared" si="15"/>
        <v/>
      </c>
      <c r="S170" s="79"/>
      <c r="T170" s="79"/>
      <c r="U170" s="79"/>
      <c r="V170" s="79"/>
      <c r="W170" s="79"/>
      <c r="X170" s="79"/>
    </row>
    <row r="171" spans="1:24" x14ac:dyDescent="0.25">
      <c r="A171" s="95" t="e">
        <f t="shared" si="11"/>
        <v>#VALUE!</v>
      </c>
      <c r="B171" s="95" t="e">
        <f t="shared" si="12"/>
        <v>#VALUE!</v>
      </c>
      <c r="C171" s="77" t="str">
        <f>Calen!F173</f>
        <v/>
      </c>
      <c r="D171" s="79"/>
      <c r="E171" s="79"/>
      <c r="F171" s="79"/>
      <c r="G171" s="79"/>
      <c r="H171" s="79"/>
      <c r="I171" s="79"/>
      <c r="J171" s="96" t="e">
        <f t="shared" si="13"/>
        <v>#VALUE!</v>
      </c>
      <c r="K171" s="96" t="e">
        <f t="shared" si="14"/>
        <v>#VALUE!</v>
      </c>
      <c r="L171" s="81" t="str">
        <f>IF(OR(TEXT(C171,"jjjj")=TEXT(CRENEAUX!$S$9,"jjjj"),TEXT(C171,"jjjj")=TEXT(CRENEAUX!$T$9,"jjjj"),TEXT(C171,"jjjj")=TEXT(CRENEAUX!$U$9,"jjjj"),TEXT(C171,"jjjj")=TEXT(CRENEAUX!$V$9,"jjjj"),TEXT(C171,"jjjj")=TEXT(CRENEAUX!$W$9,"jjjj"),TEXT(C171,"jjjj")=TEXT(CRENEAUX!$X$9,"jjjj"),TEXT(C171,"jjjj")=TEXT(CRENEAUX!$Y$9,"jjjj")),"X","")</f>
        <v/>
      </c>
      <c r="M171" s="81" t="str">
        <f>IF(OR(TEXT(C171,"jjjj")=TEXT(CRENEAUX!$S$10,"jjjj"),TEXT(C171,"jjjj")=TEXT(CRENEAUX!$T$10,"jjjj"),TEXT(C171,"jjjj")=TEXT(CRENEAUX!$U$10,"jjjj"),TEXT(C171,"jjjj")=TEXT(CRENEAUX!$V$10,"jjjj"),TEXT(C171,"jjjj")=TEXT(CRENEAUX!$W$10,"jjjj"),TEXT(C171,"jjjj")=TEXT(CRENEAUX!$X$10,"jjjj"),TEXT(C171,"jjjj")=TEXT(CRENEAUX!$Y$10,"jjjj")),"X","")</f>
        <v/>
      </c>
      <c r="N171" s="81" t="str">
        <f>IF(OR(TEXT(C171,"jjjj")=TEXT(CRENEAUX!$S$11,"jjjj"),TEXT(C171,"jjjj")=TEXT(CRENEAUX!$T$11,"jjjj"),TEXT(C171,"jjjj")=TEXT(CRENEAUX!$U$11,"jjjj"),TEXT(C171,"jjjj")=TEXT(CRENEAUX!$V$11,"jjjj"),TEXT(C171,"jjjj")=TEXT(CRENEAUX!$W$11,"jjjj"),TEXT(C171,"jjjj")=TEXT(CRENEAUX!$X$11,"jjjj"),TEXT(C171,"jjjj")=TEXT(CRENEAUX!$Y$11,"jjjj")),"X","")</f>
        <v/>
      </c>
      <c r="O171" s="81" t="str">
        <f>IF(OR(TEXT(C171,"jjjj")=TEXT(CRENEAUX!$S$12,"jjjj"),TEXT(C171,"jjjj")=TEXT(CRENEAUX!$T$12,"jjjj"),TEXT(C171,"jjjj")=TEXT(CRENEAUX!$U$12,"jjjj"),TEXT(C171,"jjjj")=TEXT(CRENEAUX!$V$12,"jjjj"),TEXT(C171,"jjjj")=TEXT(CRENEAUX!$W$12,"jjjj"),TEXT(C171,"jjjj")=TEXT(CRENEAUX!$X$12,"jjjj"),TEXT(C171,"jjjj")=TEXT(CRENEAUX!$Y$12,"jjjj")),"X","")</f>
        <v/>
      </c>
      <c r="P171" s="81" t="str">
        <f>IF(OR(TEXT(C171,"jjjj")=TEXT(CRENEAUX!$S$13,"jjjj"),TEXT(C171,"jjjj")=TEXT(CRENEAUX!$T$13,"jjjj"),TEXT(C171,"jjjj")=TEXT(CRENEAUX!$U$13,"jjjj"),TEXT(C171,"jjjj")=TEXT(CRENEAUX!$V$13,"jjjj"),TEXT(C171,"jjjj")=TEXT(CRENEAUX!$W$13,"jjjj"),TEXT(C171,"jjjj")=TEXT(CRENEAUX!$X$13,"jjjj"),TEXT(C171,"jjjj")=TEXT(CRENEAUX!$Y$13,"jjjj")),"X","")</f>
        <v/>
      </c>
      <c r="Q171" s="81" t="str">
        <f>IF(OR(TEXT(C171,"jjjj")=TEXT(CRENEAUX!$S$14,"jjjj"),TEXT(C171,"jjjj")=TEXT(CRENEAUX!$T$14,"jjjj"),TEXT(C171,"jjjj")=TEXT(CRENEAUX!$U$14,"jjjj"),TEXT(C171,"jjjj")=TEXT(CRENEAUX!$V$14,"jjjj"),TEXT(C171,"jjjj")=TEXT(CRENEAUX!$W$14,"jjjj"),TEXT(C171,"jjjj")=TEXT(CRENEAUX!$X$14,"jjjj"),TEXT(C171,"jjjj")=TEXT(CRENEAUX!$Y$14,"jjjj")),"X","")</f>
        <v/>
      </c>
      <c r="R171" s="80" t="str">
        <f t="shared" si="15"/>
        <v/>
      </c>
      <c r="S171" s="79"/>
      <c r="T171" s="79"/>
      <c r="U171" s="79"/>
      <c r="V171" s="79"/>
      <c r="W171" s="79"/>
      <c r="X171" s="79"/>
    </row>
    <row r="172" spans="1:24" x14ac:dyDescent="0.25">
      <c r="A172" s="95" t="e">
        <f t="shared" si="11"/>
        <v>#VALUE!</v>
      </c>
      <c r="B172" s="95" t="e">
        <f t="shared" si="12"/>
        <v>#VALUE!</v>
      </c>
      <c r="C172" s="77" t="str">
        <f>Calen!F174</f>
        <v/>
      </c>
      <c r="D172" s="79"/>
      <c r="E172" s="79"/>
      <c r="F172" s="79"/>
      <c r="G172" s="79"/>
      <c r="H172" s="79"/>
      <c r="I172" s="79"/>
      <c r="J172" s="96" t="e">
        <f t="shared" si="13"/>
        <v>#VALUE!</v>
      </c>
      <c r="K172" s="96" t="e">
        <f t="shared" si="14"/>
        <v>#VALUE!</v>
      </c>
      <c r="L172" s="81" t="str">
        <f>IF(OR(TEXT(C172,"jjjj")=TEXT(CRENEAUX!$S$9,"jjjj"),TEXT(C172,"jjjj")=TEXT(CRENEAUX!$T$9,"jjjj"),TEXT(C172,"jjjj")=TEXT(CRENEAUX!$U$9,"jjjj"),TEXT(C172,"jjjj")=TEXT(CRENEAUX!$V$9,"jjjj"),TEXT(C172,"jjjj")=TEXT(CRENEAUX!$W$9,"jjjj"),TEXT(C172,"jjjj")=TEXT(CRENEAUX!$X$9,"jjjj"),TEXT(C172,"jjjj")=TEXT(CRENEAUX!$Y$9,"jjjj")),"X","")</f>
        <v/>
      </c>
      <c r="M172" s="81" t="str">
        <f>IF(OR(TEXT(C172,"jjjj")=TEXT(CRENEAUX!$S$10,"jjjj"),TEXT(C172,"jjjj")=TEXT(CRENEAUX!$T$10,"jjjj"),TEXT(C172,"jjjj")=TEXT(CRENEAUX!$U$10,"jjjj"),TEXT(C172,"jjjj")=TEXT(CRENEAUX!$V$10,"jjjj"),TEXT(C172,"jjjj")=TEXT(CRENEAUX!$W$10,"jjjj"),TEXT(C172,"jjjj")=TEXT(CRENEAUX!$X$10,"jjjj"),TEXT(C172,"jjjj")=TEXT(CRENEAUX!$Y$10,"jjjj")),"X","")</f>
        <v/>
      </c>
      <c r="N172" s="81" t="str">
        <f>IF(OR(TEXT(C172,"jjjj")=TEXT(CRENEAUX!$S$11,"jjjj"),TEXT(C172,"jjjj")=TEXT(CRENEAUX!$T$11,"jjjj"),TEXT(C172,"jjjj")=TEXT(CRENEAUX!$U$11,"jjjj"),TEXT(C172,"jjjj")=TEXT(CRENEAUX!$V$11,"jjjj"),TEXT(C172,"jjjj")=TEXT(CRENEAUX!$W$11,"jjjj"),TEXT(C172,"jjjj")=TEXT(CRENEAUX!$X$11,"jjjj"),TEXT(C172,"jjjj")=TEXT(CRENEAUX!$Y$11,"jjjj")),"X","")</f>
        <v/>
      </c>
      <c r="O172" s="81" t="str">
        <f>IF(OR(TEXT(C172,"jjjj")=TEXT(CRENEAUX!$S$12,"jjjj"),TEXT(C172,"jjjj")=TEXT(CRENEAUX!$T$12,"jjjj"),TEXT(C172,"jjjj")=TEXT(CRENEAUX!$U$12,"jjjj"),TEXT(C172,"jjjj")=TEXT(CRENEAUX!$V$12,"jjjj"),TEXT(C172,"jjjj")=TEXT(CRENEAUX!$W$12,"jjjj"),TEXT(C172,"jjjj")=TEXT(CRENEAUX!$X$12,"jjjj"),TEXT(C172,"jjjj")=TEXT(CRENEAUX!$Y$12,"jjjj")),"X","")</f>
        <v/>
      </c>
      <c r="P172" s="81" t="str">
        <f>IF(OR(TEXT(C172,"jjjj")=TEXT(CRENEAUX!$S$13,"jjjj"),TEXT(C172,"jjjj")=TEXT(CRENEAUX!$T$13,"jjjj"),TEXT(C172,"jjjj")=TEXT(CRENEAUX!$U$13,"jjjj"),TEXT(C172,"jjjj")=TEXT(CRENEAUX!$V$13,"jjjj"),TEXT(C172,"jjjj")=TEXT(CRENEAUX!$W$13,"jjjj"),TEXT(C172,"jjjj")=TEXT(CRENEAUX!$X$13,"jjjj"),TEXT(C172,"jjjj")=TEXT(CRENEAUX!$Y$13,"jjjj")),"X","")</f>
        <v/>
      </c>
      <c r="Q172" s="81" t="str">
        <f>IF(OR(TEXT(C172,"jjjj")=TEXT(CRENEAUX!$S$14,"jjjj"),TEXT(C172,"jjjj")=TEXT(CRENEAUX!$T$14,"jjjj"),TEXT(C172,"jjjj")=TEXT(CRENEAUX!$U$14,"jjjj"),TEXT(C172,"jjjj")=TEXT(CRENEAUX!$V$14,"jjjj"),TEXT(C172,"jjjj")=TEXT(CRENEAUX!$W$14,"jjjj"),TEXT(C172,"jjjj")=TEXT(CRENEAUX!$X$14,"jjjj"),TEXT(C172,"jjjj")=TEXT(CRENEAUX!$Y$14,"jjjj")),"X","")</f>
        <v/>
      </c>
      <c r="R172" s="80" t="str">
        <f t="shared" si="15"/>
        <v/>
      </c>
      <c r="S172" s="79"/>
      <c r="T172" s="79"/>
      <c r="U172" s="79"/>
      <c r="V172" s="79"/>
      <c r="W172" s="79"/>
      <c r="X172" s="79"/>
    </row>
    <row r="173" spans="1:24" x14ac:dyDescent="0.25">
      <c r="A173" s="95" t="e">
        <f t="shared" si="11"/>
        <v>#VALUE!</v>
      </c>
      <c r="B173" s="95" t="e">
        <f t="shared" si="12"/>
        <v>#VALUE!</v>
      </c>
      <c r="C173" s="77" t="str">
        <f>Calen!F175</f>
        <v/>
      </c>
      <c r="D173" s="79"/>
      <c r="E173" s="79"/>
      <c r="F173" s="79"/>
      <c r="G173" s="79"/>
      <c r="H173" s="79"/>
      <c r="I173" s="79"/>
      <c r="J173" s="96" t="e">
        <f t="shared" si="13"/>
        <v>#VALUE!</v>
      </c>
      <c r="K173" s="96" t="e">
        <f t="shared" si="14"/>
        <v>#VALUE!</v>
      </c>
      <c r="L173" s="81" t="str">
        <f>IF(OR(TEXT(C173,"jjjj")=TEXT(CRENEAUX!$S$9,"jjjj"),TEXT(C173,"jjjj")=TEXT(CRENEAUX!$T$9,"jjjj"),TEXT(C173,"jjjj")=TEXT(CRENEAUX!$U$9,"jjjj"),TEXT(C173,"jjjj")=TEXT(CRENEAUX!$V$9,"jjjj"),TEXT(C173,"jjjj")=TEXT(CRENEAUX!$W$9,"jjjj"),TEXT(C173,"jjjj")=TEXT(CRENEAUX!$X$9,"jjjj"),TEXT(C173,"jjjj")=TEXT(CRENEAUX!$Y$9,"jjjj")),"X","")</f>
        <v/>
      </c>
      <c r="M173" s="81" t="str">
        <f>IF(OR(TEXT(C173,"jjjj")=TEXT(CRENEAUX!$S$10,"jjjj"),TEXT(C173,"jjjj")=TEXT(CRENEAUX!$T$10,"jjjj"),TEXT(C173,"jjjj")=TEXT(CRENEAUX!$U$10,"jjjj"),TEXT(C173,"jjjj")=TEXT(CRENEAUX!$V$10,"jjjj"),TEXT(C173,"jjjj")=TEXT(CRENEAUX!$W$10,"jjjj"),TEXT(C173,"jjjj")=TEXT(CRENEAUX!$X$10,"jjjj"),TEXT(C173,"jjjj")=TEXT(CRENEAUX!$Y$10,"jjjj")),"X","")</f>
        <v/>
      </c>
      <c r="N173" s="81" t="str">
        <f>IF(OR(TEXT(C173,"jjjj")=TEXT(CRENEAUX!$S$11,"jjjj"),TEXT(C173,"jjjj")=TEXT(CRENEAUX!$T$11,"jjjj"),TEXT(C173,"jjjj")=TEXT(CRENEAUX!$U$11,"jjjj"),TEXT(C173,"jjjj")=TEXT(CRENEAUX!$V$11,"jjjj"),TEXT(C173,"jjjj")=TEXT(CRENEAUX!$W$11,"jjjj"),TEXT(C173,"jjjj")=TEXT(CRENEAUX!$X$11,"jjjj"),TEXT(C173,"jjjj")=TEXT(CRENEAUX!$Y$11,"jjjj")),"X","")</f>
        <v/>
      </c>
      <c r="O173" s="81" t="str">
        <f>IF(OR(TEXT(C173,"jjjj")=TEXT(CRENEAUX!$S$12,"jjjj"),TEXT(C173,"jjjj")=TEXT(CRENEAUX!$T$12,"jjjj"),TEXT(C173,"jjjj")=TEXT(CRENEAUX!$U$12,"jjjj"),TEXT(C173,"jjjj")=TEXT(CRENEAUX!$V$12,"jjjj"),TEXT(C173,"jjjj")=TEXT(CRENEAUX!$W$12,"jjjj"),TEXT(C173,"jjjj")=TEXT(CRENEAUX!$X$12,"jjjj"),TEXT(C173,"jjjj")=TEXT(CRENEAUX!$Y$12,"jjjj")),"X","")</f>
        <v/>
      </c>
      <c r="P173" s="81" t="str">
        <f>IF(OR(TEXT(C173,"jjjj")=TEXT(CRENEAUX!$S$13,"jjjj"),TEXT(C173,"jjjj")=TEXT(CRENEAUX!$T$13,"jjjj"),TEXT(C173,"jjjj")=TEXT(CRENEAUX!$U$13,"jjjj"),TEXT(C173,"jjjj")=TEXT(CRENEAUX!$V$13,"jjjj"),TEXT(C173,"jjjj")=TEXT(CRENEAUX!$W$13,"jjjj"),TEXT(C173,"jjjj")=TEXT(CRENEAUX!$X$13,"jjjj"),TEXT(C173,"jjjj")=TEXT(CRENEAUX!$Y$13,"jjjj")),"X","")</f>
        <v/>
      </c>
      <c r="Q173" s="81" t="str">
        <f>IF(OR(TEXT(C173,"jjjj")=TEXT(CRENEAUX!$S$14,"jjjj"),TEXT(C173,"jjjj")=TEXT(CRENEAUX!$T$14,"jjjj"),TEXT(C173,"jjjj")=TEXT(CRENEAUX!$U$14,"jjjj"),TEXT(C173,"jjjj")=TEXT(CRENEAUX!$V$14,"jjjj"),TEXT(C173,"jjjj")=TEXT(CRENEAUX!$W$14,"jjjj"),TEXT(C173,"jjjj")=TEXT(CRENEAUX!$X$14,"jjjj"),TEXT(C173,"jjjj")=TEXT(CRENEAUX!$Y$14,"jjjj")),"X","")</f>
        <v/>
      </c>
      <c r="R173" s="80" t="str">
        <f t="shared" si="15"/>
        <v/>
      </c>
      <c r="S173" s="79"/>
      <c r="T173" s="79"/>
      <c r="U173" s="79"/>
      <c r="V173" s="79"/>
      <c r="W173" s="79"/>
      <c r="X173" s="79"/>
    </row>
    <row r="174" spans="1:24" x14ac:dyDescent="0.25">
      <c r="A174" s="95" t="e">
        <f t="shared" si="11"/>
        <v>#VALUE!</v>
      </c>
      <c r="B174" s="95" t="e">
        <f t="shared" si="12"/>
        <v>#VALUE!</v>
      </c>
      <c r="C174" s="77" t="str">
        <f>Calen!F176</f>
        <v/>
      </c>
      <c r="D174" s="79"/>
      <c r="E174" s="79"/>
      <c r="F174" s="79"/>
      <c r="G174" s="79"/>
      <c r="H174" s="79"/>
      <c r="I174" s="79"/>
      <c r="J174" s="96" t="e">
        <f t="shared" si="13"/>
        <v>#VALUE!</v>
      </c>
      <c r="K174" s="96" t="e">
        <f t="shared" si="14"/>
        <v>#VALUE!</v>
      </c>
      <c r="L174" s="81" t="str">
        <f>IF(OR(TEXT(C174,"jjjj")=TEXT(CRENEAUX!$S$9,"jjjj"),TEXT(C174,"jjjj")=TEXT(CRENEAUX!$T$9,"jjjj"),TEXT(C174,"jjjj")=TEXT(CRENEAUX!$U$9,"jjjj"),TEXT(C174,"jjjj")=TEXT(CRENEAUX!$V$9,"jjjj"),TEXT(C174,"jjjj")=TEXT(CRENEAUX!$W$9,"jjjj"),TEXT(C174,"jjjj")=TEXT(CRENEAUX!$X$9,"jjjj"),TEXT(C174,"jjjj")=TEXT(CRENEAUX!$Y$9,"jjjj")),"X","")</f>
        <v/>
      </c>
      <c r="M174" s="81" t="str">
        <f>IF(OR(TEXT(C174,"jjjj")=TEXT(CRENEAUX!$S$10,"jjjj"),TEXT(C174,"jjjj")=TEXT(CRENEAUX!$T$10,"jjjj"),TEXT(C174,"jjjj")=TEXT(CRENEAUX!$U$10,"jjjj"),TEXT(C174,"jjjj")=TEXT(CRENEAUX!$V$10,"jjjj"),TEXT(C174,"jjjj")=TEXT(CRENEAUX!$W$10,"jjjj"),TEXT(C174,"jjjj")=TEXT(CRENEAUX!$X$10,"jjjj"),TEXT(C174,"jjjj")=TEXT(CRENEAUX!$Y$10,"jjjj")),"X","")</f>
        <v/>
      </c>
      <c r="N174" s="81" t="str">
        <f>IF(OR(TEXT(C174,"jjjj")=TEXT(CRENEAUX!$S$11,"jjjj"),TEXT(C174,"jjjj")=TEXT(CRENEAUX!$T$11,"jjjj"),TEXT(C174,"jjjj")=TEXT(CRENEAUX!$U$11,"jjjj"),TEXT(C174,"jjjj")=TEXT(CRENEAUX!$V$11,"jjjj"),TEXT(C174,"jjjj")=TEXT(CRENEAUX!$W$11,"jjjj"),TEXT(C174,"jjjj")=TEXT(CRENEAUX!$X$11,"jjjj"),TEXT(C174,"jjjj")=TEXT(CRENEAUX!$Y$11,"jjjj")),"X","")</f>
        <v/>
      </c>
      <c r="O174" s="81" t="str">
        <f>IF(OR(TEXT(C174,"jjjj")=TEXT(CRENEAUX!$S$12,"jjjj"),TEXT(C174,"jjjj")=TEXT(CRENEAUX!$T$12,"jjjj"),TEXT(C174,"jjjj")=TEXT(CRENEAUX!$U$12,"jjjj"),TEXT(C174,"jjjj")=TEXT(CRENEAUX!$V$12,"jjjj"),TEXT(C174,"jjjj")=TEXT(CRENEAUX!$W$12,"jjjj"),TEXT(C174,"jjjj")=TEXT(CRENEAUX!$X$12,"jjjj"),TEXT(C174,"jjjj")=TEXT(CRENEAUX!$Y$12,"jjjj")),"X","")</f>
        <v/>
      </c>
      <c r="P174" s="81" t="str">
        <f>IF(OR(TEXT(C174,"jjjj")=TEXT(CRENEAUX!$S$13,"jjjj"),TEXT(C174,"jjjj")=TEXT(CRENEAUX!$T$13,"jjjj"),TEXT(C174,"jjjj")=TEXT(CRENEAUX!$U$13,"jjjj"),TEXT(C174,"jjjj")=TEXT(CRENEAUX!$V$13,"jjjj"),TEXT(C174,"jjjj")=TEXT(CRENEAUX!$W$13,"jjjj"),TEXT(C174,"jjjj")=TEXT(CRENEAUX!$X$13,"jjjj"),TEXT(C174,"jjjj")=TEXT(CRENEAUX!$Y$13,"jjjj")),"X","")</f>
        <v/>
      </c>
      <c r="Q174" s="81" t="str">
        <f>IF(OR(TEXT(C174,"jjjj")=TEXT(CRENEAUX!$S$14,"jjjj"),TEXT(C174,"jjjj")=TEXT(CRENEAUX!$T$14,"jjjj"),TEXT(C174,"jjjj")=TEXT(CRENEAUX!$U$14,"jjjj"),TEXT(C174,"jjjj")=TEXT(CRENEAUX!$V$14,"jjjj"),TEXT(C174,"jjjj")=TEXT(CRENEAUX!$W$14,"jjjj"),TEXT(C174,"jjjj")=TEXT(CRENEAUX!$X$14,"jjjj"),TEXT(C174,"jjjj")=TEXT(CRENEAUX!$Y$14,"jjjj")),"X","")</f>
        <v/>
      </c>
      <c r="R174" s="80" t="str">
        <f t="shared" si="15"/>
        <v/>
      </c>
      <c r="S174" s="79"/>
      <c r="T174" s="79"/>
      <c r="U174" s="79"/>
      <c r="V174" s="79"/>
      <c r="W174" s="79"/>
      <c r="X174" s="79"/>
    </row>
    <row r="175" spans="1:24" x14ac:dyDescent="0.25">
      <c r="A175" s="95" t="e">
        <f t="shared" si="11"/>
        <v>#VALUE!</v>
      </c>
      <c r="B175" s="95" t="e">
        <f t="shared" si="12"/>
        <v>#VALUE!</v>
      </c>
      <c r="C175" s="77" t="str">
        <f>Calen!F177</f>
        <v/>
      </c>
      <c r="D175" s="79"/>
      <c r="E175" s="79"/>
      <c r="F175" s="79"/>
      <c r="G175" s="79"/>
      <c r="H175" s="79"/>
      <c r="I175" s="79"/>
      <c r="J175" s="96" t="e">
        <f t="shared" si="13"/>
        <v>#VALUE!</v>
      </c>
      <c r="K175" s="96" t="e">
        <f t="shared" si="14"/>
        <v>#VALUE!</v>
      </c>
      <c r="L175" s="81" t="str">
        <f>IF(OR(TEXT(C175,"jjjj")=TEXT(CRENEAUX!$S$9,"jjjj"),TEXT(C175,"jjjj")=TEXT(CRENEAUX!$T$9,"jjjj"),TEXT(C175,"jjjj")=TEXT(CRENEAUX!$U$9,"jjjj"),TEXT(C175,"jjjj")=TEXT(CRENEAUX!$V$9,"jjjj"),TEXT(C175,"jjjj")=TEXT(CRENEAUX!$W$9,"jjjj"),TEXT(C175,"jjjj")=TEXT(CRENEAUX!$X$9,"jjjj"),TEXT(C175,"jjjj")=TEXT(CRENEAUX!$Y$9,"jjjj")),"X","")</f>
        <v/>
      </c>
      <c r="M175" s="81" t="str">
        <f>IF(OR(TEXT(C175,"jjjj")=TEXT(CRENEAUX!$S$10,"jjjj"),TEXT(C175,"jjjj")=TEXT(CRENEAUX!$T$10,"jjjj"),TEXT(C175,"jjjj")=TEXT(CRENEAUX!$U$10,"jjjj"),TEXT(C175,"jjjj")=TEXT(CRENEAUX!$V$10,"jjjj"),TEXT(C175,"jjjj")=TEXT(CRENEAUX!$W$10,"jjjj"),TEXT(C175,"jjjj")=TEXT(CRENEAUX!$X$10,"jjjj"),TEXT(C175,"jjjj")=TEXT(CRENEAUX!$Y$10,"jjjj")),"X","")</f>
        <v/>
      </c>
      <c r="N175" s="81" t="str">
        <f>IF(OR(TEXT(C175,"jjjj")=TEXT(CRENEAUX!$S$11,"jjjj"),TEXT(C175,"jjjj")=TEXT(CRENEAUX!$T$11,"jjjj"),TEXT(C175,"jjjj")=TEXT(CRENEAUX!$U$11,"jjjj"),TEXT(C175,"jjjj")=TEXT(CRENEAUX!$V$11,"jjjj"),TEXT(C175,"jjjj")=TEXT(CRENEAUX!$W$11,"jjjj"),TEXT(C175,"jjjj")=TEXT(CRENEAUX!$X$11,"jjjj"),TEXT(C175,"jjjj")=TEXT(CRENEAUX!$Y$11,"jjjj")),"X","")</f>
        <v/>
      </c>
      <c r="O175" s="81" t="str">
        <f>IF(OR(TEXT(C175,"jjjj")=TEXT(CRENEAUX!$S$12,"jjjj"),TEXT(C175,"jjjj")=TEXT(CRENEAUX!$T$12,"jjjj"),TEXT(C175,"jjjj")=TEXT(CRENEAUX!$U$12,"jjjj"),TEXT(C175,"jjjj")=TEXT(CRENEAUX!$V$12,"jjjj"),TEXT(C175,"jjjj")=TEXT(CRENEAUX!$W$12,"jjjj"),TEXT(C175,"jjjj")=TEXT(CRENEAUX!$X$12,"jjjj"),TEXT(C175,"jjjj")=TEXT(CRENEAUX!$Y$12,"jjjj")),"X","")</f>
        <v/>
      </c>
      <c r="P175" s="81" t="str">
        <f>IF(OR(TEXT(C175,"jjjj")=TEXT(CRENEAUX!$S$13,"jjjj"),TEXT(C175,"jjjj")=TEXT(CRENEAUX!$T$13,"jjjj"),TEXT(C175,"jjjj")=TEXT(CRENEAUX!$U$13,"jjjj"),TEXT(C175,"jjjj")=TEXT(CRENEAUX!$V$13,"jjjj"),TEXT(C175,"jjjj")=TEXT(CRENEAUX!$W$13,"jjjj"),TEXT(C175,"jjjj")=TEXT(CRENEAUX!$X$13,"jjjj"),TEXT(C175,"jjjj")=TEXT(CRENEAUX!$Y$13,"jjjj")),"X","")</f>
        <v/>
      </c>
      <c r="Q175" s="81" t="str">
        <f>IF(OR(TEXT(C175,"jjjj")=TEXT(CRENEAUX!$S$14,"jjjj"),TEXT(C175,"jjjj")=TEXT(CRENEAUX!$T$14,"jjjj"),TEXT(C175,"jjjj")=TEXT(CRENEAUX!$U$14,"jjjj"),TEXT(C175,"jjjj")=TEXT(CRENEAUX!$V$14,"jjjj"),TEXT(C175,"jjjj")=TEXT(CRENEAUX!$W$14,"jjjj"),TEXT(C175,"jjjj")=TEXT(CRENEAUX!$X$14,"jjjj"),TEXT(C175,"jjjj")=TEXT(CRENEAUX!$Y$14,"jjjj")),"X","")</f>
        <v/>
      </c>
      <c r="R175" s="80" t="str">
        <f t="shared" si="15"/>
        <v/>
      </c>
      <c r="S175" s="79"/>
      <c r="T175" s="79"/>
      <c r="U175" s="79"/>
      <c r="V175" s="79"/>
      <c r="W175" s="79"/>
      <c r="X175" s="79"/>
    </row>
    <row r="176" spans="1:24" x14ac:dyDescent="0.25">
      <c r="A176" s="95" t="e">
        <f t="shared" si="11"/>
        <v>#VALUE!</v>
      </c>
      <c r="B176" s="95" t="e">
        <f t="shared" si="12"/>
        <v>#VALUE!</v>
      </c>
      <c r="C176" s="77" t="str">
        <f>Calen!F178</f>
        <v/>
      </c>
      <c r="D176" s="79"/>
      <c r="E176" s="79"/>
      <c r="F176" s="79"/>
      <c r="G176" s="79"/>
      <c r="H176" s="79"/>
      <c r="I176" s="79"/>
      <c r="J176" s="96" t="e">
        <f t="shared" si="13"/>
        <v>#VALUE!</v>
      </c>
      <c r="K176" s="96" t="e">
        <f t="shared" si="14"/>
        <v>#VALUE!</v>
      </c>
      <c r="L176" s="81" t="str">
        <f>IF(OR(TEXT(C176,"jjjj")=TEXT(CRENEAUX!$S$9,"jjjj"),TEXT(C176,"jjjj")=TEXT(CRENEAUX!$T$9,"jjjj"),TEXT(C176,"jjjj")=TEXT(CRENEAUX!$U$9,"jjjj"),TEXT(C176,"jjjj")=TEXT(CRENEAUX!$V$9,"jjjj"),TEXT(C176,"jjjj")=TEXT(CRENEAUX!$W$9,"jjjj"),TEXT(C176,"jjjj")=TEXT(CRENEAUX!$X$9,"jjjj"),TEXT(C176,"jjjj")=TEXT(CRENEAUX!$Y$9,"jjjj")),"X","")</f>
        <v/>
      </c>
      <c r="M176" s="81" t="str">
        <f>IF(OR(TEXT(C176,"jjjj")=TEXT(CRENEAUX!$S$10,"jjjj"),TEXT(C176,"jjjj")=TEXT(CRENEAUX!$T$10,"jjjj"),TEXT(C176,"jjjj")=TEXT(CRENEAUX!$U$10,"jjjj"),TEXT(C176,"jjjj")=TEXT(CRENEAUX!$V$10,"jjjj"),TEXT(C176,"jjjj")=TEXT(CRENEAUX!$W$10,"jjjj"),TEXT(C176,"jjjj")=TEXT(CRENEAUX!$X$10,"jjjj"),TEXT(C176,"jjjj")=TEXT(CRENEAUX!$Y$10,"jjjj")),"X","")</f>
        <v/>
      </c>
      <c r="N176" s="81" t="str">
        <f>IF(OR(TEXT(C176,"jjjj")=TEXT(CRENEAUX!$S$11,"jjjj"),TEXT(C176,"jjjj")=TEXT(CRENEAUX!$T$11,"jjjj"),TEXT(C176,"jjjj")=TEXT(CRENEAUX!$U$11,"jjjj"),TEXT(C176,"jjjj")=TEXT(CRENEAUX!$V$11,"jjjj"),TEXT(C176,"jjjj")=TEXT(CRENEAUX!$W$11,"jjjj"),TEXT(C176,"jjjj")=TEXT(CRENEAUX!$X$11,"jjjj"),TEXT(C176,"jjjj")=TEXT(CRENEAUX!$Y$11,"jjjj")),"X","")</f>
        <v/>
      </c>
      <c r="O176" s="81" t="str">
        <f>IF(OR(TEXT(C176,"jjjj")=TEXT(CRENEAUX!$S$12,"jjjj"),TEXT(C176,"jjjj")=TEXT(CRENEAUX!$T$12,"jjjj"),TEXT(C176,"jjjj")=TEXT(CRENEAUX!$U$12,"jjjj"),TEXT(C176,"jjjj")=TEXT(CRENEAUX!$V$12,"jjjj"),TEXT(C176,"jjjj")=TEXT(CRENEAUX!$W$12,"jjjj"),TEXT(C176,"jjjj")=TEXT(CRENEAUX!$X$12,"jjjj"),TEXT(C176,"jjjj")=TEXT(CRENEAUX!$Y$12,"jjjj")),"X","")</f>
        <v/>
      </c>
      <c r="P176" s="81" t="str">
        <f>IF(OR(TEXT(C176,"jjjj")=TEXT(CRENEAUX!$S$13,"jjjj"),TEXT(C176,"jjjj")=TEXT(CRENEAUX!$T$13,"jjjj"),TEXT(C176,"jjjj")=TEXT(CRENEAUX!$U$13,"jjjj"),TEXT(C176,"jjjj")=TEXT(CRENEAUX!$V$13,"jjjj"),TEXT(C176,"jjjj")=TEXT(CRENEAUX!$W$13,"jjjj"),TEXT(C176,"jjjj")=TEXT(CRENEAUX!$X$13,"jjjj"),TEXT(C176,"jjjj")=TEXT(CRENEAUX!$Y$13,"jjjj")),"X","")</f>
        <v/>
      </c>
      <c r="Q176" s="81" t="str">
        <f>IF(OR(TEXT(C176,"jjjj")=TEXT(CRENEAUX!$S$14,"jjjj"),TEXT(C176,"jjjj")=TEXT(CRENEAUX!$T$14,"jjjj"),TEXT(C176,"jjjj")=TEXT(CRENEAUX!$U$14,"jjjj"),TEXT(C176,"jjjj")=TEXT(CRENEAUX!$V$14,"jjjj"),TEXT(C176,"jjjj")=TEXT(CRENEAUX!$W$14,"jjjj"),TEXT(C176,"jjjj")=TEXT(CRENEAUX!$X$14,"jjjj"),TEXT(C176,"jjjj")=TEXT(CRENEAUX!$Y$14,"jjjj")),"X","")</f>
        <v/>
      </c>
      <c r="R176" s="80" t="str">
        <f t="shared" si="15"/>
        <v/>
      </c>
      <c r="S176" s="79"/>
      <c r="T176" s="79"/>
      <c r="U176" s="79"/>
      <c r="V176" s="79"/>
      <c r="W176" s="79"/>
      <c r="X176" s="79"/>
    </row>
    <row r="177" spans="1:24" x14ac:dyDescent="0.25">
      <c r="A177" s="95" t="e">
        <f t="shared" si="11"/>
        <v>#VALUE!</v>
      </c>
      <c r="B177" s="95" t="e">
        <f t="shared" si="12"/>
        <v>#VALUE!</v>
      </c>
      <c r="C177" s="77" t="str">
        <f>Calen!F179</f>
        <v/>
      </c>
      <c r="D177" s="79"/>
      <c r="E177" s="79"/>
      <c r="F177" s="79"/>
      <c r="G177" s="79"/>
      <c r="H177" s="79"/>
      <c r="I177" s="79"/>
      <c r="J177" s="96" t="e">
        <f t="shared" si="13"/>
        <v>#VALUE!</v>
      </c>
      <c r="K177" s="96" t="e">
        <f t="shared" si="14"/>
        <v>#VALUE!</v>
      </c>
      <c r="L177" s="81" t="str">
        <f>IF(OR(TEXT(C177,"jjjj")=TEXT(CRENEAUX!$S$9,"jjjj"),TEXT(C177,"jjjj")=TEXT(CRENEAUX!$T$9,"jjjj"),TEXT(C177,"jjjj")=TEXT(CRENEAUX!$U$9,"jjjj"),TEXT(C177,"jjjj")=TEXT(CRENEAUX!$V$9,"jjjj"),TEXT(C177,"jjjj")=TEXT(CRENEAUX!$W$9,"jjjj"),TEXT(C177,"jjjj")=TEXT(CRENEAUX!$X$9,"jjjj"),TEXT(C177,"jjjj")=TEXT(CRENEAUX!$Y$9,"jjjj")),"X","")</f>
        <v/>
      </c>
      <c r="M177" s="81" t="str">
        <f>IF(OR(TEXT(C177,"jjjj")=TEXT(CRENEAUX!$S$10,"jjjj"),TEXT(C177,"jjjj")=TEXT(CRENEAUX!$T$10,"jjjj"),TEXT(C177,"jjjj")=TEXT(CRENEAUX!$U$10,"jjjj"),TEXT(C177,"jjjj")=TEXT(CRENEAUX!$V$10,"jjjj"),TEXT(C177,"jjjj")=TEXT(CRENEAUX!$W$10,"jjjj"),TEXT(C177,"jjjj")=TEXT(CRENEAUX!$X$10,"jjjj"),TEXT(C177,"jjjj")=TEXT(CRENEAUX!$Y$10,"jjjj")),"X","")</f>
        <v/>
      </c>
      <c r="N177" s="81" t="str">
        <f>IF(OR(TEXT(C177,"jjjj")=TEXT(CRENEAUX!$S$11,"jjjj"),TEXT(C177,"jjjj")=TEXT(CRENEAUX!$T$11,"jjjj"),TEXT(C177,"jjjj")=TEXT(CRENEAUX!$U$11,"jjjj"),TEXT(C177,"jjjj")=TEXT(CRENEAUX!$V$11,"jjjj"),TEXT(C177,"jjjj")=TEXT(CRENEAUX!$W$11,"jjjj"),TEXT(C177,"jjjj")=TEXT(CRENEAUX!$X$11,"jjjj"),TEXT(C177,"jjjj")=TEXT(CRENEAUX!$Y$11,"jjjj")),"X","")</f>
        <v/>
      </c>
      <c r="O177" s="81" t="str">
        <f>IF(OR(TEXT(C177,"jjjj")=TEXT(CRENEAUX!$S$12,"jjjj"),TEXT(C177,"jjjj")=TEXT(CRENEAUX!$T$12,"jjjj"),TEXT(C177,"jjjj")=TEXT(CRENEAUX!$U$12,"jjjj"),TEXT(C177,"jjjj")=TEXT(CRENEAUX!$V$12,"jjjj"),TEXT(C177,"jjjj")=TEXT(CRENEAUX!$W$12,"jjjj"),TEXT(C177,"jjjj")=TEXT(CRENEAUX!$X$12,"jjjj"),TEXT(C177,"jjjj")=TEXT(CRENEAUX!$Y$12,"jjjj")),"X","")</f>
        <v/>
      </c>
      <c r="P177" s="81" t="str">
        <f>IF(OR(TEXT(C177,"jjjj")=TEXT(CRENEAUX!$S$13,"jjjj"),TEXT(C177,"jjjj")=TEXT(CRENEAUX!$T$13,"jjjj"),TEXT(C177,"jjjj")=TEXT(CRENEAUX!$U$13,"jjjj"),TEXT(C177,"jjjj")=TEXT(CRENEAUX!$V$13,"jjjj"),TEXT(C177,"jjjj")=TEXT(CRENEAUX!$W$13,"jjjj"),TEXT(C177,"jjjj")=TEXT(CRENEAUX!$X$13,"jjjj"),TEXT(C177,"jjjj")=TEXT(CRENEAUX!$Y$13,"jjjj")),"X","")</f>
        <v/>
      </c>
      <c r="Q177" s="81" t="str">
        <f>IF(OR(TEXT(C177,"jjjj")=TEXT(CRENEAUX!$S$14,"jjjj"),TEXT(C177,"jjjj")=TEXT(CRENEAUX!$T$14,"jjjj"),TEXT(C177,"jjjj")=TEXT(CRENEAUX!$U$14,"jjjj"),TEXT(C177,"jjjj")=TEXT(CRENEAUX!$V$14,"jjjj"),TEXT(C177,"jjjj")=TEXT(CRENEAUX!$W$14,"jjjj"),TEXT(C177,"jjjj")=TEXT(CRENEAUX!$X$14,"jjjj"),TEXT(C177,"jjjj")=TEXT(CRENEAUX!$Y$14,"jjjj")),"X","")</f>
        <v/>
      </c>
      <c r="R177" s="80" t="str">
        <f t="shared" si="15"/>
        <v/>
      </c>
      <c r="S177" s="79"/>
      <c r="T177" s="79"/>
      <c r="U177" s="79"/>
      <c r="V177" s="79"/>
      <c r="W177" s="79"/>
      <c r="X177" s="79"/>
    </row>
    <row r="178" spans="1:24" x14ac:dyDescent="0.25">
      <c r="A178" s="95" t="e">
        <f t="shared" si="11"/>
        <v>#VALUE!</v>
      </c>
      <c r="B178" s="95" t="e">
        <f t="shared" si="12"/>
        <v>#VALUE!</v>
      </c>
      <c r="C178" s="77" t="str">
        <f>Calen!F180</f>
        <v/>
      </c>
      <c r="D178" s="79"/>
      <c r="E178" s="79"/>
      <c r="F178" s="79"/>
      <c r="G178" s="79"/>
      <c r="H178" s="79"/>
      <c r="I178" s="79"/>
      <c r="J178" s="96" t="e">
        <f t="shared" si="13"/>
        <v>#VALUE!</v>
      </c>
      <c r="K178" s="96" t="e">
        <f t="shared" si="14"/>
        <v>#VALUE!</v>
      </c>
      <c r="L178" s="81" t="str">
        <f>IF(OR(TEXT(C178,"jjjj")=TEXT(CRENEAUX!$S$9,"jjjj"),TEXT(C178,"jjjj")=TEXT(CRENEAUX!$T$9,"jjjj"),TEXT(C178,"jjjj")=TEXT(CRENEAUX!$U$9,"jjjj"),TEXT(C178,"jjjj")=TEXT(CRENEAUX!$V$9,"jjjj"),TEXT(C178,"jjjj")=TEXT(CRENEAUX!$W$9,"jjjj"),TEXT(C178,"jjjj")=TEXT(CRENEAUX!$X$9,"jjjj"),TEXT(C178,"jjjj")=TEXT(CRENEAUX!$Y$9,"jjjj")),"X","")</f>
        <v/>
      </c>
      <c r="M178" s="81" t="str">
        <f>IF(OR(TEXT(C178,"jjjj")=TEXT(CRENEAUX!$S$10,"jjjj"),TEXT(C178,"jjjj")=TEXT(CRENEAUX!$T$10,"jjjj"),TEXT(C178,"jjjj")=TEXT(CRENEAUX!$U$10,"jjjj"),TEXT(C178,"jjjj")=TEXT(CRENEAUX!$V$10,"jjjj"),TEXT(C178,"jjjj")=TEXT(CRENEAUX!$W$10,"jjjj"),TEXT(C178,"jjjj")=TEXT(CRENEAUX!$X$10,"jjjj"),TEXT(C178,"jjjj")=TEXT(CRENEAUX!$Y$10,"jjjj")),"X","")</f>
        <v/>
      </c>
      <c r="N178" s="81" t="str">
        <f>IF(OR(TEXT(C178,"jjjj")=TEXT(CRENEAUX!$S$11,"jjjj"),TEXT(C178,"jjjj")=TEXT(CRENEAUX!$T$11,"jjjj"),TEXT(C178,"jjjj")=TEXT(CRENEAUX!$U$11,"jjjj"),TEXT(C178,"jjjj")=TEXT(CRENEAUX!$V$11,"jjjj"),TEXT(C178,"jjjj")=TEXT(CRENEAUX!$W$11,"jjjj"),TEXT(C178,"jjjj")=TEXT(CRENEAUX!$X$11,"jjjj"),TEXT(C178,"jjjj")=TEXT(CRENEAUX!$Y$11,"jjjj")),"X","")</f>
        <v/>
      </c>
      <c r="O178" s="81" t="str">
        <f>IF(OR(TEXT(C178,"jjjj")=TEXT(CRENEAUX!$S$12,"jjjj"),TEXT(C178,"jjjj")=TEXT(CRENEAUX!$T$12,"jjjj"),TEXT(C178,"jjjj")=TEXT(CRENEAUX!$U$12,"jjjj"),TEXT(C178,"jjjj")=TEXT(CRENEAUX!$V$12,"jjjj"),TEXT(C178,"jjjj")=TEXT(CRENEAUX!$W$12,"jjjj"),TEXT(C178,"jjjj")=TEXT(CRENEAUX!$X$12,"jjjj"),TEXT(C178,"jjjj")=TEXT(CRENEAUX!$Y$12,"jjjj")),"X","")</f>
        <v/>
      </c>
      <c r="P178" s="81" t="str">
        <f>IF(OR(TEXT(C178,"jjjj")=TEXT(CRENEAUX!$S$13,"jjjj"),TEXT(C178,"jjjj")=TEXT(CRENEAUX!$T$13,"jjjj"),TEXT(C178,"jjjj")=TEXT(CRENEAUX!$U$13,"jjjj"),TEXT(C178,"jjjj")=TEXT(CRENEAUX!$V$13,"jjjj"),TEXT(C178,"jjjj")=TEXT(CRENEAUX!$W$13,"jjjj"),TEXT(C178,"jjjj")=TEXT(CRENEAUX!$X$13,"jjjj"),TEXT(C178,"jjjj")=TEXT(CRENEAUX!$Y$13,"jjjj")),"X","")</f>
        <v/>
      </c>
      <c r="Q178" s="81" t="str">
        <f>IF(OR(TEXT(C178,"jjjj")=TEXT(CRENEAUX!$S$14,"jjjj"),TEXT(C178,"jjjj")=TEXT(CRENEAUX!$T$14,"jjjj"),TEXT(C178,"jjjj")=TEXT(CRENEAUX!$U$14,"jjjj"),TEXT(C178,"jjjj")=TEXT(CRENEAUX!$V$14,"jjjj"),TEXT(C178,"jjjj")=TEXT(CRENEAUX!$W$14,"jjjj"),TEXT(C178,"jjjj")=TEXT(CRENEAUX!$X$14,"jjjj"),TEXT(C178,"jjjj")=TEXT(CRENEAUX!$Y$14,"jjjj")),"X","")</f>
        <v/>
      </c>
      <c r="R178" s="80" t="str">
        <f t="shared" si="15"/>
        <v/>
      </c>
      <c r="S178" s="79"/>
      <c r="T178" s="79"/>
      <c r="U178" s="79"/>
      <c r="V178" s="79"/>
      <c r="W178" s="79"/>
      <c r="X178" s="79"/>
    </row>
    <row r="179" spans="1:24" x14ac:dyDescent="0.25">
      <c r="A179" s="95" t="e">
        <f t="shared" si="11"/>
        <v>#VALUE!</v>
      </c>
      <c r="B179" s="95" t="e">
        <f t="shared" si="12"/>
        <v>#VALUE!</v>
      </c>
      <c r="C179" s="77" t="str">
        <f>Calen!F181</f>
        <v/>
      </c>
      <c r="D179" s="79"/>
      <c r="E179" s="79"/>
      <c r="F179" s="79"/>
      <c r="G179" s="79"/>
      <c r="H179" s="79"/>
      <c r="I179" s="79"/>
      <c r="J179" s="96" t="e">
        <f t="shared" si="13"/>
        <v>#VALUE!</v>
      </c>
      <c r="K179" s="96" t="e">
        <f t="shared" si="14"/>
        <v>#VALUE!</v>
      </c>
      <c r="L179" s="81" t="str">
        <f>IF(OR(TEXT(C179,"jjjj")=TEXT(CRENEAUX!$S$9,"jjjj"),TEXT(C179,"jjjj")=TEXT(CRENEAUX!$T$9,"jjjj"),TEXT(C179,"jjjj")=TEXT(CRENEAUX!$U$9,"jjjj"),TEXT(C179,"jjjj")=TEXT(CRENEAUX!$V$9,"jjjj"),TEXT(C179,"jjjj")=TEXT(CRENEAUX!$W$9,"jjjj"),TEXT(C179,"jjjj")=TEXT(CRENEAUX!$X$9,"jjjj"),TEXT(C179,"jjjj")=TEXT(CRENEAUX!$Y$9,"jjjj")),"X","")</f>
        <v/>
      </c>
      <c r="M179" s="81" t="str">
        <f>IF(OR(TEXT(C179,"jjjj")=TEXT(CRENEAUX!$S$10,"jjjj"),TEXT(C179,"jjjj")=TEXT(CRENEAUX!$T$10,"jjjj"),TEXT(C179,"jjjj")=TEXT(CRENEAUX!$U$10,"jjjj"),TEXT(C179,"jjjj")=TEXT(CRENEAUX!$V$10,"jjjj"),TEXT(C179,"jjjj")=TEXT(CRENEAUX!$W$10,"jjjj"),TEXT(C179,"jjjj")=TEXT(CRENEAUX!$X$10,"jjjj"),TEXT(C179,"jjjj")=TEXT(CRENEAUX!$Y$10,"jjjj")),"X","")</f>
        <v/>
      </c>
      <c r="N179" s="81" t="str">
        <f>IF(OR(TEXT(C179,"jjjj")=TEXT(CRENEAUX!$S$11,"jjjj"),TEXT(C179,"jjjj")=TEXT(CRENEAUX!$T$11,"jjjj"),TEXT(C179,"jjjj")=TEXT(CRENEAUX!$U$11,"jjjj"),TEXT(C179,"jjjj")=TEXT(CRENEAUX!$V$11,"jjjj"),TEXT(C179,"jjjj")=TEXT(CRENEAUX!$W$11,"jjjj"),TEXT(C179,"jjjj")=TEXT(CRENEAUX!$X$11,"jjjj"),TEXT(C179,"jjjj")=TEXT(CRENEAUX!$Y$11,"jjjj")),"X","")</f>
        <v/>
      </c>
      <c r="O179" s="81" t="str">
        <f>IF(OR(TEXT(C179,"jjjj")=TEXT(CRENEAUX!$S$12,"jjjj"),TEXT(C179,"jjjj")=TEXT(CRENEAUX!$T$12,"jjjj"),TEXT(C179,"jjjj")=TEXT(CRENEAUX!$U$12,"jjjj"),TEXT(C179,"jjjj")=TEXT(CRENEAUX!$V$12,"jjjj"),TEXT(C179,"jjjj")=TEXT(CRENEAUX!$W$12,"jjjj"),TEXT(C179,"jjjj")=TEXT(CRENEAUX!$X$12,"jjjj"),TEXT(C179,"jjjj")=TEXT(CRENEAUX!$Y$12,"jjjj")),"X","")</f>
        <v/>
      </c>
      <c r="P179" s="81" t="str">
        <f>IF(OR(TEXT(C179,"jjjj")=TEXT(CRENEAUX!$S$13,"jjjj"),TEXT(C179,"jjjj")=TEXT(CRENEAUX!$T$13,"jjjj"),TEXT(C179,"jjjj")=TEXT(CRENEAUX!$U$13,"jjjj"),TEXT(C179,"jjjj")=TEXT(CRENEAUX!$V$13,"jjjj"),TEXT(C179,"jjjj")=TEXT(CRENEAUX!$W$13,"jjjj"),TEXT(C179,"jjjj")=TEXT(CRENEAUX!$X$13,"jjjj"),TEXT(C179,"jjjj")=TEXT(CRENEAUX!$Y$13,"jjjj")),"X","")</f>
        <v/>
      </c>
      <c r="Q179" s="81" t="str">
        <f>IF(OR(TEXT(C179,"jjjj")=TEXT(CRENEAUX!$S$14,"jjjj"),TEXT(C179,"jjjj")=TEXT(CRENEAUX!$T$14,"jjjj"),TEXT(C179,"jjjj")=TEXT(CRENEAUX!$U$14,"jjjj"),TEXT(C179,"jjjj")=TEXT(CRENEAUX!$V$14,"jjjj"),TEXT(C179,"jjjj")=TEXT(CRENEAUX!$W$14,"jjjj"),TEXT(C179,"jjjj")=TEXT(CRENEAUX!$X$14,"jjjj"),TEXT(C179,"jjjj")=TEXT(CRENEAUX!$Y$14,"jjjj")),"X","")</f>
        <v/>
      </c>
      <c r="R179" s="80" t="str">
        <f t="shared" si="15"/>
        <v/>
      </c>
      <c r="S179" s="79"/>
      <c r="T179" s="79"/>
      <c r="U179" s="79"/>
      <c r="V179" s="79"/>
      <c r="W179" s="79"/>
      <c r="X179" s="79"/>
    </row>
    <row r="180" spans="1:24" x14ac:dyDescent="0.25">
      <c r="A180" s="95" t="e">
        <f t="shared" si="11"/>
        <v>#VALUE!</v>
      </c>
      <c r="B180" s="95" t="e">
        <f t="shared" si="12"/>
        <v>#VALUE!</v>
      </c>
      <c r="C180" s="77" t="str">
        <f>Calen!F182</f>
        <v/>
      </c>
      <c r="D180" s="79"/>
      <c r="E180" s="79"/>
      <c r="F180" s="79"/>
      <c r="G180" s="79"/>
      <c r="H180" s="79"/>
      <c r="I180" s="79"/>
      <c r="J180" s="96" t="e">
        <f t="shared" si="13"/>
        <v>#VALUE!</v>
      </c>
      <c r="K180" s="96" t="e">
        <f t="shared" si="14"/>
        <v>#VALUE!</v>
      </c>
      <c r="L180" s="81" t="str">
        <f>IF(OR(TEXT(C180,"jjjj")=TEXT(CRENEAUX!$S$9,"jjjj"),TEXT(C180,"jjjj")=TEXT(CRENEAUX!$T$9,"jjjj"),TEXT(C180,"jjjj")=TEXT(CRENEAUX!$U$9,"jjjj"),TEXT(C180,"jjjj")=TEXT(CRENEAUX!$V$9,"jjjj"),TEXT(C180,"jjjj")=TEXT(CRENEAUX!$W$9,"jjjj"),TEXT(C180,"jjjj")=TEXT(CRENEAUX!$X$9,"jjjj"),TEXT(C180,"jjjj")=TEXT(CRENEAUX!$Y$9,"jjjj")),"X","")</f>
        <v/>
      </c>
      <c r="M180" s="81" t="str">
        <f>IF(OR(TEXT(C180,"jjjj")=TEXT(CRENEAUX!$S$10,"jjjj"),TEXT(C180,"jjjj")=TEXT(CRENEAUX!$T$10,"jjjj"),TEXT(C180,"jjjj")=TEXT(CRENEAUX!$U$10,"jjjj"),TEXT(C180,"jjjj")=TEXT(CRENEAUX!$V$10,"jjjj"),TEXT(C180,"jjjj")=TEXT(CRENEAUX!$W$10,"jjjj"),TEXT(C180,"jjjj")=TEXT(CRENEAUX!$X$10,"jjjj"),TEXT(C180,"jjjj")=TEXT(CRENEAUX!$Y$10,"jjjj")),"X","")</f>
        <v/>
      </c>
      <c r="N180" s="81" t="str">
        <f>IF(OR(TEXT(C180,"jjjj")=TEXT(CRENEAUX!$S$11,"jjjj"),TEXT(C180,"jjjj")=TEXT(CRENEAUX!$T$11,"jjjj"),TEXT(C180,"jjjj")=TEXT(CRENEAUX!$U$11,"jjjj"),TEXT(C180,"jjjj")=TEXT(CRENEAUX!$V$11,"jjjj"),TEXT(C180,"jjjj")=TEXT(CRENEAUX!$W$11,"jjjj"),TEXT(C180,"jjjj")=TEXT(CRENEAUX!$X$11,"jjjj"),TEXT(C180,"jjjj")=TEXT(CRENEAUX!$Y$11,"jjjj")),"X","")</f>
        <v/>
      </c>
      <c r="O180" s="81" t="str">
        <f>IF(OR(TEXT(C180,"jjjj")=TEXT(CRENEAUX!$S$12,"jjjj"),TEXT(C180,"jjjj")=TEXT(CRENEAUX!$T$12,"jjjj"),TEXT(C180,"jjjj")=TEXT(CRENEAUX!$U$12,"jjjj"),TEXT(C180,"jjjj")=TEXT(CRENEAUX!$V$12,"jjjj"),TEXT(C180,"jjjj")=TEXT(CRENEAUX!$W$12,"jjjj"),TEXT(C180,"jjjj")=TEXT(CRENEAUX!$X$12,"jjjj"),TEXT(C180,"jjjj")=TEXT(CRENEAUX!$Y$12,"jjjj")),"X","")</f>
        <v/>
      </c>
      <c r="P180" s="81" t="str">
        <f>IF(OR(TEXT(C180,"jjjj")=TEXT(CRENEAUX!$S$13,"jjjj"),TEXT(C180,"jjjj")=TEXT(CRENEAUX!$T$13,"jjjj"),TEXT(C180,"jjjj")=TEXT(CRENEAUX!$U$13,"jjjj"),TEXT(C180,"jjjj")=TEXT(CRENEAUX!$V$13,"jjjj"),TEXT(C180,"jjjj")=TEXT(CRENEAUX!$W$13,"jjjj"),TEXT(C180,"jjjj")=TEXT(CRENEAUX!$X$13,"jjjj"),TEXT(C180,"jjjj")=TEXT(CRENEAUX!$Y$13,"jjjj")),"X","")</f>
        <v/>
      </c>
      <c r="Q180" s="81" t="str">
        <f>IF(OR(TEXT(C180,"jjjj")=TEXT(CRENEAUX!$S$14,"jjjj"),TEXT(C180,"jjjj")=TEXT(CRENEAUX!$T$14,"jjjj"),TEXT(C180,"jjjj")=TEXT(CRENEAUX!$U$14,"jjjj"),TEXT(C180,"jjjj")=TEXT(CRENEAUX!$V$14,"jjjj"),TEXT(C180,"jjjj")=TEXT(CRENEAUX!$W$14,"jjjj"),TEXT(C180,"jjjj")=TEXT(CRENEAUX!$X$14,"jjjj"),TEXT(C180,"jjjj")=TEXT(CRENEAUX!$Y$14,"jjjj")),"X","")</f>
        <v/>
      </c>
      <c r="R180" s="80" t="str">
        <f t="shared" si="15"/>
        <v/>
      </c>
      <c r="S180" s="79"/>
      <c r="T180" s="79"/>
      <c r="U180" s="79"/>
      <c r="V180" s="79"/>
      <c r="W180" s="79"/>
      <c r="X180" s="79"/>
    </row>
    <row r="181" spans="1:24" x14ac:dyDescent="0.25">
      <c r="A181" s="95" t="e">
        <f t="shared" si="11"/>
        <v>#VALUE!</v>
      </c>
      <c r="B181" s="95" t="e">
        <f t="shared" si="12"/>
        <v>#VALUE!</v>
      </c>
      <c r="C181" s="77" t="str">
        <f>Calen!F183</f>
        <v/>
      </c>
      <c r="D181" s="79"/>
      <c r="E181" s="79"/>
      <c r="F181" s="79"/>
      <c r="G181" s="79"/>
      <c r="H181" s="79"/>
      <c r="I181" s="79"/>
      <c r="J181" s="96" t="e">
        <f t="shared" si="13"/>
        <v>#VALUE!</v>
      </c>
      <c r="K181" s="96" t="e">
        <f t="shared" si="14"/>
        <v>#VALUE!</v>
      </c>
      <c r="L181" s="81" t="str">
        <f>IF(OR(TEXT(C181,"jjjj")=TEXT(CRENEAUX!$S$9,"jjjj"),TEXT(C181,"jjjj")=TEXT(CRENEAUX!$T$9,"jjjj"),TEXT(C181,"jjjj")=TEXT(CRENEAUX!$U$9,"jjjj"),TEXT(C181,"jjjj")=TEXT(CRENEAUX!$V$9,"jjjj"),TEXT(C181,"jjjj")=TEXT(CRENEAUX!$W$9,"jjjj"),TEXT(C181,"jjjj")=TEXT(CRENEAUX!$X$9,"jjjj"),TEXT(C181,"jjjj")=TEXT(CRENEAUX!$Y$9,"jjjj")),"X","")</f>
        <v/>
      </c>
      <c r="M181" s="81" t="str">
        <f>IF(OR(TEXT(C181,"jjjj")=TEXT(CRENEAUX!$S$10,"jjjj"),TEXT(C181,"jjjj")=TEXT(CRENEAUX!$T$10,"jjjj"),TEXT(C181,"jjjj")=TEXT(CRENEAUX!$U$10,"jjjj"),TEXT(C181,"jjjj")=TEXT(CRENEAUX!$V$10,"jjjj"),TEXT(C181,"jjjj")=TEXT(CRENEAUX!$W$10,"jjjj"),TEXT(C181,"jjjj")=TEXT(CRENEAUX!$X$10,"jjjj"),TEXT(C181,"jjjj")=TEXT(CRENEAUX!$Y$10,"jjjj")),"X","")</f>
        <v/>
      </c>
      <c r="N181" s="81" t="str">
        <f>IF(OR(TEXT(C181,"jjjj")=TEXT(CRENEAUX!$S$11,"jjjj"),TEXT(C181,"jjjj")=TEXT(CRENEAUX!$T$11,"jjjj"),TEXT(C181,"jjjj")=TEXT(CRENEAUX!$U$11,"jjjj"),TEXT(C181,"jjjj")=TEXT(CRENEAUX!$V$11,"jjjj"),TEXT(C181,"jjjj")=TEXT(CRENEAUX!$W$11,"jjjj"),TEXT(C181,"jjjj")=TEXT(CRENEAUX!$X$11,"jjjj"),TEXT(C181,"jjjj")=TEXT(CRENEAUX!$Y$11,"jjjj")),"X","")</f>
        <v/>
      </c>
      <c r="O181" s="81" t="str">
        <f>IF(OR(TEXT(C181,"jjjj")=TEXT(CRENEAUX!$S$12,"jjjj"),TEXT(C181,"jjjj")=TEXT(CRENEAUX!$T$12,"jjjj"),TEXT(C181,"jjjj")=TEXT(CRENEAUX!$U$12,"jjjj"),TEXT(C181,"jjjj")=TEXT(CRENEAUX!$V$12,"jjjj"),TEXT(C181,"jjjj")=TEXT(CRENEAUX!$W$12,"jjjj"),TEXT(C181,"jjjj")=TEXT(CRENEAUX!$X$12,"jjjj"),TEXT(C181,"jjjj")=TEXT(CRENEAUX!$Y$12,"jjjj")),"X","")</f>
        <v/>
      </c>
      <c r="P181" s="81" t="str">
        <f>IF(OR(TEXT(C181,"jjjj")=TEXT(CRENEAUX!$S$13,"jjjj"),TEXT(C181,"jjjj")=TEXT(CRENEAUX!$T$13,"jjjj"),TEXT(C181,"jjjj")=TEXT(CRENEAUX!$U$13,"jjjj"),TEXT(C181,"jjjj")=TEXT(CRENEAUX!$V$13,"jjjj"),TEXT(C181,"jjjj")=TEXT(CRENEAUX!$W$13,"jjjj"),TEXT(C181,"jjjj")=TEXT(CRENEAUX!$X$13,"jjjj"),TEXT(C181,"jjjj")=TEXT(CRENEAUX!$Y$13,"jjjj")),"X","")</f>
        <v/>
      </c>
      <c r="Q181" s="81" t="str">
        <f>IF(OR(TEXT(C181,"jjjj")=TEXT(CRENEAUX!$S$14,"jjjj"),TEXT(C181,"jjjj")=TEXT(CRENEAUX!$T$14,"jjjj"),TEXT(C181,"jjjj")=TEXT(CRENEAUX!$U$14,"jjjj"),TEXT(C181,"jjjj")=TEXT(CRENEAUX!$V$14,"jjjj"),TEXT(C181,"jjjj")=TEXT(CRENEAUX!$W$14,"jjjj"),TEXT(C181,"jjjj")=TEXT(CRENEAUX!$X$14,"jjjj"),TEXT(C181,"jjjj")=TEXT(CRENEAUX!$Y$14,"jjjj")),"X","")</f>
        <v/>
      </c>
      <c r="R181" s="80" t="str">
        <f t="shared" si="15"/>
        <v/>
      </c>
      <c r="S181" s="79"/>
      <c r="T181" s="79"/>
      <c r="U181" s="79"/>
      <c r="V181" s="79"/>
      <c r="W181" s="79"/>
      <c r="X181" s="79"/>
    </row>
    <row r="182" spans="1:24" x14ac:dyDescent="0.25">
      <c r="A182" s="95" t="e">
        <f t="shared" si="11"/>
        <v>#VALUE!</v>
      </c>
      <c r="B182" s="95" t="e">
        <f t="shared" si="12"/>
        <v>#VALUE!</v>
      </c>
      <c r="C182" s="77" t="str">
        <f>Calen!F184</f>
        <v/>
      </c>
      <c r="D182" s="79"/>
      <c r="E182" s="79"/>
      <c r="F182" s="79"/>
      <c r="G182" s="79"/>
      <c r="H182" s="79"/>
      <c r="I182" s="79"/>
      <c r="J182" s="96" t="e">
        <f t="shared" si="13"/>
        <v>#VALUE!</v>
      </c>
      <c r="K182" s="96" t="e">
        <f t="shared" si="14"/>
        <v>#VALUE!</v>
      </c>
      <c r="L182" s="81" t="str">
        <f>IF(OR(TEXT(C182,"jjjj")=TEXT(CRENEAUX!$S$9,"jjjj"),TEXT(C182,"jjjj")=TEXT(CRENEAUX!$T$9,"jjjj"),TEXT(C182,"jjjj")=TEXT(CRENEAUX!$U$9,"jjjj"),TEXT(C182,"jjjj")=TEXT(CRENEAUX!$V$9,"jjjj"),TEXT(C182,"jjjj")=TEXT(CRENEAUX!$W$9,"jjjj"),TEXT(C182,"jjjj")=TEXT(CRENEAUX!$X$9,"jjjj"),TEXT(C182,"jjjj")=TEXT(CRENEAUX!$Y$9,"jjjj")),"X","")</f>
        <v/>
      </c>
      <c r="M182" s="81" t="str">
        <f>IF(OR(TEXT(C182,"jjjj")=TEXT(CRENEAUX!$S$10,"jjjj"),TEXT(C182,"jjjj")=TEXT(CRENEAUX!$T$10,"jjjj"),TEXT(C182,"jjjj")=TEXT(CRENEAUX!$U$10,"jjjj"),TEXT(C182,"jjjj")=TEXT(CRENEAUX!$V$10,"jjjj"),TEXT(C182,"jjjj")=TEXT(CRENEAUX!$W$10,"jjjj"),TEXT(C182,"jjjj")=TEXT(CRENEAUX!$X$10,"jjjj"),TEXT(C182,"jjjj")=TEXT(CRENEAUX!$Y$10,"jjjj")),"X","")</f>
        <v/>
      </c>
      <c r="N182" s="81" t="str">
        <f>IF(OR(TEXT(C182,"jjjj")=TEXT(CRENEAUX!$S$11,"jjjj"),TEXT(C182,"jjjj")=TEXT(CRENEAUX!$T$11,"jjjj"),TEXT(C182,"jjjj")=TEXT(CRENEAUX!$U$11,"jjjj"),TEXT(C182,"jjjj")=TEXT(CRENEAUX!$V$11,"jjjj"),TEXT(C182,"jjjj")=TEXT(CRENEAUX!$W$11,"jjjj"),TEXT(C182,"jjjj")=TEXT(CRENEAUX!$X$11,"jjjj"),TEXT(C182,"jjjj")=TEXT(CRENEAUX!$Y$11,"jjjj")),"X","")</f>
        <v/>
      </c>
      <c r="O182" s="81" t="str">
        <f>IF(OR(TEXT(C182,"jjjj")=TEXT(CRENEAUX!$S$12,"jjjj"),TEXT(C182,"jjjj")=TEXT(CRENEAUX!$T$12,"jjjj"),TEXT(C182,"jjjj")=TEXT(CRENEAUX!$U$12,"jjjj"),TEXT(C182,"jjjj")=TEXT(CRENEAUX!$V$12,"jjjj"),TEXT(C182,"jjjj")=TEXT(CRENEAUX!$W$12,"jjjj"),TEXT(C182,"jjjj")=TEXT(CRENEAUX!$X$12,"jjjj"),TEXT(C182,"jjjj")=TEXT(CRENEAUX!$Y$12,"jjjj")),"X","")</f>
        <v/>
      </c>
      <c r="P182" s="81" t="str">
        <f>IF(OR(TEXT(C182,"jjjj")=TEXT(CRENEAUX!$S$13,"jjjj"),TEXT(C182,"jjjj")=TEXT(CRENEAUX!$T$13,"jjjj"),TEXT(C182,"jjjj")=TEXT(CRENEAUX!$U$13,"jjjj"),TEXT(C182,"jjjj")=TEXT(CRENEAUX!$V$13,"jjjj"),TEXT(C182,"jjjj")=TEXT(CRENEAUX!$W$13,"jjjj"),TEXT(C182,"jjjj")=TEXT(CRENEAUX!$X$13,"jjjj"),TEXT(C182,"jjjj")=TEXT(CRENEAUX!$Y$13,"jjjj")),"X","")</f>
        <v/>
      </c>
      <c r="Q182" s="81" t="str">
        <f>IF(OR(TEXT(C182,"jjjj")=TEXT(CRENEAUX!$S$14,"jjjj"),TEXT(C182,"jjjj")=TEXT(CRENEAUX!$T$14,"jjjj"),TEXT(C182,"jjjj")=TEXT(CRENEAUX!$U$14,"jjjj"),TEXT(C182,"jjjj")=TEXT(CRENEAUX!$V$14,"jjjj"),TEXT(C182,"jjjj")=TEXT(CRENEAUX!$W$14,"jjjj"),TEXT(C182,"jjjj")=TEXT(CRENEAUX!$X$14,"jjjj"),TEXT(C182,"jjjj")=TEXT(CRENEAUX!$Y$14,"jjjj")),"X","")</f>
        <v/>
      </c>
      <c r="R182" s="80" t="str">
        <f t="shared" si="15"/>
        <v/>
      </c>
      <c r="S182" s="79"/>
      <c r="T182" s="79"/>
      <c r="U182" s="79"/>
      <c r="V182" s="79"/>
      <c r="W182" s="79"/>
      <c r="X182" s="79"/>
    </row>
    <row r="183" spans="1:24" x14ac:dyDescent="0.25">
      <c r="A183" s="95" t="e">
        <f t="shared" si="11"/>
        <v>#VALUE!</v>
      </c>
      <c r="B183" s="95" t="e">
        <f t="shared" si="12"/>
        <v>#VALUE!</v>
      </c>
      <c r="C183" s="77" t="str">
        <f>Calen!F185</f>
        <v/>
      </c>
      <c r="D183" s="79"/>
      <c r="E183" s="79"/>
      <c r="F183" s="79"/>
      <c r="G183" s="79"/>
      <c r="H183" s="79"/>
      <c r="I183" s="79"/>
      <c r="J183" s="96" t="e">
        <f t="shared" si="13"/>
        <v>#VALUE!</v>
      </c>
      <c r="K183" s="96" t="e">
        <f t="shared" si="14"/>
        <v>#VALUE!</v>
      </c>
      <c r="L183" s="81" t="str">
        <f>IF(OR(TEXT(C183,"jjjj")=TEXT(CRENEAUX!$S$9,"jjjj"),TEXT(C183,"jjjj")=TEXT(CRENEAUX!$T$9,"jjjj"),TEXT(C183,"jjjj")=TEXT(CRENEAUX!$U$9,"jjjj"),TEXT(C183,"jjjj")=TEXT(CRENEAUX!$V$9,"jjjj"),TEXT(C183,"jjjj")=TEXT(CRENEAUX!$W$9,"jjjj"),TEXT(C183,"jjjj")=TEXT(CRENEAUX!$X$9,"jjjj"),TEXT(C183,"jjjj")=TEXT(CRENEAUX!$Y$9,"jjjj")),"X","")</f>
        <v/>
      </c>
      <c r="M183" s="81" t="str">
        <f>IF(OR(TEXT(C183,"jjjj")=TEXT(CRENEAUX!$S$10,"jjjj"),TEXT(C183,"jjjj")=TEXT(CRENEAUX!$T$10,"jjjj"),TEXT(C183,"jjjj")=TEXT(CRENEAUX!$U$10,"jjjj"),TEXT(C183,"jjjj")=TEXT(CRENEAUX!$V$10,"jjjj"),TEXT(C183,"jjjj")=TEXT(CRENEAUX!$W$10,"jjjj"),TEXT(C183,"jjjj")=TEXT(CRENEAUX!$X$10,"jjjj"),TEXT(C183,"jjjj")=TEXT(CRENEAUX!$Y$10,"jjjj")),"X","")</f>
        <v/>
      </c>
      <c r="N183" s="81" t="str">
        <f>IF(OR(TEXT(C183,"jjjj")=TEXT(CRENEAUX!$S$11,"jjjj"),TEXT(C183,"jjjj")=TEXT(CRENEAUX!$T$11,"jjjj"),TEXT(C183,"jjjj")=TEXT(CRENEAUX!$U$11,"jjjj"),TEXT(C183,"jjjj")=TEXT(CRENEAUX!$V$11,"jjjj"),TEXT(C183,"jjjj")=TEXT(CRENEAUX!$W$11,"jjjj"),TEXT(C183,"jjjj")=TEXT(CRENEAUX!$X$11,"jjjj"),TEXT(C183,"jjjj")=TEXT(CRENEAUX!$Y$11,"jjjj")),"X","")</f>
        <v/>
      </c>
      <c r="O183" s="81" t="str">
        <f>IF(OR(TEXT(C183,"jjjj")=TEXT(CRENEAUX!$S$12,"jjjj"),TEXT(C183,"jjjj")=TEXT(CRENEAUX!$T$12,"jjjj"),TEXT(C183,"jjjj")=TEXT(CRENEAUX!$U$12,"jjjj"),TEXT(C183,"jjjj")=TEXT(CRENEAUX!$V$12,"jjjj"),TEXT(C183,"jjjj")=TEXT(CRENEAUX!$W$12,"jjjj"),TEXT(C183,"jjjj")=TEXT(CRENEAUX!$X$12,"jjjj"),TEXT(C183,"jjjj")=TEXT(CRENEAUX!$Y$12,"jjjj")),"X","")</f>
        <v/>
      </c>
      <c r="P183" s="81" t="str">
        <f>IF(OR(TEXT(C183,"jjjj")=TEXT(CRENEAUX!$S$13,"jjjj"),TEXT(C183,"jjjj")=TEXT(CRENEAUX!$T$13,"jjjj"),TEXT(C183,"jjjj")=TEXT(CRENEAUX!$U$13,"jjjj"),TEXT(C183,"jjjj")=TEXT(CRENEAUX!$V$13,"jjjj"),TEXT(C183,"jjjj")=TEXT(CRENEAUX!$W$13,"jjjj"),TEXT(C183,"jjjj")=TEXT(CRENEAUX!$X$13,"jjjj"),TEXT(C183,"jjjj")=TEXT(CRENEAUX!$Y$13,"jjjj")),"X","")</f>
        <v/>
      </c>
      <c r="Q183" s="81" t="str">
        <f>IF(OR(TEXT(C183,"jjjj")=TEXT(CRENEAUX!$S$14,"jjjj"),TEXT(C183,"jjjj")=TEXT(CRENEAUX!$T$14,"jjjj"),TEXT(C183,"jjjj")=TEXT(CRENEAUX!$U$14,"jjjj"),TEXT(C183,"jjjj")=TEXT(CRENEAUX!$V$14,"jjjj"),TEXT(C183,"jjjj")=TEXT(CRENEAUX!$W$14,"jjjj"),TEXT(C183,"jjjj")=TEXT(CRENEAUX!$X$14,"jjjj"),TEXT(C183,"jjjj")=TEXT(CRENEAUX!$Y$14,"jjjj")),"X","")</f>
        <v/>
      </c>
      <c r="R183" s="80" t="str">
        <f t="shared" si="15"/>
        <v/>
      </c>
      <c r="S183" s="79"/>
      <c r="T183" s="79"/>
      <c r="U183" s="79"/>
      <c r="V183" s="79"/>
      <c r="W183" s="79"/>
      <c r="X183" s="79"/>
    </row>
    <row r="184" spans="1:24" x14ac:dyDescent="0.25">
      <c r="A184" s="95" t="e">
        <f t="shared" si="11"/>
        <v>#VALUE!</v>
      </c>
      <c r="B184" s="95" t="e">
        <f t="shared" si="12"/>
        <v>#VALUE!</v>
      </c>
      <c r="C184" s="77" t="str">
        <f>Calen!F186</f>
        <v/>
      </c>
      <c r="D184" s="79"/>
      <c r="E184" s="79"/>
      <c r="F184" s="79"/>
      <c r="G184" s="79"/>
      <c r="H184" s="79"/>
      <c r="I184" s="79"/>
      <c r="J184" s="96" t="e">
        <f t="shared" si="13"/>
        <v>#VALUE!</v>
      </c>
      <c r="K184" s="96" t="e">
        <f t="shared" si="14"/>
        <v>#VALUE!</v>
      </c>
      <c r="L184" s="81" t="str">
        <f>IF(OR(TEXT(C184,"jjjj")=TEXT(CRENEAUX!$S$9,"jjjj"),TEXT(C184,"jjjj")=TEXT(CRENEAUX!$T$9,"jjjj"),TEXT(C184,"jjjj")=TEXT(CRENEAUX!$U$9,"jjjj"),TEXT(C184,"jjjj")=TEXT(CRENEAUX!$V$9,"jjjj"),TEXT(C184,"jjjj")=TEXT(CRENEAUX!$W$9,"jjjj"),TEXT(C184,"jjjj")=TEXT(CRENEAUX!$X$9,"jjjj"),TEXT(C184,"jjjj")=TEXT(CRENEAUX!$Y$9,"jjjj")),"X","")</f>
        <v/>
      </c>
      <c r="M184" s="81" t="str">
        <f>IF(OR(TEXT(C184,"jjjj")=TEXT(CRENEAUX!$S$10,"jjjj"),TEXT(C184,"jjjj")=TEXT(CRENEAUX!$T$10,"jjjj"),TEXT(C184,"jjjj")=TEXT(CRENEAUX!$U$10,"jjjj"),TEXT(C184,"jjjj")=TEXT(CRENEAUX!$V$10,"jjjj"),TEXT(C184,"jjjj")=TEXT(CRENEAUX!$W$10,"jjjj"),TEXT(C184,"jjjj")=TEXT(CRENEAUX!$X$10,"jjjj"),TEXT(C184,"jjjj")=TEXT(CRENEAUX!$Y$10,"jjjj")),"X","")</f>
        <v/>
      </c>
      <c r="N184" s="81" t="str">
        <f>IF(OR(TEXT(C184,"jjjj")=TEXT(CRENEAUX!$S$11,"jjjj"),TEXT(C184,"jjjj")=TEXT(CRENEAUX!$T$11,"jjjj"),TEXT(C184,"jjjj")=TEXT(CRENEAUX!$U$11,"jjjj"),TEXT(C184,"jjjj")=TEXT(CRENEAUX!$V$11,"jjjj"),TEXT(C184,"jjjj")=TEXT(CRENEAUX!$W$11,"jjjj"),TEXT(C184,"jjjj")=TEXT(CRENEAUX!$X$11,"jjjj"),TEXT(C184,"jjjj")=TEXT(CRENEAUX!$Y$11,"jjjj")),"X","")</f>
        <v/>
      </c>
      <c r="O184" s="81" t="str">
        <f>IF(OR(TEXT(C184,"jjjj")=TEXT(CRENEAUX!$S$12,"jjjj"),TEXT(C184,"jjjj")=TEXT(CRENEAUX!$T$12,"jjjj"),TEXT(C184,"jjjj")=TEXT(CRENEAUX!$U$12,"jjjj"),TEXT(C184,"jjjj")=TEXT(CRENEAUX!$V$12,"jjjj"),TEXT(C184,"jjjj")=TEXT(CRENEAUX!$W$12,"jjjj"),TEXT(C184,"jjjj")=TEXT(CRENEAUX!$X$12,"jjjj"),TEXT(C184,"jjjj")=TEXT(CRENEAUX!$Y$12,"jjjj")),"X","")</f>
        <v/>
      </c>
      <c r="P184" s="81" t="str">
        <f>IF(OR(TEXT(C184,"jjjj")=TEXT(CRENEAUX!$S$13,"jjjj"),TEXT(C184,"jjjj")=TEXT(CRENEAUX!$T$13,"jjjj"),TEXT(C184,"jjjj")=TEXT(CRENEAUX!$U$13,"jjjj"),TEXT(C184,"jjjj")=TEXT(CRENEAUX!$V$13,"jjjj"),TEXT(C184,"jjjj")=TEXT(CRENEAUX!$W$13,"jjjj"),TEXT(C184,"jjjj")=TEXT(CRENEAUX!$X$13,"jjjj"),TEXT(C184,"jjjj")=TEXT(CRENEAUX!$Y$13,"jjjj")),"X","")</f>
        <v/>
      </c>
      <c r="Q184" s="81" t="str">
        <f>IF(OR(TEXT(C184,"jjjj")=TEXT(CRENEAUX!$S$14,"jjjj"),TEXT(C184,"jjjj")=TEXT(CRENEAUX!$T$14,"jjjj"),TEXT(C184,"jjjj")=TEXT(CRENEAUX!$U$14,"jjjj"),TEXT(C184,"jjjj")=TEXT(CRENEAUX!$V$14,"jjjj"),TEXT(C184,"jjjj")=TEXT(CRENEAUX!$W$14,"jjjj"),TEXT(C184,"jjjj")=TEXT(CRENEAUX!$X$14,"jjjj"),TEXT(C184,"jjjj")=TEXT(CRENEAUX!$Y$14,"jjjj")),"X","")</f>
        <v/>
      </c>
      <c r="R184" s="80" t="str">
        <f t="shared" si="15"/>
        <v/>
      </c>
      <c r="S184" s="79"/>
      <c r="T184" s="79"/>
      <c r="U184" s="79"/>
      <c r="V184" s="79"/>
      <c r="W184" s="79"/>
      <c r="X184" s="79"/>
    </row>
    <row r="185" spans="1:24" x14ac:dyDescent="0.25">
      <c r="A185" s="95" t="e">
        <f t="shared" si="11"/>
        <v>#VALUE!</v>
      </c>
      <c r="B185" s="95" t="e">
        <f t="shared" si="12"/>
        <v>#VALUE!</v>
      </c>
      <c r="C185" s="77" t="str">
        <f>Calen!F187</f>
        <v/>
      </c>
      <c r="D185" s="79"/>
      <c r="E185" s="79"/>
      <c r="F185" s="79"/>
      <c r="G185" s="79"/>
      <c r="H185" s="79"/>
      <c r="I185" s="79"/>
      <c r="J185" s="96" t="e">
        <f t="shared" si="13"/>
        <v>#VALUE!</v>
      </c>
      <c r="K185" s="96" t="e">
        <f t="shared" si="14"/>
        <v>#VALUE!</v>
      </c>
      <c r="L185" s="81" t="str">
        <f>IF(OR(TEXT(C185,"jjjj")=TEXT(CRENEAUX!$S$9,"jjjj"),TEXT(C185,"jjjj")=TEXT(CRENEAUX!$T$9,"jjjj"),TEXT(C185,"jjjj")=TEXT(CRENEAUX!$U$9,"jjjj"),TEXT(C185,"jjjj")=TEXT(CRENEAUX!$V$9,"jjjj"),TEXT(C185,"jjjj")=TEXT(CRENEAUX!$W$9,"jjjj"),TEXT(C185,"jjjj")=TEXT(CRENEAUX!$X$9,"jjjj"),TEXT(C185,"jjjj")=TEXT(CRENEAUX!$Y$9,"jjjj")),"X","")</f>
        <v/>
      </c>
      <c r="M185" s="81" t="str">
        <f>IF(OR(TEXT(C185,"jjjj")=TEXT(CRENEAUX!$S$10,"jjjj"),TEXT(C185,"jjjj")=TEXT(CRENEAUX!$T$10,"jjjj"),TEXT(C185,"jjjj")=TEXT(CRENEAUX!$U$10,"jjjj"),TEXT(C185,"jjjj")=TEXT(CRENEAUX!$V$10,"jjjj"),TEXT(C185,"jjjj")=TEXT(CRENEAUX!$W$10,"jjjj"),TEXT(C185,"jjjj")=TEXT(CRENEAUX!$X$10,"jjjj"),TEXT(C185,"jjjj")=TEXT(CRENEAUX!$Y$10,"jjjj")),"X","")</f>
        <v/>
      </c>
      <c r="N185" s="81" t="str">
        <f>IF(OR(TEXT(C185,"jjjj")=TEXT(CRENEAUX!$S$11,"jjjj"),TEXT(C185,"jjjj")=TEXT(CRENEAUX!$T$11,"jjjj"),TEXT(C185,"jjjj")=TEXT(CRENEAUX!$U$11,"jjjj"),TEXT(C185,"jjjj")=TEXT(CRENEAUX!$V$11,"jjjj"),TEXT(C185,"jjjj")=TEXT(CRENEAUX!$W$11,"jjjj"),TEXT(C185,"jjjj")=TEXT(CRENEAUX!$X$11,"jjjj"),TEXT(C185,"jjjj")=TEXT(CRENEAUX!$Y$11,"jjjj")),"X","")</f>
        <v/>
      </c>
      <c r="O185" s="81" t="str">
        <f>IF(OR(TEXT(C185,"jjjj")=TEXT(CRENEAUX!$S$12,"jjjj"),TEXT(C185,"jjjj")=TEXT(CRENEAUX!$T$12,"jjjj"),TEXT(C185,"jjjj")=TEXT(CRENEAUX!$U$12,"jjjj"),TEXT(C185,"jjjj")=TEXT(CRENEAUX!$V$12,"jjjj"),TEXT(C185,"jjjj")=TEXT(CRENEAUX!$W$12,"jjjj"),TEXT(C185,"jjjj")=TEXT(CRENEAUX!$X$12,"jjjj"),TEXT(C185,"jjjj")=TEXT(CRENEAUX!$Y$12,"jjjj")),"X","")</f>
        <v/>
      </c>
      <c r="P185" s="81" t="str">
        <f>IF(OR(TEXT(C185,"jjjj")=TEXT(CRENEAUX!$S$13,"jjjj"),TEXT(C185,"jjjj")=TEXT(CRENEAUX!$T$13,"jjjj"),TEXT(C185,"jjjj")=TEXT(CRENEAUX!$U$13,"jjjj"),TEXT(C185,"jjjj")=TEXT(CRENEAUX!$V$13,"jjjj"),TEXT(C185,"jjjj")=TEXT(CRENEAUX!$W$13,"jjjj"),TEXT(C185,"jjjj")=TEXT(CRENEAUX!$X$13,"jjjj"),TEXT(C185,"jjjj")=TEXT(CRENEAUX!$Y$13,"jjjj")),"X","")</f>
        <v/>
      </c>
      <c r="Q185" s="81" t="str">
        <f>IF(OR(TEXT(C185,"jjjj")=TEXT(CRENEAUX!$S$14,"jjjj"),TEXT(C185,"jjjj")=TEXT(CRENEAUX!$T$14,"jjjj"),TEXT(C185,"jjjj")=TEXT(CRENEAUX!$U$14,"jjjj"),TEXT(C185,"jjjj")=TEXT(CRENEAUX!$V$14,"jjjj"),TEXT(C185,"jjjj")=TEXT(CRENEAUX!$W$14,"jjjj"),TEXT(C185,"jjjj")=TEXT(CRENEAUX!$X$14,"jjjj"),TEXT(C185,"jjjj")=TEXT(CRENEAUX!$Y$14,"jjjj")),"X","")</f>
        <v/>
      </c>
      <c r="R185" s="80" t="str">
        <f t="shared" si="15"/>
        <v/>
      </c>
      <c r="S185" s="79"/>
      <c r="T185" s="79"/>
      <c r="U185" s="79"/>
      <c r="V185" s="79"/>
      <c r="W185" s="79"/>
      <c r="X185" s="79"/>
    </row>
    <row r="186" spans="1:24" x14ac:dyDescent="0.25">
      <c r="A186" s="95" t="e">
        <f t="shared" si="11"/>
        <v>#VALUE!</v>
      </c>
      <c r="B186" s="95" t="e">
        <f t="shared" si="12"/>
        <v>#VALUE!</v>
      </c>
      <c r="C186" s="77" t="str">
        <f>Calen!F188</f>
        <v/>
      </c>
      <c r="D186" s="79"/>
      <c r="E186" s="79"/>
      <c r="F186" s="79"/>
      <c r="G186" s="79"/>
      <c r="H186" s="79"/>
      <c r="I186" s="79"/>
      <c r="J186" s="96" t="e">
        <f t="shared" si="13"/>
        <v>#VALUE!</v>
      </c>
      <c r="K186" s="96" t="e">
        <f t="shared" si="14"/>
        <v>#VALUE!</v>
      </c>
      <c r="L186" s="81" t="str">
        <f>IF(OR(TEXT(C186,"jjjj")=TEXT(CRENEAUX!$S$9,"jjjj"),TEXT(C186,"jjjj")=TEXT(CRENEAUX!$T$9,"jjjj"),TEXT(C186,"jjjj")=TEXT(CRENEAUX!$U$9,"jjjj"),TEXT(C186,"jjjj")=TEXT(CRENEAUX!$V$9,"jjjj"),TEXT(C186,"jjjj")=TEXT(CRENEAUX!$W$9,"jjjj"),TEXT(C186,"jjjj")=TEXT(CRENEAUX!$X$9,"jjjj"),TEXT(C186,"jjjj")=TEXT(CRENEAUX!$Y$9,"jjjj")),"X","")</f>
        <v/>
      </c>
      <c r="M186" s="81" t="str">
        <f>IF(OR(TEXT(C186,"jjjj")=TEXT(CRENEAUX!$S$10,"jjjj"),TEXT(C186,"jjjj")=TEXT(CRENEAUX!$T$10,"jjjj"),TEXT(C186,"jjjj")=TEXT(CRENEAUX!$U$10,"jjjj"),TEXT(C186,"jjjj")=TEXT(CRENEAUX!$V$10,"jjjj"),TEXT(C186,"jjjj")=TEXT(CRENEAUX!$W$10,"jjjj"),TEXT(C186,"jjjj")=TEXT(CRENEAUX!$X$10,"jjjj"),TEXT(C186,"jjjj")=TEXT(CRENEAUX!$Y$10,"jjjj")),"X","")</f>
        <v/>
      </c>
      <c r="N186" s="81" t="str">
        <f>IF(OR(TEXT(C186,"jjjj")=TEXT(CRENEAUX!$S$11,"jjjj"),TEXT(C186,"jjjj")=TEXT(CRENEAUX!$T$11,"jjjj"),TEXT(C186,"jjjj")=TEXT(CRENEAUX!$U$11,"jjjj"),TEXT(C186,"jjjj")=TEXT(CRENEAUX!$V$11,"jjjj"),TEXT(C186,"jjjj")=TEXT(CRENEAUX!$W$11,"jjjj"),TEXT(C186,"jjjj")=TEXT(CRENEAUX!$X$11,"jjjj"),TEXT(C186,"jjjj")=TEXT(CRENEAUX!$Y$11,"jjjj")),"X","")</f>
        <v/>
      </c>
      <c r="O186" s="81" t="str">
        <f>IF(OR(TEXT(C186,"jjjj")=TEXT(CRENEAUX!$S$12,"jjjj"),TEXT(C186,"jjjj")=TEXT(CRENEAUX!$T$12,"jjjj"),TEXT(C186,"jjjj")=TEXT(CRENEAUX!$U$12,"jjjj"),TEXT(C186,"jjjj")=TEXT(CRENEAUX!$V$12,"jjjj"),TEXT(C186,"jjjj")=TEXT(CRENEAUX!$W$12,"jjjj"),TEXT(C186,"jjjj")=TEXT(CRENEAUX!$X$12,"jjjj"),TEXT(C186,"jjjj")=TEXT(CRENEAUX!$Y$12,"jjjj")),"X","")</f>
        <v/>
      </c>
      <c r="P186" s="81" t="str">
        <f>IF(OR(TEXT(C186,"jjjj")=TEXT(CRENEAUX!$S$13,"jjjj"),TEXT(C186,"jjjj")=TEXT(CRENEAUX!$T$13,"jjjj"),TEXT(C186,"jjjj")=TEXT(CRENEAUX!$U$13,"jjjj"),TEXT(C186,"jjjj")=TEXT(CRENEAUX!$V$13,"jjjj"),TEXT(C186,"jjjj")=TEXT(CRENEAUX!$W$13,"jjjj"),TEXT(C186,"jjjj")=TEXT(CRENEAUX!$X$13,"jjjj"),TEXT(C186,"jjjj")=TEXT(CRENEAUX!$Y$13,"jjjj")),"X","")</f>
        <v/>
      </c>
      <c r="Q186" s="81" t="str">
        <f>IF(OR(TEXT(C186,"jjjj")=TEXT(CRENEAUX!$S$14,"jjjj"),TEXT(C186,"jjjj")=TEXT(CRENEAUX!$T$14,"jjjj"),TEXT(C186,"jjjj")=TEXT(CRENEAUX!$U$14,"jjjj"),TEXT(C186,"jjjj")=TEXT(CRENEAUX!$V$14,"jjjj"),TEXT(C186,"jjjj")=TEXT(CRENEAUX!$W$14,"jjjj"),TEXT(C186,"jjjj")=TEXT(CRENEAUX!$X$14,"jjjj"),TEXT(C186,"jjjj")=TEXT(CRENEAUX!$Y$14,"jjjj")),"X","")</f>
        <v/>
      </c>
      <c r="R186" s="80" t="str">
        <f t="shared" si="15"/>
        <v/>
      </c>
      <c r="S186" s="79"/>
      <c r="T186" s="79"/>
      <c r="U186" s="79"/>
      <c r="V186" s="79"/>
      <c r="W186" s="79"/>
      <c r="X186" s="79"/>
    </row>
    <row r="187" spans="1:24" x14ac:dyDescent="0.25">
      <c r="A187" s="95" t="e">
        <f t="shared" si="11"/>
        <v>#VALUE!</v>
      </c>
      <c r="B187" s="95" t="e">
        <f t="shared" si="12"/>
        <v>#VALUE!</v>
      </c>
      <c r="C187" s="77" t="str">
        <f>Calen!F189</f>
        <v/>
      </c>
      <c r="D187" s="79"/>
      <c r="E187" s="79"/>
      <c r="F187" s="79"/>
      <c r="G187" s="79"/>
      <c r="H187" s="79"/>
      <c r="I187" s="79"/>
      <c r="J187" s="96" t="e">
        <f t="shared" si="13"/>
        <v>#VALUE!</v>
      </c>
      <c r="K187" s="96" t="e">
        <f t="shared" si="14"/>
        <v>#VALUE!</v>
      </c>
      <c r="L187" s="81" t="str">
        <f>IF(OR(TEXT(C187,"jjjj")=TEXT(CRENEAUX!$S$9,"jjjj"),TEXT(C187,"jjjj")=TEXT(CRENEAUX!$T$9,"jjjj"),TEXT(C187,"jjjj")=TEXT(CRENEAUX!$U$9,"jjjj"),TEXT(C187,"jjjj")=TEXT(CRENEAUX!$V$9,"jjjj"),TEXT(C187,"jjjj")=TEXT(CRENEAUX!$W$9,"jjjj"),TEXT(C187,"jjjj")=TEXT(CRENEAUX!$X$9,"jjjj"),TEXT(C187,"jjjj")=TEXT(CRENEAUX!$Y$9,"jjjj")),"X","")</f>
        <v/>
      </c>
      <c r="M187" s="81" t="str">
        <f>IF(OR(TEXT(C187,"jjjj")=TEXT(CRENEAUX!$S$10,"jjjj"),TEXT(C187,"jjjj")=TEXT(CRENEAUX!$T$10,"jjjj"),TEXT(C187,"jjjj")=TEXT(CRENEAUX!$U$10,"jjjj"),TEXT(C187,"jjjj")=TEXT(CRENEAUX!$V$10,"jjjj"),TEXT(C187,"jjjj")=TEXT(CRENEAUX!$W$10,"jjjj"),TEXT(C187,"jjjj")=TEXT(CRENEAUX!$X$10,"jjjj"),TEXT(C187,"jjjj")=TEXT(CRENEAUX!$Y$10,"jjjj")),"X","")</f>
        <v/>
      </c>
      <c r="N187" s="81" t="str">
        <f>IF(OR(TEXT(C187,"jjjj")=TEXT(CRENEAUX!$S$11,"jjjj"),TEXT(C187,"jjjj")=TEXT(CRENEAUX!$T$11,"jjjj"),TEXT(C187,"jjjj")=TEXT(CRENEAUX!$U$11,"jjjj"),TEXT(C187,"jjjj")=TEXT(CRENEAUX!$V$11,"jjjj"),TEXT(C187,"jjjj")=TEXT(CRENEAUX!$W$11,"jjjj"),TEXT(C187,"jjjj")=TEXT(CRENEAUX!$X$11,"jjjj"),TEXT(C187,"jjjj")=TEXT(CRENEAUX!$Y$11,"jjjj")),"X","")</f>
        <v/>
      </c>
      <c r="O187" s="81" t="str">
        <f>IF(OR(TEXT(C187,"jjjj")=TEXT(CRENEAUX!$S$12,"jjjj"),TEXT(C187,"jjjj")=TEXT(CRENEAUX!$T$12,"jjjj"),TEXT(C187,"jjjj")=TEXT(CRENEAUX!$U$12,"jjjj"),TEXT(C187,"jjjj")=TEXT(CRENEAUX!$V$12,"jjjj"),TEXT(C187,"jjjj")=TEXT(CRENEAUX!$W$12,"jjjj"),TEXT(C187,"jjjj")=TEXT(CRENEAUX!$X$12,"jjjj"),TEXT(C187,"jjjj")=TEXT(CRENEAUX!$Y$12,"jjjj")),"X","")</f>
        <v/>
      </c>
      <c r="P187" s="81" t="str">
        <f>IF(OR(TEXT(C187,"jjjj")=TEXT(CRENEAUX!$S$13,"jjjj"),TEXT(C187,"jjjj")=TEXT(CRENEAUX!$T$13,"jjjj"),TEXT(C187,"jjjj")=TEXT(CRENEAUX!$U$13,"jjjj"),TEXT(C187,"jjjj")=TEXT(CRENEAUX!$V$13,"jjjj"),TEXT(C187,"jjjj")=TEXT(CRENEAUX!$W$13,"jjjj"),TEXT(C187,"jjjj")=TEXT(CRENEAUX!$X$13,"jjjj"),TEXT(C187,"jjjj")=TEXT(CRENEAUX!$Y$13,"jjjj")),"X","")</f>
        <v/>
      </c>
      <c r="Q187" s="81" t="str">
        <f>IF(OR(TEXT(C187,"jjjj")=TEXT(CRENEAUX!$S$14,"jjjj"),TEXT(C187,"jjjj")=TEXT(CRENEAUX!$T$14,"jjjj"),TEXT(C187,"jjjj")=TEXT(CRENEAUX!$U$14,"jjjj"),TEXT(C187,"jjjj")=TEXT(CRENEAUX!$V$14,"jjjj"),TEXT(C187,"jjjj")=TEXT(CRENEAUX!$W$14,"jjjj"),TEXT(C187,"jjjj")=TEXT(CRENEAUX!$X$14,"jjjj"),TEXT(C187,"jjjj")=TEXT(CRENEAUX!$Y$14,"jjjj")),"X","")</f>
        <v/>
      </c>
      <c r="R187" s="80" t="str">
        <f t="shared" si="15"/>
        <v/>
      </c>
      <c r="S187" s="79"/>
      <c r="T187" s="79"/>
      <c r="U187" s="79"/>
      <c r="V187" s="79"/>
      <c r="W187" s="79"/>
      <c r="X187" s="79"/>
    </row>
    <row r="188" spans="1:24" x14ac:dyDescent="0.25">
      <c r="A188" s="95" t="e">
        <f t="shared" si="11"/>
        <v>#VALUE!</v>
      </c>
      <c r="B188" s="95" t="e">
        <f t="shared" si="12"/>
        <v>#VALUE!</v>
      </c>
      <c r="C188" s="77" t="str">
        <f>Calen!F190</f>
        <v/>
      </c>
      <c r="D188" s="79"/>
      <c r="E188" s="79"/>
      <c r="F188" s="79"/>
      <c r="G188" s="79"/>
      <c r="H188" s="79"/>
      <c r="I188" s="79"/>
      <c r="J188" s="96" t="e">
        <f t="shared" si="13"/>
        <v>#VALUE!</v>
      </c>
      <c r="K188" s="96" t="e">
        <f t="shared" si="14"/>
        <v>#VALUE!</v>
      </c>
      <c r="L188" s="81" t="str">
        <f>IF(OR(TEXT(C188,"jjjj")=TEXT(CRENEAUX!$S$9,"jjjj"),TEXT(C188,"jjjj")=TEXT(CRENEAUX!$T$9,"jjjj"),TEXT(C188,"jjjj")=TEXT(CRENEAUX!$U$9,"jjjj"),TEXT(C188,"jjjj")=TEXT(CRENEAUX!$V$9,"jjjj"),TEXT(C188,"jjjj")=TEXT(CRENEAUX!$W$9,"jjjj"),TEXT(C188,"jjjj")=TEXT(CRENEAUX!$X$9,"jjjj"),TEXT(C188,"jjjj")=TEXT(CRENEAUX!$Y$9,"jjjj")),"X","")</f>
        <v/>
      </c>
      <c r="M188" s="81" t="str">
        <f>IF(OR(TEXT(C188,"jjjj")=TEXT(CRENEAUX!$S$10,"jjjj"),TEXT(C188,"jjjj")=TEXT(CRENEAUX!$T$10,"jjjj"),TEXT(C188,"jjjj")=TEXT(CRENEAUX!$U$10,"jjjj"),TEXT(C188,"jjjj")=TEXT(CRENEAUX!$V$10,"jjjj"),TEXT(C188,"jjjj")=TEXT(CRENEAUX!$W$10,"jjjj"),TEXT(C188,"jjjj")=TEXT(CRENEAUX!$X$10,"jjjj"),TEXT(C188,"jjjj")=TEXT(CRENEAUX!$Y$10,"jjjj")),"X","")</f>
        <v/>
      </c>
      <c r="N188" s="81" t="str">
        <f>IF(OR(TEXT(C188,"jjjj")=TEXT(CRENEAUX!$S$11,"jjjj"),TEXT(C188,"jjjj")=TEXT(CRENEAUX!$T$11,"jjjj"),TEXT(C188,"jjjj")=TEXT(CRENEAUX!$U$11,"jjjj"),TEXT(C188,"jjjj")=TEXT(CRENEAUX!$V$11,"jjjj"),TEXT(C188,"jjjj")=TEXT(CRENEAUX!$W$11,"jjjj"),TEXT(C188,"jjjj")=TEXT(CRENEAUX!$X$11,"jjjj"),TEXT(C188,"jjjj")=TEXT(CRENEAUX!$Y$11,"jjjj")),"X","")</f>
        <v/>
      </c>
      <c r="O188" s="81" t="str">
        <f>IF(OR(TEXT(C188,"jjjj")=TEXT(CRENEAUX!$S$12,"jjjj"),TEXT(C188,"jjjj")=TEXT(CRENEAUX!$T$12,"jjjj"),TEXT(C188,"jjjj")=TEXT(CRENEAUX!$U$12,"jjjj"),TEXT(C188,"jjjj")=TEXT(CRENEAUX!$V$12,"jjjj"),TEXT(C188,"jjjj")=TEXT(CRENEAUX!$W$12,"jjjj"),TEXT(C188,"jjjj")=TEXT(CRENEAUX!$X$12,"jjjj"),TEXT(C188,"jjjj")=TEXT(CRENEAUX!$Y$12,"jjjj")),"X","")</f>
        <v/>
      </c>
      <c r="P188" s="81" t="str">
        <f>IF(OR(TEXT(C188,"jjjj")=TEXT(CRENEAUX!$S$13,"jjjj"),TEXT(C188,"jjjj")=TEXT(CRENEAUX!$T$13,"jjjj"),TEXT(C188,"jjjj")=TEXT(CRENEAUX!$U$13,"jjjj"),TEXT(C188,"jjjj")=TEXT(CRENEAUX!$V$13,"jjjj"),TEXT(C188,"jjjj")=TEXT(CRENEAUX!$W$13,"jjjj"),TEXT(C188,"jjjj")=TEXT(CRENEAUX!$X$13,"jjjj"),TEXT(C188,"jjjj")=TEXT(CRENEAUX!$Y$13,"jjjj")),"X","")</f>
        <v/>
      </c>
      <c r="Q188" s="81" t="str">
        <f>IF(OR(TEXT(C188,"jjjj")=TEXT(CRENEAUX!$S$14,"jjjj"),TEXT(C188,"jjjj")=TEXT(CRENEAUX!$T$14,"jjjj"),TEXT(C188,"jjjj")=TEXT(CRENEAUX!$U$14,"jjjj"),TEXT(C188,"jjjj")=TEXT(CRENEAUX!$V$14,"jjjj"),TEXT(C188,"jjjj")=TEXT(CRENEAUX!$W$14,"jjjj"),TEXT(C188,"jjjj")=TEXT(CRENEAUX!$X$14,"jjjj"),TEXT(C188,"jjjj")=TEXT(CRENEAUX!$Y$14,"jjjj")),"X","")</f>
        <v/>
      </c>
      <c r="R188" s="80" t="str">
        <f t="shared" si="15"/>
        <v/>
      </c>
      <c r="S188" s="79"/>
      <c r="T188" s="79"/>
      <c r="U188" s="79"/>
      <c r="V188" s="79"/>
      <c r="W188" s="79"/>
      <c r="X188" s="79"/>
    </row>
    <row r="189" spans="1:24" x14ac:dyDescent="0.25">
      <c r="A189" s="95" t="e">
        <f t="shared" si="11"/>
        <v>#VALUE!</v>
      </c>
      <c r="B189" s="95" t="e">
        <f t="shared" si="12"/>
        <v>#VALUE!</v>
      </c>
      <c r="C189" s="77" t="str">
        <f>Calen!F191</f>
        <v/>
      </c>
      <c r="D189" s="79"/>
      <c r="E189" s="79"/>
      <c r="F189" s="79"/>
      <c r="G189" s="79"/>
      <c r="H189" s="79"/>
      <c r="I189" s="79"/>
      <c r="J189" s="96" t="e">
        <f t="shared" si="13"/>
        <v>#VALUE!</v>
      </c>
      <c r="K189" s="96" t="e">
        <f t="shared" si="14"/>
        <v>#VALUE!</v>
      </c>
      <c r="L189" s="81" t="str">
        <f>IF(OR(TEXT(C189,"jjjj")=TEXT(CRENEAUX!$S$9,"jjjj"),TEXT(C189,"jjjj")=TEXT(CRENEAUX!$T$9,"jjjj"),TEXT(C189,"jjjj")=TEXT(CRENEAUX!$U$9,"jjjj"),TEXT(C189,"jjjj")=TEXT(CRENEAUX!$V$9,"jjjj"),TEXT(C189,"jjjj")=TEXT(CRENEAUX!$W$9,"jjjj"),TEXT(C189,"jjjj")=TEXT(CRENEAUX!$X$9,"jjjj"),TEXT(C189,"jjjj")=TEXT(CRENEAUX!$Y$9,"jjjj")),"X","")</f>
        <v/>
      </c>
      <c r="M189" s="81" t="str">
        <f>IF(OR(TEXT(C189,"jjjj")=TEXT(CRENEAUX!$S$10,"jjjj"),TEXT(C189,"jjjj")=TEXT(CRENEAUX!$T$10,"jjjj"),TEXT(C189,"jjjj")=TEXT(CRENEAUX!$U$10,"jjjj"),TEXT(C189,"jjjj")=TEXT(CRENEAUX!$V$10,"jjjj"),TEXT(C189,"jjjj")=TEXT(CRENEAUX!$W$10,"jjjj"),TEXT(C189,"jjjj")=TEXT(CRENEAUX!$X$10,"jjjj"),TEXT(C189,"jjjj")=TEXT(CRENEAUX!$Y$10,"jjjj")),"X","")</f>
        <v/>
      </c>
      <c r="N189" s="81" t="str">
        <f>IF(OR(TEXT(C189,"jjjj")=TEXT(CRENEAUX!$S$11,"jjjj"),TEXT(C189,"jjjj")=TEXT(CRENEAUX!$T$11,"jjjj"),TEXT(C189,"jjjj")=TEXT(CRENEAUX!$U$11,"jjjj"),TEXT(C189,"jjjj")=TEXT(CRENEAUX!$V$11,"jjjj"),TEXT(C189,"jjjj")=TEXT(CRENEAUX!$W$11,"jjjj"),TEXT(C189,"jjjj")=TEXT(CRENEAUX!$X$11,"jjjj"),TEXT(C189,"jjjj")=TEXT(CRENEAUX!$Y$11,"jjjj")),"X","")</f>
        <v/>
      </c>
      <c r="O189" s="81" t="str">
        <f>IF(OR(TEXT(C189,"jjjj")=TEXT(CRENEAUX!$S$12,"jjjj"),TEXT(C189,"jjjj")=TEXT(CRENEAUX!$T$12,"jjjj"),TEXT(C189,"jjjj")=TEXT(CRENEAUX!$U$12,"jjjj"),TEXT(C189,"jjjj")=TEXT(CRENEAUX!$V$12,"jjjj"),TEXT(C189,"jjjj")=TEXT(CRENEAUX!$W$12,"jjjj"),TEXT(C189,"jjjj")=TEXT(CRENEAUX!$X$12,"jjjj"),TEXT(C189,"jjjj")=TEXT(CRENEAUX!$Y$12,"jjjj")),"X","")</f>
        <v/>
      </c>
      <c r="P189" s="81" t="str">
        <f>IF(OR(TEXT(C189,"jjjj")=TEXT(CRENEAUX!$S$13,"jjjj"),TEXT(C189,"jjjj")=TEXT(CRENEAUX!$T$13,"jjjj"),TEXT(C189,"jjjj")=TEXT(CRENEAUX!$U$13,"jjjj"),TEXT(C189,"jjjj")=TEXT(CRENEAUX!$V$13,"jjjj"),TEXT(C189,"jjjj")=TEXT(CRENEAUX!$W$13,"jjjj"),TEXT(C189,"jjjj")=TEXT(CRENEAUX!$X$13,"jjjj"),TEXT(C189,"jjjj")=TEXT(CRENEAUX!$Y$13,"jjjj")),"X","")</f>
        <v/>
      </c>
      <c r="Q189" s="81" t="str">
        <f>IF(OR(TEXT(C189,"jjjj")=TEXT(CRENEAUX!$S$14,"jjjj"),TEXT(C189,"jjjj")=TEXT(CRENEAUX!$T$14,"jjjj"),TEXT(C189,"jjjj")=TEXT(CRENEAUX!$U$14,"jjjj"),TEXT(C189,"jjjj")=TEXT(CRENEAUX!$V$14,"jjjj"),TEXT(C189,"jjjj")=TEXT(CRENEAUX!$W$14,"jjjj"),TEXT(C189,"jjjj")=TEXT(CRENEAUX!$X$14,"jjjj"),TEXT(C189,"jjjj")=TEXT(CRENEAUX!$Y$14,"jjjj")),"X","")</f>
        <v/>
      </c>
      <c r="R189" s="80" t="str">
        <f t="shared" si="15"/>
        <v/>
      </c>
      <c r="S189" s="79"/>
      <c r="T189" s="79"/>
      <c r="U189" s="79"/>
      <c r="V189" s="79"/>
      <c r="W189" s="79"/>
      <c r="X189" s="79"/>
    </row>
    <row r="190" spans="1:24" x14ac:dyDescent="0.25">
      <c r="A190" s="95" t="e">
        <f t="shared" si="11"/>
        <v>#VALUE!</v>
      </c>
      <c r="B190" s="95" t="e">
        <f t="shared" si="12"/>
        <v>#VALUE!</v>
      </c>
      <c r="C190" s="77" t="str">
        <f>Calen!F192</f>
        <v/>
      </c>
      <c r="D190" s="79"/>
      <c r="E190" s="79"/>
      <c r="F190" s="79"/>
      <c r="G190" s="79"/>
      <c r="H190" s="79"/>
      <c r="I190" s="79"/>
      <c r="J190" s="96" t="e">
        <f t="shared" si="13"/>
        <v>#VALUE!</v>
      </c>
      <c r="K190" s="96" t="e">
        <f t="shared" si="14"/>
        <v>#VALUE!</v>
      </c>
      <c r="L190" s="81" t="str">
        <f>IF(OR(TEXT(C190,"jjjj")=TEXT(CRENEAUX!$S$9,"jjjj"),TEXT(C190,"jjjj")=TEXT(CRENEAUX!$T$9,"jjjj"),TEXT(C190,"jjjj")=TEXT(CRENEAUX!$U$9,"jjjj"),TEXT(C190,"jjjj")=TEXT(CRENEAUX!$V$9,"jjjj"),TEXT(C190,"jjjj")=TEXT(CRENEAUX!$W$9,"jjjj"),TEXT(C190,"jjjj")=TEXT(CRENEAUX!$X$9,"jjjj"),TEXT(C190,"jjjj")=TEXT(CRENEAUX!$Y$9,"jjjj")),"X","")</f>
        <v/>
      </c>
      <c r="M190" s="81" t="str">
        <f>IF(OR(TEXT(C190,"jjjj")=TEXT(CRENEAUX!$S$10,"jjjj"),TEXT(C190,"jjjj")=TEXT(CRENEAUX!$T$10,"jjjj"),TEXT(C190,"jjjj")=TEXT(CRENEAUX!$U$10,"jjjj"),TEXT(C190,"jjjj")=TEXT(CRENEAUX!$V$10,"jjjj"),TEXT(C190,"jjjj")=TEXT(CRENEAUX!$W$10,"jjjj"),TEXT(C190,"jjjj")=TEXT(CRENEAUX!$X$10,"jjjj"),TEXT(C190,"jjjj")=TEXT(CRENEAUX!$Y$10,"jjjj")),"X","")</f>
        <v/>
      </c>
      <c r="N190" s="81" t="str">
        <f>IF(OR(TEXT(C190,"jjjj")=TEXT(CRENEAUX!$S$11,"jjjj"),TEXT(C190,"jjjj")=TEXT(CRENEAUX!$T$11,"jjjj"),TEXT(C190,"jjjj")=TEXT(CRENEAUX!$U$11,"jjjj"),TEXT(C190,"jjjj")=TEXT(CRENEAUX!$V$11,"jjjj"),TEXT(C190,"jjjj")=TEXT(CRENEAUX!$W$11,"jjjj"),TEXT(C190,"jjjj")=TEXT(CRENEAUX!$X$11,"jjjj"),TEXT(C190,"jjjj")=TEXT(CRENEAUX!$Y$11,"jjjj")),"X","")</f>
        <v/>
      </c>
      <c r="O190" s="81" t="str">
        <f>IF(OR(TEXT(C190,"jjjj")=TEXT(CRENEAUX!$S$12,"jjjj"),TEXT(C190,"jjjj")=TEXT(CRENEAUX!$T$12,"jjjj"),TEXT(C190,"jjjj")=TEXT(CRENEAUX!$U$12,"jjjj"),TEXT(C190,"jjjj")=TEXT(CRENEAUX!$V$12,"jjjj"),TEXT(C190,"jjjj")=TEXT(CRENEAUX!$W$12,"jjjj"),TEXT(C190,"jjjj")=TEXT(CRENEAUX!$X$12,"jjjj"),TEXT(C190,"jjjj")=TEXT(CRENEAUX!$Y$12,"jjjj")),"X","")</f>
        <v/>
      </c>
      <c r="P190" s="81" t="str">
        <f>IF(OR(TEXT(C190,"jjjj")=TEXT(CRENEAUX!$S$13,"jjjj"),TEXT(C190,"jjjj")=TEXT(CRENEAUX!$T$13,"jjjj"),TEXT(C190,"jjjj")=TEXT(CRENEAUX!$U$13,"jjjj"),TEXT(C190,"jjjj")=TEXT(CRENEAUX!$V$13,"jjjj"),TEXT(C190,"jjjj")=TEXT(CRENEAUX!$W$13,"jjjj"),TEXT(C190,"jjjj")=TEXT(CRENEAUX!$X$13,"jjjj"),TEXT(C190,"jjjj")=TEXT(CRENEAUX!$Y$13,"jjjj")),"X","")</f>
        <v/>
      </c>
      <c r="Q190" s="81" t="str">
        <f>IF(OR(TEXT(C190,"jjjj")=TEXT(CRENEAUX!$S$14,"jjjj"),TEXT(C190,"jjjj")=TEXT(CRENEAUX!$T$14,"jjjj"),TEXT(C190,"jjjj")=TEXT(CRENEAUX!$U$14,"jjjj"),TEXT(C190,"jjjj")=TEXT(CRENEAUX!$V$14,"jjjj"),TEXT(C190,"jjjj")=TEXT(CRENEAUX!$W$14,"jjjj"),TEXT(C190,"jjjj")=TEXT(CRENEAUX!$X$14,"jjjj"),TEXT(C190,"jjjj")=TEXT(CRENEAUX!$Y$14,"jjjj")),"X","")</f>
        <v/>
      </c>
      <c r="R190" s="80" t="str">
        <f t="shared" si="15"/>
        <v/>
      </c>
      <c r="S190" s="79"/>
      <c r="T190" s="79"/>
      <c r="U190" s="79"/>
      <c r="V190" s="79"/>
      <c r="W190" s="79"/>
      <c r="X190" s="79"/>
    </row>
    <row r="191" spans="1:24" x14ac:dyDescent="0.25">
      <c r="A191" s="95" t="e">
        <f t="shared" si="11"/>
        <v>#VALUE!</v>
      </c>
      <c r="B191" s="95" t="e">
        <f t="shared" si="12"/>
        <v>#VALUE!</v>
      </c>
      <c r="C191" s="77" t="str">
        <f>Calen!F193</f>
        <v/>
      </c>
      <c r="D191" s="79"/>
      <c r="E191" s="79"/>
      <c r="F191" s="79"/>
      <c r="G191" s="79"/>
      <c r="H191" s="79"/>
      <c r="I191" s="79"/>
      <c r="J191" s="96" t="e">
        <f t="shared" si="13"/>
        <v>#VALUE!</v>
      </c>
      <c r="K191" s="96" t="e">
        <f t="shared" si="14"/>
        <v>#VALUE!</v>
      </c>
      <c r="L191" s="81" t="str">
        <f>IF(OR(TEXT(C191,"jjjj")=TEXT(CRENEAUX!$S$9,"jjjj"),TEXT(C191,"jjjj")=TEXT(CRENEAUX!$T$9,"jjjj"),TEXT(C191,"jjjj")=TEXT(CRENEAUX!$U$9,"jjjj"),TEXT(C191,"jjjj")=TEXT(CRENEAUX!$V$9,"jjjj"),TEXT(C191,"jjjj")=TEXT(CRENEAUX!$W$9,"jjjj"),TEXT(C191,"jjjj")=TEXT(CRENEAUX!$X$9,"jjjj"),TEXT(C191,"jjjj")=TEXT(CRENEAUX!$Y$9,"jjjj")),"X","")</f>
        <v/>
      </c>
      <c r="M191" s="81" t="str">
        <f>IF(OR(TEXT(C191,"jjjj")=TEXT(CRENEAUX!$S$10,"jjjj"),TEXT(C191,"jjjj")=TEXT(CRENEAUX!$T$10,"jjjj"),TEXT(C191,"jjjj")=TEXT(CRENEAUX!$U$10,"jjjj"),TEXT(C191,"jjjj")=TEXT(CRENEAUX!$V$10,"jjjj"),TEXT(C191,"jjjj")=TEXT(CRENEAUX!$W$10,"jjjj"),TEXT(C191,"jjjj")=TEXT(CRENEAUX!$X$10,"jjjj"),TEXT(C191,"jjjj")=TEXT(CRENEAUX!$Y$10,"jjjj")),"X","")</f>
        <v/>
      </c>
      <c r="N191" s="81" t="str">
        <f>IF(OR(TEXT(C191,"jjjj")=TEXT(CRENEAUX!$S$11,"jjjj"),TEXT(C191,"jjjj")=TEXT(CRENEAUX!$T$11,"jjjj"),TEXT(C191,"jjjj")=TEXT(CRENEAUX!$U$11,"jjjj"),TEXT(C191,"jjjj")=TEXT(CRENEAUX!$V$11,"jjjj"),TEXT(C191,"jjjj")=TEXT(CRENEAUX!$W$11,"jjjj"),TEXT(C191,"jjjj")=TEXT(CRENEAUX!$X$11,"jjjj"),TEXT(C191,"jjjj")=TEXT(CRENEAUX!$Y$11,"jjjj")),"X","")</f>
        <v/>
      </c>
      <c r="O191" s="81" t="str">
        <f>IF(OR(TEXT(C191,"jjjj")=TEXT(CRENEAUX!$S$12,"jjjj"),TEXT(C191,"jjjj")=TEXT(CRENEAUX!$T$12,"jjjj"),TEXT(C191,"jjjj")=TEXT(CRENEAUX!$U$12,"jjjj"),TEXT(C191,"jjjj")=TEXT(CRENEAUX!$V$12,"jjjj"),TEXT(C191,"jjjj")=TEXT(CRENEAUX!$W$12,"jjjj"),TEXT(C191,"jjjj")=TEXT(CRENEAUX!$X$12,"jjjj"),TEXT(C191,"jjjj")=TEXT(CRENEAUX!$Y$12,"jjjj")),"X","")</f>
        <v/>
      </c>
      <c r="P191" s="81" t="str">
        <f>IF(OR(TEXT(C191,"jjjj")=TEXT(CRENEAUX!$S$13,"jjjj"),TEXT(C191,"jjjj")=TEXT(CRENEAUX!$T$13,"jjjj"),TEXT(C191,"jjjj")=TEXT(CRENEAUX!$U$13,"jjjj"),TEXT(C191,"jjjj")=TEXT(CRENEAUX!$V$13,"jjjj"),TEXT(C191,"jjjj")=TEXT(CRENEAUX!$W$13,"jjjj"),TEXT(C191,"jjjj")=TEXT(CRENEAUX!$X$13,"jjjj"),TEXT(C191,"jjjj")=TEXT(CRENEAUX!$Y$13,"jjjj")),"X","")</f>
        <v/>
      </c>
      <c r="Q191" s="81" t="str">
        <f>IF(OR(TEXT(C191,"jjjj")=TEXT(CRENEAUX!$S$14,"jjjj"),TEXT(C191,"jjjj")=TEXT(CRENEAUX!$T$14,"jjjj"),TEXT(C191,"jjjj")=TEXT(CRENEAUX!$U$14,"jjjj"),TEXT(C191,"jjjj")=TEXT(CRENEAUX!$V$14,"jjjj"),TEXT(C191,"jjjj")=TEXT(CRENEAUX!$W$14,"jjjj"),TEXT(C191,"jjjj")=TEXT(CRENEAUX!$X$14,"jjjj"),TEXT(C191,"jjjj")=TEXT(CRENEAUX!$Y$14,"jjjj")),"X","")</f>
        <v/>
      </c>
      <c r="R191" s="80" t="str">
        <f t="shared" si="15"/>
        <v/>
      </c>
      <c r="S191" s="79"/>
      <c r="T191" s="79"/>
      <c r="U191" s="79"/>
      <c r="V191" s="79"/>
      <c r="W191" s="79"/>
      <c r="X191" s="79"/>
    </row>
    <row r="192" spans="1:24" x14ac:dyDescent="0.25">
      <c r="A192" s="95" t="e">
        <f t="shared" si="11"/>
        <v>#VALUE!</v>
      </c>
      <c r="B192" s="95" t="e">
        <f t="shared" si="12"/>
        <v>#VALUE!</v>
      </c>
      <c r="C192" s="77" t="str">
        <f>Calen!F194</f>
        <v/>
      </c>
      <c r="D192" s="79"/>
      <c r="E192" s="79"/>
      <c r="F192" s="79"/>
      <c r="G192" s="79"/>
      <c r="H192" s="79"/>
      <c r="I192" s="79"/>
      <c r="J192" s="96" t="e">
        <f t="shared" si="13"/>
        <v>#VALUE!</v>
      </c>
      <c r="K192" s="96" t="e">
        <f t="shared" si="14"/>
        <v>#VALUE!</v>
      </c>
      <c r="L192" s="81" t="str">
        <f>IF(OR(TEXT(C192,"jjjj")=TEXT(CRENEAUX!$S$9,"jjjj"),TEXT(C192,"jjjj")=TEXT(CRENEAUX!$T$9,"jjjj"),TEXT(C192,"jjjj")=TEXT(CRENEAUX!$U$9,"jjjj"),TEXT(C192,"jjjj")=TEXT(CRENEAUX!$V$9,"jjjj"),TEXT(C192,"jjjj")=TEXT(CRENEAUX!$W$9,"jjjj"),TEXT(C192,"jjjj")=TEXT(CRENEAUX!$X$9,"jjjj"),TEXT(C192,"jjjj")=TEXT(CRENEAUX!$Y$9,"jjjj")),"X","")</f>
        <v/>
      </c>
      <c r="M192" s="81" t="str">
        <f>IF(OR(TEXT(C192,"jjjj")=TEXT(CRENEAUX!$S$10,"jjjj"),TEXT(C192,"jjjj")=TEXT(CRENEAUX!$T$10,"jjjj"),TEXT(C192,"jjjj")=TEXT(CRENEAUX!$U$10,"jjjj"),TEXT(C192,"jjjj")=TEXT(CRENEAUX!$V$10,"jjjj"),TEXT(C192,"jjjj")=TEXT(CRENEAUX!$W$10,"jjjj"),TEXT(C192,"jjjj")=TEXT(CRENEAUX!$X$10,"jjjj"),TEXT(C192,"jjjj")=TEXT(CRENEAUX!$Y$10,"jjjj")),"X","")</f>
        <v/>
      </c>
      <c r="N192" s="81" t="str">
        <f>IF(OR(TEXT(C192,"jjjj")=TEXT(CRENEAUX!$S$11,"jjjj"),TEXT(C192,"jjjj")=TEXT(CRENEAUX!$T$11,"jjjj"),TEXT(C192,"jjjj")=TEXT(CRENEAUX!$U$11,"jjjj"),TEXT(C192,"jjjj")=TEXT(CRENEAUX!$V$11,"jjjj"),TEXT(C192,"jjjj")=TEXT(CRENEAUX!$W$11,"jjjj"),TEXT(C192,"jjjj")=TEXT(CRENEAUX!$X$11,"jjjj"),TEXT(C192,"jjjj")=TEXT(CRENEAUX!$Y$11,"jjjj")),"X","")</f>
        <v/>
      </c>
      <c r="O192" s="81" t="str">
        <f>IF(OR(TEXT(C192,"jjjj")=TEXT(CRENEAUX!$S$12,"jjjj"),TEXT(C192,"jjjj")=TEXT(CRENEAUX!$T$12,"jjjj"),TEXT(C192,"jjjj")=TEXT(CRENEAUX!$U$12,"jjjj"),TEXT(C192,"jjjj")=TEXT(CRENEAUX!$V$12,"jjjj"),TEXT(C192,"jjjj")=TEXT(CRENEAUX!$W$12,"jjjj"),TEXT(C192,"jjjj")=TEXT(CRENEAUX!$X$12,"jjjj"),TEXT(C192,"jjjj")=TEXT(CRENEAUX!$Y$12,"jjjj")),"X","")</f>
        <v/>
      </c>
      <c r="P192" s="81" t="str">
        <f>IF(OR(TEXT(C192,"jjjj")=TEXT(CRENEAUX!$S$13,"jjjj"),TEXT(C192,"jjjj")=TEXT(CRENEAUX!$T$13,"jjjj"),TEXT(C192,"jjjj")=TEXT(CRENEAUX!$U$13,"jjjj"),TEXT(C192,"jjjj")=TEXT(CRENEAUX!$V$13,"jjjj"),TEXT(C192,"jjjj")=TEXT(CRENEAUX!$W$13,"jjjj"),TEXT(C192,"jjjj")=TEXT(CRENEAUX!$X$13,"jjjj"),TEXT(C192,"jjjj")=TEXT(CRENEAUX!$Y$13,"jjjj")),"X","")</f>
        <v/>
      </c>
      <c r="Q192" s="81" t="str">
        <f>IF(OR(TEXT(C192,"jjjj")=TEXT(CRENEAUX!$S$14,"jjjj"),TEXT(C192,"jjjj")=TEXT(CRENEAUX!$T$14,"jjjj"),TEXT(C192,"jjjj")=TEXT(CRENEAUX!$U$14,"jjjj"),TEXT(C192,"jjjj")=TEXT(CRENEAUX!$V$14,"jjjj"),TEXT(C192,"jjjj")=TEXT(CRENEAUX!$W$14,"jjjj"),TEXT(C192,"jjjj")=TEXT(CRENEAUX!$X$14,"jjjj"),TEXT(C192,"jjjj")=TEXT(CRENEAUX!$Y$14,"jjjj")),"X","")</f>
        <v/>
      </c>
      <c r="R192" s="80" t="str">
        <f t="shared" si="15"/>
        <v/>
      </c>
      <c r="S192" s="79"/>
      <c r="T192" s="79"/>
      <c r="U192" s="79"/>
      <c r="V192" s="79"/>
      <c r="W192" s="79"/>
      <c r="X192" s="79"/>
    </row>
    <row r="193" spans="1:24" x14ac:dyDescent="0.25">
      <c r="A193" s="95" t="e">
        <f t="shared" si="11"/>
        <v>#VALUE!</v>
      </c>
      <c r="B193" s="95" t="e">
        <f t="shared" si="12"/>
        <v>#VALUE!</v>
      </c>
      <c r="C193" s="77" t="str">
        <f>Calen!F195</f>
        <v/>
      </c>
      <c r="D193" s="79"/>
      <c r="E193" s="79"/>
      <c r="F193" s="79"/>
      <c r="G193" s="79"/>
      <c r="H193" s="79"/>
      <c r="I193" s="79"/>
      <c r="J193" s="96" t="e">
        <f t="shared" si="13"/>
        <v>#VALUE!</v>
      </c>
      <c r="K193" s="96" t="e">
        <f t="shared" si="14"/>
        <v>#VALUE!</v>
      </c>
      <c r="L193" s="81" t="str">
        <f>IF(OR(TEXT(C193,"jjjj")=TEXT(CRENEAUX!$S$9,"jjjj"),TEXT(C193,"jjjj")=TEXT(CRENEAUX!$T$9,"jjjj"),TEXT(C193,"jjjj")=TEXT(CRENEAUX!$U$9,"jjjj"),TEXT(C193,"jjjj")=TEXT(CRENEAUX!$V$9,"jjjj"),TEXT(C193,"jjjj")=TEXT(CRENEAUX!$W$9,"jjjj"),TEXT(C193,"jjjj")=TEXT(CRENEAUX!$X$9,"jjjj"),TEXT(C193,"jjjj")=TEXT(CRENEAUX!$Y$9,"jjjj")),"X","")</f>
        <v/>
      </c>
      <c r="M193" s="81" t="str">
        <f>IF(OR(TEXT(C193,"jjjj")=TEXT(CRENEAUX!$S$10,"jjjj"),TEXT(C193,"jjjj")=TEXT(CRENEAUX!$T$10,"jjjj"),TEXT(C193,"jjjj")=TEXT(CRENEAUX!$U$10,"jjjj"),TEXT(C193,"jjjj")=TEXT(CRENEAUX!$V$10,"jjjj"),TEXT(C193,"jjjj")=TEXT(CRENEAUX!$W$10,"jjjj"),TEXT(C193,"jjjj")=TEXT(CRENEAUX!$X$10,"jjjj"),TEXT(C193,"jjjj")=TEXT(CRENEAUX!$Y$10,"jjjj")),"X","")</f>
        <v/>
      </c>
      <c r="N193" s="81" t="str">
        <f>IF(OR(TEXT(C193,"jjjj")=TEXT(CRENEAUX!$S$11,"jjjj"),TEXT(C193,"jjjj")=TEXT(CRENEAUX!$T$11,"jjjj"),TEXT(C193,"jjjj")=TEXT(CRENEAUX!$U$11,"jjjj"),TEXT(C193,"jjjj")=TEXT(CRENEAUX!$V$11,"jjjj"),TEXT(C193,"jjjj")=TEXT(CRENEAUX!$W$11,"jjjj"),TEXT(C193,"jjjj")=TEXT(CRENEAUX!$X$11,"jjjj"),TEXT(C193,"jjjj")=TEXT(CRENEAUX!$Y$11,"jjjj")),"X","")</f>
        <v/>
      </c>
      <c r="O193" s="81" t="str">
        <f>IF(OR(TEXT(C193,"jjjj")=TEXT(CRENEAUX!$S$12,"jjjj"),TEXT(C193,"jjjj")=TEXT(CRENEAUX!$T$12,"jjjj"),TEXT(C193,"jjjj")=TEXT(CRENEAUX!$U$12,"jjjj"),TEXT(C193,"jjjj")=TEXT(CRENEAUX!$V$12,"jjjj"),TEXT(C193,"jjjj")=TEXT(CRENEAUX!$W$12,"jjjj"),TEXT(C193,"jjjj")=TEXT(CRENEAUX!$X$12,"jjjj"),TEXT(C193,"jjjj")=TEXT(CRENEAUX!$Y$12,"jjjj")),"X","")</f>
        <v/>
      </c>
      <c r="P193" s="81" t="str">
        <f>IF(OR(TEXT(C193,"jjjj")=TEXT(CRENEAUX!$S$13,"jjjj"),TEXT(C193,"jjjj")=TEXT(CRENEAUX!$T$13,"jjjj"),TEXT(C193,"jjjj")=TEXT(CRENEAUX!$U$13,"jjjj"),TEXT(C193,"jjjj")=TEXT(CRENEAUX!$V$13,"jjjj"),TEXT(C193,"jjjj")=TEXT(CRENEAUX!$W$13,"jjjj"),TEXT(C193,"jjjj")=TEXT(CRENEAUX!$X$13,"jjjj"),TEXT(C193,"jjjj")=TEXT(CRENEAUX!$Y$13,"jjjj")),"X","")</f>
        <v/>
      </c>
      <c r="Q193" s="81" t="str">
        <f>IF(OR(TEXT(C193,"jjjj")=TEXT(CRENEAUX!$S$14,"jjjj"),TEXT(C193,"jjjj")=TEXT(CRENEAUX!$T$14,"jjjj"),TEXT(C193,"jjjj")=TEXT(CRENEAUX!$U$14,"jjjj"),TEXT(C193,"jjjj")=TEXT(CRENEAUX!$V$14,"jjjj"),TEXT(C193,"jjjj")=TEXT(CRENEAUX!$W$14,"jjjj"),TEXT(C193,"jjjj")=TEXT(CRENEAUX!$X$14,"jjjj"),TEXT(C193,"jjjj")=TEXT(CRENEAUX!$Y$14,"jjjj")),"X","")</f>
        <v/>
      </c>
      <c r="R193" s="80" t="str">
        <f t="shared" si="15"/>
        <v/>
      </c>
      <c r="S193" s="79"/>
      <c r="T193" s="79"/>
      <c r="U193" s="79"/>
      <c r="V193" s="79"/>
      <c r="W193" s="79"/>
      <c r="X193" s="79"/>
    </row>
    <row r="194" spans="1:24" x14ac:dyDescent="0.25">
      <c r="A194" s="95" t="e">
        <f t="shared" si="11"/>
        <v>#VALUE!</v>
      </c>
      <c r="B194" s="95" t="e">
        <f t="shared" si="12"/>
        <v>#VALUE!</v>
      </c>
      <c r="C194" s="77" t="str">
        <f>Calen!F196</f>
        <v/>
      </c>
      <c r="D194" s="79"/>
      <c r="E194" s="79"/>
      <c r="F194" s="79"/>
      <c r="G194" s="79"/>
      <c r="H194" s="79"/>
      <c r="I194" s="79"/>
      <c r="J194" s="96" t="e">
        <f t="shared" si="13"/>
        <v>#VALUE!</v>
      </c>
      <c r="K194" s="96" t="e">
        <f t="shared" si="14"/>
        <v>#VALUE!</v>
      </c>
      <c r="L194" s="81" t="str">
        <f>IF(OR(TEXT(C194,"jjjj")=TEXT(CRENEAUX!$S$9,"jjjj"),TEXT(C194,"jjjj")=TEXT(CRENEAUX!$T$9,"jjjj"),TEXT(C194,"jjjj")=TEXT(CRENEAUX!$U$9,"jjjj"),TEXT(C194,"jjjj")=TEXT(CRENEAUX!$V$9,"jjjj"),TEXT(C194,"jjjj")=TEXT(CRENEAUX!$W$9,"jjjj"),TEXT(C194,"jjjj")=TEXT(CRENEAUX!$X$9,"jjjj"),TEXT(C194,"jjjj")=TEXT(CRENEAUX!$Y$9,"jjjj")),"X","")</f>
        <v/>
      </c>
      <c r="M194" s="81" t="str">
        <f>IF(OR(TEXT(C194,"jjjj")=TEXT(CRENEAUX!$S$10,"jjjj"),TEXT(C194,"jjjj")=TEXT(CRENEAUX!$T$10,"jjjj"),TEXT(C194,"jjjj")=TEXT(CRENEAUX!$U$10,"jjjj"),TEXT(C194,"jjjj")=TEXT(CRENEAUX!$V$10,"jjjj"),TEXT(C194,"jjjj")=TEXT(CRENEAUX!$W$10,"jjjj"),TEXT(C194,"jjjj")=TEXT(CRENEAUX!$X$10,"jjjj"),TEXT(C194,"jjjj")=TEXT(CRENEAUX!$Y$10,"jjjj")),"X","")</f>
        <v/>
      </c>
      <c r="N194" s="81" t="str">
        <f>IF(OR(TEXT(C194,"jjjj")=TEXT(CRENEAUX!$S$11,"jjjj"),TEXT(C194,"jjjj")=TEXT(CRENEAUX!$T$11,"jjjj"),TEXT(C194,"jjjj")=TEXT(CRENEAUX!$U$11,"jjjj"),TEXT(C194,"jjjj")=TEXT(CRENEAUX!$V$11,"jjjj"),TEXT(C194,"jjjj")=TEXT(CRENEAUX!$W$11,"jjjj"),TEXT(C194,"jjjj")=TEXT(CRENEAUX!$X$11,"jjjj"),TEXT(C194,"jjjj")=TEXT(CRENEAUX!$Y$11,"jjjj")),"X","")</f>
        <v/>
      </c>
      <c r="O194" s="81" t="str">
        <f>IF(OR(TEXT(C194,"jjjj")=TEXT(CRENEAUX!$S$12,"jjjj"),TEXT(C194,"jjjj")=TEXT(CRENEAUX!$T$12,"jjjj"),TEXT(C194,"jjjj")=TEXT(CRENEAUX!$U$12,"jjjj"),TEXT(C194,"jjjj")=TEXT(CRENEAUX!$V$12,"jjjj"),TEXT(C194,"jjjj")=TEXT(CRENEAUX!$W$12,"jjjj"),TEXT(C194,"jjjj")=TEXT(CRENEAUX!$X$12,"jjjj"),TEXT(C194,"jjjj")=TEXT(CRENEAUX!$Y$12,"jjjj")),"X","")</f>
        <v/>
      </c>
      <c r="P194" s="81" t="str">
        <f>IF(OR(TEXT(C194,"jjjj")=TEXT(CRENEAUX!$S$13,"jjjj"),TEXT(C194,"jjjj")=TEXT(CRENEAUX!$T$13,"jjjj"),TEXT(C194,"jjjj")=TEXT(CRENEAUX!$U$13,"jjjj"),TEXT(C194,"jjjj")=TEXT(CRENEAUX!$V$13,"jjjj"),TEXT(C194,"jjjj")=TEXT(CRENEAUX!$W$13,"jjjj"),TEXT(C194,"jjjj")=TEXT(CRENEAUX!$X$13,"jjjj"),TEXT(C194,"jjjj")=TEXT(CRENEAUX!$Y$13,"jjjj")),"X","")</f>
        <v/>
      </c>
      <c r="Q194" s="81" t="str">
        <f>IF(OR(TEXT(C194,"jjjj")=TEXT(CRENEAUX!$S$14,"jjjj"),TEXT(C194,"jjjj")=TEXT(CRENEAUX!$T$14,"jjjj"),TEXT(C194,"jjjj")=TEXT(CRENEAUX!$U$14,"jjjj"),TEXT(C194,"jjjj")=TEXT(CRENEAUX!$V$14,"jjjj"),TEXT(C194,"jjjj")=TEXT(CRENEAUX!$W$14,"jjjj"),TEXT(C194,"jjjj")=TEXT(CRENEAUX!$X$14,"jjjj"),TEXT(C194,"jjjj")=TEXT(CRENEAUX!$Y$14,"jjjj")),"X","")</f>
        <v/>
      </c>
      <c r="R194" s="80" t="str">
        <f t="shared" si="15"/>
        <v/>
      </c>
      <c r="S194" s="79"/>
      <c r="T194" s="79"/>
      <c r="U194" s="79"/>
      <c r="V194" s="79"/>
      <c r="W194" s="79"/>
      <c r="X194" s="79"/>
    </row>
    <row r="195" spans="1:24" x14ac:dyDescent="0.25">
      <c r="A195" s="95" t="e">
        <f t="shared" si="11"/>
        <v>#VALUE!</v>
      </c>
      <c r="B195" s="95" t="e">
        <f t="shared" si="12"/>
        <v>#VALUE!</v>
      </c>
      <c r="C195" s="77" t="str">
        <f>Calen!F197</f>
        <v/>
      </c>
      <c r="D195" s="79"/>
      <c r="E195" s="79"/>
      <c r="F195" s="79"/>
      <c r="G195" s="79"/>
      <c r="H195" s="79"/>
      <c r="I195" s="79"/>
      <c r="J195" s="96" t="e">
        <f t="shared" si="13"/>
        <v>#VALUE!</v>
      </c>
      <c r="K195" s="96" t="e">
        <f t="shared" si="14"/>
        <v>#VALUE!</v>
      </c>
      <c r="L195" s="81" t="str">
        <f>IF(OR(TEXT(C195,"jjjj")=TEXT(CRENEAUX!$S$9,"jjjj"),TEXT(C195,"jjjj")=TEXT(CRENEAUX!$T$9,"jjjj"),TEXT(C195,"jjjj")=TEXT(CRENEAUX!$U$9,"jjjj"),TEXT(C195,"jjjj")=TEXT(CRENEAUX!$V$9,"jjjj"),TEXT(C195,"jjjj")=TEXT(CRENEAUX!$W$9,"jjjj"),TEXT(C195,"jjjj")=TEXT(CRENEAUX!$X$9,"jjjj"),TEXT(C195,"jjjj")=TEXT(CRENEAUX!$Y$9,"jjjj")),"X","")</f>
        <v/>
      </c>
      <c r="M195" s="81" t="str">
        <f>IF(OR(TEXT(C195,"jjjj")=TEXT(CRENEAUX!$S$10,"jjjj"),TEXT(C195,"jjjj")=TEXT(CRENEAUX!$T$10,"jjjj"),TEXT(C195,"jjjj")=TEXT(CRENEAUX!$U$10,"jjjj"),TEXT(C195,"jjjj")=TEXT(CRENEAUX!$V$10,"jjjj"),TEXT(C195,"jjjj")=TEXT(CRENEAUX!$W$10,"jjjj"),TEXT(C195,"jjjj")=TEXT(CRENEAUX!$X$10,"jjjj"),TEXT(C195,"jjjj")=TEXT(CRENEAUX!$Y$10,"jjjj")),"X","")</f>
        <v/>
      </c>
      <c r="N195" s="81" t="str">
        <f>IF(OR(TEXT(C195,"jjjj")=TEXT(CRENEAUX!$S$11,"jjjj"),TEXT(C195,"jjjj")=TEXT(CRENEAUX!$T$11,"jjjj"),TEXT(C195,"jjjj")=TEXT(CRENEAUX!$U$11,"jjjj"),TEXT(C195,"jjjj")=TEXT(CRENEAUX!$V$11,"jjjj"),TEXT(C195,"jjjj")=TEXT(CRENEAUX!$W$11,"jjjj"),TEXT(C195,"jjjj")=TEXT(CRENEAUX!$X$11,"jjjj"),TEXT(C195,"jjjj")=TEXT(CRENEAUX!$Y$11,"jjjj")),"X","")</f>
        <v/>
      </c>
      <c r="O195" s="81" t="str">
        <f>IF(OR(TEXT(C195,"jjjj")=TEXT(CRENEAUX!$S$12,"jjjj"),TEXT(C195,"jjjj")=TEXT(CRENEAUX!$T$12,"jjjj"),TEXT(C195,"jjjj")=TEXT(CRENEAUX!$U$12,"jjjj"),TEXT(C195,"jjjj")=TEXT(CRENEAUX!$V$12,"jjjj"),TEXT(C195,"jjjj")=TEXT(CRENEAUX!$W$12,"jjjj"),TEXT(C195,"jjjj")=TEXT(CRENEAUX!$X$12,"jjjj"),TEXT(C195,"jjjj")=TEXT(CRENEAUX!$Y$12,"jjjj")),"X","")</f>
        <v/>
      </c>
      <c r="P195" s="81" t="str">
        <f>IF(OR(TEXT(C195,"jjjj")=TEXT(CRENEAUX!$S$13,"jjjj"),TEXT(C195,"jjjj")=TEXT(CRENEAUX!$T$13,"jjjj"),TEXT(C195,"jjjj")=TEXT(CRENEAUX!$U$13,"jjjj"),TEXT(C195,"jjjj")=TEXT(CRENEAUX!$V$13,"jjjj"),TEXT(C195,"jjjj")=TEXT(CRENEAUX!$W$13,"jjjj"),TEXT(C195,"jjjj")=TEXT(CRENEAUX!$X$13,"jjjj"),TEXT(C195,"jjjj")=TEXT(CRENEAUX!$Y$13,"jjjj")),"X","")</f>
        <v/>
      </c>
      <c r="Q195" s="81" t="str">
        <f>IF(OR(TEXT(C195,"jjjj")=TEXT(CRENEAUX!$S$14,"jjjj"),TEXT(C195,"jjjj")=TEXT(CRENEAUX!$T$14,"jjjj"),TEXT(C195,"jjjj")=TEXT(CRENEAUX!$U$14,"jjjj"),TEXT(C195,"jjjj")=TEXT(CRENEAUX!$V$14,"jjjj"),TEXT(C195,"jjjj")=TEXT(CRENEAUX!$W$14,"jjjj"),TEXT(C195,"jjjj")=TEXT(CRENEAUX!$X$14,"jjjj"),TEXT(C195,"jjjj")=TEXT(CRENEAUX!$Y$14,"jjjj")),"X","")</f>
        <v/>
      </c>
      <c r="R195" s="80" t="str">
        <f t="shared" si="15"/>
        <v/>
      </c>
      <c r="S195" s="79"/>
      <c r="T195" s="79"/>
      <c r="U195" s="79"/>
      <c r="V195" s="79"/>
      <c r="W195" s="79"/>
      <c r="X195" s="79"/>
    </row>
    <row r="196" spans="1:24" x14ac:dyDescent="0.25">
      <c r="A196" s="95" t="e">
        <f t="shared" si="11"/>
        <v>#VALUE!</v>
      </c>
      <c r="B196" s="95" t="e">
        <f t="shared" si="12"/>
        <v>#VALUE!</v>
      </c>
      <c r="C196" s="77" t="str">
        <f>Calen!F198</f>
        <v/>
      </c>
      <c r="D196" s="79"/>
      <c r="E196" s="79"/>
      <c r="F196" s="79"/>
      <c r="G196" s="79"/>
      <c r="H196" s="79"/>
      <c r="I196" s="79"/>
      <c r="J196" s="96" t="e">
        <f t="shared" si="13"/>
        <v>#VALUE!</v>
      </c>
      <c r="K196" s="96" t="e">
        <f t="shared" si="14"/>
        <v>#VALUE!</v>
      </c>
      <c r="L196" s="81" t="str">
        <f>IF(OR(TEXT(C196,"jjjj")=TEXT(CRENEAUX!$S$9,"jjjj"),TEXT(C196,"jjjj")=TEXT(CRENEAUX!$T$9,"jjjj"),TEXT(C196,"jjjj")=TEXT(CRENEAUX!$U$9,"jjjj"),TEXT(C196,"jjjj")=TEXT(CRENEAUX!$V$9,"jjjj"),TEXT(C196,"jjjj")=TEXT(CRENEAUX!$W$9,"jjjj"),TEXT(C196,"jjjj")=TEXT(CRENEAUX!$X$9,"jjjj"),TEXT(C196,"jjjj")=TEXT(CRENEAUX!$Y$9,"jjjj")),"X","")</f>
        <v/>
      </c>
      <c r="M196" s="81" t="str">
        <f>IF(OR(TEXT(C196,"jjjj")=TEXT(CRENEAUX!$S$10,"jjjj"),TEXT(C196,"jjjj")=TEXT(CRENEAUX!$T$10,"jjjj"),TEXT(C196,"jjjj")=TEXT(CRENEAUX!$U$10,"jjjj"),TEXT(C196,"jjjj")=TEXT(CRENEAUX!$V$10,"jjjj"),TEXT(C196,"jjjj")=TEXT(CRENEAUX!$W$10,"jjjj"),TEXT(C196,"jjjj")=TEXT(CRENEAUX!$X$10,"jjjj"),TEXT(C196,"jjjj")=TEXT(CRENEAUX!$Y$10,"jjjj")),"X","")</f>
        <v/>
      </c>
      <c r="N196" s="81" t="str">
        <f>IF(OR(TEXT(C196,"jjjj")=TEXT(CRENEAUX!$S$11,"jjjj"),TEXT(C196,"jjjj")=TEXT(CRENEAUX!$T$11,"jjjj"),TEXT(C196,"jjjj")=TEXT(CRENEAUX!$U$11,"jjjj"),TEXT(C196,"jjjj")=TEXT(CRENEAUX!$V$11,"jjjj"),TEXT(C196,"jjjj")=TEXT(CRENEAUX!$W$11,"jjjj"),TEXT(C196,"jjjj")=TEXT(CRENEAUX!$X$11,"jjjj"),TEXT(C196,"jjjj")=TEXT(CRENEAUX!$Y$11,"jjjj")),"X","")</f>
        <v/>
      </c>
      <c r="O196" s="81" t="str">
        <f>IF(OR(TEXT(C196,"jjjj")=TEXT(CRENEAUX!$S$12,"jjjj"),TEXT(C196,"jjjj")=TEXT(CRENEAUX!$T$12,"jjjj"),TEXT(C196,"jjjj")=TEXT(CRENEAUX!$U$12,"jjjj"),TEXT(C196,"jjjj")=TEXT(CRENEAUX!$V$12,"jjjj"),TEXT(C196,"jjjj")=TEXT(CRENEAUX!$W$12,"jjjj"),TEXT(C196,"jjjj")=TEXT(CRENEAUX!$X$12,"jjjj"),TEXT(C196,"jjjj")=TEXT(CRENEAUX!$Y$12,"jjjj")),"X","")</f>
        <v/>
      </c>
      <c r="P196" s="81" t="str">
        <f>IF(OR(TEXT(C196,"jjjj")=TEXT(CRENEAUX!$S$13,"jjjj"),TEXT(C196,"jjjj")=TEXT(CRENEAUX!$T$13,"jjjj"),TEXT(C196,"jjjj")=TEXT(CRENEAUX!$U$13,"jjjj"),TEXT(C196,"jjjj")=TEXT(CRENEAUX!$V$13,"jjjj"),TEXT(C196,"jjjj")=TEXT(CRENEAUX!$W$13,"jjjj"),TEXT(C196,"jjjj")=TEXT(CRENEAUX!$X$13,"jjjj"),TEXT(C196,"jjjj")=TEXT(CRENEAUX!$Y$13,"jjjj")),"X","")</f>
        <v/>
      </c>
      <c r="Q196" s="81" t="str">
        <f>IF(OR(TEXT(C196,"jjjj")=TEXT(CRENEAUX!$S$14,"jjjj"),TEXT(C196,"jjjj")=TEXT(CRENEAUX!$T$14,"jjjj"),TEXT(C196,"jjjj")=TEXT(CRENEAUX!$U$14,"jjjj"),TEXT(C196,"jjjj")=TEXT(CRENEAUX!$V$14,"jjjj"),TEXT(C196,"jjjj")=TEXT(CRENEAUX!$W$14,"jjjj"),TEXT(C196,"jjjj")=TEXT(CRENEAUX!$X$14,"jjjj"),TEXT(C196,"jjjj")=TEXT(CRENEAUX!$Y$14,"jjjj")),"X","")</f>
        <v/>
      </c>
      <c r="R196" s="80" t="str">
        <f t="shared" si="15"/>
        <v/>
      </c>
      <c r="S196" s="79"/>
      <c r="T196" s="79"/>
      <c r="U196" s="79"/>
      <c r="V196" s="79"/>
      <c r="W196" s="79"/>
      <c r="X196" s="79"/>
    </row>
    <row r="197" spans="1:24" x14ac:dyDescent="0.25">
      <c r="A197" s="95" t="e">
        <f t="shared" si="11"/>
        <v>#VALUE!</v>
      </c>
      <c r="B197" s="95" t="e">
        <f t="shared" si="12"/>
        <v>#VALUE!</v>
      </c>
      <c r="C197" s="77" t="str">
        <f>Calen!F199</f>
        <v/>
      </c>
      <c r="D197" s="79"/>
      <c r="E197" s="79"/>
      <c r="F197" s="79"/>
      <c r="G197" s="79"/>
      <c r="H197" s="79"/>
      <c r="I197" s="79"/>
      <c r="J197" s="96" t="e">
        <f t="shared" si="13"/>
        <v>#VALUE!</v>
      </c>
      <c r="K197" s="96" t="e">
        <f t="shared" si="14"/>
        <v>#VALUE!</v>
      </c>
      <c r="L197" s="81" t="str">
        <f>IF(OR(TEXT(C197,"jjjj")=TEXT(CRENEAUX!$S$9,"jjjj"),TEXT(C197,"jjjj")=TEXT(CRENEAUX!$T$9,"jjjj"),TEXT(C197,"jjjj")=TEXT(CRENEAUX!$U$9,"jjjj"),TEXT(C197,"jjjj")=TEXT(CRENEAUX!$V$9,"jjjj"),TEXT(C197,"jjjj")=TEXT(CRENEAUX!$W$9,"jjjj"),TEXT(C197,"jjjj")=TEXT(CRENEAUX!$X$9,"jjjj"),TEXT(C197,"jjjj")=TEXT(CRENEAUX!$Y$9,"jjjj")),"X","")</f>
        <v/>
      </c>
      <c r="M197" s="81" t="str">
        <f>IF(OR(TEXT(C197,"jjjj")=TEXT(CRENEAUX!$S$10,"jjjj"),TEXT(C197,"jjjj")=TEXT(CRENEAUX!$T$10,"jjjj"),TEXT(C197,"jjjj")=TEXT(CRENEAUX!$U$10,"jjjj"),TEXT(C197,"jjjj")=TEXT(CRENEAUX!$V$10,"jjjj"),TEXT(C197,"jjjj")=TEXT(CRENEAUX!$W$10,"jjjj"),TEXT(C197,"jjjj")=TEXT(CRENEAUX!$X$10,"jjjj"),TEXT(C197,"jjjj")=TEXT(CRENEAUX!$Y$10,"jjjj")),"X","")</f>
        <v/>
      </c>
      <c r="N197" s="81" t="str">
        <f>IF(OR(TEXT(C197,"jjjj")=TEXT(CRENEAUX!$S$11,"jjjj"),TEXT(C197,"jjjj")=TEXT(CRENEAUX!$T$11,"jjjj"),TEXT(C197,"jjjj")=TEXT(CRENEAUX!$U$11,"jjjj"),TEXT(C197,"jjjj")=TEXT(CRENEAUX!$V$11,"jjjj"),TEXT(C197,"jjjj")=TEXT(CRENEAUX!$W$11,"jjjj"),TEXT(C197,"jjjj")=TEXT(CRENEAUX!$X$11,"jjjj"),TEXT(C197,"jjjj")=TEXT(CRENEAUX!$Y$11,"jjjj")),"X","")</f>
        <v/>
      </c>
      <c r="O197" s="81" t="str">
        <f>IF(OR(TEXT(C197,"jjjj")=TEXT(CRENEAUX!$S$12,"jjjj"),TEXT(C197,"jjjj")=TEXT(CRENEAUX!$T$12,"jjjj"),TEXT(C197,"jjjj")=TEXT(CRENEAUX!$U$12,"jjjj"),TEXT(C197,"jjjj")=TEXT(CRENEAUX!$V$12,"jjjj"),TEXT(C197,"jjjj")=TEXT(CRENEAUX!$W$12,"jjjj"),TEXT(C197,"jjjj")=TEXT(CRENEAUX!$X$12,"jjjj"),TEXT(C197,"jjjj")=TEXT(CRENEAUX!$Y$12,"jjjj")),"X","")</f>
        <v/>
      </c>
      <c r="P197" s="81" t="str">
        <f>IF(OR(TEXT(C197,"jjjj")=TEXT(CRENEAUX!$S$13,"jjjj"),TEXT(C197,"jjjj")=TEXT(CRENEAUX!$T$13,"jjjj"),TEXT(C197,"jjjj")=TEXT(CRENEAUX!$U$13,"jjjj"),TEXT(C197,"jjjj")=TEXT(CRENEAUX!$V$13,"jjjj"),TEXT(C197,"jjjj")=TEXT(CRENEAUX!$W$13,"jjjj"),TEXT(C197,"jjjj")=TEXT(CRENEAUX!$X$13,"jjjj"),TEXT(C197,"jjjj")=TEXT(CRENEAUX!$Y$13,"jjjj")),"X","")</f>
        <v/>
      </c>
      <c r="Q197" s="81" t="str">
        <f>IF(OR(TEXT(C197,"jjjj")=TEXT(CRENEAUX!$S$14,"jjjj"),TEXT(C197,"jjjj")=TEXT(CRENEAUX!$T$14,"jjjj"),TEXT(C197,"jjjj")=TEXT(CRENEAUX!$U$14,"jjjj"),TEXT(C197,"jjjj")=TEXT(CRENEAUX!$V$14,"jjjj"),TEXT(C197,"jjjj")=TEXT(CRENEAUX!$W$14,"jjjj"),TEXT(C197,"jjjj")=TEXT(CRENEAUX!$X$14,"jjjj"),TEXT(C197,"jjjj")=TEXT(CRENEAUX!$Y$14,"jjjj")),"X","")</f>
        <v/>
      </c>
      <c r="R197" s="80" t="str">
        <f t="shared" si="15"/>
        <v/>
      </c>
      <c r="S197" s="79"/>
      <c r="T197" s="79"/>
      <c r="U197" s="79"/>
      <c r="V197" s="79"/>
      <c r="W197" s="79"/>
      <c r="X197" s="79"/>
    </row>
    <row r="198" spans="1:24" x14ac:dyDescent="0.25">
      <c r="A198" s="95" t="e">
        <f t="shared" si="11"/>
        <v>#VALUE!</v>
      </c>
      <c r="B198" s="95" t="e">
        <f t="shared" si="12"/>
        <v>#VALUE!</v>
      </c>
      <c r="C198" s="77" t="str">
        <f>Calen!F200</f>
        <v/>
      </c>
      <c r="D198" s="79"/>
      <c r="E198" s="79"/>
      <c r="F198" s="79"/>
      <c r="G198" s="79"/>
      <c r="H198" s="79"/>
      <c r="I198" s="79"/>
      <c r="J198" s="96" t="e">
        <f t="shared" si="13"/>
        <v>#VALUE!</v>
      </c>
      <c r="K198" s="96" t="e">
        <f t="shared" si="14"/>
        <v>#VALUE!</v>
      </c>
      <c r="L198" s="81" t="str">
        <f>IF(OR(TEXT(C198,"jjjj")=TEXT(CRENEAUX!$S$9,"jjjj"),TEXT(C198,"jjjj")=TEXT(CRENEAUX!$T$9,"jjjj"),TEXT(C198,"jjjj")=TEXT(CRENEAUX!$U$9,"jjjj"),TEXT(C198,"jjjj")=TEXT(CRENEAUX!$V$9,"jjjj"),TEXT(C198,"jjjj")=TEXT(CRENEAUX!$W$9,"jjjj"),TEXT(C198,"jjjj")=TEXT(CRENEAUX!$X$9,"jjjj"),TEXT(C198,"jjjj")=TEXT(CRENEAUX!$Y$9,"jjjj")),"X","")</f>
        <v/>
      </c>
      <c r="M198" s="81" t="str">
        <f>IF(OR(TEXT(C198,"jjjj")=TEXT(CRENEAUX!$S$10,"jjjj"),TEXT(C198,"jjjj")=TEXT(CRENEAUX!$T$10,"jjjj"),TEXT(C198,"jjjj")=TEXT(CRENEAUX!$U$10,"jjjj"),TEXT(C198,"jjjj")=TEXT(CRENEAUX!$V$10,"jjjj"),TEXT(C198,"jjjj")=TEXT(CRENEAUX!$W$10,"jjjj"),TEXT(C198,"jjjj")=TEXT(CRENEAUX!$X$10,"jjjj"),TEXT(C198,"jjjj")=TEXT(CRENEAUX!$Y$10,"jjjj")),"X","")</f>
        <v/>
      </c>
      <c r="N198" s="81" t="str">
        <f>IF(OR(TEXT(C198,"jjjj")=TEXT(CRENEAUX!$S$11,"jjjj"),TEXT(C198,"jjjj")=TEXT(CRENEAUX!$T$11,"jjjj"),TEXT(C198,"jjjj")=TEXT(CRENEAUX!$U$11,"jjjj"),TEXT(C198,"jjjj")=TEXT(CRENEAUX!$V$11,"jjjj"),TEXT(C198,"jjjj")=TEXT(CRENEAUX!$W$11,"jjjj"),TEXT(C198,"jjjj")=TEXT(CRENEAUX!$X$11,"jjjj"),TEXT(C198,"jjjj")=TEXT(CRENEAUX!$Y$11,"jjjj")),"X","")</f>
        <v/>
      </c>
      <c r="O198" s="81" t="str">
        <f>IF(OR(TEXT(C198,"jjjj")=TEXT(CRENEAUX!$S$12,"jjjj"),TEXT(C198,"jjjj")=TEXT(CRENEAUX!$T$12,"jjjj"),TEXT(C198,"jjjj")=TEXT(CRENEAUX!$U$12,"jjjj"),TEXT(C198,"jjjj")=TEXT(CRENEAUX!$V$12,"jjjj"),TEXT(C198,"jjjj")=TEXT(CRENEAUX!$W$12,"jjjj"),TEXT(C198,"jjjj")=TEXT(CRENEAUX!$X$12,"jjjj"),TEXT(C198,"jjjj")=TEXT(CRENEAUX!$Y$12,"jjjj")),"X","")</f>
        <v/>
      </c>
      <c r="P198" s="81" t="str">
        <f>IF(OR(TEXT(C198,"jjjj")=TEXT(CRENEAUX!$S$13,"jjjj"),TEXT(C198,"jjjj")=TEXT(CRENEAUX!$T$13,"jjjj"),TEXT(C198,"jjjj")=TEXT(CRENEAUX!$U$13,"jjjj"),TEXT(C198,"jjjj")=TEXT(CRENEAUX!$V$13,"jjjj"),TEXT(C198,"jjjj")=TEXT(CRENEAUX!$W$13,"jjjj"),TEXT(C198,"jjjj")=TEXT(CRENEAUX!$X$13,"jjjj"),TEXT(C198,"jjjj")=TEXT(CRENEAUX!$Y$13,"jjjj")),"X","")</f>
        <v/>
      </c>
      <c r="Q198" s="81" t="str">
        <f>IF(OR(TEXT(C198,"jjjj")=TEXT(CRENEAUX!$S$14,"jjjj"),TEXT(C198,"jjjj")=TEXT(CRENEAUX!$T$14,"jjjj"),TEXT(C198,"jjjj")=TEXT(CRENEAUX!$U$14,"jjjj"),TEXT(C198,"jjjj")=TEXT(CRENEAUX!$V$14,"jjjj"),TEXT(C198,"jjjj")=TEXT(CRENEAUX!$W$14,"jjjj"),TEXT(C198,"jjjj")=TEXT(CRENEAUX!$X$14,"jjjj"),TEXT(C198,"jjjj")=TEXT(CRENEAUX!$Y$14,"jjjj")),"X","")</f>
        <v/>
      </c>
      <c r="R198" s="80" t="str">
        <f t="shared" si="15"/>
        <v/>
      </c>
      <c r="S198" s="79"/>
      <c r="T198" s="79"/>
      <c r="U198" s="79"/>
      <c r="V198" s="79"/>
      <c r="W198" s="79"/>
      <c r="X198" s="79"/>
    </row>
    <row r="199" spans="1:24" x14ac:dyDescent="0.25">
      <c r="A199" s="95" t="e">
        <f t="shared" ref="A199:A262" si="16">MONTH(C199)</f>
        <v>#VALUE!</v>
      </c>
      <c r="B199" s="95" t="e">
        <f t="shared" ref="B199:B262" si="17">WEEKDAY(C199,2)</f>
        <v>#VALUE!</v>
      </c>
      <c r="C199" s="77" t="str">
        <f>Calen!F201</f>
        <v/>
      </c>
      <c r="D199" s="79"/>
      <c r="E199" s="79"/>
      <c r="F199" s="79"/>
      <c r="G199" s="79"/>
      <c r="H199" s="79"/>
      <c r="I199" s="79"/>
      <c r="J199" s="96" t="e">
        <f t="shared" ref="J199:J262" si="18">MONTH(R199)</f>
        <v>#VALUE!</v>
      </c>
      <c r="K199" s="96" t="e">
        <f t="shared" ref="K199:K262" si="19">WEEKDAY(R199,2)</f>
        <v>#VALUE!</v>
      </c>
      <c r="L199" s="81" t="str">
        <f>IF(OR(TEXT(C199,"jjjj")=TEXT(CRENEAUX!$S$9,"jjjj"),TEXT(C199,"jjjj")=TEXT(CRENEAUX!$T$9,"jjjj"),TEXT(C199,"jjjj")=TEXT(CRENEAUX!$U$9,"jjjj"),TEXT(C199,"jjjj")=TEXT(CRENEAUX!$V$9,"jjjj"),TEXT(C199,"jjjj")=TEXT(CRENEAUX!$W$9,"jjjj"),TEXT(C199,"jjjj")=TEXT(CRENEAUX!$X$9,"jjjj"),TEXT(C199,"jjjj")=TEXT(CRENEAUX!$Y$9,"jjjj")),"X","")</f>
        <v/>
      </c>
      <c r="M199" s="81" t="str">
        <f>IF(OR(TEXT(C199,"jjjj")=TEXT(CRENEAUX!$S$10,"jjjj"),TEXT(C199,"jjjj")=TEXT(CRENEAUX!$T$10,"jjjj"),TEXT(C199,"jjjj")=TEXT(CRENEAUX!$U$10,"jjjj"),TEXT(C199,"jjjj")=TEXT(CRENEAUX!$V$10,"jjjj"),TEXT(C199,"jjjj")=TEXT(CRENEAUX!$W$10,"jjjj"),TEXT(C199,"jjjj")=TEXT(CRENEAUX!$X$10,"jjjj"),TEXT(C199,"jjjj")=TEXT(CRENEAUX!$Y$10,"jjjj")),"X","")</f>
        <v/>
      </c>
      <c r="N199" s="81" t="str">
        <f>IF(OR(TEXT(C199,"jjjj")=TEXT(CRENEAUX!$S$11,"jjjj"),TEXT(C199,"jjjj")=TEXT(CRENEAUX!$T$11,"jjjj"),TEXT(C199,"jjjj")=TEXT(CRENEAUX!$U$11,"jjjj"),TEXT(C199,"jjjj")=TEXT(CRENEAUX!$V$11,"jjjj"),TEXT(C199,"jjjj")=TEXT(CRENEAUX!$W$11,"jjjj"),TEXT(C199,"jjjj")=TEXT(CRENEAUX!$X$11,"jjjj"),TEXT(C199,"jjjj")=TEXT(CRENEAUX!$Y$11,"jjjj")),"X","")</f>
        <v/>
      </c>
      <c r="O199" s="81" t="str">
        <f>IF(OR(TEXT(C199,"jjjj")=TEXT(CRENEAUX!$S$12,"jjjj"),TEXT(C199,"jjjj")=TEXT(CRENEAUX!$T$12,"jjjj"),TEXT(C199,"jjjj")=TEXT(CRENEAUX!$U$12,"jjjj"),TEXT(C199,"jjjj")=TEXT(CRENEAUX!$V$12,"jjjj"),TEXT(C199,"jjjj")=TEXT(CRENEAUX!$W$12,"jjjj"),TEXT(C199,"jjjj")=TEXT(CRENEAUX!$X$12,"jjjj"),TEXT(C199,"jjjj")=TEXT(CRENEAUX!$Y$12,"jjjj")),"X","")</f>
        <v/>
      </c>
      <c r="P199" s="81" t="str">
        <f>IF(OR(TEXT(C199,"jjjj")=TEXT(CRENEAUX!$S$13,"jjjj"),TEXT(C199,"jjjj")=TEXT(CRENEAUX!$T$13,"jjjj"),TEXT(C199,"jjjj")=TEXT(CRENEAUX!$U$13,"jjjj"),TEXT(C199,"jjjj")=TEXT(CRENEAUX!$V$13,"jjjj"),TEXT(C199,"jjjj")=TEXT(CRENEAUX!$W$13,"jjjj"),TEXT(C199,"jjjj")=TEXT(CRENEAUX!$X$13,"jjjj"),TEXT(C199,"jjjj")=TEXT(CRENEAUX!$Y$13,"jjjj")),"X","")</f>
        <v/>
      </c>
      <c r="Q199" s="81" t="str">
        <f>IF(OR(TEXT(C199,"jjjj")=TEXT(CRENEAUX!$S$14,"jjjj"),TEXT(C199,"jjjj")=TEXT(CRENEAUX!$T$14,"jjjj"),TEXT(C199,"jjjj")=TEXT(CRENEAUX!$U$14,"jjjj"),TEXT(C199,"jjjj")=TEXT(CRENEAUX!$V$14,"jjjj"),TEXT(C199,"jjjj")=TEXT(CRENEAUX!$W$14,"jjjj"),TEXT(C199,"jjjj")=TEXT(CRENEAUX!$X$14,"jjjj"),TEXT(C199,"jjjj")=TEXT(CRENEAUX!$Y$14,"jjjj")),"X","")</f>
        <v/>
      </c>
      <c r="R199" s="80" t="str">
        <f t="shared" ref="R199:R262" si="20">C199</f>
        <v/>
      </c>
      <c r="S199" s="79"/>
      <c r="T199" s="79"/>
      <c r="U199" s="79"/>
      <c r="V199" s="79"/>
      <c r="W199" s="79"/>
      <c r="X199" s="79"/>
    </row>
    <row r="200" spans="1:24" x14ac:dyDescent="0.25">
      <c r="A200" s="95" t="e">
        <f t="shared" si="16"/>
        <v>#VALUE!</v>
      </c>
      <c r="B200" s="95" t="e">
        <f t="shared" si="17"/>
        <v>#VALUE!</v>
      </c>
      <c r="C200" s="77" t="str">
        <f>Calen!F202</f>
        <v/>
      </c>
      <c r="D200" s="79"/>
      <c r="E200" s="79"/>
      <c r="F200" s="79"/>
      <c r="G200" s="79"/>
      <c r="H200" s="79"/>
      <c r="I200" s="79"/>
      <c r="J200" s="96" t="e">
        <f t="shared" si="18"/>
        <v>#VALUE!</v>
      </c>
      <c r="K200" s="96" t="e">
        <f t="shared" si="19"/>
        <v>#VALUE!</v>
      </c>
      <c r="L200" s="81" t="str">
        <f>IF(OR(TEXT(C200,"jjjj")=TEXT(CRENEAUX!$S$9,"jjjj"),TEXT(C200,"jjjj")=TEXT(CRENEAUX!$T$9,"jjjj"),TEXT(C200,"jjjj")=TEXT(CRENEAUX!$U$9,"jjjj"),TEXT(C200,"jjjj")=TEXT(CRENEAUX!$V$9,"jjjj"),TEXT(C200,"jjjj")=TEXT(CRENEAUX!$W$9,"jjjj"),TEXT(C200,"jjjj")=TEXT(CRENEAUX!$X$9,"jjjj"),TEXT(C200,"jjjj")=TEXT(CRENEAUX!$Y$9,"jjjj")),"X","")</f>
        <v/>
      </c>
      <c r="M200" s="81" t="str">
        <f>IF(OR(TEXT(C200,"jjjj")=TEXT(CRENEAUX!$S$10,"jjjj"),TEXT(C200,"jjjj")=TEXT(CRENEAUX!$T$10,"jjjj"),TEXT(C200,"jjjj")=TEXT(CRENEAUX!$U$10,"jjjj"),TEXT(C200,"jjjj")=TEXT(CRENEAUX!$V$10,"jjjj"),TEXT(C200,"jjjj")=TEXT(CRENEAUX!$W$10,"jjjj"),TEXT(C200,"jjjj")=TEXT(CRENEAUX!$X$10,"jjjj"),TEXT(C200,"jjjj")=TEXT(CRENEAUX!$Y$10,"jjjj")),"X","")</f>
        <v/>
      </c>
      <c r="N200" s="81" t="str">
        <f>IF(OR(TEXT(C200,"jjjj")=TEXT(CRENEAUX!$S$11,"jjjj"),TEXT(C200,"jjjj")=TEXT(CRENEAUX!$T$11,"jjjj"),TEXT(C200,"jjjj")=TEXT(CRENEAUX!$U$11,"jjjj"),TEXT(C200,"jjjj")=TEXT(CRENEAUX!$V$11,"jjjj"),TEXT(C200,"jjjj")=TEXT(CRENEAUX!$W$11,"jjjj"),TEXT(C200,"jjjj")=TEXT(CRENEAUX!$X$11,"jjjj"),TEXT(C200,"jjjj")=TEXT(CRENEAUX!$Y$11,"jjjj")),"X","")</f>
        <v/>
      </c>
      <c r="O200" s="81" t="str">
        <f>IF(OR(TEXT(C200,"jjjj")=TEXT(CRENEAUX!$S$12,"jjjj"),TEXT(C200,"jjjj")=TEXT(CRENEAUX!$T$12,"jjjj"),TEXT(C200,"jjjj")=TEXT(CRENEAUX!$U$12,"jjjj"),TEXT(C200,"jjjj")=TEXT(CRENEAUX!$V$12,"jjjj"),TEXT(C200,"jjjj")=TEXT(CRENEAUX!$W$12,"jjjj"),TEXT(C200,"jjjj")=TEXT(CRENEAUX!$X$12,"jjjj"),TEXT(C200,"jjjj")=TEXT(CRENEAUX!$Y$12,"jjjj")),"X","")</f>
        <v/>
      </c>
      <c r="P200" s="81" t="str">
        <f>IF(OR(TEXT(C200,"jjjj")=TEXT(CRENEAUX!$S$13,"jjjj"),TEXT(C200,"jjjj")=TEXT(CRENEAUX!$T$13,"jjjj"),TEXT(C200,"jjjj")=TEXT(CRENEAUX!$U$13,"jjjj"),TEXT(C200,"jjjj")=TEXT(CRENEAUX!$V$13,"jjjj"),TEXT(C200,"jjjj")=TEXT(CRENEAUX!$W$13,"jjjj"),TEXT(C200,"jjjj")=TEXT(CRENEAUX!$X$13,"jjjj"),TEXT(C200,"jjjj")=TEXT(CRENEAUX!$Y$13,"jjjj")),"X","")</f>
        <v/>
      </c>
      <c r="Q200" s="81" t="str">
        <f>IF(OR(TEXT(C200,"jjjj")=TEXT(CRENEAUX!$S$14,"jjjj"),TEXT(C200,"jjjj")=TEXT(CRENEAUX!$T$14,"jjjj"),TEXT(C200,"jjjj")=TEXT(CRENEAUX!$U$14,"jjjj"),TEXT(C200,"jjjj")=TEXT(CRENEAUX!$V$14,"jjjj"),TEXT(C200,"jjjj")=TEXT(CRENEAUX!$W$14,"jjjj"),TEXT(C200,"jjjj")=TEXT(CRENEAUX!$X$14,"jjjj"),TEXT(C200,"jjjj")=TEXT(CRENEAUX!$Y$14,"jjjj")),"X","")</f>
        <v/>
      </c>
      <c r="R200" s="80" t="str">
        <f t="shared" si="20"/>
        <v/>
      </c>
      <c r="S200" s="79"/>
      <c r="T200" s="79"/>
      <c r="U200" s="79"/>
      <c r="V200" s="79"/>
      <c r="W200" s="79"/>
      <c r="X200" s="79"/>
    </row>
    <row r="201" spans="1:24" x14ac:dyDescent="0.25">
      <c r="A201" s="95" t="e">
        <f t="shared" si="16"/>
        <v>#VALUE!</v>
      </c>
      <c r="B201" s="95" t="e">
        <f t="shared" si="17"/>
        <v>#VALUE!</v>
      </c>
      <c r="C201" s="77" t="str">
        <f>Calen!F203</f>
        <v/>
      </c>
      <c r="D201" s="79"/>
      <c r="E201" s="79"/>
      <c r="F201" s="79"/>
      <c r="G201" s="79"/>
      <c r="H201" s="79"/>
      <c r="I201" s="79"/>
      <c r="J201" s="96" t="e">
        <f t="shared" si="18"/>
        <v>#VALUE!</v>
      </c>
      <c r="K201" s="96" t="e">
        <f t="shared" si="19"/>
        <v>#VALUE!</v>
      </c>
      <c r="L201" s="81" t="str">
        <f>IF(OR(TEXT(C201,"jjjj")=TEXT(CRENEAUX!$S$9,"jjjj"),TEXT(C201,"jjjj")=TEXT(CRENEAUX!$T$9,"jjjj"),TEXT(C201,"jjjj")=TEXT(CRENEAUX!$U$9,"jjjj"),TEXT(C201,"jjjj")=TEXT(CRENEAUX!$V$9,"jjjj"),TEXT(C201,"jjjj")=TEXT(CRENEAUX!$W$9,"jjjj"),TEXT(C201,"jjjj")=TEXT(CRENEAUX!$X$9,"jjjj"),TEXT(C201,"jjjj")=TEXT(CRENEAUX!$Y$9,"jjjj")),"X","")</f>
        <v/>
      </c>
      <c r="M201" s="81" t="str">
        <f>IF(OR(TEXT(C201,"jjjj")=TEXT(CRENEAUX!$S$10,"jjjj"),TEXT(C201,"jjjj")=TEXT(CRENEAUX!$T$10,"jjjj"),TEXT(C201,"jjjj")=TEXT(CRENEAUX!$U$10,"jjjj"),TEXT(C201,"jjjj")=TEXT(CRENEAUX!$V$10,"jjjj"),TEXT(C201,"jjjj")=TEXT(CRENEAUX!$W$10,"jjjj"),TEXT(C201,"jjjj")=TEXT(CRENEAUX!$X$10,"jjjj"),TEXT(C201,"jjjj")=TEXT(CRENEAUX!$Y$10,"jjjj")),"X","")</f>
        <v/>
      </c>
      <c r="N201" s="81" t="str">
        <f>IF(OR(TEXT(C201,"jjjj")=TEXT(CRENEAUX!$S$11,"jjjj"),TEXT(C201,"jjjj")=TEXT(CRENEAUX!$T$11,"jjjj"),TEXT(C201,"jjjj")=TEXT(CRENEAUX!$U$11,"jjjj"),TEXT(C201,"jjjj")=TEXT(CRENEAUX!$V$11,"jjjj"),TEXT(C201,"jjjj")=TEXT(CRENEAUX!$W$11,"jjjj"),TEXT(C201,"jjjj")=TEXT(CRENEAUX!$X$11,"jjjj"),TEXT(C201,"jjjj")=TEXT(CRENEAUX!$Y$11,"jjjj")),"X","")</f>
        <v/>
      </c>
      <c r="O201" s="81" t="str">
        <f>IF(OR(TEXT(C201,"jjjj")=TEXT(CRENEAUX!$S$12,"jjjj"),TEXT(C201,"jjjj")=TEXT(CRENEAUX!$T$12,"jjjj"),TEXT(C201,"jjjj")=TEXT(CRENEAUX!$U$12,"jjjj"),TEXT(C201,"jjjj")=TEXT(CRENEAUX!$V$12,"jjjj"),TEXT(C201,"jjjj")=TEXT(CRENEAUX!$W$12,"jjjj"),TEXT(C201,"jjjj")=TEXT(CRENEAUX!$X$12,"jjjj"),TEXT(C201,"jjjj")=TEXT(CRENEAUX!$Y$12,"jjjj")),"X","")</f>
        <v/>
      </c>
      <c r="P201" s="81" t="str">
        <f>IF(OR(TEXT(C201,"jjjj")=TEXT(CRENEAUX!$S$13,"jjjj"),TEXT(C201,"jjjj")=TEXT(CRENEAUX!$T$13,"jjjj"),TEXT(C201,"jjjj")=TEXT(CRENEAUX!$U$13,"jjjj"),TEXT(C201,"jjjj")=TEXT(CRENEAUX!$V$13,"jjjj"),TEXT(C201,"jjjj")=TEXT(CRENEAUX!$W$13,"jjjj"),TEXT(C201,"jjjj")=TEXT(CRENEAUX!$X$13,"jjjj"),TEXT(C201,"jjjj")=TEXT(CRENEAUX!$Y$13,"jjjj")),"X","")</f>
        <v/>
      </c>
      <c r="Q201" s="81" t="str">
        <f>IF(OR(TEXT(C201,"jjjj")=TEXT(CRENEAUX!$S$14,"jjjj"),TEXT(C201,"jjjj")=TEXT(CRENEAUX!$T$14,"jjjj"),TEXT(C201,"jjjj")=TEXT(CRENEAUX!$U$14,"jjjj"),TEXT(C201,"jjjj")=TEXT(CRENEAUX!$V$14,"jjjj"),TEXT(C201,"jjjj")=TEXT(CRENEAUX!$W$14,"jjjj"),TEXT(C201,"jjjj")=TEXT(CRENEAUX!$X$14,"jjjj"),TEXT(C201,"jjjj")=TEXT(CRENEAUX!$Y$14,"jjjj")),"X","")</f>
        <v/>
      </c>
      <c r="R201" s="80" t="str">
        <f t="shared" si="20"/>
        <v/>
      </c>
      <c r="S201" s="79"/>
      <c r="T201" s="79"/>
      <c r="U201" s="79"/>
      <c r="V201" s="79"/>
      <c r="W201" s="79"/>
      <c r="X201" s="79"/>
    </row>
    <row r="202" spans="1:24" x14ac:dyDescent="0.25">
      <c r="A202" s="95" t="e">
        <f t="shared" si="16"/>
        <v>#VALUE!</v>
      </c>
      <c r="B202" s="95" t="e">
        <f t="shared" si="17"/>
        <v>#VALUE!</v>
      </c>
      <c r="C202" s="77" t="str">
        <f>Calen!F204</f>
        <v/>
      </c>
      <c r="D202" s="79"/>
      <c r="E202" s="79"/>
      <c r="F202" s="79"/>
      <c r="G202" s="79"/>
      <c r="H202" s="79"/>
      <c r="I202" s="79"/>
      <c r="J202" s="96" t="e">
        <f t="shared" si="18"/>
        <v>#VALUE!</v>
      </c>
      <c r="K202" s="96" t="e">
        <f t="shared" si="19"/>
        <v>#VALUE!</v>
      </c>
      <c r="L202" s="81" t="str">
        <f>IF(OR(TEXT(C202,"jjjj")=TEXT(CRENEAUX!$S$9,"jjjj"),TEXT(C202,"jjjj")=TEXT(CRENEAUX!$T$9,"jjjj"),TEXT(C202,"jjjj")=TEXT(CRENEAUX!$U$9,"jjjj"),TEXT(C202,"jjjj")=TEXT(CRENEAUX!$V$9,"jjjj"),TEXT(C202,"jjjj")=TEXT(CRENEAUX!$W$9,"jjjj"),TEXT(C202,"jjjj")=TEXT(CRENEAUX!$X$9,"jjjj"),TEXT(C202,"jjjj")=TEXT(CRENEAUX!$Y$9,"jjjj")),"X","")</f>
        <v/>
      </c>
      <c r="M202" s="81" t="str">
        <f>IF(OR(TEXT(C202,"jjjj")=TEXT(CRENEAUX!$S$10,"jjjj"),TEXT(C202,"jjjj")=TEXT(CRENEAUX!$T$10,"jjjj"),TEXT(C202,"jjjj")=TEXT(CRENEAUX!$U$10,"jjjj"),TEXT(C202,"jjjj")=TEXT(CRENEAUX!$V$10,"jjjj"),TEXT(C202,"jjjj")=TEXT(CRENEAUX!$W$10,"jjjj"),TEXT(C202,"jjjj")=TEXT(CRENEAUX!$X$10,"jjjj"),TEXT(C202,"jjjj")=TEXT(CRENEAUX!$Y$10,"jjjj")),"X","")</f>
        <v/>
      </c>
      <c r="N202" s="81" t="str">
        <f>IF(OR(TEXT(C202,"jjjj")=TEXT(CRENEAUX!$S$11,"jjjj"),TEXT(C202,"jjjj")=TEXT(CRENEAUX!$T$11,"jjjj"),TEXT(C202,"jjjj")=TEXT(CRENEAUX!$U$11,"jjjj"),TEXT(C202,"jjjj")=TEXT(CRENEAUX!$V$11,"jjjj"),TEXT(C202,"jjjj")=TEXT(CRENEAUX!$W$11,"jjjj"),TEXT(C202,"jjjj")=TEXT(CRENEAUX!$X$11,"jjjj"),TEXT(C202,"jjjj")=TEXT(CRENEAUX!$Y$11,"jjjj")),"X","")</f>
        <v/>
      </c>
      <c r="O202" s="81" t="str">
        <f>IF(OR(TEXT(C202,"jjjj")=TEXT(CRENEAUX!$S$12,"jjjj"),TEXT(C202,"jjjj")=TEXT(CRENEAUX!$T$12,"jjjj"),TEXT(C202,"jjjj")=TEXT(CRENEAUX!$U$12,"jjjj"),TEXT(C202,"jjjj")=TEXT(CRENEAUX!$V$12,"jjjj"),TEXT(C202,"jjjj")=TEXT(CRENEAUX!$W$12,"jjjj"),TEXT(C202,"jjjj")=TEXT(CRENEAUX!$X$12,"jjjj"),TEXT(C202,"jjjj")=TEXT(CRENEAUX!$Y$12,"jjjj")),"X","")</f>
        <v/>
      </c>
      <c r="P202" s="81" t="str">
        <f>IF(OR(TEXT(C202,"jjjj")=TEXT(CRENEAUX!$S$13,"jjjj"),TEXT(C202,"jjjj")=TEXT(CRENEAUX!$T$13,"jjjj"),TEXT(C202,"jjjj")=TEXT(CRENEAUX!$U$13,"jjjj"),TEXT(C202,"jjjj")=TEXT(CRENEAUX!$V$13,"jjjj"),TEXT(C202,"jjjj")=TEXT(CRENEAUX!$W$13,"jjjj"),TEXT(C202,"jjjj")=TEXT(CRENEAUX!$X$13,"jjjj"),TEXT(C202,"jjjj")=TEXT(CRENEAUX!$Y$13,"jjjj")),"X","")</f>
        <v/>
      </c>
      <c r="Q202" s="81" t="str">
        <f>IF(OR(TEXT(C202,"jjjj")=TEXT(CRENEAUX!$S$14,"jjjj"),TEXT(C202,"jjjj")=TEXT(CRENEAUX!$T$14,"jjjj"),TEXT(C202,"jjjj")=TEXT(CRENEAUX!$U$14,"jjjj"),TEXT(C202,"jjjj")=TEXT(CRENEAUX!$V$14,"jjjj"),TEXT(C202,"jjjj")=TEXT(CRENEAUX!$W$14,"jjjj"),TEXT(C202,"jjjj")=TEXT(CRENEAUX!$X$14,"jjjj"),TEXT(C202,"jjjj")=TEXT(CRENEAUX!$Y$14,"jjjj")),"X","")</f>
        <v/>
      </c>
      <c r="R202" s="80" t="str">
        <f t="shared" si="20"/>
        <v/>
      </c>
      <c r="S202" s="79"/>
      <c r="T202" s="79"/>
      <c r="U202" s="79"/>
      <c r="V202" s="79"/>
      <c r="W202" s="79"/>
      <c r="X202" s="79"/>
    </row>
    <row r="203" spans="1:24" x14ac:dyDescent="0.25">
      <c r="A203" s="95" t="e">
        <f t="shared" si="16"/>
        <v>#VALUE!</v>
      </c>
      <c r="B203" s="95" t="e">
        <f t="shared" si="17"/>
        <v>#VALUE!</v>
      </c>
      <c r="C203" s="77" t="str">
        <f>Calen!F205</f>
        <v/>
      </c>
      <c r="D203" s="79"/>
      <c r="E203" s="79"/>
      <c r="F203" s="79"/>
      <c r="G203" s="79"/>
      <c r="H203" s="79"/>
      <c r="I203" s="79"/>
      <c r="J203" s="96" t="e">
        <f t="shared" si="18"/>
        <v>#VALUE!</v>
      </c>
      <c r="K203" s="96" t="e">
        <f t="shared" si="19"/>
        <v>#VALUE!</v>
      </c>
      <c r="L203" s="81" t="str">
        <f>IF(OR(TEXT(C203,"jjjj")=TEXT(CRENEAUX!$S$9,"jjjj"),TEXT(C203,"jjjj")=TEXT(CRENEAUX!$T$9,"jjjj"),TEXT(C203,"jjjj")=TEXT(CRENEAUX!$U$9,"jjjj"),TEXT(C203,"jjjj")=TEXT(CRENEAUX!$V$9,"jjjj"),TEXT(C203,"jjjj")=TEXT(CRENEAUX!$W$9,"jjjj"),TEXT(C203,"jjjj")=TEXT(CRENEAUX!$X$9,"jjjj"),TEXT(C203,"jjjj")=TEXT(CRENEAUX!$Y$9,"jjjj")),"X","")</f>
        <v/>
      </c>
      <c r="M203" s="81" t="str">
        <f>IF(OR(TEXT(C203,"jjjj")=TEXT(CRENEAUX!$S$10,"jjjj"),TEXT(C203,"jjjj")=TEXT(CRENEAUX!$T$10,"jjjj"),TEXT(C203,"jjjj")=TEXT(CRENEAUX!$U$10,"jjjj"),TEXT(C203,"jjjj")=TEXT(CRENEAUX!$V$10,"jjjj"),TEXT(C203,"jjjj")=TEXT(CRENEAUX!$W$10,"jjjj"),TEXT(C203,"jjjj")=TEXT(CRENEAUX!$X$10,"jjjj"),TEXT(C203,"jjjj")=TEXT(CRENEAUX!$Y$10,"jjjj")),"X","")</f>
        <v/>
      </c>
      <c r="N203" s="81" t="str">
        <f>IF(OR(TEXT(C203,"jjjj")=TEXT(CRENEAUX!$S$11,"jjjj"),TEXT(C203,"jjjj")=TEXT(CRENEAUX!$T$11,"jjjj"),TEXT(C203,"jjjj")=TEXT(CRENEAUX!$U$11,"jjjj"),TEXT(C203,"jjjj")=TEXT(CRENEAUX!$V$11,"jjjj"),TEXT(C203,"jjjj")=TEXT(CRENEAUX!$W$11,"jjjj"),TEXT(C203,"jjjj")=TEXT(CRENEAUX!$X$11,"jjjj"),TEXT(C203,"jjjj")=TEXT(CRENEAUX!$Y$11,"jjjj")),"X","")</f>
        <v/>
      </c>
      <c r="O203" s="81" t="str">
        <f>IF(OR(TEXT(C203,"jjjj")=TEXT(CRENEAUX!$S$12,"jjjj"),TEXT(C203,"jjjj")=TEXT(CRENEAUX!$T$12,"jjjj"),TEXT(C203,"jjjj")=TEXT(CRENEAUX!$U$12,"jjjj"),TEXT(C203,"jjjj")=TEXT(CRENEAUX!$V$12,"jjjj"),TEXT(C203,"jjjj")=TEXT(CRENEAUX!$W$12,"jjjj"),TEXT(C203,"jjjj")=TEXT(CRENEAUX!$X$12,"jjjj"),TEXT(C203,"jjjj")=TEXT(CRENEAUX!$Y$12,"jjjj")),"X","")</f>
        <v/>
      </c>
      <c r="P203" s="81" t="str">
        <f>IF(OR(TEXT(C203,"jjjj")=TEXT(CRENEAUX!$S$13,"jjjj"),TEXT(C203,"jjjj")=TEXT(CRENEAUX!$T$13,"jjjj"),TEXT(C203,"jjjj")=TEXT(CRENEAUX!$U$13,"jjjj"),TEXT(C203,"jjjj")=TEXT(CRENEAUX!$V$13,"jjjj"),TEXT(C203,"jjjj")=TEXT(CRENEAUX!$W$13,"jjjj"),TEXT(C203,"jjjj")=TEXT(CRENEAUX!$X$13,"jjjj"),TEXT(C203,"jjjj")=TEXT(CRENEAUX!$Y$13,"jjjj")),"X","")</f>
        <v/>
      </c>
      <c r="Q203" s="81" t="str">
        <f>IF(OR(TEXT(C203,"jjjj")=TEXT(CRENEAUX!$S$14,"jjjj"),TEXT(C203,"jjjj")=TEXT(CRENEAUX!$T$14,"jjjj"),TEXT(C203,"jjjj")=TEXT(CRENEAUX!$U$14,"jjjj"),TEXT(C203,"jjjj")=TEXT(CRENEAUX!$V$14,"jjjj"),TEXT(C203,"jjjj")=TEXT(CRENEAUX!$W$14,"jjjj"),TEXT(C203,"jjjj")=TEXT(CRENEAUX!$X$14,"jjjj"),TEXT(C203,"jjjj")=TEXT(CRENEAUX!$Y$14,"jjjj")),"X","")</f>
        <v/>
      </c>
      <c r="R203" s="80" t="str">
        <f t="shared" si="20"/>
        <v/>
      </c>
      <c r="S203" s="79"/>
      <c r="T203" s="79"/>
      <c r="U203" s="79"/>
      <c r="V203" s="79"/>
      <c r="W203" s="79"/>
      <c r="X203" s="79"/>
    </row>
    <row r="204" spans="1:24" x14ac:dyDescent="0.25">
      <c r="A204" s="95" t="e">
        <f t="shared" si="16"/>
        <v>#VALUE!</v>
      </c>
      <c r="B204" s="95" t="e">
        <f t="shared" si="17"/>
        <v>#VALUE!</v>
      </c>
      <c r="C204" s="77" t="str">
        <f>Calen!F206</f>
        <v/>
      </c>
      <c r="D204" s="79"/>
      <c r="E204" s="79"/>
      <c r="F204" s="79"/>
      <c r="G204" s="79"/>
      <c r="H204" s="79"/>
      <c r="I204" s="79"/>
      <c r="J204" s="96" t="e">
        <f t="shared" si="18"/>
        <v>#VALUE!</v>
      </c>
      <c r="K204" s="96" t="e">
        <f t="shared" si="19"/>
        <v>#VALUE!</v>
      </c>
      <c r="L204" s="81" t="str">
        <f>IF(OR(TEXT(C204,"jjjj")=TEXT(CRENEAUX!$S$9,"jjjj"),TEXT(C204,"jjjj")=TEXT(CRENEAUX!$T$9,"jjjj"),TEXT(C204,"jjjj")=TEXT(CRENEAUX!$U$9,"jjjj"),TEXT(C204,"jjjj")=TEXT(CRENEAUX!$V$9,"jjjj"),TEXT(C204,"jjjj")=TEXT(CRENEAUX!$W$9,"jjjj"),TEXT(C204,"jjjj")=TEXT(CRENEAUX!$X$9,"jjjj"),TEXT(C204,"jjjj")=TEXT(CRENEAUX!$Y$9,"jjjj")),"X","")</f>
        <v/>
      </c>
      <c r="M204" s="81" t="str">
        <f>IF(OR(TEXT(C204,"jjjj")=TEXT(CRENEAUX!$S$10,"jjjj"),TEXT(C204,"jjjj")=TEXT(CRENEAUX!$T$10,"jjjj"),TEXT(C204,"jjjj")=TEXT(CRENEAUX!$U$10,"jjjj"),TEXT(C204,"jjjj")=TEXT(CRENEAUX!$V$10,"jjjj"),TEXT(C204,"jjjj")=TEXT(CRENEAUX!$W$10,"jjjj"),TEXT(C204,"jjjj")=TEXT(CRENEAUX!$X$10,"jjjj"),TEXT(C204,"jjjj")=TEXT(CRENEAUX!$Y$10,"jjjj")),"X","")</f>
        <v/>
      </c>
      <c r="N204" s="81" t="str">
        <f>IF(OR(TEXT(C204,"jjjj")=TEXT(CRENEAUX!$S$11,"jjjj"),TEXT(C204,"jjjj")=TEXT(CRENEAUX!$T$11,"jjjj"),TEXT(C204,"jjjj")=TEXT(CRENEAUX!$U$11,"jjjj"),TEXT(C204,"jjjj")=TEXT(CRENEAUX!$V$11,"jjjj"),TEXT(C204,"jjjj")=TEXT(CRENEAUX!$W$11,"jjjj"),TEXT(C204,"jjjj")=TEXT(CRENEAUX!$X$11,"jjjj"),TEXT(C204,"jjjj")=TEXT(CRENEAUX!$Y$11,"jjjj")),"X","")</f>
        <v/>
      </c>
      <c r="O204" s="81" t="str">
        <f>IF(OR(TEXT(C204,"jjjj")=TEXT(CRENEAUX!$S$12,"jjjj"),TEXT(C204,"jjjj")=TEXT(CRENEAUX!$T$12,"jjjj"),TEXT(C204,"jjjj")=TEXT(CRENEAUX!$U$12,"jjjj"),TEXT(C204,"jjjj")=TEXT(CRENEAUX!$V$12,"jjjj"),TEXT(C204,"jjjj")=TEXT(CRENEAUX!$W$12,"jjjj"),TEXT(C204,"jjjj")=TEXT(CRENEAUX!$X$12,"jjjj"),TEXT(C204,"jjjj")=TEXT(CRENEAUX!$Y$12,"jjjj")),"X","")</f>
        <v/>
      </c>
      <c r="P204" s="81" t="str">
        <f>IF(OR(TEXT(C204,"jjjj")=TEXT(CRENEAUX!$S$13,"jjjj"),TEXT(C204,"jjjj")=TEXT(CRENEAUX!$T$13,"jjjj"),TEXT(C204,"jjjj")=TEXT(CRENEAUX!$U$13,"jjjj"),TEXT(C204,"jjjj")=TEXT(CRENEAUX!$V$13,"jjjj"),TEXT(C204,"jjjj")=TEXT(CRENEAUX!$W$13,"jjjj"),TEXT(C204,"jjjj")=TEXT(CRENEAUX!$X$13,"jjjj"),TEXT(C204,"jjjj")=TEXT(CRENEAUX!$Y$13,"jjjj")),"X","")</f>
        <v/>
      </c>
      <c r="Q204" s="81" t="str">
        <f>IF(OR(TEXT(C204,"jjjj")=TEXT(CRENEAUX!$S$14,"jjjj"),TEXT(C204,"jjjj")=TEXT(CRENEAUX!$T$14,"jjjj"),TEXT(C204,"jjjj")=TEXT(CRENEAUX!$U$14,"jjjj"),TEXT(C204,"jjjj")=TEXT(CRENEAUX!$V$14,"jjjj"),TEXT(C204,"jjjj")=TEXT(CRENEAUX!$W$14,"jjjj"),TEXT(C204,"jjjj")=TEXT(CRENEAUX!$X$14,"jjjj"),TEXT(C204,"jjjj")=TEXT(CRENEAUX!$Y$14,"jjjj")),"X","")</f>
        <v/>
      </c>
      <c r="R204" s="80" t="str">
        <f t="shared" si="20"/>
        <v/>
      </c>
      <c r="S204" s="79"/>
      <c r="T204" s="79"/>
      <c r="U204" s="79"/>
      <c r="V204" s="79"/>
      <c r="W204" s="79"/>
      <c r="X204" s="79"/>
    </row>
    <row r="205" spans="1:24" x14ac:dyDescent="0.25">
      <c r="A205" s="95" t="e">
        <f t="shared" si="16"/>
        <v>#VALUE!</v>
      </c>
      <c r="B205" s="95" t="e">
        <f t="shared" si="17"/>
        <v>#VALUE!</v>
      </c>
      <c r="C205" s="77" t="str">
        <f>Calen!F207</f>
        <v/>
      </c>
      <c r="D205" s="79"/>
      <c r="E205" s="79"/>
      <c r="F205" s="79"/>
      <c r="G205" s="79"/>
      <c r="H205" s="79"/>
      <c r="I205" s="79"/>
      <c r="J205" s="96" t="e">
        <f t="shared" si="18"/>
        <v>#VALUE!</v>
      </c>
      <c r="K205" s="96" t="e">
        <f t="shared" si="19"/>
        <v>#VALUE!</v>
      </c>
      <c r="L205" s="81" t="str">
        <f>IF(OR(TEXT(C205,"jjjj")=TEXT(CRENEAUX!$S$9,"jjjj"),TEXT(C205,"jjjj")=TEXT(CRENEAUX!$T$9,"jjjj"),TEXT(C205,"jjjj")=TEXT(CRENEAUX!$U$9,"jjjj"),TEXT(C205,"jjjj")=TEXT(CRENEAUX!$V$9,"jjjj"),TEXT(C205,"jjjj")=TEXT(CRENEAUX!$W$9,"jjjj"),TEXT(C205,"jjjj")=TEXT(CRENEAUX!$X$9,"jjjj"),TEXT(C205,"jjjj")=TEXT(CRENEAUX!$Y$9,"jjjj")),"X","")</f>
        <v/>
      </c>
      <c r="M205" s="81" t="str">
        <f>IF(OR(TEXT(C205,"jjjj")=TEXT(CRENEAUX!$S$10,"jjjj"),TEXT(C205,"jjjj")=TEXT(CRENEAUX!$T$10,"jjjj"),TEXT(C205,"jjjj")=TEXT(CRENEAUX!$U$10,"jjjj"),TEXT(C205,"jjjj")=TEXT(CRENEAUX!$V$10,"jjjj"),TEXT(C205,"jjjj")=TEXT(CRENEAUX!$W$10,"jjjj"),TEXT(C205,"jjjj")=TEXT(CRENEAUX!$X$10,"jjjj"),TEXT(C205,"jjjj")=TEXT(CRENEAUX!$Y$10,"jjjj")),"X","")</f>
        <v/>
      </c>
      <c r="N205" s="81" t="str">
        <f>IF(OR(TEXT(C205,"jjjj")=TEXT(CRENEAUX!$S$11,"jjjj"),TEXT(C205,"jjjj")=TEXT(CRENEAUX!$T$11,"jjjj"),TEXT(C205,"jjjj")=TEXT(CRENEAUX!$U$11,"jjjj"),TEXT(C205,"jjjj")=TEXT(CRENEAUX!$V$11,"jjjj"),TEXT(C205,"jjjj")=TEXT(CRENEAUX!$W$11,"jjjj"),TEXT(C205,"jjjj")=TEXT(CRENEAUX!$X$11,"jjjj"),TEXT(C205,"jjjj")=TEXT(CRENEAUX!$Y$11,"jjjj")),"X","")</f>
        <v/>
      </c>
      <c r="O205" s="81" t="str">
        <f>IF(OR(TEXT(C205,"jjjj")=TEXT(CRENEAUX!$S$12,"jjjj"),TEXT(C205,"jjjj")=TEXT(CRENEAUX!$T$12,"jjjj"),TEXT(C205,"jjjj")=TEXT(CRENEAUX!$U$12,"jjjj"),TEXT(C205,"jjjj")=TEXT(CRENEAUX!$V$12,"jjjj"),TEXT(C205,"jjjj")=TEXT(CRENEAUX!$W$12,"jjjj"),TEXT(C205,"jjjj")=TEXT(CRENEAUX!$X$12,"jjjj"),TEXT(C205,"jjjj")=TEXT(CRENEAUX!$Y$12,"jjjj")),"X","")</f>
        <v/>
      </c>
      <c r="P205" s="81" t="str">
        <f>IF(OR(TEXT(C205,"jjjj")=TEXT(CRENEAUX!$S$13,"jjjj"),TEXT(C205,"jjjj")=TEXT(CRENEAUX!$T$13,"jjjj"),TEXT(C205,"jjjj")=TEXT(CRENEAUX!$U$13,"jjjj"),TEXT(C205,"jjjj")=TEXT(CRENEAUX!$V$13,"jjjj"),TEXT(C205,"jjjj")=TEXT(CRENEAUX!$W$13,"jjjj"),TEXT(C205,"jjjj")=TEXT(CRENEAUX!$X$13,"jjjj"),TEXT(C205,"jjjj")=TEXT(CRENEAUX!$Y$13,"jjjj")),"X","")</f>
        <v/>
      </c>
      <c r="Q205" s="81" t="str">
        <f>IF(OR(TEXT(C205,"jjjj")=TEXT(CRENEAUX!$S$14,"jjjj"),TEXT(C205,"jjjj")=TEXT(CRENEAUX!$T$14,"jjjj"),TEXT(C205,"jjjj")=TEXT(CRENEAUX!$U$14,"jjjj"),TEXT(C205,"jjjj")=TEXT(CRENEAUX!$V$14,"jjjj"),TEXT(C205,"jjjj")=TEXT(CRENEAUX!$W$14,"jjjj"),TEXT(C205,"jjjj")=TEXT(CRENEAUX!$X$14,"jjjj"),TEXT(C205,"jjjj")=TEXT(CRENEAUX!$Y$14,"jjjj")),"X","")</f>
        <v/>
      </c>
      <c r="R205" s="80" t="str">
        <f t="shared" si="20"/>
        <v/>
      </c>
      <c r="S205" s="79"/>
      <c r="T205" s="79"/>
      <c r="U205" s="79"/>
      <c r="V205" s="79"/>
      <c r="W205" s="79"/>
      <c r="X205" s="79"/>
    </row>
    <row r="206" spans="1:24" x14ac:dyDescent="0.25">
      <c r="A206" s="95" t="e">
        <f t="shared" si="16"/>
        <v>#VALUE!</v>
      </c>
      <c r="B206" s="95" t="e">
        <f t="shared" si="17"/>
        <v>#VALUE!</v>
      </c>
      <c r="C206" s="77" t="str">
        <f>Calen!F208</f>
        <v/>
      </c>
      <c r="D206" s="79"/>
      <c r="E206" s="79"/>
      <c r="F206" s="79"/>
      <c r="G206" s="79"/>
      <c r="H206" s="79"/>
      <c r="I206" s="79"/>
      <c r="J206" s="96" t="e">
        <f t="shared" si="18"/>
        <v>#VALUE!</v>
      </c>
      <c r="K206" s="96" t="e">
        <f t="shared" si="19"/>
        <v>#VALUE!</v>
      </c>
      <c r="L206" s="81" t="str">
        <f>IF(OR(TEXT(C206,"jjjj")=TEXT(CRENEAUX!$S$9,"jjjj"),TEXT(C206,"jjjj")=TEXT(CRENEAUX!$T$9,"jjjj"),TEXT(C206,"jjjj")=TEXT(CRENEAUX!$U$9,"jjjj"),TEXT(C206,"jjjj")=TEXT(CRENEAUX!$V$9,"jjjj"),TEXT(C206,"jjjj")=TEXT(CRENEAUX!$W$9,"jjjj"),TEXT(C206,"jjjj")=TEXT(CRENEAUX!$X$9,"jjjj"),TEXT(C206,"jjjj")=TEXT(CRENEAUX!$Y$9,"jjjj")),"X","")</f>
        <v/>
      </c>
      <c r="M206" s="81" t="str">
        <f>IF(OR(TEXT(C206,"jjjj")=TEXT(CRENEAUX!$S$10,"jjjj"),TEXT(C206,"jjjj")=TEXT(CRENEAUX!$T$10,"jjjj"),TEXT(C206,"jjjj")=TEXT(CRENEAUX!$U$10,"jjjj"),TEXT(C206,"jjjj")=TEXT(CRENEAUX!$V$10,"jjjj"),TEXT(C206,"jjjj")=TEXT(CRENEAUX!$W$10,"jjjj"),TEXT(C206,"jjjj")=TEXT(CRENEAUX!$X$10,"jjjj"),TEXT(C206,"jjjj")=TEXT(CRENEAUX!$Y$10,"jjjj")),"X","")</f>
        <v/>
      </c>
      <c r="N206" s="81" t="str">
        <f>IF(OR(TEXT(C206,"jjjj")=TEXT(CRENEAUX!$S$11,"jjjj"),TEXT(C206,"jjjj")=TEXT(CRENEAUX!$T$11,"jjjj"),TEXT(C206,"jjjj")=TEXT(CRENEAUX!$U$11,"jjjj"),TEXT(C206,"jjjj")=TEXT(CRENEAUX!$V$11,"jjjj"),TEXT(C206,"jjjj")=TEXT(CRENEAUX!$W$11,"jjjj"),TEXT(C206,"jjjj")=TEXT(CRENEAUX!$X$11,"jjjj"),TEXT(C206,"jjjj")=TEXT(CRENEAUX!$Y$11,"jjjj")),"X","")</f>
        <v/>
      </c>
      <c r="O206" s="81" t="str">
        <f>IF(OR(TEXT(C206,"jjjj")=TEXT(CRENEAUX!$S$12,"jjjj"),TEXT(C206,"jjjj")=TEXT(CRENEAUX!$T$12,"jjjj"),TEXT(C206,"jjjj")=TEXT(CRENEAUX!$U$12,"jjjj"),TEXT(C206,"jjjj")=TEXT(CRENEAUX!$V$12,"jjjj"),TEXT(C206,"jjjj")=TEXT(CRENEAUX!$W$12,"jjjj"),TEXT(C206,"jjjj")=TEXT(CRENEAUX!$X$12,"jjjj"),TEXT(C206,"jjjj")=TEXT(CRENEAUX!$Y$12,"jjjj")),"X","")</f>
        <v/>
      </c>
      <c r="P206" s="81" t="str">
        <f>IF(OR(TEXT(C206,"jjjj")=TEXT(CRENEAUX!$S$13,"jjjj"),TEXT(C206,"jjjj")=TEXT(CRENEAUX!$T$13,"jjjj"),TEXT(C206,"jjjj")=TEXT(CRENEAUX!$U$13,"jjjj"),TEXT(C206,"jjjj")=TEXT(CRENEAUX!$V$13,"jjjj"),TEXT(C206,"jjjj")=TEXT(CRENEAUX!$W$13,"jjjj"),TEXT(C206,"jjjj")=TEXT(CRENEAUX!$X$13,"jjjj"),TEXT(C206,"jjjj")=TEXT(CRENEAUX!$Y$13,"jjjj")),"X","")</f>
        <v/>
      </c>
      <c r="Q206" s="81" t="str">
        <f>IF(OR(TEXT(C206,"jjjj")=TEXT(CRENEAUX!$S$14,"jjjj"),TEXT(C206,"jjjj")=TEXT(CRENEAUX!$T$14,"jjjj"),TEXT(C206,"jjjj")=TEXT(CRENEAUX!$U$14,"jjjj"),TEXT(C206,"jjjj")=TEXT(CRENEAUX!$V$14,"jjjj"),TEXT(C206,"jjjj")=TEXT(CRENEAUX!$W$14,"jjjj"),TEXT(C206,"jjjj")=TEXT(CRENEAUX!$X$14,"jjjj"),TEXT(C206,"jjjj")=TEXT(CRENEAUX!$Y$14,"jjjj")),"X","")</f>
        <v/>
      </c>
      <c r="R206" s="80" t="str">
        <f t="shared" si="20"/>
        <v/>
      </c>
      <c r="S206" s="79"/>
      <c r="T206" s="79"/>
      <c r="U206" s="79"/>
      <c r="V206" s="79"/>
      <c r="W206" s="79"/>
      <c r="X206" s="79"/>
    </row>
    <row r="207" spans="1:24" x14ac:dyDescent="0.25">
      <c r="A207" s="95" t="e">
        <f t="shared" si="16"/>
        <v>#VALUE!</v>
      </c>
      <c r="B207" s="95" t="e">
        <f t="shared" si="17"/>
        <v>#VALUE!</v>
      </c>
      <c r="C207" s="77" t="str">
        <f>Calen!F209</f>
        <v/>
      </c>
      <c r="D207" s="79"/>
      <c r="E207" s="79"/>
      <c r="F207" s="79"/>
      <c r="G207" s="79"/>
      <c r="H207" s="79"/>
      <c r="I207" s="79"/>
      <c r="J207" s="96" t="e">
        <f t="shared" si="18"/>
        <v>#VALUE!</v>
      </c>
      <c r="K207" s="96" t="e">
        <f t="shared" si="19"/>
        <v>#VALUE!</v>
      </c>
      <c r="L207" s="81" t="str">
        <f>IF(OR(TEXT(C207,"jjjj")=TEXT(CRENEAUX!$S$9,"jjjj"),TEXT(C207,"jjjj")=TEXT(CRENEAUX!$T$9,"jjjj"),TEXT(C207,"jjjj")=TEXT(CRENEAUX!$U$9,"jjjj"),TEXT(C207,"jjjj")=TEXT(CRENEAUX!$V$9,"jjjj"),TEXT(C207,"jjjj")=TEXT(CRENEAUX!$W$9,"jjjj"),TEXT(C207,"jjjj")=TEXT(CRENEAUX!$X$9,"jjjj"),TEXT(C207,"jjjj")=TEXT(CRENEAUX!$Y$9,"jjjj")),"X","")</f>
        <v/>
      </c>
      <c r="M207" s="81" t="str">
        <f>IF(OR(TEXT(C207,"jjjj")=TEXT(CRENEAUX!$S$10,"jjjj"),TEXT(C207,"jjjj")=TEXT(CRENEAUX!$T$10,"jjjj"),TEXT(C207,"jjjj")=TEXT(CRENEAUX!$U$10,"jjjj"),TEXT(C207,"jjjj")=TEXT(CRENEAUX!$V$10,"jjjj"),TEXT(C207,"jjjj")=TEXT(CRENEAUX!$W$10,"jjjj"),TEXT(C207,"jjjj")=TEXT(CRENEAUX!$X$10,"jjjj"),TEXT(C207,"jjjj")=TEXT(CRENEAUX!$Y$10,"jjjj")),"X","")</f>
        <v/>
      </c>
      <c r="N207" s="81" t="str">
        <f>IF(OR(TEXT(C207,"jjjj")=TEXT(CRENEAUX!$S$11,"jjjj"),TEXT(C207,"jjjj")=TEXT(CRENEAUX!$T$11,"jjjj"),TEXT(C207,"jjjj")=TEXT(CRENEAUX!$U$11,"jjjj"),TEXT(C207,"jjjj")=TEXT(CRENEAUX!$V$11,"jjjj"),TEXT(C207,"jjjj")=TEXT(CRENEAUX!$W$11,"jjjj"),TEXT(C207,"jjjj")=TEXT(CRENEAUX!$X$11,"jjjj"),TEXT(C207,"jjjj")=TEXT(CRENEAUX!$Y$11,"jjjj")),"X","")</f>
        <v/>
      </c>
      <c r="O207" s="81" t="str">
        <f>IF(OR(TEXT(C207,"jjjj")=TEXT(CRENEAUX!$S$12,"jjjj"),TEXT(C207,"jjjj")=TEXT(CRENEAUX!$T$12,"jjjj"),TEXT(C207,"jjjj")=TEXT(CRENEAUX!$U$12,"jjjj"),TEXT(C207,"jjjj")=TEXT(CRENEAUX!$V$12,"jjjj"),TEXT(C207,"jjjj")=TEXT(CRENEAUX!$W$12,"jjjj"),TEXT(C207,"jjjj")=TEXT(CRENEAUX!$X$12,"jjjj"),TEXT(C207,"jjjj")=TEXT(CRENEAUX!$Y$12,"jjjj")),"X","")</f>
        <v/>
      </c>
      <c r="P207" s="81" t="str">
        <f>IF(OR(TEXT(C207,"jjjj")=TEXT(CRENEAUX!$S$13,"jjjj"),TEXT(C207,"jjjj")=TEXT(CRENEAUX!$T$13,"jjjj"),TEXT(C207,"jjjj")=TEXT(CRENEAUX!$U$13,"jjjj"),TEXT(C207,"jjjj")=TEXT(CRENEAUX!$V$13,"jjjj"),TEXT(C207,"jjjj")=TEXT(CRENEAUX!$W$13,"jjjj"),TEXT(C207,"jjjj")=TEXT(CRENEAUX!$X$13,"jjjj"),TEXT(C207,"jjjj")=TEXT(CRENEAUX!$Y$13,"jjjj")),"X","")</f>
        <v/>
      </c>
      <c r="Q207" s="81" t="str">
        <f>IF(OR(TEXT(C207,"jjjj")=TEXT(CRENEAUX!$S$14,"jjjj"),TEXT(C207,"jjjj")=TEXT(CRENEAUX!$T$14,"jjjj"),TEXT(C207,"jjjj")=TEXT(CRENEAUX!$U$14,"jjjj"),TEXT(C207,"jjjj")=TEXT(CRENEAUX!$V$14,"jjjj"),TEXT(C207,"jjjj")=TEXT(CRENEAUX!$W$14,"jjjj"),TEXT(C207,"jjjj")=TEXT(CRENEAUX!$X$14,"jjjj"),TEXT(C207,"jjjj")=TEXT(CRENEAUX!$Y$14,"jjjj")),"X","")</f>
        <v/>
      </c>
      <c r="R207" s="80" t="str">
        <f t="shared" si="20"/>
        <v/>
      </c>
      <c r="S207" s="79"/>
      <c r="T207" s="79"/>
      <c r="U207" s="79"/>
      <c r="V207" s="79"/>
      <c r="W207" s="79"/>
      <c r="X207" s="79"/>
    </row>
    <row r="208" spans="1:24" x14ac:dyDescent="0.25">
      <c r="A208" s="95" t="e">
        <f t="shared" si="16"/>
        <v>#VALUE!</v>
      </c>
      <c r="B208" s="95" t="e">
        <f t="shared" si="17"/>
        <v>#VALUE!</v>
      </c>
      <c r="C208" s="77" t="str">
        <f>Calen!F210</f>
        <v/>
      </c>
      <c r="D208" s="79"/>
      <c r="E208" s="79"/>
      <c r="F208" s="79"/>
      <c r="G208" s="79"/>
      <c r="H208" s="79"/>
      <c r="I208" s="79"/>
      <c r="J208" s="96" t="e">
        <f t="shared" si="18"/>
        <v>#VALUE!</v>
      </c>
      <c r="K208" s="96" t="e">
        <f t="shared" si="19"/>
        <v>#VALUE!</v>
      </c>
      <c r="L208" s="81" t="str">
        <f>IF(OR(TEXT(C208,"jjjj")=TEXT(CRENEAUX!$S$9,"jjjj"),TEXT(C208,"jjjj")=TEXT(CRENEAUX!$T$9,"jjjj"),TEXT(C208,"jjjj")=TEXT(CRENEAUX!$U$9,"jjjj"),TEXT(C208,"jjjj")=TEXT(CRENEAUX!$V$9,"jjjj"),TEXT(C208,"jjjj")=TEXT(CRENEAUX!$W$9,"jjjj"),TEXT(C208,"jjjj")=TEXT(CRENEAUX!$X$9,"jjjj"),TEXT(C208,"jjjj")=TEXT(CRENEAUX!$Y$9,"jjjj")),"X","")</f>
        <v/>
      </c>
      <c r="M208" s="81" t="str">
        <f>IF(OR(TEXT(C208,"jjjj")=TEXT(CRENEAUX!$S$10,"jjjj"),TEXT(C208,"jjjj")=TEXT(CRENEAUX!$T$10,"jjjj"),TEXT(C208,"jjjj")=TEXT(CRENEAUX!$U$10,"jjjj"),TEXT(C208,"jjjj")=TEXT(CRENEAUX!$V$10,"jjjj"),TEXT(C208,"jjjj")=TEXT(CRENEAUX!$W$10,"jjjj"),TEXT(C208,"jjjj")=TEXT(CRENEAUX!$X$10,"jjjj"),TEXT(C208,"jjjj")=TEXT(CRENEAUX!$Y$10,"jjjj")),"X","")</f>
        <v/>
      </c>
      <c r="N208" s="81" t="str">
        <f>IF(OR(TEXT(C208,"jjjj")=TEXT(CRENEAUX!$S$11,"jjjj"),TEXT(C208,"jjjj")=TEXT(CRENEAUX!$T$11,"jjjj"),TEXT(C208,"jjjj")=TEXT(CRENEAUX!$U$11,"jjjj"),TEXT(C208,"jjjj")=TEXT(CRENEAUX!$V$11,"jjjj"),TEXT(C208,"jjjj")=TEXT(CRENEAUX!$W$11,"jjjj"),TEXT(C208,"jjjj")=TEXT(CRENEAUX!$X$11,"jjjj"),TEXT(C208,"jjjj")=TEXT(CRENEAUX!$Y$11,"jjjj")),"X","")</f>
        <v/>
      </c>
      <c r="O208" s="81" t="str">
        <f>IF(OR(TEXT(C208,"jjjj")=TEXT(CRENEAUX!$S$12,"jjjj"),TEXT(C208,"jjjj")=TEXT(CRENEAUX!$T$12,"jjjj"),TEXT(C208,"jjjj")=TEXT(CRENEAUX!$U$12,"jjjj"),TEXT(C208,"jjjj")=TEXT(CRENEAUX!$V$12,"jjjj"),TEXT(C208,"jjjj")=TEXT(CRENEAUX!$W$12,"jjjj"),TEXT(C208,"jjjj")=TEXT(CRENEAUX!$X$12,"jjjj"),TEXT(C208,"jjjj")=TEXT(CRENEAUX!$Y$12,"jjjj")),"X","")</f>
        <v/>
      </c>
      <c r="P208" s="81" t="str">
        <f>IF(OR(TEXT(C208,"jjjj")=TEXT(CRENEAUX!$S$13,"jjjj"),TEXT(C208,"jjjj")=TEXT(CRENEAUX!$T$13,"jjjj"),TEXT(C208,"jjjj")=TEXT(CRENEAUX!$U$13,"jjjj"),TEXT(C208,"jjjj")=TEXT(CRENEAUX!$V$13,"jjjj"),TEXT(C208,"jjjj")=TEXT(CRENEAUX!$W$13,"jjjj"),TEXT(C208,"jjjj")=TEXT(CRENEAUX!$X$13,"jjjj"),TEXT(C208,"jjjj")=TEXT(CRENEAUX!$Y$13,"jjjj")),"X","")</f>
        <v/>
      </c>
      <c r="Q208" s="81" t="str">
        <f>IF(OR(TEXT(C208,"jjjj")=TEXT(CRENEAUX!$S$14,"jjjj"),TEXT(C208,"jjjj")=TEXT(CRENEAUX!$T$14,"jjjj"),TEXT(C208,"jjjj")=TEXT(CRENEAUX!$U$14,"jjjj"),TEXT(C208,"jjjj")=TEXT(CRENEAUX!$V$14,"jjjj"),TEXT(C208,"jjjj")=TEXT(CRENEAUX!$W$14,"jjjj"),TEXT(C208,"jjjj")=TEXT(CRENEAUX!$X$14,"jjjj"),TEXT(C208,"jjjj")=TEXT(CRENEAUX!$Y$14,"jjjj")),"X","")</f>
        <v/>
      </c>
      <c r="R208" s="80" t="str">
        <f t="shared" si="20"/>
        <v/>
      </c>
      <c r="S208" s="79"/>
      <c r="T208" s="79"/>
      <c r="U208" s="79"/>
      <c r="V208" s="79"/>
      <c r="W208" s="79"/>
      <c r="X208" s="79"/>
    </row>
    <row r="209" spans="1:24" x14ac:dyDescent="0.25">
      <c r="A209" s="95" t="e">
        <f t="shared" si="16"/>
        <v>#VALUE!</v>
      </c>
      <c r="B209" s="95" t="e">
        <f t="shared" si="17"/>
        <v>#VALUE!</v>
      </c>
      <c r="C209" s="77" t="str">
        <f>Calen!F211</f>
        <v/>
      </c>
      <c r="D209" s="79"/>
      <c r="E209" s="79"/>
      <c r="F209" s="79"/>
      <c r="G209" s="79"/>
      <c r="H209" s="79"/>
      <c r="I209" s="79"/>
      <c r="J209" s="96" t="e">
        <f t="shared" si="18"/>
        <v>#VALUE!</v>
      </c>
      <c r="K209" s="96" t="e">
        <f t="shared" si="19"/>
        <v>#VALUE!</v>
      </c>
      <c r="L209" s="81" t="str">
        <f>IF(OR(TEXT(C209,"jjjj")=TEXT(CRENEAUX!$S$9,"jjjj"),TEXT(C209,"jjjj")=TEXT(CRENEAUX!$T$9,"jjjj"),TEXT(C209,"jjjj")=TEXT(CRENEAUX!$U$9,"jjjj"),TEXT(C209,"jjjj")=TEXT(CRENEAUX!$V$9,"jjjj"),TEXT(C209,"jjjj")=TEXT(CRENEAUX!$W$9,"jjjj"),TEXT(C209,"jjjj")=TEXT(CRENEAUX!$X$9,"jjjj"),TEXT(C209,"jjjj")=TEXT(CRENEAUX!$Y$9,"jjjj")),"X","")</f>
        <v/>
      </c>
      <c r="M209" s="81" t="str">
        <f>IF(OR(TEXT(C209,"jjjj")=TEXT(CRENEAUX!$S$10,"jjjj"),TEXT(C209,"jjjj")=TEXT(CRENEAUX!$T$10,"jjjj"),TEXT(C209,"jjjj")=TEXT(CRENEAUX!$U$10,"jjjj"),TEXT(C209,"jjjj")=TEXT(CRENEAUX!$V$10,"jjjj"),TEXT(C209,"jjjj")=TEXT(CRENEAUX!$W$10,"jjjj"),TEXT(C209,"jjjj")=TEXT(CRENEAUX!$X$10,"jjjj"),TEXT(C209,"jjjj")=TEXT(CRENEAUX!$Y$10,"jjjj")),"X","")</f>
        <v/>
      </c>
      <c r="N209" s="81" t="str">
        <f>IF(OR(TEXT(C209,"jjjj")=TEXT(CRENEAUX!$S$11,"jjjj"),TEXT(C209,"jjjj")=TEXT(CRENEAUX!$T$11,"jjjj"),TEXT(C209,"jjjj")=TEXT(CRENEAUX!$U$11,"jjjj"),TEXT(C209,"jjjj")=TEXT(CRENEAUX!$V$11,"jjjj"),TEXT(C209,"jjjj")=TEXT(CRENEAUX!$W$11,"jjjj"),TEXT(C209,"jjjj")=TEXT(CRENEAUX!$X$11,"jjjj"),TEXT(C209,"jjjj")=TEXT(CRENEAUX!$Y$11,"jjjj")),"X","")</f>
        <v/>
      </c>
      <c r="O209" s="81" t="str">
        <f>IF(OR(TEXT(C209,"jjjj")=TEXT(CRENEAUX!$S$12,"jjjj"),TEXT(C209,"jjjj")=TEXT(CRENEAUX!$T$12,"jjjj"),TEXT(C209,"jjjj")=TEXT(CRENEAUX!$U$12,"jjjj"),TEXT(C209,"jjjj")=TEXT(CRENEAUX!$V$12,"jjjj"),TEXT(C209,"jjjj")=TEXT(CRENEAUX!$W$12,"jjjj"),TEXT(C209,"jjjj")=TEXT(CRENEAUX!$X$12,"jjjj"),TEXT(C209,"jjjj")=TEXT(CRENEAUX!$Y$12,"jjjj")),"X","")</f>
        <v/>
      </c>
      <c r="P209" s="81" t="str">
        <f>IF(OR(TEXT(C209,"jjjj")=TEXT(CRENEAUX!$S$13,"jjjj"),TEXT(C209,"jjjj")=TEXT(CRENEAUX!$T$13,"jjjj"),TEXT(C209,"jjjj")=TEXT(CRENEAUX!$U$13,"jjjj"),TEXT(C209,"jjjj")=TEXT(CRENEAUX!$V$13,"jjjj"),TEXT(C209,"jjjj")=TEXT(CRENEAUX!$W$13,"jjjj"),TEXT(C209,"jjjj")=TEXT(CRENEAUX!$X$13,"jjjj"),TEXT(C209,"jjjj")=TEXT(CRENEAUX!$Y$13,"jjjj")),"X","")</f>
        <v/>
      </c>
      <c r="Q209" s="81" t="str">
        <f>IF(OR(TEXT(C209,"jjjj")=TEXT(CRENEAUX!$S$14,"jjjj"),TEXT(C209,"jjjj")=TEXT(CRENEAUX!$T$14,"jjjj"),TEXT(C209,"jjjj")=TEXT(CRENEAUX!$U$14,"jjjj"),TEXT(C209,"jjjj")=TEXT(CRENEAUX!$V$14,"jjjj"),TEXT(C209,"jjjj")=TEXT(CRENEAUX!$W$14,"jjjj"),TEXT(C209,"jjjj")=TEXT(CRENEAUX!$X$14,"jjjj"),TEXT(C209,"jjjj")=TEXT(CRENEAUX!$Y$14,"jjjj")),"X","")</f>
        <v/>
      </c>
      <c r="R209" s="80" t="str">
        <f t="shared" si="20"/>
        <v/>
      </c>
      <c r="S209" s="79"/>
      <c r="T209" s="79"/>
      <c r="U209" s="79"/>
      <c r="V209" s="79"/>
      <c r="W209" s="79"/>
      <c r="X209" s="79"/>
    </row>
    <row r="210" spans="1:24" x14ac:dyDescent="0.25">
      <c r="A210" s="95" t="e">
        <f t="shared" si="16"/>
        <v>#VALUE!</v>
      </c>
      <c r="B210" s="95" t="e">
        <f t="shared" si="17"/>
        <v>#VALUE!</v>
      </c>
      <c r="C210" s="77" t="str">
        <f>Calen!F212</f>
        <v/>
      </c>
      <c r="D210" s="79"/>
      <c r="E210" s="79"/>
      <c r="F210" s="79"/>
      <c r="G210" s="79"/>
      <c r="H210" s="79"/>
      <c r="I210" s="79"/>
      <c r="J210" s="96" t="e">
        <f t="shared" si="18"/>
        <v>#VALUE!</v>
      </c>
      <c r="K210" s="96" t="e">
        <f t="shared" si="19"/>
        <v>#VALUE!</v>
      </c>
      <c r="L210" s="81" t="str">
        <f>IF(OR(TEXT(C210,"jjjj")=TEXT(CRENEAUX!$S$9,"jjjj"),TEXT(C210,"jjjj")=TEXT(CRENEAUX!$T$9,"jjjj"),TEXT(C210,"jjjj")=TEXT(CRENEAUX!$U$9,"jjjj"),TEXT(C210,"jjjj")=TEXT(CRENEAUX!$V$9,"jjjj"),TEXT(C210,"jjjj")=TEXT(CRENEAUX!$W$9,"jjjj"),TEXT(C210,"jjjj")=TEXT(CRENEAUX!$X$9,"jjjj"),TEXT(C210,"jjjj")=TEXT(CRENEAUX!$Y$9,"jjjj")),"X","")</f>
        <v/>
      </c>
      <c r="M210" s="81" t="str">
        <f>IF(OR(TEXT(C210,"jjjj")=TEXT(CRENEAUX!$S$10,"jjjj"),TEXT(C210,"jjjj")=TEXT(CRENEAUX!$T$10,"jjjj"),TEXT(C210,"jjjj")=TEXT(CRENEAUX!$U$10,"jjjj"),TEXT(C210,"jjjj")=TEXT(CRENEAUX!$V$10,"jjjj"),TEXT(C210,"jjjj")=TEXT(CRENEAUX!$W$10,"jjjj"),TEXT(C210,"jjjj")=TEXT(CRENEAUX!$X$10,"jjjj"),TEXT(C210,"jjjj")=TEXT(CRENEAUX!$Y$10,"jjjj")),"X","")</f>
        <v/>
      </c>
      <c r="N210" s="81" t="str">
        <f>IF(OR(TEXT(C210,"jjjj")=TEXT(CRENEAUX!$S$11,"jjjj"),TEXT(C210,"jjjj")=TEXT(CRENEAUX!$T$11,"jjjj"),TEXT(C210,"jjjj")=TEXT(CRENEAUX!$U$11,"jjjj"),TEXT(C210,"jjjj")=TEXT(CRENEAUX!$V$11,"jjjj"),TEXT(C210,"jjjj")=TEXT(CRENEAUX!$W$11,"jjjj"),TEXT(C210,"jjjj")=TEXT(CRENEAUX!$X$11,"jjjj"),TEXT(C210,"jjjj")=TEXT(CRENEAUX!$Y$11,"jjjj")),"X","")</f>
        <v/>
      </c>
      <c r="O210" s="81" t="str">
        <f>IF(OR(TEXT(C210,"jjjj")=TEXT(CRENEAUX!$S$12,"jjjj"),TEXT(C210,"jjjj")=TEXT(CRENEAUX!$T$12,"jjjj"),TEXT(C210,"jjjj")=TEXT(CRENEAUX!$U$12,"jjjj"),TEXT(C210,"jjjj")=TEXT(CRENEAUX!$V$12,"jjjj"),TEXT(C210,"jjjj")=TEXT(CRENEAUX!$W$12,"jjjj"),TEXT(C210,"jjjj")=TEXT(CRENEAUX!$X$12,"jjjj"),TEXT(C210,"jjjj")=TEXT(CRENEAUX!$Y$12,"jjjj")),"X","")</f>
        <v/>
      </c>
      <c r="P210" s="81" t="str">
        <f>IF(OR(TEXT(C210,"jjjj")=TEXT(CRENEAUX!$S$13,"jjjj"),TEXT(C210,"jjjj")=TEXT(CRENEAUX!$T$13,"jjjj"),TEXT(C210,"jjjj")=TEXT(CRENEAUX!$U$13,"jjjj"),TEXT(C210,"jjjj")=TEXT(CRENEAUX!$V$13,"jjjj"),TEXT(C210,"jjjj")=TEXT(CRENEAUX!$W$13,"jjjj"),TEXT(C210,"jjjj")=TEXT(CRENEAUX!$X$13,"jjjj"),TEXT(C210,"jjjj")=TEXT(CRENEAUX!$Y$13,"jjjj")),"X","")</f>
        <v/>
      </c>
      <c r="Q210" s="81" t="str">
        <f>IF(OR(TEXT(C210,"jjjj")=TEXT(CRENEAUX!$S$14,"jjjj"),TEXT(C210,"jjjj")=TEXT(CRENEAUX!$T$14,"jjjj"),TEXT(C210,"jjjj")=TEXT(CRENEAUX!$U$14,"jjjj"),TEXT(C210,"jjjj")=TEXT(CRENEAUX!$V$14,"jjjj"),TEXT(C210,"jjjj")=TEXT(CRENEAUX!$W$14,"jjjj"),TEXT(C210,"jjjj")=TEXT(CRENEAUX!$X$14,"jjjj"),TEXT(C210,"jjjj")=TEXT(CRENEAUX!$Y$14,"jjjj")),"X","")</f>
        <v/>
      </c>
      <c r="R210" s="80" t="str">
        <f t="shared" si="20"/>
        <v/>
      </c>
      <c r="S210" s="79"/>
      <c r="T210" s="79"/>
      <c r="U210" s="79"/>
      <c r="V210" s="79"/>
      <c r="W210" s="79"/>
      <c r="X210" s="79"/>
    </row>
    <row r="211" spans="1:24" x14ac:dyDescent="0.25">
      <c r="A211" s="95" t="e">
        <f t="shared" si="16"/>
        <v>#VALUE!</v>
      </c>
      <c r="B211" s="95" t="e">
        <f t="shared" si="17"/>
        <v>#VALUE!</v>
      </c>
      <c r="C211" s="77" t="str">
        <f>Calen!F213</f>
        <v/>
      </c>
      <c r="D211" s="79"/>
      <c r="E211" s="79"/>
      <c r="F211" s="79"/>
      <c r="G211" s="79"/>
      <c r="H211" s="79"/>
      <c r="I211" s="79"/>
      <c r="J211" s="96" t="e">
        <f t="shared" si="18"/>
        <v>#VALUE!</v>
      </c>
      <c r="K211" s="96" t="e">
        <f t="shared" si="19"/>
        <v>#VALUE!</v>
      </c>
      <c r="L211" s="81" t="str">
        <f>IF(OR(TEXT(C211,"jjjj")=TEXT(CRENEAUX!$S$9,"jjjj"),TEXT(C211,"jjjj")=TEXT(CRENEAUX!$T$9,"jjjj"),TEXT(C211,"jjjj")=TEXT(CRENEAUX!$U$9,"jjjj"),TEXT(C211,"jjjj")=TEXT(CRENEAUX!$V$9,"jjjj"),TEXT(C211,"jjjj")=TEXT(CRENEAUX!$W$9,"jjjj"),TEXT(C211,"jjjj")=TEXT(CRENEAUX!$X$9,"jjjj"),TEXT(C211,"jjjj")=TEXT(CRENEAUX!$Y$9,"jjjj")),"X","")</f>
        <v/>
      </c>
      <c r="M211" s="81" t="str">
        <f>IF(OR(TEXT(C211,"jjjj")=TEXT(CRENEAUX!$S$10,"jjjj"),TEXT(C211,"jjjj")=TEXT(CRENEAUX!$T$10,"jjjj"),TEXT(C211,"jjjj")=TEXT(CRENEAUX!$U$10,"jjjj"),TEXT(C211,"jjjj")=TEXT(CRENEAUX!$V$10,"jjjj"),TEXT(C211,"jjjj")=TEXT(CRENEAUX!$W$10,"jjjj"),TEXT(C211,"jjjj")=TEXT(CRENEAUX!$X$10,"jjjj"),TEXT(C211,"jjjj")=TEXT(CRENEAUX!$Y$10,"jjjj")),"X","")</f>
        <v/>
      </c>
      <c r="N211" s="81" t="str">
        <f>IF(OR(TEXT(C211,"jjjj")=TEXT(CRENEAUX!$S$11,"jjjj"),TEXT(C211,"jjjj")=TEXT(CRENEAUX!$T$11,"jjjj"),TEXT(C211,"jjjj")=TEXT(CRENEAUX!$U$11,"jjjj"),TEXT(C211,"jjjj")=TEXT(CRENEAUX!$V$11,"jjjj"),TEXT(C211,"jjjj")=TEXT(CRENEAUX!$W$11,"jjjj"),TEXT(C211,"jjjj")=TEXT(CRENEAUX!$X$11,"jjjj"),TEXT(C211,"jjjj")=TEXT(CRENEAUX!$Y$11,"jjjj")),"X","")</f>
        <v/>
      </c>
      <c r="O211" s="81" t="str">
        <f>IF(OR(TEXT(C211,"jjjj")=TEXT(CRENEAUX!$S$12,"jjjj"),TEXT(C211,"jjjj")=TEXT(CRENEAUX!$T$12,"jjjj"),TEXT(C211,"jjjj")=TEXT(CRENEAUX!$U$12,"jjjj"),TEXT(C211,"jjjj")=TEXT(CRENEAUX!$V$12,"jjjj"),TEXT(C211,"jjjj")=TEXT(CRENEAUX!$W$12,"jjjj"),TEXT(C211,"jjjj")=TEXT(CRENEAUX!$X$12,"jjjj"),TEXT(C211,"jjjj")=TEXT(CRENEAUX!$Y$12,"jjjj")),"X","")</f>
        <v/>
      </c>
      <c r="P211" s="81" t="str">
        <f>IF(OR(TEXT(C211,"jjjj")=TEXT(CRENEAUX!$S$13,"jjjj"),TEXT(C211,"jjjj")=TEXT(CRENEAUX!$T$13,"jjjj"),TEXT(C211,"jjjj")=TEXT(CRENEAUX!$U$13,"jjjj"),TEXT(C211,"jjjj")=TEXT(CRENEAUX!$V$13,"jjjj"),TEXT(C211,"jjjj")=TEXT(CRENEAUX!$W$13,"jjjj"),TEXT(C211,"jjjj")=TEXT(CRENEAUX!$X$13,"jjjj"),TEXT(C211,"jjjj")=TEXT(CRENEAUX!$Y$13,"jjjj")),"X","")</f>
        <v/>
      </c>
      <c r="Q211" s="81" t="str">
        <f>IF(OR(TEXT(C211,"jjjj")=TEXT(CRENEAUX!$S$14,"jjjj"),TEXT(C211,"jjjj")=TEXT(CRENEAUX!$T$14,"jjjj"),TEXT(C211,"jjjj")=TEXT(CRENEAUX!$U$14,"jjjj"),TEXT(C211,"jjjj")=TEXT(CRENEAUX!$V$14,"jjjj"),TEXT(C211,"jjjj")=TEXT(CRENEAUX!$W$14,"jjjj"),TEXT(C211,"jjjj")=TEXT(CRENEAUX!$X$14,"jjjj"),TEXT(C211,"jjjj")=TEXT(CRENEAUX!$Y$14,"jjjj")),"X","")</f>
        <v/>
      </c>
      <c r="R211" s="80" t="str">
        <f t="shared" si="20"/>
        <v/>
      </c>
      <c r="S211" s="79"/>
      <c r="T211" s="79"/>
      <c r="U211" s="79"/>
      <c r="V211" s="79"/>
      <c r="W211" s="79"/>
      <c r="X211" s="79"/>
    </row>
    <row r="212" spans="1:24" x14ac:dyDescent="0.25">
      <c r="A212" s="95" t="e">
        <f t="shared" si="16"/>
        <v>#VALUE!</v>
      </c>
      <c r="B212" s="95" t="e">
        <f t="shared" si="17"/>
        <v>#VALUE!</v>
      </c>
      <c r="C212" s="77" t="str">
        <f>Calen!F214</f>
        <v/>
      </c>
      <c r="D212" s="79"/>
      <c r="E212" s="79"/>
      <c r="F212" s="79"/>
      <c r="G212" s="79"/>
      <c r="H212" s="79"/>
      <c r="I212" s="79"/>
      <c r="J212" s="96" t="e">
        <f t="shared" si="18"/>
        <v>#VALUE!</v>
      </c>
      <c r="K212" s="96" t="e">
        <f t="shared" si="19"/>
        <v>#VALUE!</v>
      </c>
      <c r="L212" s="81" t="str">
        <f>IF(OR(TEXT(C212,"jjjj")=TEXT(CRENEAUX!$S$9,"jjjj"),TEXT(C212,"jjjj")=TEXT(CRENEAUX!$T$9,"jjjj"),TEXT(C212,"jjjj")=TEXT(CRENEAUX!$U$9,"jjjj"),TEXT(C212,"jjjj")=TEXT(CRENEAUX!$V$9,"jjjj"),TEXT(C212,"jjjj")=TEXT(CRENEAUX!$W$9,"jjjj"),TEXT(C212,"jjjj")=TEXT(CRENEAUX!$X$9,"jjjj"),TEXT(C212,"jjjj")=TEXT(CRENEAUX!$Y$9,"jjjj")),"X","")</f>
        <v/>
      </c>
      <c r="M212" s="81" t="str">
        <f>IF(OR(TEXT(C212,"jjjj")=TEXT(CRENEAUX!$S$10,"jjjj"),TEXT(C212,"jjjj")=TEXT(CRENEAUX!$T$10,"jjjj"),TEXT(C212,"jjjj")=TEXT(CRENEAUX!$U$10,"jjjj"),TEXT(C212,"jjjj")=TEXT(CRENEAUX!$V$10,"jjjj"),TEXT(C212,"jjjj")=TEXT(CRENEAUX!$W$10,"jjjj"),TEXT(C212,"jjjj")=TEXT(CRENEAUX!$X$10,"jjjj"),TEXT(C212,"jjjj")=TEXT(CRENEAUX!$Y$10,"jjjj")),"X","")</f>
        <v/>
      </c>
      <c r="N212" s="81" t="str">
        <f>IF(OR(TEXT(C212,"jjjj")=TEXT(CRENEAUX!$S$11,"jjjj"),TEXT(C212,"jjjj")=TEXT(CRENEAUX!$T$11,"jjjj"),TEXT(C212,"jjjj")=TEXT(CRENEAUX!$U$11,"jjjj"),TEXT(C212,"jjjj")=TEXT(CRENEAUX!$V$11,"jjjj"),TEXT(C212,"jjjj")=TEXT(CRENEAUX!$W$11,"jjjj"),TEXT(C212,"jjjj")=TEXT(CRENEAUX!$X$11,"jjjj"),TEXT(C212,"jjjj")=TEXT(CRENEAUX!$Y$11,"jjjj")),"X","")</f>
        <v/>
      </c>
      <c r="O212" s="81" t="str">
        <f>IF(OR(TEXT(C212,"jjjj")=TEXT(CRENEAUX!$S$12,"jjjj"),TEXT(C212,"jjjj")=TEXT(CRENEAUX!$T$12,"jjjj"),TEXT(C212,"jjjj")=TEXT(CRENEAUX!$U$12,"jjjj"),TEXT(C212,"jjjj")=TEXT(CRENEAUX!$V$12,"jjjj"),TEXT(C212,"jjjj")=TEXT(CRENEAUX!$W$12,"jjjj"),TEXT(C212,"jjjj")=TEXT(CRENEAUX!$X$12,"jjjj"),TEXT(C212,"jjjj")=TEXT(CRENEAUX!$Y$12,"jjjj")),"X","")</f>
        <v/>
      </c>
      <c r="P212" s="81" t="str">
        <f>IF(OR(TEXT(C212,"jjjj")=TEXT(CRENEAUX!$S$13,"jjjj"),TEXT(C212,"jjjj")=TEXT(CRENEAUX!$T$13,"jjjj"),TEXT(C212,"jjjj")=TEXT(CRENEAUX!$U$13,"jjjj"),TEXT(C212,"jjjj")=TEXT(CRENEAUX!$V$13,"jjjj"),TEXT(C212,"jjjj")=TEXT(CRENEAUX!$W$13,"jjjj"),TEXT(C212,"jjjj")=TEXT(CRENEAUX!$X$13,"jjjj"),TEXT(C212,"jjjj")=TEXT(CRENEAUX!$Y$13,"jjjj")),"X","")</f>
        <v/>
      </c>
      <c r="Q212" s="81" t="str">
        <f>IF(OR(TEXT(C212,"jjjj")=TEXT(CRENEAUX!$S$14,"jjjj"),TEXT(C212,"jjjj")=TEXT(CRENEAUX!$T$14,"jjjj"),TEXT(C212,"jjjj")=TEXT(CRENEAUX!$U$14,"jjjj"),TEXT(C212,"jjjj")=TEXT(CRENEAUX!$V$14,"jjjj"),TEXT(C212,"jjjj")=TEXT(CRENEAUX!$W$14,"jjjj"),TEXT(C212,"jjjj")=TEXT(CRENEAUX!$X$14,"jjjj"),TEXT(C212,"jjjj")=TEXT(CRENEAUX!$Y$14,"jjjj")),"X","")</f>
        <v/>
      </c>
      <c r="R212" s="80" t="str">
        <f t="shared" si="20"/>
        <v/>
      </c>
      <c r="S212" s="79"/>
      <c r="T212" s="79"/>
      <c r="U212" s="79"/>
      <c r="V212" s="79"/>
      <c r="W212" s="79"/>
      <c r="X212" s="79"/>
    </row>
    <row r="213" spans="1:24" x14ac:dyDescent="0.25">
      <c r="A213" s="95" t="e">
        <f t="shared" si="16"/>
        <v>#VALUE!</v>
      </c>
      <c r="B213" s="95" t="e">
        <f t="shared" si="17"/>
        <v>#VALUE!</v>
      </c>
      <c r="C213" s="77" t="str">
        <f>Calen!F215</f>
        <v/>
      </c>
      <c r="D213" s="79"/>
      <c r="E213" s="79"/>
      <c r="F213" s="79"/>
      <c r="G213" s="79"/>
      <c r="H213" s="79"/>
      <c r="I213" s="79"/>
      <c r="J213" s="96" t="e">
        <f t="shared" si="18"/>
        <v>#VALUE!</v>
      </c>
      <c r="K213" s="96" t="e">
        <f t="shared" si="19"/>
        <v>#VALUE!</v>
      </c>
      <c r="L213" s="81" t="str">
        <f>IF(OR(TEXT(C213,"jjjj")=TEXT(CRENEAUX!$S$9,"jjjj"),TEXT(C213,"jjjj")=TEXT(CRENEAUX!$T$9,"jjjj"),TEXT(C213,"jjjj")=TEXT(CRENEAUX!$U$9,"jjjj"),TEXT(C213,"jjjj")=TEXT(CRENEAUX!$V$9,"jjjj"),TEXT(C213,"jjjj")=TEXT(CRENEAUX!$W$9,"jjjj"),TEXT(C213,"jjjj")=TEXT(CRENEAUX!$X$9,"jjjj"),TEXT(C213,"jjjj")=TEXT(CRENEAUX!$Y$9,"jjjj")),"X","")</f>
        <v/>
      </c>
      <c r="M213" s="81" t="str">
        <f>IF(OR(TEXT(C213,"jjjj")=TEXT(CRENEAUX!$S$10,"jjjj"),TEXT(C213,"jjjj")=TEXT(CRENEAUX!$T$10,"jjjj"),TEXT(C213,"jjjj")=TEXT(CRENEAUX!$U$10,"jjjj"),TEXT(C213,"jjjj")=TEXT(CRENEAUX!$V$10,"jjjj"),TEXT(C213,"jjjj")=TEXT(CRENEAUX!$W$10,"jjjj"),TEXT(C213,"jjjj")=TEXT(CRENEAUX!$X$10,"jjjj"),TEXT(C213,"jjjj")=TEXT(CRENEAUX!$Y$10,"jjjj")),"X","")</f>
        <v/>
      </c>
      <c r="N213" s="81" t="str">
        <f>IF(OR(TEXT(C213,"jjjj")=TEXT(CRENEAUX!$S$11,"jjjj"),TEXT(C213,"jjjj")=TEXT(CRENEAUX!$T$11,"jjjj"),TEXT(C213,"jjjj")=TEXT(CRENEAUX!$U$11,"jjjj"),TEXT(C213,"jjjj")=TEXT(CRENEAUX!$V$11,"jjjj"),TEXT(C213,"jjjj")=TEXT(CRENEAUX!$W$11,"jjjj"),TEXT(C213,"jjjj")=TEXT(CRENEAUX!$X$11,"jjjj"),TEXT(C213,"jjjj")=TEXT(CRENEAUX!$Y$11,"jjjj")),"X","")</f>
        <v/>
      </c>
      <c r="O213" s="81" t="str">
        <f>IF(OR(TEXT(C213,"jjjj")=TEXT(CRENEAUX!$S$12,"jjjj"),TEXT(C213,"jjjj")=TEXT(CRENEAUX!$T$12,"jjjj"),TEXT(C213,"jjjj")=TEXT(CRENEAUX!$U$12,"jjjj"),TEXT(C213,"jjjj")=TEXT(CRENEAUX!$V$12,"jjjj"),TEXT(C213,"jjjj")=TEXT(CRENEAUX!$W$12,"jjjj"),TEXT(C213,"jjjj")=TEXT(CRENEAUX!$X$12,"jjjj"),TEXT(C213,"jjjj")=TEXT(CRENEAUX!$Y$12,"jjjj")),"X","")</f>
        <v/>
      </c>
      <c r="P213" s="81" t="str">
        <f>IF(OR(TEXT(C213,"jjjj")=TEXT(CRENEAUX!$S$13,"jjjj"),TEXT(C213,"jjjj")=TEXT(CRENEAUX!$T$13,"jjjj"),TEXT(C213,"jjjj")=TEXT(CRENEAUX!$U$13,"jjjj"),TEXT(C213,"jjjj")=TEXT(CRENEAUX!$V$13,"jjjj"),TEXT(C213,"jjjj")=TEXT(CRENEAUX!$W$13,"jjjj"),TEXT(C213,"jjjj")=TEXT(CRENEAUX!$X$13,"jjjj"),TEXT(C213,"jjjj")=TEXT(CRENEAUX!$Y$13,"jjjj")),"X","")</f>
        <v/>
      </c>
      <c r="Q213" s="81" t="str">
        <f>IF(OR(TEXT(C213,"jjjj")=TEXT(CRENEAUX!$S$14,"jjjj"),TEXT(C213,"jjjj")=TEXT(CRENEAUX!$T$14,"jjjj"),TEXT(C213,"jjjj")=TEXT(CRENEAUX!$U$14,"jjjj"),TEXT(C213,"jjjj")=TEXT(CRENEAUX!$V$14,"jjjj"),TEXT(C213,"jjjj")=TEXT(CRENEAUX!$W$14,"jjjj"),TEXT(C213,"jjjj")=TEXT(CRENEAUX!$X$14,"jjjj"),TEXT(C213,"jjjj")=TEXT(CRENEAUX!$Y$14,"jjjj")),"X","")</f>
        <v/>
      </c>
      <c r="R213" s="80" t="str">
        <f t="shared" si="20"/>
        <v/>
      </c>
      <c r="S213" s="79"/>
      <c r="T213" s="79"/>
      <c r="U213" s="79"/>
      <c r="V213" s="79"/>
      <c r="W213" s="79"/>
      <c r="X213" s="79"/>
    </row>
    <row r="214" spans="1:24" x14ac:dyDescent="0.25">
      <c r="A214" s="95" t="e">
        <f t="shared" si="16"/>
        <v>#VALUE!</v>
      </c>
      <c r="B214" s="95" t="e">
        <f t="shared" si="17"/>
        <v>#VALUE!</v>
      </c>
      <c r="C214" s="77" t="str">
        <f>Calen!F216</f>
        <v/>
      </c>
      <c r="D214" s="79"/>
      <c r="E214" s="79"/>
      <c r="F214" s="79"/>
      <c r="G214" s="79"/>
      <c r="H214" s="79"/>
      <c r="I214" s="79"/>
      <c r="J214" s="96" t="e">
        <f t="shared" si="18"/>
        <v>#VALUE!</v>
      </c>
      <c r="K214" s="96" t="e">
        <f t="shared" si="19"/>
        <v>#VALUE!</v>
      </c>
      <c r="L214" s="81" t="str">
        <f>IF(OR(TEXT(C214,"jjjj")=TEXT(CRENEAUX!$S$9,"jjjj"),TEXT(C214,"jjjj")=TEXT(CRENEAUX!$T$9,"jjjj"),TEXT(C214,"jjjj")=TEXT(CRENEAUX!$U$9,"jjjj"),TEXT(C214,"jjjj")=TEXT(CRENEAUX!$V$9,"jjjj"),TEXT(C214,"jjjj")=TEXT(CRENEAUX!$W$9,"jjjj"),TEXT(C214,"jjjj")=TEXT(CRENEAUX!$X$9,"jjjj"),TEXT(C214,"jjjj")=TEXT(CRENEAUX!$Y$9,"jjjj")),"X","")</f>
        <v/>
      </c>
      <c r="M214" s="81" t="str">
        <f>IF(OR(TEXT(C214,"jjjj")=TEXT(CRENEAUX!$S$10,"jjjj"),TEXT(C214,"jjjj")=TEXT(CRENEAUX!$T$10,"jjjj"),TEXT(C214,"jjjj")=TEXT(CRENEAUX!$U$10,"jjjj"),TEXT(C214,"jjjj")=TEXT(CRENEAUX!$V$10,"jjjj"),TEXT(C214,"jjjj")=TEXT(CRENEAUX!$W$10,"jjjj"),TEXT(C214,"jjjj")=TEXT(CRENEAUX!$X$10,"jjjj"),TEXT(C214,"jjjj")=TEXT(CRENEAUX!$Y$10,"jjjj")),"X","")</f>
        <v/>
      </c>
      <c r="N214" s="81" t="str">
        <f>IF(OR(TEXT(C214,"jjjj")=TEXT(CRENEAUX!$S$11,"jjjj"),TEXT(C214,"jjjj")=TEXT(CRENEAUX!$T$11,"jjjj"),TEXT(C214,"jjjj")=TEXT(CRENEAUX!$U$11,"jjjj"),TEXT(C214,"jjjj")=TEXT(CRENEAUX!$V$11,"jjjj"),TEXT(C214,"jjjj")=TEXT(CRENEAUX!$W$11,"jjjj"),TEXT(C214,"jjjj")=TEXT(CRENEAUX!$X$11,"jjjj"),TEXT(C214,"jjjj")=TEXT(CRENEAUX!$Y$11,"jjjj")),"X","")</f>
        <v/>
      </c>
      <c r="O214" s="81" t="str">
        <f>IF(OR(TEXT(C214,"jjjj")=TEXT(CRENEAUX!$S$12,"jjjj"),TEXT(C214,"jjjj")=TEXT(CRENEAUX!$T$12,"jjjj"),TEXT(C214,"jjjj")=TEXT(CRENEAUX!$U$12,"jjjj"),TEXT(C214,"jjjj")=TEXT(CRENEAUX!$V$12,"jjjj"),TEXT(C214,"jjjj")=TEXT(CRENEAUX!$W$12,"jjjj"),TEXT(C214,"jjjj")=TEXT(CRENEAUX!$X$12,"jjjj"),TEXT(C214,"jjjj")=TEXT(CRENEAUX!$Y$12,"jjjj")),"X","")</f>
        <v/>
      </c>
      <c r="P214" s="81" t="str">
        <f>IF(OR(TEXT(C214,"jjjj")=TEXT(CRENEAUX!$S$13,"jjjj"),TEXT(C214,"jjjj")=TEXT(CRENEAUX!$T$13,"jjjj"),TEXT(C214,"jjjj")=TEXT(CRENEAUX!$U$13,"jjjj"),TEXT(C214,"jjjj")=TEXT(CRENEAUX!$V$13,"jjjj"),TEXT(C214,"jjjj")=TEXT(CRENEAUX!$W$13,"jjjj"),TEXT(C214,"jjjj")=TEXT(CRENEAUX!$X$13,"jjjj"),TEXT(C214,"jjjj")=TEXT(CRENEAUX!$Y$13,"jjjj")),"X","")</f>
        <v/>
      </c>
      <c r="Q214" s="81" t="str">
        <f>IF(OR(TEXT(C214,"jjjj")=TEXT(CRENEAUX!$S$14,"jjjj"),TEXT(C214,"jjjj")=TEXT(CRENEAUX!$T$14,"jjjj"),TEXT(C214,"jjjj")=TEXT(CRENEAUX!$U$14,"jjjj"),TEXT(C214,"jjjj")=TEXT(CRENEAUX!$V$14,"jjjj"),TEXT(C214,"jjjj")=TEXT(CRENEAUX!$W$14,"jjjj"),TEXT(C214,"jjjj")=TEXT(CRENEAUX!$X$14,"jjjj"),TEXT(C214,"jjjj")=TEXT(CRENEAUX!$Y$14,"jjjj")),"X","")</f>
        <v/>
      </c>
      <c r="R214" s="80" t="str">
        <f t="shared" si="20"/>
        <v/>
      </c>
      <c r="S214" s="79"/>
      <c r="T214" s="79"/>
      <c r="U214" s="79"/>
      <c r="V214" s="79"/>
      <c r="W214" s="79"/>
      <c r="X214" s="79"/>
    </row>
    <row r="215" spans="1:24" x14ac:dyDescent="0.25">
      <c r="A215" s="95" t="e">
        <f t="shared" si="16"/>
        <v>#VALUE!</v>
      </c>
      <c r="B215" s="95" t="e">
        <f t="shared" si="17"/>
        <v>#VALUE!</v>
      </c>
      <c r="C215" s="77" t="str">
        <f>Calen!F217</f>
        <v/>
      </c>
      <c r="D215" s="79"/>
      <c r="E215" s="79"/>
      <c r="F215" s="79"/>
      <c r="G215" s="79"/>
      <c r="H215" s="79"/>
      <c r="I215" s="79"/>
      <c r="J215" s="96" t="e">
        <f t="shared" si="18"/>
        <v>#VALUE!</v>
      </c>
      <c r="K215" s="96" t="e">
        <f t="shared" si="19"/>
        <v>#VALUE!</v>
      </c>
      <c r="L215" s="81" t="str">
        <f>IF(OR(TEXT(C215,"jjjj")=TEXT(CRENEAUX!$S$9,"jjjj"),TEXT(C215,"jjjj")=TEXT(CRENEAUX!$T$9,"jjjj"),TEXT(C215,"jjjj")=TEXT(CRENEAUX!$U$9,"jjjj"),TEXT(C215,"jjjj")=TEXT(CRENEAUX!$V$9,"jjjj"),TEXT(C215,"jjjj")=TEXT(CRENEAUX!$W$9,"jjjj"),TEXT(C215,"jjjj")=TEXT(CRENEAUX!$X$9,"jjjj"),TEXT(C215,"jjjj")=TEXT(CRENEAUX!$Y$9,"jjjj")),"X","")</f>
        <v/>
      </c>
      <c r="M215" s="81" t="str">
        <f>IF(OR(TEXT(C215,"jjjj")=TEXT(CRENEAUX!$S$10,"jjjj"),TEXT(C215,"jjjj")=TEXT(CRENEAUX!$T$10,"jjjj"),TEXT(C215,"jjjj")=TEXT(CRENEAUX!$U$10,"jjjj"),TEXT(C215,"jjjj")=TEXT(CRENEAUX!$V$10,"jjjj"),TEXT(C215,"jjjj")=TEXT(CRENEAUX!$W$10,"jjjj"),TEXT(C215,"jjjj")=TEXT(CRENEAUX!$X$10,"jjjj"),TEXT(C215,"jjjj")=TEXT(CRENEAUX!$Y$10,"jjjj")),"X","")</f>
        <v/>
      </c>
      <c r="N215" s="81" t="str">
        <f>IF(OR(TEXT(C215,"jjjj")=TEXT(CRENEAUX!$S$11,"jjjj"),TEXT(C215,"jjjj")=TEXT(CRENEAUX!$T$11,"jjjj"),TEXT(C215,"jjjj")=TEXT(CRENEAUX!$U$11,"jjjj"),TEXT(C215,"jjjj")=TEXT(CRENEAUX!$V$11,"jjjj"),TEXT(C215,"jjjj")=TEXT(CRENEAUX!$W$11,"jjjj"),TEXT(C215,"jjjj")=TEXT(CRENEAUX!$X$11,"jjjj"),TEXT(C215,"jjjj")=TEXT(CRENEAUX!$Y$11,"jjjj")),"X","")</f>
        <v/>
      </c>
      <c r="O215" s="81" t="str">
        <f>IF(OR(TEXT(C215,"jjjj")=TEXT(CRENEAUX!$S$12,"jjjj"),TEXT(C215,"jjjj")=TEXT(CRENEAUX!$T$12,"jjjj"),TEXT(C215,"jjjj")=TEXT(CRENEAUX!$U$12,"jjjj"),TEXT(C215,"jjjj")=TEXT(CRENEAUX!$V$12,"jjjj"),TEXT(C215,"jjjj")=TEXT(CRENEAUX!$W$12,"jjjj"),TEXT(C215,"jjjj")=TEXT(CRENEAUX!$X$12,"jjjj"),TEXT(C215,"jjjj")=TEXT(CRENEAUX!$Y$12,"jjjj")),"X","")</f>
        <v/>
      </c>
      <c r="P215" s="81" t="str">
        <f>IF(OR(TEXT(C215,"jjjj")=TEXT(CRENEAUX!$S$13,"jjjj"),TEXT(C215,"jjjj")=TEXT(CRENEAUX!$T$13,"jjjj"),TEXT(C215,"jjjj")=TEXT(CRENEAUX!$U$13,"jjjj"),TEXT(C215,"jjjj")=TEXT(CRENEAUX!$V$13,"jjjj"),TEXT(C215,"jjjj")=TEXT(CRENEAUX!$W$13,"jjjj"),TEXT(C215,"jjjj")=TEXT(CRENEAUX!$X$13,"jjjj"),TEXT(C215,"jjjj")=TEXT(CRENEAUX!$Y$13,"jjjj")),"X","")</f>
        <v/>
      </c>
      <c r="Q215" s="81" t="str">
        <f>IF(OR(TEXT(C215,"jjjj")=TEXT(CRENEAUX!$S$14,"jjjj"),TEXT(C215,"jjjj")=TEXT(CRENEAUX!$T$14,"jjjj"),TEXT(C215,"jjjj")=TEXT(CRENEAUX!$U$14,"jjjj"),TEXT(C215,"jjjj")=TEXT(CRENEAUX!$V$14,"jjjj"),TEXT(C215,"jjjj")=TEXT(CRENEAUX!$W$14,"jjjj"),TEXT(C215,"jjjj")=TEXT(CRENEAUX!$X$14,"jjjj"),TEXT(C215,"jjjj")=TEXT(CRENEAUX!$Y$14,"jjjj")),"X","")</f>
        <v/>
      </c>
      <c r="R215" s="80" t="str">
        <f t="shared" si="20"/>
        <v/>
      </c>
      <c r="S215" s="79"/>
      <c r="T215" s="79"/>
      <c r="U215" s="79"/>
      <c r="V215" s="79"/>
      <c r="W215" s="79"/>
      <c r="X215" s="79"/>
    </row>
    <row r="216" spans="1:24" x14ac:dyDescent="0.25">
      <c r="A216" s="95" t="e">
        <f t="shared" si="16"/>
        <v>#VALUE!</v>
      </c>
      <c r="B216" s="95" t="e">
        <f t="shared" si="17"/>
        <v>#VALUE!</v>
      </c>
      <c r="C216" s="77" t="str">
        <f>Calen!F218</f>
        <v/>
      </c>
      <c r="D216" s="79"/>
      <c r="E216" s="79"/>
      <c r="F216" s="79"/>
      <c r="G216" s="79"/>
      <c r="H216" s="79"/>
      <c r="I216" s="79"/>
      <c r="J216" s="96" t="e">
        <f t="shared" si="18"/>
        <v>#VALUE!</v>
      </c>
      <c r="K216" s="96" t="e">
        <f t="shared" si="19"/>
        <v>#VALUE!</v>
      </c>
      <c r="L216" s="81" t="str">
        <f>IF(OR(TEXT(C216,"jjjj")=TEXT(CRENEAUX!$S$9,"jjjj"),TEXT(C216,"jjjj")=TEXT(CRENEAUX!$T$9,"jjjj"),TEXT(C216,"jjjj")=TEXT(CRENEAUX!$U$9,"jjjj"),TEXT(C216,"jjjj")=TEXT(CRENEAUX!$V$9,"jjjj"),TEXT(C216,"jjjj")=TEXT(CRENEAUX!$W$9,"jjjj"),TEXT(C216,"jjjj")=TEXT(CRENEAUX!$X$9,"jjjj"),TEXT(C216,"jjjj")=TEXT(CRENEAUX!$Y$9,"jjjj")),"X","")</f>
        <v/>
      </c>
      <c r="M216" s="81" t="str">
        <f>IF(OR(TEXT(C216,"jjjj")=TEXT(CRENEAUX!$S$10,"jjjj"),TEXT(C216,"jjjj")=TEXT(CRENEAUX!$T$10,"jjjj"),TEXT(C216,"jjjj")=TEXT(CRENEAUX!$U$10,"jjjj"),TEXT(C216,"jjjj")=TEXT(CRENEAUX!$V$10,"jjjj"),TEXT(C216,"jjjj")=TEXT(CRENEAUX!$W$10,"jjjj"),TEXT(C216,"jjjj")=TEXT(CRENEAUX!$X$10,"jjjj"),TEXT(C216,"jjjj")=TEXT(CRENEAUX!$Y$10,"jjjj")),"X","")</f>
        <v/>
      </c>
      <c r="N216" s="81" t="str">
        <f>IF(OR(TEXT(C216,"jjjj")=TEXT(CRENEAUX!$S$11,"jjjj"),TEXT(C216,"jjjj")=TEXT(CRENEAUX!$T$11,"jjjj"),TEXT(C216,"jjjj")=TEXT(CRENEAUX!$U$11,"jjjj"),TEXT(C216,"jjjj")=TEXT(CRENEAUX!$V$11,"jjjj"),TEXT(C216,"jjjj")=TEXT(CRENEAUX!$W$11,"jjjj"),TEXT(C216,"jjjj")=TEXT(CRENEAUX!$X$11,"jjjj"),TEXT(C216,"jjjj")=TEXT(CRENEAUX!$Y$11,"jjjj")),"X","")</f>
        <v/>
      </c>
      <c r="O216" s="81" t="str">
        <f>IF(OR(TEXT(C216,"jjjj")=TEXT(CRENEAUX!$S$12,"jjjj"),TEXT(C216,"jjjj")=TEXT(CRENEAUX!$T$12,"jjjj"),TEXT(C216,"jjjj")=TEXT(CRENEAUX!$U$12,"jjjj"),TEXT(C216,"jjjj")=TEXT(CRENEAUX!$V$12,"jjjj"),TEXT(C216,"jjjj")=TEXT(CRENEAUX!$W$12,"jjjj"),TEXT(C216,"jjjj")=TEXT(CRENEAUX!$X$12,"jjjj"),TEXT(C216,"jjjj")=TEXT(CRENEAUX!$Y$12,"jjjj")),"X","")</f>
        <v/>
      </c>
      <c r="P216" s="81" t="str">
        <f>IF(OR(TEXT(C216,"jjjj")=TEXT(CRENEAUX!$S$13,"jjjj"),TEXT(C216,"jjjj")=TEXT(CRENEAUX!$T$13,"jjjj"),TEXT(C216,"jjjj")=TEXT(CRENEAUX!$U$13,"jjjj"),TEXT(C216,"jjjj")=TEXT(CRENEAUX!$V$13,"jjjj"),TEXT(C216,"jjjj")=TEXT(CRENEAUX!$W$13,"jjjj"),TEXT(C216,"jjjj")=TEXT(CRENEAUX!$X$13,"jjjj"),TEXT(C216,"jjjj")=TEXT(CRENEAUX!$Y$13,"jjjj")),"X","")</f>
        <v/>
      </c>
      <c r="Q216" s="81" t="str">
        <f>IF(OR(TEXT(C216,"jjjj")=TEXT(CRENEAUX!$S$14,"jjjj"),TEXT(C216,"jjjj")=TEXT(CRENEAUX!$T$14,"jjjj"),TEXT(C216,"jjjj")=TEXT(CRENEAUX!$U$14,"jjjj"),TEXT(C216,"jjjj")=TEXT(CRENEAUX!$V$14,"jjjj"),TEXT(C216,"jjjj")=TEXT(CRENEAUX!$W$14,"jjjj"),TEXT(C216,"jjjj")=TEXT(CRENEAUX!$X$14,"jjjj"),TEXT(C216,"jjjj")=TEXT(CRENEAUX!$Y$14,"jjjj")),"X","")</f>
        <v/>
      </c>
      <c r="R216" s="80" t="str">
        <f t="shared" si="20"/>
        <v/>
      </c>
      <c r="S216" s="79"/>
      <c r="T216" s="79"/>
      <c r="U216" s="79"/>
      <c r="V216" s="79"/>
      <c r="W216" s="79"/>
      <c r="X216" s="79"/>
    </row>
    <row r="217" spans="1:24" x14ac:dyDescent="0.25">
      <c r="A217" s="95" t="e">
        <f t="shared" si="16"/>
        <v>#VALUE!</v>
      </c>
      <c r="B217" s="95" t="e">
        <f t="shared" si="17"/>
        <v>#VALUE!</v>
      </c>
      <c r="C217" s="77" t="str">
        <f>Calen!F219</f>
        <v/>
      </c>
      <c r="D217" s="79"/>
      <c r="E217" s="79"/>
      <c r="F217" s="79"/>
      <c r="G217" s="79"/>
      <c r="H217" s="79"/>
      <c r="I217" s="79"/>
      <c r="J217" s="96" t="e">
        <f t="shared" si="18"/>
        <v>#VALUE!</v>
      </c>
      <c r="K217" s="96" t="e">
        <f t="shared" si="19"/>
        <v>#VALUE!</v>
      </c>
      <c r="L217" s="81" t="str">
        <f>IF(OR(TEXT(C217,"jjjj")=TEXT(CRENEAUX!$S$9,"jjjj"),TEXT(C217,"jjjj")=TEXT(CRENEAUX!$T$9,"jjjj"),TEXT(C217,"jjjj")=TEXT(CRENEAUX!$U$9,"jjjj"),TEXT(C217,"jjjj")=TEXT(CRENEAUX!$V$9,"jjjj"),TEXT(C217,"jjjj")=TEXT(CRENEAUX!$W$9,"jjjj"),TEXT(C217,"jjjj")=TEXT(CRENEAUX!$X$9,"jjjj"),TEXT(C217,"jjjj")=TEXT(CRENEAUX!$Y$9,"jjjj")),"X","")</f>
        <v/>
      </c>
      <c r="M217" s="81" t="str">
        <f>IF(OR(TEXT(C217,"jjjj")=TEXT(CRENEAUX!$S$10,"jjjj"),TEXT(C217,"jjjj")=TEXT(CRENEAUX!$T$10,"jjjj"),TEXT(C217,"jjjj")=TEXT(CRENEAUX!$U$10,"jjjj"),TEXT(C217,"jjjj")=TEXT(CRENEAUX!$V$10,"jjjj"),TEXT(C217,"jjjj")=TEXT(CRENEAUX!$W$10,"jjjj"),TEXT(C217,"jjjj")=TEXT(CRENEAUX!$X$10,"jjjj"),TEXT(C217,"jjjj")=TEXT(CRENEAUX!$Y$10,"jjjj")),"X","")</f>
        <v/>
      </c>
      <c r="N217" s="81" t="str">
        <f>IF(OR(TEXT(C217,"jjjj")=TEXT(CRENEAUX!$S$11,"jjjj"),TEXT(C217,"jjjj")=TEXT(CRENEAUX!$T$11,"jjjj"),TEXT(C217,"jjjj")=TEXT(CRENEAUX!$U$11,"jjjj"),TEXT(C217,"jjjj")=TEXT(CRENEAUX!$V$11,"jjjj"),TEXT(C217,"jjjj")=TEXT(CRENEAUX!$W$11,"jjjj"),TEXT(C217,"jjjj")=TEXT(CRENEAUX!$X$11,"jjjj"),TEXT(C217,"jjjj")=TEXT(CRENEAUX!$Y$11,"jjjj")),"X","")</f>
        <v/>
      </c>
      <c r="O217" s="81" t="str">
        <f>IF(OR(TEXT(C217,"jjjj")=TEXT(CRENEAUX!$S$12,"jjjj"),TEXT(C217,"jjjj")=TEXT(CRENEAUX!$T$12,"jjjj"),TEXT(C217,"jjjj")=TEXT(CRENEAUX!$U$12,"jjjj"),TEXT(C217,"jjjj")=TEXT(CRENEAUX!$V$12,"jjjj"),TEXT(C217,"jjjj")=TEXT(CRENEAUX!$W$12,"jjjj"),TEXT(C217,"jjjj")=TEXT(CRENEAUX!$X$12,"jjjj"),TEXT(C217,"jjjj")=TEXT(CRENEAUX!$Y$12,"jjjj")),"X","")</f>
        <v/>
      </c>
      <c r="P217" s="81" t="str">
        <f>IF(OR(TEXT(C217,"jjjj")=TEXT(CRENEAUX!$S$13,"jjjj"),TEXT(C217,"jjjj")=TEXT(CRENEAUX!$T$13,"jjjj"),TEXT(C217,"jjjj")=TEXT(CRENEAUX!$U$13,"jjjj"),TEXT(C217,"jjjj")=TEXT(CRENEAUX!$V$13,"jjjj"),TEXT(C217,"jjjj")=TEXT(CRENEAUX!$W$13,"jjjj"),TEXT(C217,"jjjj")=TEXT(CRENEAUX!$X$13,"jjjj"),TEXT(C217,"jjjj")=TEXT(CRENEAUX!$Y$13,"jjjj")),"X","")</f>
        <v/>
      </c>
      <c r="Q217" s="81" t="str">
        <f>IF(OR(TEXT(C217,"jjjj")=TEXT(CRENEAUX!$S$14,"jjjj"),TEXT(C217,"jjjj")=TEXT(CRENEAUX!$T$14,"jjjj"),TEXT(C217,"jjjj")=TEXT(CRENEAUX!$U$14,"jjjj"),TEXT(C217,"jjjj")=TEXT(CRENEAUX!$V$14,"jjjj"),TEXT(C217,"jjjj")=TEXT(CRENEAUX!$W$14,"jjjj"),TEXT(C217,"jjjj")=TEXT(CRENEAUX!$X$14,"jjjj"),TEXT(C217,"jjjj")=TEXT(CRENEAUX!$Y$14,"jjjj")),"X","")</f>
        <v/>
      </c>
      <c r="R217" s="80" t="str">
        <f t="shared" si="20"/>
        <v/>
      </c>
      <c r="S217" s="79"/>
      <c r="T217" s="79"/>
      <c r="U217" s="79"/>
      <c r="V217" s="79"/>
      <c r="W217" s="79"/>
      <c r="X217" s="79"/>
    </row>
    <row r="218" spans="1:24" x14ac:dyDescent="0.25">
      <c r="A218" s="95" t="e">
        <f t="shared" si="16"/>
        <v>#VALUE!</v>
      </c>
      <c r="B218" s="95" t="e">
        <f t="shared" si="17"/>
        <v>#VALUE!</v>
      </c>
      <c r="C218" s="77" t="str">
        <f>Calen!F220</f>
        <v/>
      </c>
      <c r="D218" s="79"/>
      <c r="E218" s="79"/>
      <c r="F218" s="79"/>
      <c r="G218" s="79"/>
      <c r="H218" s="79"/>
      <c r="I218" s="79"/>
      <c r="J218" s="96" t="e">
        <f t="shared" si="18"/>
        <v>#VALUE!</v>
      </c>
      <c r="K218" s="96" t="e">
        <f t="shared" si="19"/>
        <v>#VALUE!</v>
      </c>
      <c r="L218" s="81" t="str">
        <f>IF(OR(TEXT(C218,"jjjj")=TEXT(CRENEAUX!$S$9,"jjjj"),TEXT(C218,"jjjj")=TEXT(CRENEAUX!$T$9,"jjjj"),TEXT(C218,"jjjj")=TEXT(CRENEAUX!$U$9,"jjjj"),TEXT(C218,"jjjj")=TEXT(CRENEAUX!$V$9,"jjjj"),TEXT(C218,"jjjj")=TEXT(CRENEAUX!$W$9,"jjjj"),TEXT(C218,"jjjj")=TEXT(CRENEAUX!$X$9,"jjjj"),TEXT(C218,"jjjj")=TEXT(CRENEAUX!$Y$9,"jjjj")),"X","")</f>
        <v/>
      </c>
      <c r="M218" s="81" t="str">
        <f>IF(OR(TEXT(C218,"jjjj")=TEXT(CRENEAUX!$S$10,"jjjj"),TEXT(C218,"jjjj")=TEXT(CRENEAUX!$T$10,"jjjj"),TEXT(C218,"jjjj")=TEXT(CRENEAUX!$U$10,"jjjj"),TEXT(C218,"jjjj")=TEXT(CRENEAUX!$V$10,"jjjj"),TEXT(C218,"jjjj")=TEXT(CRENEAUX!$W$10,"jjjj"),TEXT(C218,"jjjj")=TEXT(CRENEAUX!$X$10,"jjjj"),TEXT(C218,"jjjj")=TEXT(CRENEAUX!$Y$10,"jjjj")),"X","")</f>
        <v/>
      </c>
      <c r="N218" s="81" t="str">
        <f>IF(OR(TEXT(C218,"jjjj")=TEXT(CRENEAUX!$S$11,"jjjj"),TEXT(C218,"jjjj")=TEXT(CRENEAUX!$T$11,"jjjj"),TEXT(C218,"jjjj")=TEXT(CRENEAUX!$U$11,"jjjj"),TEXT(C218,"jjjj")=TEXT(CRENEAUX!$V$11,"jjjj"),TEXT(C218,"jjjj")=TEXT(CRENEAUX!$W$11,"jjjj"),TEXT(C218,"jjjj")=TEXT(CRENEAUX!$X$11,"jjjj"),TEXT(C218,"jjjj")=TEXT(CRENEAUX!$Y$11,"jjjj")),"X","")</f>
        <v/>
      </c>
      <c r="O218" s="81" t="str">
        <f>IF(OR(TEXT(C218,"jjjj")=TEXT(CRENEAUX!$S$12,"jjjj"),TEXT(C218,"jjjj")=TEXT(CRENEAUX!$T$12,"jjjj"),TEXT(C218,"jjjj")=TEXT(CRENEAUX!$U$12,"jjjj"),TEXT(C218,"jjjj")=TEXT(CRENEAUX!$V$12,"jjjj"),TEXT(C218,"jjjj")=TEXT(CRENEAUX!$W$12,"jjjj"),TEXT(C218,"jjjj")=TEXT(CRENEAUX!$X$12,"jjjj"),TEXT(C218,"jjjj")=TEXT(CRENEAUX!$Y$12,"jjjj")),"X","")</f>
        <v/>
      </c>
      <c r="P218" s="81" t="str">
        <f>IF(OR(TEXT(C218,"jjjj")=TEXT(CRENEAUX!$S$13,"jjjj"),TEXT(C218,"jjjj")=TEXT(CRENEAUX!$T$13,"jjjj"),TEXT(C218,"jjjj")=TEXT(CRENEAUX!$U$13,"jjjj"),TEXT(C218,"jjjj")=TEXT(CRENEAUX!$V$13,"jjjj"),TEXT(C218,"jjjj")=TEXT(CRENEAUX!$W$13,"jjjj"),TEXT(C218,"jjjj")=TEXT(CRENEAUX!$X$13,"jjjj"),TEXT(C218,"jjjj")=TEXT(CRENEAUX!$Y$13,"jjjj")),"X","")</f>
        <v/>
      </c>
      <c r="Q218" s="81" t="str">
        <f>IF(OR(TEXT(C218,"jjjj")=TEXT(CRENEAUX!$S$14,"jjjj"),TEXT(C218,"jjjj")=TEXT(CRENEAUX!$T$14,"jjjj"),TEXT(C218,"jjjj")=TEXT(CRENEAUX!$U$14,"jjjj"),TEXT(C218,"jjjj")=TEXT(CRENEAUX!$V$14,"jjjj"),TEXT(C218,"jjjj")=TEXT(CRENEAUX!$W$14,"jjjj"),TEXT(C218,"jjjj")=TEXT(CRENEAUX!$X$14,"jjjj"),TEXT(C218,"jjjj")=TEXT(CRENEAUX!$Y$14,"jjjj")),"X","")</f>
        <v/>
      </c>
      <c r="R218" s="80" t="str">
        <f t="shared" si="20"/>
        <v/>
      </c>
      <c r="S218" s="79"/>
      <c r="T218" s="79"/>
      <c r="U218" s="79"/>
      <c r="V218" s="79"/>
      <c r="W218" s="79"/>
      <c r="X218" s="79"/>
    </row>
    <row r="219" spans="1:24" x14ac:dyDescent="0.25">
      <c r="A219" s="95" t="e">
        <f t="shared" si="16"/>
        <v>#VALUE!</v>
      </c>
      <c r="B219" s="95" t="e">
        <f t="shared" si="17"/>
        <v>#VALUE!</v>
      </c>
      <c r="C219" s="77" t="str">
        <f>Calen!F221</f>
        <v/>
      </c>
      <c r="D219" s="79"/>
      <c r="E219" s="79"/>
      <c r="F219" s="79"/>
      <c r="G219" s="79"/>
      <c r="H219" s="79"/>
      <c r="I219" s="79"/>
      <c r="J219" s="96" t="e">
        <f t="shared" si="18"/>
        <v>#VALUE!</v>
      </c>
      <c r="K219" s="96" t="e">
        <f t="shared" si="19"/>
        <v>#VALUE!</v>
      </c>
      <c r="L219" s="81" t="str">
        <f>IF(OR(TEXT(C219,"jjjj")=TEXT(CRENEAUX!$S$9,"jjjj"),TEXT(C219,"jjjj")=TEXT(CRENEAUX!$T$9,"jjjj"),TEXT(C219,"jjjj")=TEXT(CRENEAUX!$U$9,"jjjj"),TEXT(C219,"jjjj")=TEXT(CRENEAUX!$V$9,"jjjj"),TEXT(C219,"jjjj")=TEXT(CRENEAUX!$W$9,"jjjj"),TEXT(C219,"jjjj")=TEXT(CRENEAUX!$X$9,"jjjj"),TEXT(C219,"jjjj")=TEXT(CRENEAUX!$Y$9,"jjjj")),"X","")</f>
        <v/>
      </c>
      <c r="M219" s="81" t="str">
        <f>IF(OR(TEXT(C219,"jjjj")=TEXT(CRENEAUX!$S$10,"jjjj"),TEXT(C219,"jjjj")=TEXT(CRENEAUX!$T$10,"jjjj"),TEXT(C219,"jjjj")=TEXT(CRENEAUX!$U$10,"jjjj"),TEXT(C219,"jjjj")=TEXT(CRENEAUX!$V$10,"jjjj"),TEXT(C219,"jjjj")=TEXT(CRENEAUX!$W$10,"jjjj"),TEXT(C219,"jjjj")=TEXT(CRENEAUX!$X$10,"jjjj"),TEXT(C219,"jjjj")=TEXT(CRENEAUX!$Y$10,"jjjj")),"X","")</f>
        <v/>
      </c>
      <c r="N219" s="81" t="str">
        <f>IF(OR(TEXT(C219,"jjjj")=TEXT(CRENEAUX!$S$11,"jjjj"),TEXT(C219,"jjjj")=TEXT(CRENEAUX!$T$11,"jjjj"),TEXT(C219,"jjjj")=TEXT(CRENEAUX!$U$11,"jjjj"),TEXT(C219,"jjjj")=TEXT(CRENEAUX!$V$11,"jjjj"),TEXT(C219,"jjjj")=TEXT(CRENEAUX!$W$11,"jjjj"),TEXT(C219,"jjjj")=TEXT(CRENEAUX!$X$11,"jjjj"),TEXT(C219,"jjjj")=TEXT(CRENEAUX!$Y$11,"jjjj")),"X","")</f>
        <v/>
      </c>
      <c r="O219" s="81" t="str">
        <f>IF(OR(TEXT(C219,"jjjj")=TEXT(CRENEAUX!$S$12,"jjjj"),TEXT(C219,"jjjj")=TEXT(CRENEAUX!$T$12,"jjjj"),TEXT(C219,"jjjj")=TEXT(CRENEAUX!$U$12,"jjjj"),TEXT(C219,"jjjj")=TEXT(CRENEAUX!$V$12,"jjjj"),TEXT(C219,"jjjj")=TEXT(CRENEAUX!$W$12,"jjjj"),TEXT(C219,"jjjj")=TEXT(CRENEAUX!$X$12,"jjjj"),TEXT(C219,"jjjj")=TEXT(CRENEAUX!$Y$12,"jjjj")),"X","")</f>
        <v/>
      </c>
      <c r="P219" s="81" t="str">
        <f>IF(OR(TEXT(C219,"jjjj")=TEXT(CRENEAUX!$S$13,"jjjj"),TEXT(C219,"jjjj")=TEXT(CRENEAUX!$T$13,"jjjj"),TEXT(C219,"jjjj")=TEXT(CRENEAUX!$U$13,"jjjj"),TEXT(C219,"jjjj")=TEXT(CRENEAUX!$V$13,"jjjj"),TEXT(C219,"jjjj")=TEXT(CRENEAUX!$W$13,"jjjj"),TEXT(C219,"jjjj")=TEXT(CRENEAUX!$X$13,"jjjj"),TEXT(C219,"jjjj")=TEXT(CRENEAUX!$Y$13,"jjjj")),"X","")</f>
        <v/>
      </c>
      <c r="Q219" s="81" t="str">
        <f>IF(OR(TEXT(C219,"jjjj")=TEXT(CRENEAUX!$S$14,"jjjj"),TEXT(C219,"jjjj")=TEXT(CRENEAUX!$T$14,"jjjj"),TEXT(C219,"jjjj")=TEXT(CRENEAUX!$U$14,"jjjj"),TEXT(C219,"jjjj")=TEXT(CRENEAUX!$V$14,"jjjj"),TEXT(C219,"jjjj")=TEXT(CRENEAUX!$W$14,"jjjj"),TEXT(C219,"jjjj")=TEXT(CRENEAUX!$X$14,"jjjj"),TEXT(C219,"jjjj")=TEXT(CRENEAUX!$Y$14,"jjjj")),"X","")</f>
        <v/>
      </c>
      <c r="R219" s="80" t="str">
        <f t="shared" si="20"/>
        <v/>
      </c>
      <c r="S219" s="79"/>
      <c r="T219" s="79"/>
      <c r="U219" s="79"/>
      <c r="V219" s="79"/>
      <c r="W219" s="79"/>
      <c r="X219" s="79"/>
    </row>
    <row r="220" spans="1:24" x14ac:dyDescent="0.25">
      <c r="A220" s="95" t="e">
        <f t="shared" si="16"/>
        <v>#VALUE!</v>
      </c>
      <c r="B220" s="95" t="e">
        <f t="shared" si="17"/>
        <v>#VALUE!</v>
      </c>
      <c r="C220" s="77" t="str">
        <f>Calen!F222</f>
        <v/>
      </c>
      <c r="D220" s="79"/>
      <c r="E220" s="79"/>
      <c r="F220" s="79"/>
      <c r="G220" s="79"/>
      <c r="H220" s="79"/>
      <c r="I220" s="79"/>
      <c r="J220" s="96" t="e">
        <f t="shared" si="18"/>
        <v>#VALUE!</v>
      </c>
      <c r="K220" s="96" t="e">
        <f t="shared" si="19"/>
        <v>#VALUE!</v>
      </c>
      <c r="L220" s="81" t="str">
        <f>IF(OR(TEXT(C220,"jjjj")=TEXT(CRENEAUX!$S$9,"jjjj"),TEXT(C220,"jjjj")=TEXT(CRENEAUX!$T$9,"jjjj"),TEXT(C220,"jjjj")=TEXT(CRENEAUX!$U$9,"jjjj"),TEXT(C220,"jjjj")=TEXT(CRENEAUX!$V$9,"jjjj"),TEXT(C220,"jjjj")=TEXT(CRENEAUX!$W$9,"jjjj"),TEXT(C220,"jjjj")=TEXT(CRENEAUX!$X$9,"jjjj"),TEXT(C220,"jjjj")=TEXT(CRENEAUX!$Y$9,"jjjj")),"X","")</f>
        <v/>
      </c>
      <c r="M220" s="81" t="str">
        <f>IF(OR(TEXT(C220,"jjjj")=TEXT(CRENEAUX!$S$10,"jjjj"),TEXT(C220,"jjjj")=TEXT(CRENEAUX!$T$10,"jjjj"),TEXT(C220,"jjjj")=TEXT(CRENEAUX!$U$10,"jjjj"),TEXT(C220,"jjjj")=TEXT(CRENEAUX!$V$10,"jjjj"),TEXT(C220,"jjjj")=TEXT(CRENEAUX!$W$10,"jjjj"),TEXT(C220,"jjjj")=TEXT(CRENEAUX!$X$10,"jjjj"),TEXT(C220,"jjjj")=TEXT(CRENEAUX!$Y$10,"jjjj")),"X","")</f>
        <v/>
      </c>
      <c r="N220" s="81" t="str">
        <f>IF(OR(TEXT(C220,"jjjj")=TEXT(CRENEAUX!$S$11,"jjjj"),TEXT(C220,"jjjj")=TEXT(CRENEAUX!$T$11,"jjjj"),TEXT(C220,"jjjj")=TEXT(CRENEAUX!$U$11,"jjjj"),TEXT(C220,"jjjj")=TEXT(CRENEAUX!$V$11,"jjjj"),TEXT(C220,"jjjj")=TEXT(CRENEAUX!$W$11,"jjjj"),TEXT(C220,"jjjj")=TEXT(CRENEAUX!$X$11,"jjjj"),TEXT(C220,"jjjj")=TEXT(CRENEAUX!$Y$11,"jjjj")),"X","")</f>
        <v/>
      </c>
      <c r="O220" s="81" t="str">
        <f>IF(OR(TEXT(C220,"jjjj")=TEXT(CRENEAUX!$S$12,"jjjj"),TEXT(C220,"jjjj")=TEXT(CRENEAUX!$T$12,"jjjj"),TEXT(C220,"jjjj")=TEXT(CRENEAUX!$U$12,"jjjj"),TEXT(C220,"jjjj")=TEXT(CRENEAUX!$V$12,"jjjj"),TEXT(C220,"jjjj")=TEXT(CRENEAUX!$W$12,"jjjj"),TEXT(C220,"jjjj")=TEXT(CRENEAUX!$X$12,"jjjj"),TEXT(C220,"jjjj")=TEXT(CRENEAUX!$Y$12,"jjjj")),"X","")</f>
        <v/>
      </c>
      <c r="P220" s="81" t="str">
        <f>IF(OR(TEXT(C220,"jjjj")=TEXT(CRENEAUX!$S$13,"jjjj"),TEXT(C220,"jjjj")=TEXT(CRENEAUX!$T$13,"jjjj"),TEXT(C220,"jjjj")=TEXT(CRENEAUX!$U$13,"jjjj"),TEXT(C220,"jjjj")=TEXT(CRENEAUX!$V$13,"jjjj"),TEXT(C220,"jjjj")=TEXT(CRENEAUX!$W$13,"jjjj"),TEXT(C220,"jjjj")=TEXT(CRENEAUX!$X$13,"jjjj"),TEXT(C220,"jjjj")=TEXT(CRENEAUX!$Y$13,"jjjj")),"X","")</f>
        <v/>
      </c>
      <c r="Q220" s="81" t="str">
        <f>IF(OR(TEXT(C220,"jjjj")=TEXT(CRENEAUX!$S$14,"jjjj"),TEXT(C220,"jjjj")=TEXT(CRENEAUX!$T$14,"jjjj"),TEXT(C220,"jjjj")=TEXT(CRENEAUX!$U$14,"jjjj"),TEXT(C220,"jjjj")=TEXT(CRENEAUX!$V$14,"jjjj"),TEXT(C220,"jjjj")=TEXT(CRENEAUX!$W$14,"jjjj"),TEXT(C220,"jjjj")=TEXT(CRENEAUX!$X$14,"jjjj"),TEXT(C220,"jjjj")=TEXT(CRENEAUX!$Y$14,"jjjj")),"X","")</f>
        <v/>
      </c>
      <c r="R220" s="80" t="str">
        <f t="shared" si="20"/>
        <v/>
      </c>
      <c r="S220" s="79"/>
      <c r="T220" s="79"/>
      <c r="U220" s="79"/>
      <c r="V220" s="79"/>
      <c r="W220" s="79"/>
      <c r="X220" s="79"/>
    </row>
    <row r="221" spans="1:24" x14ac:dyDescent="0.25">
      <c r="A221" s="95" t="e">
        <f t="shared" si="16"/>
        <v>#VALUE!</v>
      </c>
      <c r="B221" s="95" t="e">
        <f t="shared" si="17"/>
        <v>#VALUE!</v>
      </c>
      <c r="C221" s="77" t="str">
        <f>Calen!F223</f>
        <v/>
      </c>
      <c r="D221" s="79"/>
      <c r="E221" s="79"/>
      <c r="F221" s="79"/>
      <c r="G221" s="79"/>
      <c r="H221" s="79"/>
      <c r="I221" s="79"/>
      <c r="J221" s="96" t="e">
        <f t="shared" si="18"/>
        <v>#VALUE!</v>
      </c>
      <c r="K221" s="96" t="e">
        <f t="shared" si="19"/>
        <v>#VALUE!</v>
      </c>
      <c r="L221" s="81" t="str">
        <f>IF(OR(TEXT(C221,"jjjj")=TEXT(CRENEAUX!$S$9,"jjjj"),TEXT(C221,"jjjj")=TEXT(CRENEAUX!$T$9,"jjjj"),TEXT(C221,"jjjj")=TEXT(CRENEAUX!$U$9,"jjjj"),TEXT(C221,"jjjj")=TEXT(CRENEAUX!$V$9,"jjjj"),TEXT(C221,"jjjj")=TEXT(CRENEAUX!$W$9,"jjjj"),TEXT(C221,"jjjj")=TEXT(CRENEAUX!$X$9,"jjjj"),TEXT(C221,"jjjj")=TEXT(CRENEAUX!$Y$9,"jjjj")),"X","")</f>
        <v/>
      </c>
      <c r="M221" s="81" t="str">
        <f>IF(OR(TEXT(C221,"jjjj")=TEXT(CRENEAUX!$S$10,"jjjj"),TEXT(C221,"jjjj")=TEXT(CRENEAUX!$T$10,"jjjj"),TEXT(C221,"jjjj")=TEXT(CRENEAUX!$U$10,"jjjj"),TEXT(C221,"jjjj")=TEXT(CRENEAUX!$V$10,"jjjj"),TEXT(C221,"jjjj")=TEXT(CRENEAUX!$W$10,"jjjj"),TEXT(C221,"jjjj")=TEXT(CRENEAUX!$X$10,"jjjj"),TEXT(C221,"jjjj")=TEXT(CRENEAUX!$Y$10,"jjjj")),"X","")</f>
        <v/>
      </c>
      <c r="N221" s="81" t="str">
        <f>IF(OR(TEXT(C221,"jjjj")=TEXT(CRENEAUX!$S$11,"jjjj"),TEXT(C221,"jjjj")=TEXT(CRENEAUX!$T$11,"jjjj"),TEXT(C221,"jjjj")=TEXT(CRENEAUX!$U$11,"jjjj"),TEXT(C221,"jjjj")=TEXT(CRENEAUX!$V$11,"jjjj"),TEXT(C221,"jjjj")=TEXT(CRENEAUX!$W$11,"jjjj"),TEXT(C221,"jjjj")=TEXT(CRENEAUX!$X$11,"jjjj"),TEXT(C221,"jjjj")=TEXT(CRENEAUX!$Y$11,"jjjj")),"X","")</f>
        <v/>
      </c>
      <c r="O221" s="81" t="str">
        <f>IF(OR(TEXT(C221,"jjjj")=TEXT(CRENEAUX!$S$12,"jjjj"),TEXT(C221,"jjjj")=TEXT(CRENEAUX!$T$12,"jjjj"),TEXT(C221,"jjjj")=TEXT(CRENEAUX!$U$12,"jjjj"),TEXT(C221,"jjjj")=TEXT(CRENEAUX!$V$12,"jjjj"),TEXT(C221,"jjjj")=TEXT(CRENEAUX!$W$12,"jjjj"),TEXT(C221,"jjjj")=TEXT(CRENEAUX!$X$12,"jjjj"),TEXT(C221,"jjjj")=TEXT(CRENEAUX!$Y$12,"jjjj")),"X","")</f>
        <v/>
      </c>
      <c r="P221" s="81" t="str">
        <f>IF(OR(TEXT(C221,"jjjj")=TEXT(CRENEAUX!$S$13,"jjjj"),TEXT(C221,"jjjj")=TEXT(CRENEAUX!$T$13,"jjjj"),TEXT(C221,"jjjj")=TEXT(CRENEAUX!$U$13,"jjjj"),TEXT(C221,"jjjj")=TEXT(CRENEAUX!$V$13,"jjjj"),TEXT(C221,"jjjj")=TEXT(CRENEAUX!$W$13,"jjjj"),TEXT(C221,"jjjj")=TEXT(CRENEAUX!$X$13,"jjjj"),TEXT(C221,"jjjj")=TEXT(CRENEAUX!$Y$13,"jjjj")),"X","")</f>
        <v/>
      </c>
      <c r="Q221" s="81" t="str">
        <f>IF(OR(TEXT(C221,"jjjj")=TEXT(CRENEAUX!$S$14,"jjjj"),TEXT(C221,"jjjj")=TEXT(CRENEAUX!$T$14,"jjjj"),TEXT(C221,"jjjj")=TEXT(CRENEAUX!$U$14,"jjjj"),TEXT(C221,"jjjj")=TEXT(CRENEAUX!$V$14,"jjjj"),TEXT(C221,"jjjj")=TEXT(CRENEAUX!$W$14,"jjjj"),TEXT(C221,"jjjj")=TEXT(CRENEAUX!$X$14,"jjjj"),TEXT(C221,"jjjj")=TEXT(CRENEAUX!$Y$14,"jjjj")),"X","")</f>
        <v/>
      </c>
      <c r="R221" s="80" t="str">
        <f t="shared" si="20"/>
        <v/>
      </c>
      <c r="S221" s="79"/>
      <c r="T221" s="79"/>
      <c r="U221" s="79"/>
      <c r="V221" s="79"/>
      <c r="W221" s="79"/>
      <c r="X221" s="79"/>
    </row>
    <row r="222" spans="1:24" x14ac:dyDescent="0.25">
      <c r="A222" s="95" t="e">
        <f t="shared" si="16"/>
        <v>#VALUE!</v>
      </c>
      <c r="B222" s="95" t="e">
        <f t="shared" si="17"/>
        <v>#VALUE!</v>
      </c>
      <c r="C222" s="77" t="str">
        <f>Calen!F224</f>
        <v/>
      </c>
      <c r="D222" s="79"/>
      <c r="E222" s="79"/>
      <c r="F222" s="79"/>
      <c r="G222" s="79"/>
      <c r="H222" s="79"/>
      <c r="I222" s="79"/>
      <c r="J222" s="96" t="e">
        <f t="shared" si="18"/>
        <v>#VALUE!</v>
      </c>
      <c r="K222" s="96" t="e">
        <f t="shared" si="19"/>
        <v>#VALUE!</v>
      </c>
      <c r="L222" s="81" t="str">
        <f>IF(OR(TEXT(C222,"jjjj")=TEXT(CRENEAUX!$S$9,"jjjj"),TEXT(C222,"jjjj")=TEXT(CRENEAUX!$T$9,"jjjj"),TEXT(C222,"jjjj")=TEXT(CRENEAUX!$U$9,"jjjj"),TEXT(C222,"jjjj")=TEXT(CRENEAUX!$V$9,"jjjj"),TEXT(C222,"jjjj")=TEXT(CRENEAUX!$W$9,"jjjj"),TEXT(C222,"jjjj")=TEXT(CRENEAUX!$X$9,"jjjj"),TEXT(C222,"jjjj")=TEXT(CRENEAUX!$Y$9,"jjjj")),"X","")</f>
        <v/>
      </c>
      <c r="M222" s="81" t="str">
        <f>IF(OR(TEXT(C222,"jjjj")=TEXT(CRENEAUX!$S$10,"jjjj"),TEXT(C222,"jjjj")=TEXT(CRENEAUX!$T$10,"jjjj"),TEXT(C222,"jjjj")=TEXT(CRENEAUX!$U$10,"jjjj"),TEXT(C222,"jjjj")=TEXT(CRENEAUX!$V$10,"jjjj"),TEXT(C222,"jjjj")=TEXT(CRENEAUX!$W$10,"jjjj"),TEXT(C222,"jjjj")=TEXT(CRENEAUX!$X$10,"jjjj"),TEXT(C222,"jjjj")=TEXT(CRENEAUX!$Y$10,"jjjj")),"X","")</f>
        <v/>
      </c>
      <c r="N222" s="81" t="str">
        <f>IF(OR(TEXT(C222,"jjjj")=TEXT(CRENEAUX!$S$11,"jjjj"),TEXT(C222,"jjjj")=TEXT(CRENEAUX!$T$11,"jjjj"),TEXT(C222,"jjjj")=TEXT(CRENEAUX!$U$11,"jjjj"),TEXT(C222,"jjjj")=TEXT(CRENEAUX!$V$11,"jjjj"),TEXT(C222,"jjjj")=TEXT(CRENEAUX!$W$11,"jjjj"),TEXT(C222,"jjjj")=TEXT(CRENEAUX!$X$11,"jjjj"),TEXT(C222,"jjjj")=TEXT(CRENEAUX!$Y$11,"jjjj")),"X","")</f>
        <v/>
      </c>
      <c r="O222" s="81" t="str">
        <f>IF(OR(TEXT(C222,"jjjj")=TEXT(CRENEAUX!$S$12,"jjjj"),TEXT(C222,"jjjj")=TEXT(CRENEAUX!$T$12,"jjjj"),TEXT(C222,"jjjj")=TEXT(CRENEAUX!$U$12,"jjjj"),TEXT(C222,"jjjj")=TEXT(CRENEAUX!$V$12,"jjjj"),TEXT(C222,"jjjj")=TEXT(CRENEAUX!$W$12,"jjjj"),TEXT(C222,"jjjj")=TEXT(CRENEAUX!$X$12,"jjjj"),TEXT(C222,"jjjj")=TEXT(CRENEAUX!$Y$12,"jjjj")),"X","")</f>
        <v/>
      </c>
      <c r="P222" s="81" t="str">
        <f>IF(OR(TEXT(C222,"jjjj")=TEXT(CRENEAUX!$S$13,"jjjj"),TEXT(C222,"jjjj")=TEXT(CRENEAUX!$T$13,"jjjj"),TEXT(C222,"jjjj")=TEXT(CRENEAUX!$U$13,"jjjj"),TEXT(C222,"jjjj")=TEXT(CRENEAUX!$V$13,"jjjj"),TEXT(C222,"jjjj")=TEXT(CRENEAUX!$W$13,"jjjj"),TEXT(C222,"jjjj")=TEXT(CRENEAUX!$X$13,"jjjj"),TEXT(C222,"jjjj")=TEXT(CRENEAUX!$Y$13,"jjjj")),"X","")</f>
        <v/>
      </c>
      <c r="Q222" s="81" t="str">
        <f>IF(OR(TEXT(C222,"jjjj")=TEXT(CRENEAUX!$S$14,"jjjj"),TEXT(C222,"jjjj")=TEXT(CRENEAUX!$T$14,"jjjj"),TEXT(C222,"jjjj")=TEXT(CRENEAUX!$U$14,"jjjj"),TEXT(C222,"jjjj")=TEXT(CRENEAUX!$V$14,"jjjj"),TEXT(C222,"jjjj")=TEXT(CRENEAUX!$W$14,"jjjj"),TEXT(C222,"jjjj")=TEXT(CRENEAUX!$X$14,"jjjj"),TEXT(C222,"jjjj")=TEXT(CRENEAUX!$Y$14,"jjjj")),"X","")</f>
        <v/>
      </c>
      <c r="R222" s="80" t="str">
        <f t="shared" si="20"/>
        <v/>
      </c>
      <c r="S222" s="79"/>
      <c r="T222" s="79"/>
      <c r="U222" s="79"/>
      <c r="V222" s="79"/>
      <c r="W222" s="79"/>
      <c r="X222" s="79"/>
    </row>
    <row r="223" spans="1:24" x14ac:dyDescent="0.25">
      <c r="A223" s="95" t="e">
        <f t="shared" si="16"/>
        <v>#VALUE!</v>
      </c>
      <c r="B223" s="95" t="e">
        <f t="shared" si="17"/>
        <v>#VALUE!</v>
      </c>
      <c r="C223" s="77" t="str">
        <f>Calen!F225</f>
        <v/>
      </c>
      <c r="D223" s="79"/>
      <c r="E223" s="79"/>
      <c r="F223" s="79"/>
      <c r="G223" s="79"/>
      <c r="H223" s="79"/>
      <c r="I223" s="79"/>
      <c r="J223" s="96" t="e">
        <f t="shared" si="18"/>
        <v>#VALUE!</v>
      </c>
      <c r="K223" s="96" t="e">
        <f t="shared" si="19"/>
        <v>#VALUE!</v>
      </c>
      <c r="L223" s="81" t="str">
        <f>IF(OR(TEXT(C223,"jjjj")=TEXT(CRENEAUX!$S$9,"jjjj"),TEXT(C223,"jjjj")=TEXT(CRENEAUX!$T$9,"jjjj"),TEXT(C223,"jjjj")=TEXT(CRENEAUX!$U$9,"jjjj"),TEXT(C223,"jjjj")=TEXT(CRENEAUX!$V$9,"jjjj"),TEXT(C223,"jjjj")=TEXT(CRENEAUX!$W$9,"jjjj"),TEXT(C223,"jjjj")=TEXT(CRENEAUX!$X$9,"jjjj"),TEXT(C223,"jjjj")=TEXT(CRENEAUX!$Y$9,"jjjj")),"X","")</f>
        <v/>
      </c>
      <c r="M223" s="81" t="str">
        <f>IF(OR(TEXT(C223,"jjjj")=TEXT(CRENEAUX!$S$10,"jjjj"),TEXT(C223,"jjjj")=TEXT(CRENEAUX!$T$10,"jjjj"),TEXT(C223,"jjjj")=TEXT(CRENEAUX!$U$10,"jjjj"),TEXT(C223,"jjjj")=TEXT(CRENEAUX!$V$10,"jjjj"),TEXT(C223,"jjjj")=TEXT(CRENEAUX!$W$10,"jjjj"),TEXT(C223,"jjjj")=TEXT(CRENEAUX!$X$10,"jjjj"),TEXT(C223,"jjjj")=TEXT(CRENEAUX!$Y$10,"jjjj")),"X","")</f>
        <v/>
      </c>
      <c r="N223" s="81" t="str">
        <f>IF(OR(TEXT(C223,"jjjj")=TEXT(CRENEAUX!$S$11,"jjjj"),TEXT(C223,"jjjj")=TEXT(CRENEAUX!$T$11,"jjjj"),TEXT(C223,"jjjj")=TEXT(CRENEAUX!$U$11,"jjjj"),TEXT(C223,"jjjj")=TEXT(CRENEAUX!$V$11,"jjjj"),TEXT(C223,"jjjj")=TEXT(CRENEAUX!$W$11,"jjjj"),TEXT(C223,"jjjj")=TEXT(CRENEAUX!$X$11,"jjjj"),TEXT(C223,"jjjj")=TEXT(CRENEAUX!$Y$11,"jjjj")),"X","")</f>
        <v/>
      </c>
      <c r="O223" s="81" t="str">
        <f>IF(OR(TEXT(C223,"jjjj")=TEXT(CRENEAUX!$S$12,"jjjj"),TEXT(C223,"jjjj")=TEXT(CRENEAUX!$T$12,"jjjj"),TEXT(C223,"jjjj")=TEXT(CRENEAUX!$U$12,"jjjj"),TEXT(C223,"jjjj")=TEXT(CRENEAUX!$V$12,"jjjj"),TEXT(C223,"jjjj")=TEXT(CRENEAUX!$W$12,"jjjj"),TEXT(C223,"jjjj")=TEXT(CRENEAUX!$X$12,"jjjj"),TEXT(C223,"jjjj")=TEXT(CRENEAUX!$Y$12,"jjjj")),"X","")</f>
        <v/>
      </c>
      <c r="P223" s="81" t="str">
        <f>IF(OR(TEXT(C223,"jjjj")=TEXT(CRENEAUX!$S$13,"jjjj"),TEXT(C223,"jjjj")=TEXT(CRENEAUX!$T$13,"jjjj"),TEXT(C223,"jjjj")=TEXT(CRENEAUX!$U$13,"jjjj"),TEXT(C223,"jjjj")=TEXT(CRENEAUX!$V$13,"jjjj"),TEXT(C223,"jjjj")=TEXT(CRENEAUX!$W$13,"jjjj"),TEXT(C223,"jjjj")=TEXT(CRENEAUX!$X$13,"jjjj"),TEXT(C223,"jjjj")=TEXT(CRENEAUX!$Y$13,"jjjj")),"X","")</f>
        <v/>
      </c>
      <c r="Q223" s="81" t="str">
        <f>IF(OR(TEXT(C223,"jjjj")=TEXT(CRENEAUX!$S$14,"jjjj"),TEXT(C223,"jjjj")=TEXT(CRENEAUX!$T$14,"jjjj"),TEXT(C223,"jjjj")=TEXT(CRENEAUX!$U$14,"jjjj"),TEXT(C223,"jjjj")=TEXT(CRENEAUX!$V$14,"jjjj"),TEXT(C223,"jjjj")=TEXT(CRENEAUX!$W$14,"jjjj"),TEXT(C223,"jjjj")=TEXT(CRENEAUX!$X$14,"jjjj"),TEXT(C223,"jjjj")=TEXT(CRENEAUX!$Y$14,"jjjj")),"X","")</f>
        <v/>
      </c>
      <c r="R223" s="80" t="str">
        <f t="shared" si="20"/>
        <v/>
      </c>
      <c r="S223" s="79"/>
      <c r="T223" s="79"/>
      <c r="U223" s="79"/>
      <c r="V223" s="79"/>
      <c r="W223" s="79"/>
      <c r="X223" s="79"/>
    </row>
    <row r="224" spans="1:24" x14ac:dyDescent="0.25">
      <c r="A224" s="95" t="e">
        <f t="shared" si="16"/>
        <v>#VALUE!</v>
      </c>
      <c r="B224" s="95" t="e">
        <f t="shared" si="17"/>
        <v>#VALUE!</v>
      </c>
      <c r="C224" s="77" t="str">
        <f>Calen!F226</f>
        <v/>
      </c>
      <c r="D224" s="79"/>
      <c r="E224" s="79"/>
      <c r="F224" s="79"/>
      <c r="G224" s="79"/>
      <c r="H224" s="79"/>
      <c r="I224" s="79"/>
      <c r="J224" s="96" t="e">
        <f t="shared" si="18"/>
        <v>#VALUE!</v>
      </c>
      <c r="K224" s="96" t="e">
        <f t="shared" si="19"/>
        <v>#VALUE!</v>
      </c>
      <c r="L224" s="81" t="str">
        <f>IF(OR(TEXT(C224,"jjjj")=TEXT(CRENEAUX!$S$9,"jjjj"),TEXT(C224,"jjjj")=TEXT(CRENEAUX!$T$9,"jjjj"),TEXT(C224,"jjjj")=TEXT(CRENEAUX!$U$9,"jjjj"),TEXT(C224,"jjjj")=TEXT(CRENEAUX!$V$9,"jjjj"),TEXT(C224,"jjjj")=TEXT(CRENEAUX!$W$9,"jjjj"),TEXT(C224,"jjjj")=TEXT(CRENEAUX!$X$9,"jjjj"),TEXT(C224,"jjjj")=TEXT(CRENEAUX!$Y$9,"jjjj")),"X","")</f>
        <v/>
      </c>
      <c r="M224" s="81" t="str">
        <f>IF(OR(TEXT(C224,"jjjj")=TEXT(CRENEAUX!$S$10,"jjjj"),TEXT(C224,"jjjj")=TEXT(CRENEAUX!$T$10,"jjjj"),TEXT(C224,"jjjj")=TEXT(CRENEAUX!$U$10,"jjjj"),TEXT(C224,"jjjj")=TEXT(CRENEAUX!$V$10,"jjjj"),TEXT(C224,"jjjj")=TEXT(CRENEAUX!$W$10,"jjjj"),TEXT(C224,"jjjj")=TEXT(CRENEAUX!$X$10,"jjjj"),TEXT(C224,"jjjj")=TEXT(CRENEAUX!$Y$10,"jjjj")),"X","")</f>
        <v/>
      </c>
      <c r="N224" s="81" t="str">
        <f>IF(OR(TEXT(C224,"jjjj")=TEXT(CRENEAUX!$S$11,"jjjj"),TEXT(C224,"jjjj")=TEXT(CRENEAUX!$T$11,"jjjj"),TEXT(C224,"jjjj")=TEXT(CRENEAUX!$U$11,"jjjj"),TEXT(C224,"jjjj")=TEXT(CRENEAUX!$V$11,"jjjj"),TEXT(C224,"jjjj")=TEXT(CRENEAUX!$W$11,"jjjj"),TEXT(C224,"jjjj")=TEXT(CRENEAUX!$X$11,"jjjj"),TEXT(C224,"jjjj")=TEXT(CRENEAUX!$Y$11,"jjjj")),"X","")</f>
        <v/>
      </c>
      <c r="O224" s="81" t="str">
        <f>IF(OR(TEXT(C224,"jjjj")=TEXT(CRENEAUX!$S$12,"jjjj"),TEXT(C224,"jjjj")=TEXT(CRENEAUX!$T$12,"jjjj"),TEXT(C224,"jjjj")=TEXT(CRENEAUX!$U$12,"jjjj"),TEXT(C224,"jjjj")=TEXT(CRENEAUX!$V$12,"jjjj"),TEXT(C224,"jjjj")=TEXT(CRENEAUX!$W$12,"jjjj"),TEXT(C224,"jjjj")=TEXT(CRENEAUX!$X$12,"jjjj"),TEXT(C224,"jjjj")=TEXT(CRENEAUX!$Y$12,"jjjj")),"X","")</f>
        <v/>
      </c>
      <c r="P224" s="81" t="str">
        <f>IF(OR(TEXT(C224,"jjjj")=TEXT(CRENEAUX!$S$13,"jjjj"),TEXT(C224,"jjjj")=TEXT(CRENEAUX!$T$13,"jjjj"),TEXT(C224,"jjjj")=TEXT(CRENEAUX!$U$13,"jjjj"),TEXT(C224,"jjjj")=TEXT(CRENEAUX!$V$13,"jjjj"),TEXT(C224,"jjjj")=TEXT(CRENEAUX!$W$13,"jjjj"),TEXT(C224,"jjjj")=TEXT(CRENEAUX!$X$13,"jjjj"),TEXT(C224,"jjjj")=TEXT(CRENEAUX!$Y$13,"jjjj")),"X","")</f>
        <v/>
      </c>
      <c r="Q224" s="81" t="str">
        <f>IF(OR(TEXT(C224,"jjjj")=TEXT(CRENEAUX!$S$14,"jjjj"),TEXT(C224,"jjjj")=TEXT(CRENEAUX!$T$14,"jjjj"),TEXT(C224,"jjjj")=TEXT(CRENEAUX!$U$14,"jjjj"),TEXT(C224,"jjjj")=TEXT(CRENEAUX!$V$14,"jjjj"),TEXT(C224,"jjjj")=TEXT(CRENEAUX!$W$14,"jjjj"),TEXT(C224,"jjjj")=TEXT(CRENEAUX!$X$14,"jjjj"),TEXT(C224,"jjjj")=TEXT(CRENEAUX!$Y$14,"jjjj")),"X","")</f>
        <v/>
      </c>
      <c r="R224" s="80" t="str">
        <f t="shared" si="20"/>
        <v/>
      </c>
      <c r="S224" s="79"/>
      <c r="T224" s="79"/>
      <c r="U224" s="79"/>
      <c r="V224" s="79"/>
      <c r="W224" s="79"/>
      <c r="X224" s="79"/>
    </row>
    <row r="225" spans="1:24" x14ac:dyDescent="0.25">
      <c r="A225" s="95" t="e">
        <f t="shared" si="16"/>
        <v>#VALUE!</v>
      </c>
      <c r="B225" s="95" t="e">
        <f t="shared" si="17"/>
        <v>#VALUE!</v>
      </c>
      <c r="C225" s="77" t="str">
        <f>Calen!F227</f>
        <v/>
      </c>
      <c r="D225" s="79"/>
      <c r="E225" s="79"/>
      <c r="F225" s="79"/>
      <c r="G225" s="79"/>
      <c r="H225" s="79"/>
      <c r="I225" s="79"/>
      <c r="J225" s="96" t="e">
        <f t="shared" si="18"/>
        <v>#VALUE!</v>
      </c>
      <c r="K225" s="96" t="e">
        <f t="shared" si="19"/>
        <v>#VALUE!</v>
      </c>
      <c r="L225" s="81" t="str">
        <f>IF(OR(TEXT(C225,"jjjj")=TEXT(CRENEAUX!$S$9,"jjjj"),TEXT(C225,"jjjj")=TEXT(CRENEAUX!$T$9,"jjjj"),TEXT(C225,"jjjj")=TEXT(CRENEAUX!$U$9,"jjjj"),TEXT(C225,"jjjj")=TEXT(CRENEAUX!$V$9,"jjjj"),TEXT(C225,"jjjj")=TEXT(CRENEAUX!$W$9,"jjjj"),TEXT(C225,"jjjj")=TEXT(CRENEAUX!$X$9,"jjjj"),TEXT(C225,"jjjj")=TEXT(CRENEAUX!$Y$9,"jjjj")),"X","")</f>
        <v/>
      </c>
      <c r="M225" s="81" t="str">
        <f>IF(OR(TEXT(C225,"jjjj")=TEXT(CRENEAUX!$S$10,"jjjj"),TEXT(C225,"jjjj")=TEXT(CRENEAUX!$T$10,"jjjj"),TEXT(C225,"jjjj")=TEXT(CRENEAUX!$U$10,"jjjj"),TEXT(C225,"jjjj")=TEXT(CRENEAUX!$V$10,"jjjj"),TEXT(C225,"jjjj")=TEXT(CRENEAUX!$W$10,"jjjj"),TEXT(C225,"jjjj")=TEXT(CRENEAUX!$X$10,"jjjj"),TEXT(C225,"jjjj")=TEXT(CRENEAUX!$Y$10,"jjjj")),"X","")</f>
        <v/>
      </c>
      <c r="N225" s="81" t="str">
        <f>IF(OR(TEXT(C225,"jjjj")=TEXT(CRENEAUX!$S$11,"jjjj"),TEXT(C225,"jjjj")=TEXT(CRENEAUX!$T$11,"jjjj"),TEXT(C225,"jjjj")=TEXT(CRENEAUX!$U$11,"jjjj"),TEXT(C225,"jjjj")=TEXT(CRENEAUX!$V$11,"jjjj"),TEXT(C225,"jjjj")=TEXT(CRENEAUX!$W$11,"jjjj"),TEXT(C225,"jjjj")=TEXT(CRENEAUX!$X$11,"jjjj"),TEXT(C225,"jjjj")=TEXT(CRENEAUX!$Y$11,"jjjj")),"X","")</f>
        <v/>
      </c>
      <c r="O225" s="81" t="str">
        <f>IF(OR(TEXT(C225,"jjjj")=TEXT(CRENEAUX!$S$12,"jjjj"),TEXT(C225,"jjjj")=TEXT(CRENEAUX!$T$12,"jjjj"),TEXT(C225,"jjjj")=TEXT(CRENEAUX!$U$12,"jjjj"),TEXT(C225,"jjjj")=TEXT(CRENEAUX!$V$12,"jjjj"),TEXT(C225,"jjjj")=TEXT(CRENEAUX!$W$12,"jjjj"),TEXT(C225,"jjjj")=TEXT(CRENEAUX!$X$12,"jjjj"),TEXT(C225,"jjjj")=TEXT(CRENEAUX!$Y$12,"jjjj")),"X","")</f>
        <v/>
      </c>
      <c r="P225" s="81" t="str">
        <f>IF(OR(TEXT(C225,"jjjj")=TEXT(CRENEAUX!$S$13,"jjjj"),TEXT(C225,"jjjj")=TEXT(CRENEAUX!$T$13,"jjjj"),TEXT(C225,"jjjj")=TEXT(CRENEAUX!$U$13,"jjjj"),TEXT(C225,"jjjj")=TEXT(CRENEAUX!$V$13,"jjjj"),TEXT(C225,"jjjj")=TEXT(CRENEAUX!$W$13,"jjjj"),TEXT(C225,"jjjj")=TEXT(CRENEAUX!$X$13,"jjjj"),TEXT(C225,"jjjj")=TEXT(CRENEAUX!$Y$13,"jjjj")),"X","")</f>
        <v/>
      </c>
      <c r="Q225" s="81" t="str">
        <f>IF(OR(TEXT(C225,"jjjj")=TEXT(CRENEAUX!$S$14,"jjjj"),TEXT(C225,"jjjj")=TEXT(CRENEAUX!$T$14,"jjjj"),TEXT(C225,"jjjj")=TEXT(CRENEAUX!$U$14,"jjjj"),TEXT(C225,"jjjj")=TEXT(CRENEAUX!$V$14,"jjjj"),TEXT(C225,"jjjj")=TEXT(CRENEAUX!$W$14,"jjjj"),TEXT(C225,"jjjj")=TEXT(CRENEAUX!$X$14,"jjjj"),TEXT(C225,"jjjj")=TEXT(CRENEAUX!$Y$14,"jjjj")),"X","")</f>
        <v/>
      </c>
      <c r="R225" s="80" t="str">
        <f t="shared" si="20"/>
        <v/>
      </c>
      <c r="S225" s="79"/>
      <c r="T225" s="79"/>
      <c r="U225" s="79"/>
      <c r="V225" s="79"/>
      <c r="W225" s="79"/>
      <c r="X225" s="79"/>
    </row>
    <row r="226" spans="1:24" x14ac:dyDescent="0.25">
      <c r="A226" s="95" t="e">
        <f t="shared" si="16"/>
        <v>#VALUE!</v>
      </c>
      <c r="B226" s="95" t="e">
        <f t="shared" si="17"/>
        <v>#VALUE!</v>
      </c>
      <c r="C226" s="77" t="str">
        <f>Calen!F228</f>
        <v/>
      </c>
      <c r="D226" s="79"/>
      <c r="E226" s="79"/>
      <c r="F226" s="79"/>
      <c r="G226" s="79"/>
      <c r="H226" s="79"/>
      <c r="I226" s="79"/>
      <c r="J226" s="96" t="e">
        <f t="shared" si="18"/>
        <v>#VALUE!</v>
      </c>
      <c r="K226" s="96" t="e">
        <f t="shared" si="19"/>
        <v>#VALUE!</v>
      </c>
      <c r="L226" s="81" t="str">
        <f>IF(OR(TEXT(C226,"jjjj")=TEXT(CRENEAUX!$S$9,"jjjj"),TEXT(C226,"jjjj")=TEXT(CRENEAUX!$T$9,"jjjj"),TEXT(C226,"jjjj")=TEXT(CRENEAUX!$U$9,"jjjj"),TEXT(C226,"jjjj")=TEXT(CRENEAUX!$V$9,"jjjj"),TEXT(C226,"jjjj")=TEXT(CRENEAUX!$W$9,"jjjj"),TEXT(C226,"jjjj")=TEXT(CRENEAUX!$X$9,"jjjj"),TEXT(C226,"jjjj")=TEXT(CRENEAUX!$Y$9,"jjjj")),"X","")</f>
        <v/>
      </c>
      <c r="M226" s="81" t="str">
        <f>IF(OR(TEXT(C226,"jjjj")=TEXT(CRENEAUX!$S$10,"jjjj"),TEXT(C226,"jjjj")=TEXT(CRENEAUX!$T$10,"jjjj"),TEXT(C226,"jjjj")=TEXT(CRENEAUX!$U$10,"jjjj"),TEXT(C226,"jjjj")=TEXT(CRENEAUX!$V$10,"jjjj"),TEXT(C226,"jjjj")=TEXT(CRENEAUX!$W$10,"jjjj"),TEXT(C226,"jjjj")=TEXT(CRENEAUX!$X$10,"jjjj"),TEXT(C226,"jjjj")=TEXT(CRENEAUX!$Y$10,"jjjj")),"X","")</f>
        <v/>
      </c>
      <c r="N226" s="81" t="str">
        <f>IF(OR(TEXT(C226,"jjjj")=TEXT(CRENEAUX!$S$11,"jjjj"),TEXT(C226,"jjjj")=TEXT(CRENEAUX!$T$11,"jjjj"),TEXT(C226,"jjjj")=TEXT(CRENEAUX!$U$11,"jjjj"),TEXT(C226,"jjjj")=TEXT(CRENEAUX!$V$11,"jjjj"),TEXT(C226,"jjjj")=TEXT(CRENEAUX!$W$11,"jjjj"),TEXT(C226,"jjjj")=TEXT(CRENEAUX!$X$11,"jjjj"),TEXT(C226,"jjjj")=TEXT(CRENEAUX!$Y$11,"jjjj")),"X","")</f>
        <v/>
      </c>
      <c r="O226" s="81" t="str">
        <f>IF(OR(TEXT(C226,"jjjj")=TEXT(CRENEAUX!$S$12,"jjjj"),TEXT(C226,"jjjj")=TEXT(CRENEAUX!$T$12,"jjjj"),TEXT(C226,"jjjj")=TEXT(CRENEAUX!$U$12,"jjjj"),TEXT(C226,"jjjj")=TEXT(CRENEAUX!$V$12,"jjjj"),TEXT(C226,"jjjj")=TEXT(CRENEAUX!$W$12,"jjjj"),TEXT(C226,"jjjj")=TEXT(CRENEAUX!$X$12,"jjjj"),TEXT(C226,"jjjj")=TEXT(CRENEAUX!$Y$12,"jjjj")),"X","")</f>
        <v/>
      </c>
      <c r="P226" s="81" t="str">
        <f>IF(OR(TEXT(C226,"jjjj")=TEXT(CRENEAUX!$S$13,"jjjj"),TEXT(C226,"jjjj")=TEXT(CRENEAUX!$T$13,"jjjj"),TEXT(C226,"jjjj")=TEXT(CRENEAUX!$U$13,"jjjj"),TEXT(C226,"jjjj")=TEXT(CRENEAUX!$V$13,"jjjj"),TEXT(C226,"jjjj")=TEXT(CRENEAUX!$W$13,"jjjj"),TEXT(C226,"jjjj")=TEXT(CRENEAUX!$X$13,"jjjj"),TEXT(C226,"jjjj")=TEXT(CRENEAUX!$Y$13,"jjjj")),"X","")</f>
        <v/>
      </c>
      <c r="Q226" s="81" t="str">
        <f>IF(OR(TEXT(C226,"jjjj")=TEXT(CRENEAUX!$S$14,"jjjj"),TEXT(C226,"jjjj")=TEXT(CRENEAUX!$T$14,"jjjj"),TEXT(C226,"jjjj")=TEXT(CRENEAUX!$U$14,"jjjj"),TEXT(C226,"jjjj")=TEXT(CRENEAUX!$V$14,"jjjj"),TEXT(C226,"jjjj")=TEXT(CRENEAUX!$W$14,"jjjj"),TEXT(C226,"jjjj")=TEXT(CRENEAUX!$X$14,"jjjj"),TEXT(C226,"jjjj")=TEXT(CRENEAUX!$Y$14,"jjjj")),"X","")</f>
        <v/>
      </c>
      <c r="R226" s="80" t="str">
        <f t="shared" si="20"/>
        <v/>
      </c>
      <c r="S226" s="79"/>
      <c r="T226" s="79"/>
      <c r="U226" s="79"/>
      <c r="V226" s="79"/>
      <c r="W226" s="79"/>
      <c r="X226" s="79"/>
    </row>
    <row r="227" spans="1:24" x14ac:dyDescent="0.25">
      <c r="A227" s="95" t="e">
        <f t="shared" si="16"/>
        <v>#VALUE!</v>
      </c>
      <c r="B227" s="95" t="e">
        <f t="shared" si="17"/>
        <v>#VALUE!</v>
      </c>
      <c r="C227" s="77" t="str">
        <f>Calen!F229</f>
        <v/>
      </c>
      <c r="D227" s="79"/>
      <c r="E227" s="79"/>
      <c r="F227" s="79"/>
      <c r="G227" s="79"/>
      <c r="H227" s="79"/>
      <c r="I227" s="79"/>
      <c r="J227" s="96" t="e">
        <f t="shared" si="18"/>
        <v>#VALUE!</v>
      </c>
      <c r="K227" s="96" t="e">
        <f t="shared" si="19"/>
        <v>#VALUE!</v>
      </c>
      <c r="L227" s="81" t="str">
        <f>IF(OR(TEXT(C227,"jjjj")=TEXT(CRENEAUX!$S$9,"jjjj"),TEXT(C227,"jjjj")=TEXT(CRENEAUX!$T$9,"jjjj"),TEXT(C227,"jjjj")=TEXT(CRENEAUX!$U$9,"jjjj"),TEXT(C227,"jjjj")=TEXT(CRENEAUX!$V$9,"jjjj"),TEXT(C227,"jjjj")=TEXT(CRENEAUX!$W$9,"jjjj"),TEXT(C227,"jjjj")=TEXT(CRENEAUX!$X$9,"jjjj"),TEXT(C227,"jjjj")=TEXT(CRENEAUX!$Y$9,"jjjj")),"X","")</f>
        <v/>
      </c>
      <c r="M227" s="81" t="str">
        <f>IF(OR(TEXT(C227,"jjjj")=TEXT(CRENEAUX!$S$10,"jjjj"),TEXT(C227,"jjjj")=TEXT(CRENEAUX!$T$10,"jjjj"),TEXT(C227,"jjjj")=TEXT(CRENEAUX!$U$10,"jjjj"),TEXT(C227,"jjjj")=TEXT(CRENEAUX!$V$10,"jjjj"),TEXT(C227,"jjjj")=TEXT(CRENEAUX!$W$10,"jjjj"),TEXT(C227,"jjjj")=TEXT(CRENEAUX!$X$10,"jjjj"),TEXT(C227,"jjjj")=TEXT(CRENEAUX!$Y$10,"jjjj")),"X","")</f>
        <v/>
      </c>
      <c r="N227" s="81" t="str">
        <f>IF(OR(TEXT(C227,"jjjj")=TEXT(CRENEAUX!$S$11,"jjjj"),TEXT(C227,"jjjj")=TEXT(CRENEAUX!$T$11,"jjjj"),TEXT(C227,"jjjj")=TEXT(CRENEAUX!$U$11,"jjjj"),TEXT(C227,"jjjj")=TEXT(CRENEAUX!$V$11,"jjjj"),TEXT(C227,"jjjj")=TEXT(CRENEAUX!$W$11,"jjjj"),TEXT(C227,"jjjj")=TEXT(CRENEAUX!$X$11,"jjjj"),TEXT(C227,"jjjj")=TEXT(CRENEAUX!$Y$11,"jjjj")),"X","")</f>
        <v/>
      </c>
      <c r="O227" s="81" t="str">
        <f>IF(OR(TEXT(C227,"jjjj")=TEXT(CRENEAUX!$S$12,"jjjj"),TEXT(C227,"jjjj")=TEXT(CRENEAUX!$T$12,"jjjj"),TEXT(C227,"jjjj")=TEXT(CRENEAUX!$U$12,"jjjj"),TEXT(C227,"jjjj")=TEXT(CRENEAUX!$V$12,"jjjj"),TEXT(C227,"jjjj")=TEXT(CRENEAUX!$W$12,"jjjj"),TEXT(C227,"jjjj")=TEXT(CRENEAUX!$X$12,"jjjj"),TEXT(C227,"jjjj")=TEXT(CRENEAUX!$Y$12,"jjjj")),"X","")</f>
        <v/>
      </c>
      <c r="P227" s="81" t="str">
        <f>IF(OR(TEXT(C227,"jjjj")=TEXT(CRENEAUX!$S$13,"jjjj"),TEXT(C227,"jjjj")=TEXT(CRENEAUX!$T$13,"jjjj"),TEXT(C227,"jjjj")=TEXT(CRENEAUX!$U$13,"jjjj"),TEXT(C227,"jjjj")=TEXT(CRENEAUX!$V$13,"jjjj"),TEXT(C227,"jjjj")=TEXT(CRENEAUX!$W$13,"jjjj"),TEXT(C227,"jjjj")=TEXT(CRENEAUX!$X$13,"jjjj"),TEXT(C227,"jjjj")=TEXT(CRENEAUX!$Y$13,"jjjj")),"X","")</f>
        <v/>
      </c>
      <c r="Q227" s="81" t="str">
        <f>IF(OR(TEXT(C227,"jjjj")=TEXT(CRENEAUX!$S$14,"jjjj"),TEXT(C227,"jjjj")=TEXT(CRENEAUX!$T$14,"jjjj"),TEXT(C227,"jjjj")=TEXT(CRENEAUX!$U$14,"jjjj"),TEXT(C227,"jjjj")=TEXT(CRENEAUX!$V$14,"jjjj"),TEXT(C227,"jjjj")=TEXT(CRENEAUX!$W$14,"jjjj"),TEXT(C227,"jjjj")=TEXT(CRENEAUX!$X$14,"jjjj"),TEXT(C227,"jjjj")=TEXT(CRENEAUX!$Y$14,"jjjj")),"X","")</f>
        <v/>
      </c>
      <c r="R227" s="80" t="str">
        <f t="shared" si="20"/>
        <v/>
      </c>
      <c r="S227" s="79"/>
      <c r="T227" s="79"/>
      <c r="U227" s="79"/>
      <c r="V227" s="79"/>
      <c r="W227" s="79"/>
      <c r="X227" s="79"/>
    </row>
    <row r="228" spans="1:24" x14ac:dyDescent="0.25">
      <c r="A228" s="95" t="e">
        <f t="shared" si="16"/>
        <v>#VALUE!</v>
      </c>
      <c r="B228" s="95" t="e">
        <f t="shared" si="17"/>
        <v>#VALUE!</v>
      </c>
      <c r="C228" s="77" t="str">
        <f>Calen!F230</f>
        <v/>
      </c>
      <c r="D228" s="79"/>
      <c r="E228" s="79"/>
      <c r="F228" s="79"/>
      <c r="G228" s="79"/>
      <c r="H228" s="79"/>
      <c r="I228" s="79"/>
      <c r="J228" s="96" t="e">
        <f t="shared" si="18"/>
        <v>#VALUE!</v>
      </c>
      <c r="K228" s="96" t="e">
        <f t="shared" si="19"/>
        <v>#VALUE!</v>
      </c>
      <c r="L228" s="81" t="str">
        <f>IF(OR(TEXT(C228,"jjjj")=TEXT(CRENEAUX!$S$9,"jjjj"),TEXT(C228,"jjjj")=TEXT(CRENEAUX!$T$9,"jjjj"),TEXT(C228,"jjjj")=TEXT(CRENEAUX!$U$9,"jjjj"),TEXT(C228,"jjjj")=TEXT(CRENEAUX!$V$9,"jjjj"),TEXT(C228,"jjjj")=TEXT(CRENEAUX!$W$9,"jjjj"),TEXT(C228,"jjjj")=TEXT(CRENEAUX!$X$9,"jjjj"),TEXT(C228,"jjjj")=TEXT(CRENEAUX!$Y$9,"jjjj")),"X","")</f>
        <v/>
      </c>
      <c r="M228" s="81" t="str">
        <f>IF(OR(TEXT(C228,"jjjj")=TEXT(CRENEAUX!$S$10,"jjjj"),TEXT(C228,"jjjj")=TEXT(CRENEAUX!$T$10,"jjjj"),TEXT(C228,"jjjj")=TEXT(CRENEAUX!$U$10,"jjjj"),TEXT(C228,"jjjj")=TEXT(CRENEAUX!$V$10,"jjjj"),TEXT(C228,"jjjj")=TEXT(CRENEAUX!$W$10,"jjjj"),TEXT(C228,"jjjj")=TEXT(CRENEAUX!$X$10,"jjjj"),TEXT(C228,"jjjj")=TEXT(CRENEAUX!$Y$10,"jjjj")),"X","")</f>
        <v/>
      </c>
      <c r="N228" s="81" t="str">
        <f>IF(OR(TEXT(C228,"jjjj")=TEXT(CRENEAUX!$S$11,"jjjj"),TEXT(C228,"jjjj")=TEXT(CRENEAUX!$T$11,"jjjj"),TEXT(C228,"jjjj")=TEXT(CRENEAUX!$U$11,"jjjj"),TEXT(C228,"jjjj")=TEXT(CRENEAUX!$V$11,"jjjj"),TEXT(C228,"jjjj")=TEXT(CRENEAUX!$W$11,"jjjj"),TEXT(C228,"jjjj")=TEXT(CRENEAUX!$X$11,"jjjj"),TEXT(C228,"jjjj")=TEXT(CRENEAUX!$Y$11,"jjjj")),"X","")</f>
        <v/>
      </c>
      <c r="O228" s="81" t="str">
        <f>IF(OR(TEXT(C228,"jjjj")=TEXT(CRENEAUX!$S$12,"jjjj"),TEXT(C228,"jjjj")=TEXT(CRENEAUX!$T$12,"jjjj"),TEXT(C228,"jjjj")=TEXT(CRENEAUX!$U$12,"jjjj"),TEXT(C228,"jjjj")=TEXT(CRENEAUX!$V$12,"jjjj"),TEXT(C228,"jjjj")=TEXT(CRENEAUX!$W$12,"jjjj"),TEXT(C228,"jjjj")=TEXT(CRENEAUX!$X$12,"jjjj"),TEXT(C228,"jjjj")=TEXT(CRENEAUX!$Y$12,"jjjj")),"X","")</f>
        <v/>
      </c>
      <c r="P228" s="81" t="str">
        <f>IF(OR(TEXT(C228,"jjjj")=TEXT(CRENEAUX!$S$13,"jjjj"),TEXT(C228,"jjjj")=TEXT(CRENEAUX!$T$13,"jjjj"),TEXT(C228,"jjjj")=TEXT(CRENEAUX!$U$13,"jjjj"),TEXT(C228,"jjjj")=TEXT(CRENEAUX!$V$13,"jjjj"),TEXT(C228,"jjjj")=TEXT(CRENEAUX!$W$13,"jjjj"),TEXT(C228,"jjjj")=TEXT(CRENEAUX!$X$13,"jjjj"),TEXT(C228,"jjjj")=TEXT(CRENEAUX!$Y$13,"jjjj")),"X","")</f>
        <v/>
      </c>
      <c r="Q228" s="81" t="str">
        <f>IF(OR(TEXT(C228,"jjjj")=TEXT(CRENEAUX!$S$14,"jjjj"),TEXT(C228,"jjjj")=TEXT(CRENEAUX!$T$14,"jjjj"),TEXT(C228,"jjjj")=TEXT(CRENEAUX!$U$14,"jjjj"),TEXT(C228,"jjjj")=TEXT(CRENEAUX!$V$14,"jjjj"),TEXT(C228,"jjjj")=TEXT(CRENEAUX!$W$14,"jjjj"),TEXT(C228,"jjjj")=TEXT(CRENEAUX!$X$14,"jjjj"),TEXT(C228,"jjjj")=TEXT(CRENEAUX!$Y$14,"jjjj")),"X","")</f>
        <v/>
      </c>
      <c r="R228" s="80" t="str">
        <f t="shared" si="20"/>
        <v/>
      </c>
      <c r="S228" s="79"/>
      <c r="T228" s="79"/>
      <c r="U228" s="79"/>
      <c r="V228" s="79"/>
      <c r="W228" s="79"/>
      <c r="X228" s="79"/>
    </row>
    <row r="229" spans="1:24" x14ac:dyDescent="0.25">
      <c r="A229" s="95" t="e">
        <f t="shared" si="16"/>
        <v>#VALUE!</v>
      </c>
      <c r="B229" s="95" t="e">
        <f t="shared" si="17"/>
        <v>#VALUE!</v>
      </c>
      <c r="C229" s="77" t="str">
        <f>Calen!F231</f>
        <v/>
      </c>
      <c r="D229" s="79"/>
      <c r="E229" s="79"/>
      <c r="F229" s="79"/>
      <c r="G229" s="79"/>
      <c r="H229" s="79"/>
      <c r="I229" s="79"/>
      <c r="J229" s="96" t="e">
        <f t="shared" si="18"/>
        <v>#VALUE!</v>
      </c>
      <c r="K229" s="96" t="e">
        <f t="shared" si="19"/>
        <v>#VALUE!</v>
      </c>
      <c r="L229" s="81" t="str">
        <f>IF(OR(TEXT(C229,"jjjj")=TEXT(CRENEAUX!$S$9,"jjjj"),TEXT(C229,"jjjj")=TEXT(CRENEAUX!$T$9,"jjjj"),TEXT(C229,"jjjj")=TEXT(CRENEAUX!$U$9,"jjjj"),TEXT(C229,"jjjj")=TEXT(CRENEAUX!$V$9,"jjjj"),TEXT(C229,"jjjj")=TEXT(CRENEAUX!$W$9,"jjjj"),TEXT(C229,"jjjj")=TEXT(CRENEAUX!$X$9,"jjjj"),TEXT(C229,"jjjj")=TEXT(CRENEAUX!$Y$9,"jjjj")),"X","")</f>
        <v/>
      </c>
      <c r="M229" s="81" t="str">
        <f>IF(OR(TEXT(C229,"jjjj")=TEXT(CRENEAUX!$S$10,"jjjj"),TEXT(C229,"jjjj")=TEXT(CRENEAUX!$T$10,"jjjj"),TEXT(C229,"jjjj")=TEXT(CRENEAUX!$U$10,"jjjj"),TEXT(C229,"jjjj")=TEXT(CRENEAUX!$V$10,"jjjj"),TEXT(C229,"jjjj")=TEXT(CRENEAUX!$W$10,"jjjj"),TEXT(C229,"jjjj")=TEXT(CRENEAUX!$X$10,"jjjj"),TEXT(C229,"jjjj")=TEXT(CRENEAUX!$Y$10,"jjjj")),"X","")</f>
        <v/>
      </c>
      <c r="N229" s="81" t="str">
        <f>IF(OR(TEXT(C229,"jjjj")=TEXT(CRENEAUX!$S$11,"jjjj"),TEXT(C229,"jjjj")=TEXT(CRENEAUX!$T$11,"jjjj"),TEXT(C229,"jjjj")=TEXT(CRENEAUX!$U$11,"jjjj"),TEXT(C229,"jjjj")=TEXT(CRENEAUX!$V$11,"jjjj"),TEXT(C229,"jjjj")=TEXT(CRENEAUX!$W$11,"jjjj"),TEXT(C229,"jjjj")=TEXT(CRENEAUX!$X$11,"jjjj"),TEXT(C229,"jjjj")=TEXT(CRENEAUX!$Y$11,"jjjj")),"X","")</f>
        <v/>
      </c>
      <c r="O229" s="81" t="str">
        <f>IF(OR(TEXT(C229,"jjjj")=TEXT(CRENEAUX!$S$12,"jjjj"),TEXT(C229,"jjjj")=TEXT(CRENEAUX!$T$12,"jjjj"),TEXT(C229,"jjjj")=TEXT(CRENEAUX!$U$12,"jjjj"),TEXT(C229,"jjjj")=TEXT(CRENEAUX!$V$12,"jjjj"),TEXT(C229,"jjjj")=TEXT(CRENEAUX!$W$12,"jjjj"),TEXT(C229,"jjjj")=TEXT(CRENEAUX!$X$12,"jjjj"),TEXT(C229,"jjjj")=TEXT(CRENEAUX!$Y$12,"jjjj")),"X","")</f>
        <v/>
      </c>
      <c r="P229" s="81" t="str">
        <f>IF(OR(TEXT(C229,"jjjj")=TEXT(CRENEAUX!$S$13,"jjjj"),TEXT(C229,"jjjj")=TEXT(CRENEAUX!$T$13,"jjjj"),TEXT(C229,"jjjj")=TEXT(CRENEAUX!$U$13,"jjjj"),TEXT(C229,"jjjj")=TEXT(CRENEAUX!$V$13,"jjjj"),TEXT(C229,"jjjj")=TEXT(CRENEAUX!$W$13,"jjjj"),TEXT(C229,"jjjj")=TEXT(CRENEAUX!$X$13,"jjjj"),TEXT(C229,"jjjj")=TEXT(CRENEAUX!$Y$13,"jjjj")),"X","")</f>
        <v/>
      </c>
      <c r="Q229" s="81" t="str">
        <f>IF(OR(TEXT(C229,"jjjj")=TEXT(CRENEAUX!$S$14,"jjjj"),TEXT(C229,"jjjj")=TEXT(CRENEAUX!$T$14,"jjjj"),TEXT(C229,"jjjj")=TEXT(CRENEAUX!$U$14,"jjjj"),TEXT(C229,"jjjj")=TEXT(CRENEAUX!$V$14,"jjjj"),TEXT(C229,"jjjj")=TEXT(CRENEAUX!$W$14,"jjjj"),TEXT(C229,"jjjj")=TEXT(CRENEAUX!$X$14,"jjjj"),TEXT(C229,"jjjj")=TEXT(CRENEAUX!$Y$14,"jjjj")),"X","")</f>
        <v/>
      </c>
      <c r="R229" s="80" t="str">
        <f t="shared" si="20"/>
        <v/>
      </c>
      <c r="S229" s="79"/>
      <c r="T229" s="79"/>
      <c r="U229" s="79"/>
      <c r="V229" s="79"/>
      <c r="W229" s="79"/>
      <c r="X229" s="79"/>
    </row>
    <row r="230" spans="1:24" x14ac:dyDescent="0.25">
      <c r="A230" s="95" t="e">
        <f t="shared" si="16"/>
        <v>#VALUE!</v>
      </c>
      <c r="B230" s="95" t="e">
        <f t="shared" si="17"/>
        <v>#VALUE!</v>
      </c>
      <c r="C230" s="77" t="str">
        <f>Calen!F232</f>
        <v/>
      </c>
      <c r="D230" s="79"/>
      <c r="E230" s="79"/>
      <c r="F230" s="79"/>
      <c r="G230" s="79"/>
      <c r="H230" s="79"/>
      <c r="I230" s="79"/>
      <c r="J230" s="96" t="e">
        <f t="shared" si="18"/>
        <v>#VALUE!</v>
      </c>
      <c r="K230" s="96" t="e">
        <f t="shared" si="19"/>
        <v>#VALUE!</v>
      </c>
      <c r="L230" s="81" t="str">
        <f>IF(OR(TEXT(C230,"jjjj")=TEXT(CRENEAUX!$S$9,"jjjj"),TEXT(C230,"jjjj")=TEXT(CRENEAUX!$T$9,"jjjj"),TEXT(C230,"jjjj")=TEXT(CRENEAUX!$U$9,"jjjj"),TEXT(C230,"jjjj")=TEXT(CRENEAUX!$V$9,"jjjj"),TEXT(C230,"jjjj")=TEXT(CRENEAUX!$W$9,"jjjj"),TEXT(C230,"jjjj")=TEXT(CRENEAUX!$X$9,"jjjj"),TEXT(C230,"jjjj")=TEXT(CRENEAUX!$Y$9,"jjjj")),"X","")</f>
        <v/>
      </c>
      <c r="M230" s="81" t="str">
        <f>IF(OR(TEXT(C230,"jjjj")=TEXT(CRENEAUX!$S$10,"jjjj"),TEXT(C230,"jjjj")=TEXT(CRENEAUX!$T$10,"jjjj"),TEXT(C230,"jjjj")=TEXT(CRENEAUX!$U$10,"jjjj"),TEXT(C230,"jjjj")=TEXT(CRENEAUX!$V$10,"jjjj"),TEXT(C230,"jjjj")=TEXT(CRENEAUX!$W$10,"jjjj"),TEXT(C230,"jjjj")=TEXT(CRENEAUX!$X$10,"jjjj"),TEXT(C230,"jjjj")=TEXT(CRENEAUX!$Y$10,"jjjj")),"X","")</f>
        <v/>
      </c>
      <c r="N230" s="81" t="str">
        <f>IF(OR(TEXT(C230,"jjjj")=TEXT(CRENEAUX!$S$11,"jjjj"),TEXT(C230,"jjjj")=TEXT(CRENEAUX!$T$11,"jjjj"),TEXT(C230,"jjjj")=TEXT(CRENEAUX!$U$11,"jjjj"),TEXT(C230,"jjjj")=TEXT(CRENEAUX!$V$11,"jjjj"),TEXT(C230,"jjjj")=TEXT(CRENEAUX!$W$11,"jjjj"),TEXT(C230,"jjjj")=TEXT(CRENEAUX!$X$11,"jjjj"),TEXT(C230,"jjjj")=TEXT(CRENEAUX!$Y$11,"jjjj")),"X","")</f>
        <v/>
      </c>
      <c r="O230" s="81" t="str">
        <f>IF(OR(TEXT(C230,"jjjj")=TEXT(CRENEAUX!$S$12,"jjjj"),TEXT(C230,"jjjj")=TEXT(CRENEAUX!$T$12,"jjjj"),TEXT(C230,"jjjj")=TEXT(CRENEAUX!$U$12,"jjjj"),TEXT(C230,"jjjj")=TEXT(CRENEAUX!$V$12,"jjjj"),TEXT(C230,"jjjj")=TEXT(CRENEAUX!$W$12,"jjjj"),TEXT(C230,"jjjj")=TEXT(CRENEAUX!$X$12,"jjjj"),TEXT(C230,"jjjj")=TEXT(CRENEAUX!$Y$12,"jjjj")),"X","")</f>
        <v/>
      </c>
      <c r="P230" s="81" t="str">
        <f>IF(OR(TEXT(C230,"jjjj")=TEXT(CRENEAUX!$S$13,"jjjj"),TEXT(C230,"jjjj")=TEXT(CRENEAUX!$T$13,"jjjj"),TEXT(C230,"jjjj")=TEXT(CRENEAUX!$U$13,"jjjj"),TEXT(C230,"jjjj")=TEXT(CRENEAUX!$V$13,"jjjj"),TEXT(C230,"jjjj")=TEXT(CRENEAUX!$W$13,"jjjj"),TEXT(C230,"jjjj")=TEXT(CRENEAUX!$X$13,"jjjj"),TEXT(C230,"jjjj")=TEXT(CRENEAUX!$Y$13,"jjjj")),"X","")</f>
        <v/>
      </c>
      <c r="Q230" s="81" t="str">
        <f>IF(OR(TEXT(C230,"jjjj")=TEXT(CRENEAUX!$S$14,"jjjj"),TEXT(C230,"jjjj")=TEXT(CRENEAUX!$T$14,"jjjj"),TEXT(C230,"jjjj")=TEXT(CRENEAUX!$U$14,"jjjj"),TEXT(C230,"jjjj")=TEXT(CRENEAUX!$V$14,"jjjj"),TEXT(C230,"jjjj")=TEXT(CRENEAUX!$W$14,"jjjj"),TEXT(C230,"jjjj")=TEXT(CRENEAUX!$X$14,"jjjj"),TEXT(C230,"jjjj")=TEXT(CRENEAUX!$Y$14,"jjjj")),"X","")</f>
        <v/>
      </c>
      <c r="R230" s="80" t="str">
        <f t="shared" si="20"/>
        <v/>
      </c>
      <c r="S230" s="79"/>
      <c r="T230" s="79"/>
      <c r="U230" s="79"/>
      <c r="V230" s="79"/>
      <c r="W230" s="79"/>
      <c r="X230" s="79"/>
    </row>
    <row r="231" spans="1:24" x14ac:dyDescent="0.25">
      <c r="A231" s="95" t="e">
        <f t="shared" si="16"/>
        <v>#VALUE!</v>
      </c>
      <c r="B231" s="95" t="e">
        <f t="shared" si="17"/>
        <v>#VALUE!</v>
      </c>
      <c r="C231" s="77" t="str">
        <f>Calen!F233</f>
        <v/>
      </c>
      <c r="D231" s="79"/>
      <c r="E231" s="79"/>
      <c r="F231" s="79"/>
      <c r="G231" s="79"/>
      <c r="H231" s="79"/>
      <c r="I231" s="79"/>
      <c r="J231" s="96" t="e">
        <f t="shared" si="18"/>
        <v>#VALUE!</v>
      </c>
      <c r="K231" s="96" t="e">
        <f t="shared" si="19"/>
        <v>#VALUE!</v>
      </c>
      <c r="L231" s="81" t="str">
        <f>IF(OR(TEXT(C231,"jjjj")=TEXT(CRENEAUX!$S$9,"jjjj"),TEXT(C231,"jjjj")=TEXT(CRENEAUX!$T$9,"jjjj"),TEXT(C231,"jjjj")=TEXT(CRENEAUX!$U$9,"jjjj"),TEXT(C231,"jjjj")=TEXT(CRENEAUX!$V$9,"jjjj"),TEXT(C231,"jjjj")=TEXT(CRENEAUX!$W$9,"jjjj"),TEXT(C231,"jjjj")=TEXT(CRENEAUX!$X$9,"jjjj"),TEXT(C231,"jjjj")=TEXT(CRENEAUX!$Y$9,"jjjj")),"X","")</f>
        <v/>
      </c>
      <c r="M231" s="81" t="str">
        <f>IF(OR(TEXT(C231,"jjjj")=TEXT(CRENEAUX!$S$10,"jjjj"),TEXT(C231,"jjjj")=TEXT(CRENEAUX!$T$10,"jjjj"),TEXT(C231,"jjjj")=TEXT(CRENEAUX!$U$10,"jjjj"),TEXT(C231,"jjjj")=TEXT(CRENEAUX!$V$10,"jjjj"),TEXT(C231,"jjjj")=TEXT(CRENEAUX!$W$10,"jjjj"),TEXT(C231,"jjjj")=TEXT(CRENEAUX!$X$10,"jjjj"),TEXT(C231,"jjjj")=TEXT(CRENEAUX!$Y$10,"jjjj")),"X","")</f>
        <v/>
      </c>
      <c r="N231" s="81" t="str">
        <f>IF(OR(TEXT(C231,"jjjj")=TEXT(CRENEAUX!$S$11,"jjjj"),TEXT(C231,"jjjj")=TEXT(CRENEAUX!$T$11,"jjjj"),TEXT(C231,"jjjj")=TEXT(CRENEAUX!$U$11,"jjjj"),TEXT(C231,"jjjj")=TEXT(CRENEAUX!$V$11,"jjjj"),TEXT(C231,"jjjj")=TEXT(CRENEAUX!$W$11,"jjjj"),TEXT(C231,"jjjj")=TEXT(CRENEAUX!$X$11,"jjjj"),TEXT(C231,"jjjj")=TEXT(CRENEAUX!$Y$11,"jjjj")),"X","")</f>
        <v/>
      </c>
      <c r="O231" s="81" t="str">
        <f>IF(OR(TEXT(C231,"jjjj")=TEXT(CRENEAUX!$S$12,"jjjj"),TEXT(C231,"jjjj")=TEXT(CRENEAUX!$T$12,"jjjj"),TEXT(C231,"jjjj")=TEXT(CRENEAUX!$U$12,"jjjj"),TEXT(C231,"jjjj")=TEXT(CRENEAUX!$V$12,"jjjj"),TEXT(C231,"jjjj")=TEXT(CRENEAUX!$W$12,"jjjj"),TEXT(C231,"jjjj")=TEXT(CRENEAUX!$X$12,"jjjj"),TEXT(C231,"jjjj")=TEXT(CRENEAUX!$Y$12,"jjjj")),"X","")</f>
        <v/>
      </c>
      <c r="P231" s="81" t="str">
        <f>IF(OR(TEXT(C231,"jjjj")=TEXT(CRENEAUX!$S$13,"jjjj"),TEXT(C231,"jjjj")=TEXT(CRENEAUX!$T$13,"jjjj"),TEXT(C231,"jjjj")=TEXT(CRENEAUX!$U$13,"jjjj"),TEXT(C231,"jjjj")=TEXT(CRENEAUX!$V$13,"jjjj"),TEXT(C231,"jjjj")=TEXT(CRENEAUX!$W$13,"jjjj"),TEXT(C231,"jjjj")=TEXT(CRENEAUX!$X$13,"jjjj"),TEXT(C231,"jjjj")=TEXT(CRENEAUX!$Y$13,"jjjj")),"X","")</f>
        <v/>
      </c>
      <c r="Q231" s="81" t="str">
        <f>IF(OR(TEXT(C231,"jjjj")=TEXT(CRENEAUX!$S$14,"jjjj"),TEXT(C231,"jjjj")=TEXT(CRENEAUX!$T$14,"jjjj"),TEXT(C231,"jjjj")=TEXT(CRENEAUX!$U$14,"jjjj"),TEXT(C231,"jjjj")=TEXT(CRENEAUX!$V$14,"jjjj"),TEXT(C231,"jjjj")=TEXT(CRENEAUX!$W$14,"jjjj"),TEXT(C231,"jjjj")=TEXT(CRENEAUX!$X$14,"jjjj"),TEXT(C231,"jjjj")=TEXT(CRENEAUX!$Y$14,"jjjj")),"X","")</f>
        <v/>
      </c>
      <c r="R231" s="80" t="str">
        <f t="shared" si="20"/>
        <v/>
      </c>
      <c r="S231" s="79"/>
      <c r="T231" s="79"/>
      <c r="U231" s="79"/>
      <c r="V231" s="79"/>
      <c r="W231" s="79"/>
      <c r="X231" s="79"/>
    </row>
    <row r="232" spans="1:24" x14ac:dyDescent="0.25">
      <c r="A232" s="95" t="e">
        <f t="shared" si="16"/>
        <v>#VALUE!</v>
      </c>
      <c r="B232" s="95" t="e">
        <f t="shared" si="17"/>
        <v>#VALUE!</v>
      </c>
      <c r="C232" s="77" t="str">
        <f>Calen!F234</f>
        <v/>
      </c>
      <c r="D232" s="79"/>
      <c r="E232" s="79"/>
      <c r="F232" s="79"/>
      <c r="G232" s="79"/>
      <c r="H232" s="79"/>
      <c r="I232" s="79"/>
      <c r="J232" s="96" t="e">
        <f t="shared" si="18"/>
        <v>#VALUE!</v>
      </c>
      <c r="K232" s="96" t="e">
        <f t="shared" si="19"/>
        <v>#VALUE!</v>
      </c>
      <c r="L232" s="81" t="str">
        <f>IF(OR(TEXT(C232,"jjjj")=TEXT(CRENEAUX!$S$9,"jjjj"),TEXT(C232,"jjjj")=TEXT(CRENEAUX!$T$9,"jjjj"),TEXT(C232,"jjjj")=TEXT(CRENEAUX!$U$9,"jjjj"),TEXT(C232,"jjjj")=TEXT(CRENEAUX!$V$9,"jjjj"),TEXT(C232,"jjjj")=TEXT(CRENEAUX!$W$9,"jjjj"),TEXT(C232,"jjjj")=TEXT(CRENEAUX!$X$9,"jjjj"),TEXT(C232,"jjjj")=TEXT(CRENEAUX!$Y$9,"jjjj")),"X","")</f>
        <v/>
      </c>
      <c r="M232" s="81" t="str">
        <f>IF(OR(TEXT(C232,"jjjj")=TEXT(CRENEAUX!$S$10,"jjjj"),TEXT(C232,"jjjj")=TEXT(CRENEAUX!$T$10,"jjjj"),TEXT(C232,"jjjj")=TEXT(CRENEAUX!$U$10,"jjjj"),TEXT(C232,"jjjj")=TEXT(CRENEAUX!$V$10,"jjjj"),TEXT(C232,"jjjj")=TEXT(CRENEAUX!$W$10,"jjjj"),TEXT(C232,"jjjj")=TEXT(CRENEAUX!$X$10,"jjjj"),TEXT(C232,"jjjj")=TEXT(CRENEAUX!$Y$10,"jjjj")),"X","")</f>
        <v/>
      </c>
      <c r="N232" s="81" t="str">
        <f>IF(OR(TEXT(C232,"jjjj")=TEXT(CRENEAUX!$S$11,"jjjj"),TEXT(C232,"jjjj")=TEXT(CRENEAUX!$T$11,"jjjj"),TEXT(C232,"jjjj")=TEXT(CRENEAUX!$U$11,"jjjj"),TEXT(C232,"jjjj")=TEXT(CRENEAUX!$V$11,"jjjj"),TEXT(C232,"jjjj")=TEXT(CRENEAUX!$W$11,"jjjj"),TEXT(C232,"jjjj")=TEXT(CRENEAUX!$X$11,"jjjj"),TEXT(C232,"jjjj")=TEXT(CRENEAUX!$Y$11,"jjjj")),"X","")</f>
        <v/>
      </c>
      <c r="O232" s="81" t="str">
        <f>IF(OR(TEXT(C232,"jjjj")=TEXT(CRENEAUX!$S$12,"jjjj"),TEXT(C232,"jjjj")=TEXT(CRENEAUX!$T$12,"jjjj"),TEXT(C232,"jjjj")=TEXT(CRENEAUX!$U$12,"jjjj"),TEXT(C232,"jjjj")=TEXT(CRENEAUX!$V$12,"jjjj"),TEXT(C232,"jjjj")=TEXT(CRENEAUX!$W$12,"jjjj"),TEXT(C232,"jjjj")=TEXT(CRENEAUX!$X$12,"jjjj"),TEXT(C232,"jjjj")=TEXT(CRENEAUX!$Y$12,"jjjj")),"X","")</f>
        <v/>
      </c>
      <c r="P232" s="81" t="str">
        <f>IF(OR(TEXT(C232,"jjjj")=TEXT(CRENEAUX!$S$13,"jjjj"),TEXT(C232,"jjjj")=TEXT(CRENEAUX!$T$13,"jjjj"),TEXT(C232,"jjjj")=TEXT(CRENEAUX!$U$13,"jjjj"),TEXT(C232,"jjjj")=TEXT(CRENEAUX!$V$13,"jjjj"),TEXT(C232,"jjjj")=TEXT(CRENEAUX!$W$13,"jjjj"),TEXT(C232,"jjjj")=TEXT(CRENEAUX!$X$13,"jjjj"),TEXT(C232,"jjjj")=TEXT(CRENEAUX!$Y$13,"jjjj")),"X","")</f>
        <v/>
      </c>
      <c r="Q232" s="81" t="str">
        <f>IF(OR(TEXT(C232,"jjjj")=TEXT(CRENEAUX!$S$14,"jjjj"),TEXT(C232,"jjjj")=TEXT(CRENEAUX!$T$14,"jjjj"),TEXT(C232,"jjjj")=TEXT(CRENEAUX!$U$14,"jjjj"),TEXT(C232,"jjjj")=TEXT(CRENEAUX!$V$14,"jjjj"),TEXT(C232,"jjjj")=TEXT(CRENEAUX!$W$14,"jjjj"),TEXT(C232,"jjjj")=TEXT(CRENEAUX!$X$14,"jjjj"),TEXT(C232,"jjjj")=TEXT(CRENEAUX!$Y$14,"jjjj")),"X","")</f>
        <v/>
      </c>
      <c r="R232" s="80" t="str">
        <f t="shared" si="20"/>
        <v/>
      </c>
      <c r="S232" s="79"/>
      <c r="T232" s="79"/>
      <c r="U232" s="79"/>
      <c r="V232" s="79"/>
      <c r="W232" s="79"/>
      <c r="X232" s="79"/>
    </row>
    <row r="233" spans="1:24" x14ac:dyDescent="0.25">
      <c r="A233" s="95" t="e">
        <f t="shared" si="16"/>
        <v>#VALUE!</v>
      </c>
      <c r="B233" s="95" t="e">
        <f t="shared" si="17"/>
        <v>#VALUE!</v>
      </c>
      <c r="C233" s="77" t="str">
        <f>Calen!F235</f>
        <v/>
      </c>
      <c r="D233" s="79"/>
      <c r="E233" s="79"/>
      <c r="F233" s="79"/>
      <c r="G233" s="79"/>
      <c r="H233" s="79"/>
      <c r="I233" s="79"/>
      <c r="J233" s="96" t="e">
        <f t="shared" si="18"/>
        <v>#VALUE!</v>
      </c>
      <c r="K233" s="96" t="e">
        <f t="shared" si="19"/>
        <v>#VALUE!</v>
      </c>
      <c r="L233" s="81" t="str">
        <f>IF(OR(TEXT(C233,"jjjj")=TEXT(CRENEAUX!$S$9,"jjjj"),TEXT(C233,"jjjj")=TEXT(CRENEAUX!$T$9,"jjjj"),TEXT(C233,"jjjj")=TEXT(CRENEAUX!$U$9,"jjjj"),TEXT(C233,"jjjj")=TEXT(CRENEAUX!$V$9,"jjjj"),TEXT(C233,"jjjj")=TEXT(CRENEAUX!$W$9,"jjjj"),TEXT(C233,"jjjj")=TEXT(CRENEAUX!$X$9,"jjjj"),TEXT(C233,"jjjj")=TEXT(CRENEAUX!$Y$9,"jjjj")),"X","")</f>
        <v/>
      </c>
      <c r="M233" s="81" t="str">
        <f>IF(OR(TEXT(C233,"jjjj")=TEXT(CRENEAUX!$S$10,"jjjj"),TEXT(C233,"jjjj")=TEXT(CRENEAUX!$T$10,"jjjj"),TEXT(C233,"jjjj")=TEXT(CRENEAUX!$U$10,"jjjj"),TEXT(C233,"jjjj")=TEXT(CRENEAUX!$V$10,"jjjj"),TEXT(C233,"jjjj")=TEXT(CRENEAUX!$W$10,"jjjj"),TEXT(C233,"jjjj")=TEXT(CRENEAUX!$X$10,"jjjj"),TEXT(C233,"jjjj")=TEXT(CRENEAUX!$Y$10,"jjjj")),"X","")</f>
        <v/>
      </c>
      <c r="N233" s="81" t="str">
        <f>IF(OR(TEXT(C233,"jjjj")=TEXT(CRENEAUX!$S$11,"jjjj"),TEXT(C233,"jjjj")=TEXT(CRENEAUX!$T$11,"jjjj"),TEXT(C233,"jjjj")=TEXT(CRENEAUX!$U$11,"jjjj"),TEXT(C233,"jjjj")=TEXT(CRENEAUX!$V$11,"jjjj"),TEXT(C233,"jjjj")=TEXT(CRENEAUX!$W$11,"jjjj"),TEXT(C233,"jjjj")=TEXT(CRENEAUX!$X$11,"jjjj"),TEXT(C233,"jjjj")=TEXT(CRENEAUX!$Y$11,"jjjj")),"X","")</f>
        <v/>
      </c>
      <c r="O233" s="81" t="str">
        <f>IF(OR(TEXT(C233,"jjjj")=TEXT(CRENEAUX!$S$12,"jjjj"),TEXT(C233,"jjjj")=TEXT(CRENEAUX!$T$12,"jjjj"),TEXT(C233,"jjjj")=TEXT(CRENEAUX!$U$12,"jjjj"),TEXT(C233,"jjjj")=TEXT(CRENEAUX!$V$12,"jjjj"),TEXT(C233,"jjjj")=TEXT(CRENEAUX!$W$12,"jjjj"),TEXT(C233,"jjjj")=TEXT(CRENEAUX!$X$12,"jjjj"),TEXT(C233,"jjjj")=TEXT(CRENEAUX!$Y$12,"jjjj")),"X","")</f>
        <v/>
      </c>
      <c r="P233" s="81" t="str">
        <f>IF(OR(TEXT(C233,"jjjj")=TEXT(CRENEAUX!$S$13,"jjjj"),TEXT(C233,"jjjj")=TEXT(CRENEAUX!$T$13,"jjjj"),TEXT(C233,"jjjj")=TEXT(CRENEAUX!$U$13,"jjjj"),TEXT(C233,"jjjj")=TEXT(CRENEAUX!$V$13,"jjjj"),TEXT(C233,"jjjj")=TEXT(CRENEAUX!$W$13,"jjjj"),TEXT(C233,"jjjj")=TEXT(CRENEAUX!$X$13,"jjjj"),TEXT(C233,"jjjj")=TEXT(CRENEAUX!$Y$13,"jjjj")),"X","")</f>
        <v/>
      </c>
      <c r="Q233" s="81" t="str">
        <f>IF(OR(TEXT(C233,"jjjj")=TEXT(CRENEAUX!$S$14,"jjjj"),TEXT(C233,"jjjj")=TEXT(CRENEAUX!$T$14,"jjjj"),TEXT(C233,"jjjj")=TEXT(CRENEAUX!$U$14,"jjjj"),TEXT(C233,"jjjj")=TEXT(CRENEAUX!$V$14,"jjjj"),TEXT(C233,"jjjj")=TEXT(CRENEAUX!$W$14,"jjjj"),TEXT(C233,"jjjj")=TEXT(CRENEAUX!$X$14,"jjjj"),TEXT(C233,"jjjj")=TEXT(CRENEAUX!$Y$14,"jjjj")),"X","")</f>
        <v/>
      </c>
      <c r="R233" s="80" t="str">
        <f t="shared" si="20"/>
        <v/>
      </c>
      <c r="S233" s="79"/>
      <c r="T233" s="79"/>
      <c r="U233" s="79"/>
      <c r="V233" s="79"/>
      <c r="W233" s="79"/>
      <c r="X233" s="79"/>
    </row>
    <row r="234" spans="1:24" x14ac:dyDescent="0.25">
      <c r="A234" s="95" t="e">
        <f t="shared" si="16"/>
        <v>#VALUE!</v>
      </c>
      <c r="B234" s="95" t="e">
        <f t="shared" si="17"/>
        <v>#VALUE!</v>
      </c>
      <c r="C234" s="77" t="str">
        <f>Calen!F236</f>
        <v/>
      </c>
      <c r="D234" s="79"/>
      <c r="E234" s="79"/>
      <c r="F234" s="79"/>
      <c r="G234" s="79"/>
      <c r="H234" s="79"/>
      <c r="I234" s="79"/>
      <c r="J234" s="96" t="e">
        <f t="shared" si="18"/>
        <v>#VALUE!</v>
      </c>
      <c r="K234" s="96" t="e">
        <f t="shared" si="19"/>
        <v>#VALUE!</v>
      </c>
      <c r="L234" s="81" t="str">
        <f>IF(OR(TEXT(C234,"jjjj")=TEXT(CRENEAUX!$S$9,"jjjj"),TEXT(C234,"jjjj")=TEXT(CRENEAUX!$T$9,"jjjj"),TEXT(C234,"jjjj")=TEXT(CRENEAUX!$U$9,"jjjj"),TEXT(C234,"jjjj")=TEXT(CRENEAUX!$V$9,"jjjj"),TEXT(C234,"jjjj")=TEXT(CRENEAUX!$W$9,"jjjj"),TEXT(C234,"jjjj")=TEXT(CRENEAUX!$X$9,"jjjj"),TEXT(C234,"jjjj")=TEXT(CRENEAUX!$Y$9,"jjjj")),"X","")</f>
        <v/>
      </c>
      <c r="M234" s="81" t="str">
        <f>IF(OR(TEXT(C234,"jjjj")=TEXT(CRENEAUX!$S$10,"jjjj"),TEXT(C234,"jjjj")=TEXT(CRENEAUX!$T$10,"jjjj"),TEXT(C234,"jjjj")=TEXT(CRENEAUX!$U$10,"jjjj"),TEXT(C234,"jjjj")=TEXT(CRENEAUX!$V$10,"jjjj"),TEXT(C234,"jjjj")=TEXT(CRENEAUX!$W$10,"jjjj"),TEXT(C234,"jjjj")=TEXT(CRENEAUX!$X$10,"jjjj"),TEXT(C234,"jjjj")=TEXT(CRENEAUX!$Y$10,"jjjj")),"X","")</f>
        <v/>
      </c>
      <c r="N234" s="81" t="str">
        <f>IF(OR(TEXT(C234,"jjjj")=TEXT(CRENEAUX!$S$11,"jjjj"),TEXT(C234,"jjjj")=TEXT(CRENEAUX!$T$11,"jjjj"),TEXT(C234,"jjjj")=TEXT(CRENEAUX!$U$11,"jjjj"),TEXT(C234,"jjjj")=TEXT(CRENEAUX!$V$11,"jjjj"),TEXT(C234,"jjjj")=TEXT(CRENEAUX!$W$11,"jjjj"),TEXT(C234,"jjjj")=TEXT(CRENEAUX!$X$11,"jjjj"),TEXT(C234,"jjjj")=TEXT(CRENEAUX!$Y$11,"jjjj")),"X","")</f>
        <v/>
      </c>
      <c r="O234" s="81" t="str">
        <f>IF(OR(TEXT(C234,"jjjj")=TEXT(CRENEAUX!$S$12,"jjjj"),TEXT(C234,"jjjj")=TEXT(CRENEAUX!$T$12,"jjjj"),TEXT(C234,"jjjj")=TEXT(CRENEAUX!$U$12,"jjjj"),TEXT(C234,"jjjj")=TEXT(CRENEAUX!$V$12,"jjjj"),TEXT(C234,"jjjj")=TEXT(CRENEAUX!$W$12,"jjjj"),TEXT(C234,"jjjj")=TEXT(CRENEAUX!$X$12,"jjjj"),TEXT(C234,"jjjj")=TEXT(CRENEAUX!$Y$12,"jjjj")),"X","")</f>
        <v/>
      </c>
      <c r="P234" s="81" t="str">
        <f>IF(OR(TEXT(C234,"jjjj")=TEXT(CRENEAUX!$S$13,"jjjj"),TEXT(C234,"jjjj")=TEXT(CRENEAUX!$T$13,"jjjj"),TEXT(C234,"jjjj")=TEXT(CRENEAUX!$U$13,"jjjj"),TEXT(C234,"jjjj")=TEXT(CRENEAUX!$V$13,"jjjj"),TEXT(C234,"jjjj")=TEXT(CRENEAUX!$W$13,"jjjj"),TEXT(C234,"jjjj")=TEXT(CRENEAUX!$X$13,"jjjj"),TEXT(C234,"jjjj")=TEXT(CRENEAUX!$Y$13,"jjjj")),"X","")</f>
        <v/>
      </c>
      <c r="Q234" s="81" t="str">
        <f>IF(OR(TEXT(C234,"jjjj")=TEXT(CRENEAUX!$S$14,"jjjj"),TEXT(C234,"jjjj")=TEXT(CRENEAUX!$T$14,"jjjj"),TEXT(C234,"jjjj")=TEXT(CRENEAUX!$U$14,"jjjj"),TEXT(C234,"jjjj")=TEXT(CRENEAUX!$V$14,"jjjj"),TEXT(C234,"jjjj")=TEXT(CRENEAUX!$W$14,"jjjj"),TEXT(C234,"jjjj")=TEXT(CRENEAUX!$X$14,"jjjj"),TEXT(C234,"jjjj")=TEXT(CRENEAUX!$Y$14,"jjjj")),"X","")</f>
        <v/>
      </c>
      <c r="R234" s="80" t="str">
        <f t="shared" si="20"/>
        <v/>
      </c>
      <c r="S234" s="79"/>
      <c r="T234" s="79"/>
      <c r="U234" s="79"/>
      <c r="V234" s="79"/>
      <c r="W234" s="79"/>
      <c r="X234" s="79"/>
    </row>
    <row r="235" spans="1:24" x14ac:dyDescent="0.25">
      <c r="A235" s="95" t="e">
        <f t="shared" si="16"/>
        <v>#VALUE!</v>
      </c>
      <c r="B235" s="95" t="e">
        <f t="shared" si="17"/>
        <v>#VALUE!</v>
      </c>
      <c r="C235" s="77" t="str">
        <f>Calen!F237</f>
        <v/>
      </c>
      <c r="D235" s="79"/>
      <c r="E235" s="79"/>
      <c r="F235" s="79"/>
      <c r="G235" s="79"/>
      <c r="H235" s="79"/>
      <c r="I235" s="79"/>
      <c r="J235" s="96" t="e">
        <f t="shared" si="18"/>
        <v>#VALUE!</v>
      </c>
      <c r="K235" s="96" t="e">
        <f t="shared" si="19"/>
        <v>#VALUE!</v>
      </c>
      <c r="L235" s="81" t="str">
        <f>IF(OR(TEXT(C235,"jjjj")=TEXT(CRENEAUX!$S$9,"jjjj"),TEXT(C235,"jjjj")=TEXT(CRENEAUX!$T$9,"jjjj"),TEXT(C235,"jjjj")=TEXT(CRENEAUX!$U$9,"jjjj"),TEXT(C235,"jjjj")=TEXT(CRENEAUX!$V$9,"jjjj"),TEXT(C235,"jjjj")=TEXT(CRENEAUX!$W$9,"jjjj"),TEXT(C235,"jjjj")=TEXT(CRENEAUX!$X$9,"jjjj"),TEXT(C235,"jjjj")=TEXT(CRENEAUX!$Y$9,"jjjj")),"X","")</f>
        <v/>
      </c>
      <c r="M235" s="81" t="str">
        <f>IF(OR(TEXT(C235,"jjjj")=TEXT(CRENEAUX!$S$10,"jjjj"),TEXT(C235,"jjjj")=TEXT(CRENEAUX!$T$10,"jjjj"),TEXT(C235,"jjjj")=TEXT(CRENEAUX!$U$10,"jjjj"),TEXT(C235,"jjjj")=TEXT(CRENEAUX!$V$10,"jjjj"),TEXT(C235,"jjjj")=TEXT(CRENEAUX!$W$10,"jjjj"),TEXT(C235,"jjjj")=TEXT(CRENEAUX!$X$10,"jjjj"),TEXT(C235,"jjjj")=TEXT(CRENEAUX!$Y$10,"jjjj")),"X","")</f>
        <v/>
      </c>
      <c r="N235" s="81" t="str">
        <f>IF(OR(TEXT(C235,"jjjj")=TEXT(CRENEAUX!$S$11,"jjjj"),TEXT(C235,"jjjj")=TEXT(CRENEAUX!$T$11,"jjjj"),TEXT(C235,"jjjj")=TEXT(CRENEAUX!$U$11,"jjjj"),TEXT(C235,"jjjj")=TEXT(CRENEAUX!$V$11,"jjjj"),TEXT(C235,"jjjj")=TEXT(CRENEAUX!$W$11,"jjjj"),TEXT(C235,"jjjj")=TEXT(CRENEAUX!$X$11,"jjjj"),TEXT(C235,"jjjj")=TEXT(CRENEAUX!$Y$11,"jjjj")),"X","")</f>
        <v/>
      </c>
      <c r="O235" s="81" t="str">
        <f>IF(OR(TEXT(C235,"jjjj")=TEXT(CRENEAUX!$S$12,"jjjj"),TEXT(C235,"jjjj")=TEXT(CRENEAUX!$T$12,"jjjj"),TEXT(C235,"jjjj")=TEXT(CRENEAUX!$U$12,"jjjj"),TEXT(C235,"jjjj")=TEXT(CRENEAUX!$V$12,"jjjj"),TEXT(C235,"jjjj")=TEXT(CRENEAUX!$W$12,"jjjj"),TEXT(C235,"jjjj")=TEXT(CRENEAUX!$X$12,"jjjj"),TEXT(C235,"jjjj")=TEXT(CRENEAUX!$Y$12,"jjjj")),"X","")</f>
        <v/>
      </c>
      <c r="P235" s="81" t="str">
        <f>IF(OR(TEXT(C235,"jjjj")=TEXT(CRENEAUX!$S$13,"jjjj"),TEXT(C235,"jjjj")=TEXT(CRENEAUX!$T$13,"jjjj"),TEXT(C235,"jjjj")=TEXT(CRENEAUX!$U$13,"jjjj"),TEXT(C235,"jjjj")=TEXT(CRENEAUX!$V$13,"jjjj"),TEXT(C235,"jjjj")=TEXT(CRENEAUX!$W$13,"jjjj"),TEXT(C235,"jjjj")=TEXT(CRENEAUX!$X$13,"jjjj"),TEXT(C235,"jjjj")=TEXT(CRENEAUX!$Y$13,"jjjj")),"X","")</f>
        <v/>
      </c>
      <c r="Q235" s="81" t="str">
        <f>IF(OR(TEXT(C235,"jjjj")=TEXT(CRENEAUX!$S$14,"jjjj"),TEXT(C235,"jjjj")=TEXT(CRENEAUX!$T$14,"jjjj"),TEXT(C235,"jjjj")=TEXT(CRENEAUX!$U$14,"jjjj"),TEXT(C235,"jjjj")=TEXT(CRENEAUX!$V$14,"jjjj"),TEXT(C235,"jjjj")=TEXT(CRENEAUX!$W$14,"jjjj"),TEXT(C235,"jjjj")=TEXT(CRENEAUX!$X$14,"jjjj"),TEXT(C235,"jjjj")=TEXT(CRENEAUX!$Y$14,"jjjj")),"X","")</f>
        <v/>
      </c>
      <c r="R235" s="80" t="str">
        <f t="shared" si="20"/>
        <v/>
      </c>
      <c r="S235" s="79"/>
      <c r="T235" s="79"/>
      <c r="U235" s="79"/>
      <c r="V235" s="79"/>
      <c r="W235" s="79"/>
      <c r="X235" s="79"/>
    </row>
    <row r="236" spans="1:24" x14ac:dyDescent="0.25">
      <c r="A236" s="95" t="e">
        <f t="shared" si="16"/>
        <v>#VALUE!</v>
      </c>
      <c r="B236" s="95" t="e">
        <f t="shared" si="17"/>
        <v>#VALUE!</v>
      </c>
      <c r="C236" s="77" t="str">
        <f>Calen!F238</f>
        <v/>
      </c>
      <c r="D236" s="79"/>
      <c r="E236" s="79"/>
      <c r="F236" s="79"/>
      <c r="G236" s="79"/>
      <c r="H236" s="79"/>
      <c r="I236" s="79"/>
      <c r="J236" s="96" t="e">
        <f t="shared" si="18"/>
        <v>#VALUE!</v>
      </c>
      <c r="K236" s="96" t="e">
        <f t="shared" si="19"/>
        <v>#VALUE!</v>
      </c>
      <c r="L236" s="81" t="str">
        <f>IF(OR(TEXT(C236,"jjjj")=TEXT(CRENEAUX!$S$9,"jjjj"),TEXT(C236,"jjjj")=TEXT(CRENEAUX!$T$9,"jjjj"),TEXT(C236,"jjjj")=TEXT(CRENEAUX!$U$9,"jjjj"),TEXT(C236,"jjjj")=TEXT(CRENEAUX!$V$9,"jjjj"),TEXT(C236,"jjjj")=TEXT(CRENEAUX!$W$9,"jjjj"),TEXT(C236,"jjjj")=TEXT(CRENEAUX!$X$9,"jjjj"),TEXT(C236,"jjjj")=TEXT(CRENEAUX!$Y$9,"jjjj")),"X","")</f>
        <v/>
      </c>
      <c r="M236" s="81" t="str">
        <f>IF(OR(TEXT(C236,"jjjj")=TEXT(CRENEAUX!$S$10,"jjjj"),TEXT(C236,"jjjj")=TEXT(CRENEAUX!$T$10,"jjjj"),TEXT(C236,"jjjj")=TEXT(CRENEAUX!$U$10,"jjjj"),TEXT(C236,"jjjj")=TEXT(CRENEAUX!$V$10,"jjjj"),TEXT(C236,"jjjj")=TEXT(CRENEAUX!$W$10,"jjjj"),TEXT(C236,"jjjj")=TEXT(CRENEAUX!$X$10,"jjjj"),TEXT(C236,"jjjj")=TEXT(CRENEAUX!$Y$10,"jjjj")),"X","")</f>
        <v/>
      </c>
      <c r="N236" s="81" t="str">
        <f>IF(OR(TEXT(C236,"jjjj")=TEXT(CRENEAUX!$S$11,"jjjj"),TEXT(C236,"jjjj")=TEXT(CRENEAUX!$T$11,"jjjj"),TEXT(C236,"jjjj")=TEXT(CRENEAUX!$U$11,"jjjj"),TEXT(C236,"jjjj")=TEXT(CRENEAUX!$V$11,"jjjj"),TEXT(C236,"jjjj")=TEXT(CRENEAUX!$W$11,"jjjj"),TEXT(C236,"jjjj")=TEXT(CRENEAUX!$X$11,"jjjj"),TEXT(C236,"jjjj")=TEXT(CRENEAUX!$Y$11,"jjjj")),"X","")</f>
        <v/>
      </c>
      <c r="O236" s="81" t="str">
        <f>IF(OR(TEXT(C236,"jjjj")=TEXT(CRENEAUX!$S$12,"jjjj"),TEXT(C236,"jjjj")=TEXT(CRENEAUX!$T$12,"jjjj"),TEXT(C236,"jjjj")=TEXT(CRENEAUX!$U$12,"jjjj"),TEXT(C236,"jjjj")=TEXT(CRENEAUX!$V$12,"jjjj"),TEXT(C236,"jjjj")=TEXT(CRENEAUX!$W$12,"jjjj"),TEXT(C236,"jjjj")=TEXT(CRENEAUX!$X$12,"jjjj"),TEXT(C236,"jjjj")=TEXT(CRENEAUX!$Y$12,"jjjj")),"X","")</f>
        <v/>
      </c>
      <c r="P236" s="81" t="str">
        <f>IF(OR(TEXT(C236,"jjjj")=TEXT(CRENEAUX!$S$13,"jjjj"),TEXT(C236,"jjjj")=TEXT(CRENEAUX!$T$13,"jjjj"),TEXT(C236,"jjjj")=TEXT(CRENEAUX!$U$13,"jjjj"),TEXT(C236,"jjjj")=TEXT(CRENEAUX!$V$13,"jjjj"),TEXT(C236,"jjjj")=TEXT(CRENEAUX!$W$13,"jjjj"),TEXT(C236,"jjjj")=TEXT(CRENEAUX!$X$13,"jjjj"),TEXT(C236,"jjjj")=TEXT(CRENEAUX!$Y$13,"jjjj")),"X","")</f>
        <v/>
      </c>
      <c r="Q236" s="81" t="str">
        <f>IF(OR(TEXT(C236,"jjjj")=TEXT(CRENEAUX!$S$14,"jjjj"),TEXT(C236,"jjjj")=TEXT(CRENEAUX!$T$14,"jjjj"),TEXT(C236,"jjjj")=TEXT(CRENEAUX!$U$14,"jjjj"),TEXT(C236,"jjjj")=TEXT(CRENEAUX!$V$14,"jjjj"),TEXT(C236,"jjjj")=TEXT(CRENEAUX!$W$14,"jjjj"),TEXT(C236,"jjjj")=TEXT(CRENEAUX!$X$14,"jjjj"),TEXT(C236,"jjjj")=TEXT(CRENEAUX!$Y$14,"jjjj")),"X","")</f>
        <v/>
      </c>
      <c r="R236" s="80" t="str">
        <f t="shared" si="20"/>
        <v/>
      </c>
      <c r="S236" s="79"/>
      <c r="T236" s="79"/>
      <c r="U236" s="79"/>
      <c r="V236" s="79"/>
      <c r="W236" s="79"/>
      <c r="X236" s="79"/>
    </row>
    <row r="237" spans="1:24" x14ac:dyDescent="0.25">
      <c r="A237" s="95" t="e">
        <f t="shared" si="16"/>
        <v>#VALUE!</v>
      </c>
      <c r="B237" s="95" t="e">
        <f t="shared" si="17"/>
        <v>#VALUE!</v>
      </c>
      <c r="C237" s="77" t="str">
        <f>Calen!F239</f>
        <v/>
      </c>
      <c r="D237" s="79"/>
      <c r="E237" s="79"/>
      <c r="F237" s="79"/>
      <c r="G237" s="79"/>
      <c r="H237" s="79"/>
      <c r="I237" s="79"/>
      <c r="J237" s="96" t="e">
        <f t="shared" si="18"/>
        <v>#VALUE!</v>
      </c>
      <c r="K237" s="96" t="e">
        <f t="shared" si="19"/>
        <v>#VALUE!</v>
      </c>
      <c r="L237" s="81" t="str">
        <f>IF(OR(TEXT(C237,"jjjj")=TEXT(CRENEAUX!$S$9,"jjjj"),TEXT(C237,"jjjj")=TEXT(CRENEAUX!$T$9,"jjjj"),TEXT(C237,"jjjj")=TEXT(CRENEAUX!$U$9,"jjjj"),TEXT(C237,"jjjj")=TEXT(CRENEAUX!$V$9,"jjjj"),TEXT(C237,"jjjj")=TEXT(CRENEAUX!$W$9,"jjjj"),TEXT(C237,"jjjj")=TEXT(CRENEAUX!$X$9,"jjjj"),TEXT(C237,"jjjj")=TEXT(CRENEAUX!$Y$9,"jjjj")),"X","")</f>
        <v/>
      </c>
      <c r="M237" s="81" t="str">
        <f>IF(OR(TEXT(C237,"jjjj")=TEXT(CRENEAUX!$S$10,"jjjj"),TEXT(C237,"jjjj")=TEXT(CRENEAUX!$T$10,"jjjj"),TEXT(C237,"jjjj")=TEXT(CRENEAUX!$U$10,"jjjj"),TEXT(C237,"jjjj")=TEXT(CRENEAUX!$V$10,"jjjj"),TEXT(C237,"jjjj")=TEXT(CRENEAUX!$W$10,"jjjj"),TEXT(C237,"jjjj")=TEXT(CRENEAUX!$X$10,"jjjj"),TEXT(C237,"jjjj")=TEXT(CRENEAUX!$Y$10,"jjjj")),"X","")</f>
        <v/>
      </c>
      <c r="N237" s="81" t="str">
        <f>IF(OR(TEXT(C237,"jjjj")=TEXT(CRENEAUX!$S$11,"jjjj"),TEXT(C237,"jjjj")=TEXT(CRENEAUX!$T$11,"jjjj"),TEXT(C237,"jjjj")=TEXT(CRENEAUX!$U$11,"jjjj"),TEXT(C237,"jjjj")=TEXT(CRENEAUX!$V$11,"jjjj"),TEXT(C237,"jjjj")=TEXT(CRENEAUX!$W$11,"jjjj"),TEXT(C237,"jjjj")=TEXT(CRENEAUX!$X$11,"jjjj"),TEXT(C237,"jjjj")=TEXT(CRENEAUX!$Y$11,"jjjj")),"X","")</f>
        <v/>
      </c>
      <c r="O237" s="81" t="str">
        <f>IF(OR(TEXT(C237,"jjjj")=TEXT(CRENEAUX!$S$12,"jjjj"),TEXT(C237,"jjjj")=TEXT(CRENEAUX!$T$12,"jjjj"),TEXT(C237,"jjjj")=TEXT(CRENEAUX!$U$12,"jjjj"),TEXT(C237,"jjjj")=TEXT(CRENEAUX!$V$12,"jjjj"),TEXT(C237,"jjjj")=TEXT(CRENEAUX!$W$12,"jjjj"),TEXT(C237,"jjjj")=TEXT(CRENEAUX!$X$12,"jjjj"),TEXT(C237,"jjjj")=TEXT(CRENEAUX!$Y$12,"jjjj")),"X","")</f>
        <v/>
      </c>
      <c r="P237" s="81" t="str">
        <f>IF(OR(TEXT(C237,"jjjj")=TEXT(CRENEAUX!$S$13,"jjjj"),TEXT(C237,"jjjj")=TEXT(CRENEAUX!$T$13,"jjjj"),TEXT(C237,"jjjj")=TEXT(CRENEAUX!$U$13,"jjjj"),TEXT(C237,"jjjj")=TEXT(CRENEAUX!$V$13,"jjjj"),TEXT(C237,"jjjj")=TEXT(CRENEAUX!$W$13,"jjjj"),TEXT(C237,"jjjj")=TEXT(CRENEAUX!$X$13,"jjjj"),TEXT(C237,"jjjj")=TEXT(CRENEAUX!$Y$13,"jjjj")),"X","")</f>
        <v/>
      </c>
      <c r="Q237" s="81" t="str">
        <f>IF(OR(TEXT(C237,"jjjj")=TEXT(CRENEAUX!$S$14,"jjjj"),TEXT(C237,"jjjj")=TEXT(CRENEAUX!$T$14,"jjjj"),TEXT(C237,"jjjj")=TEXT(CRENEAUX!$U$14,"jjjj"),TEXT(C237,"jjjj")=TEXT(CRENEAUX!$V$14,"jjjj"),TEXT(C237,"jjjj")=TEXT(CRENEAUX!$W$14,"jjjj"),TEXT(C237,"jjjj")=TEXT(CRENEAUX!$X$14,"jjjj"),TEXT(C237,"jjjj")=TEXT(CRENEAUX!$Y$14,"jjjj")),"X","")</f>
        <v/>
      </c>
      <c r="R237" s="80" t="str">
        <f t="shared" si="20"/>
        <v/>
      </c>
      <c r="S237" s="79"/>
      <c r="T237" s="79"/>
      <c r="U237" s="79"/>
      <c r="V237" s="79"/>
      <c r="W237" s="79"/>
      <c r="X237" s="79"/>
    </row>
    <row r="238" spans="1:24" x14ac:dyDescent="0.25">
      <c r="A238" s="95" t="e">
        <f t="shared" si="16"/>
        <v>#VALUE!</v>
      </c>
      <c r="B238" s="95" t="e">
        <f t="shared" si="17"/>
        <v>#VALUE!</v>
      </c>
      <c r="C238" s="77" t="str">
        <f>Calen!F240</f>
        <v/>
      </c>
      <c r="D238" s="79"/>
      <c r="E238" s="79"/>
      <c r="F238" s="79"/>
      <c r="G238" s="79"/>
      <c r="H238" s="79"/>
      <c r="I238" s="79"/>
      <c r="J238" s="96" t="e">
        <f t="shared" si="18"/>
        <v>#VALUE!</v>
      </c>
      <c r="K238" s="96" t="e">
        <f t="shared" si="19"/>
        <v>#VALUE!</v>
      </c>
      <c r="L238" s="81" t="str">
        <f>IF(OR(TEXT(C238,"jjjj")=TEXT(CRENEAUX!$S$9,"jjjj"),TEXT(C238,"jjjj")=TEXT(CRENEAUX!$T$9,"jjjj"),TEXT(C238,"jjjj")=TEXT(CRENEAUX!$U$9,"jjjj"),TEXT(C238,"jjjj")=TEXT(CRENEAUX!$V$9,"jjjj"),TEXT(C238,"jjjj")=TEXT(CRENEAUX!$W$9,"jjjj"),TEXT(C238,"jjjj")=TEXT(CRENEAUX!$X$9,"jjjj"),TEXT(C238,"jjjj")=TEXT(CRENEAUX!$Y$9,"jjjj")),"X","")</f>
        <v/>
      </c>
      <c r="M238" s="81" t="str">
        <f>IF(OR(TEXT(C238,"jjjj")=TEXT(CRENEAUX!$S$10,"jjjj"),TEXT(C238,"jjjj")=TEXT(CRENEAUX!$T$10,"jjjj"),TEXT(C238,"jjjj")=TEXT(CRENEAUX!$U$10,"jjjj"),TEXT(C238,"jjjj")=TEXT(CRENEAUX!$V$10,"jjjj"),TEXT(C238,"jjjj")=TEXT(CRENEAUX!$W$10,"jjjj"),TEXT(C238,"jjjj")=TEXT(CRENEAUX!$X$10,"jjjj"),TEXT(C238,"jjjj")=TEXT(CRENEAUX!$Y$10,"jjjj")),"X","")</f>
        <v/>
      </c>
      <c r="N238" s="81" t="str">
        <f>IF(OR(TEXT(C238,"jjjj")=TEXT(CRENEAUX!$S$11,"jjjj"),TEXT(C238,"jjjj")=TEXT(CRENEAUX!$T$11,"jjjj"),TEXT(C238,"jjjj")=TEXT(CRENEAUX!$U$11,"jjjj"),TEXT(C238,"jjjj")=TEXT(CRENEAUX!$V$11,"jjjj"),TEXT(C238,"jjjj")=TEXT(CRENEAUX!$W$11,"jjjj"),TEXT(C238,"jjjj")=TEXT(CRENEAUX!$X$11,"jjjj"),TEXT(C238,"jjjj")=TEXT(CRENEAUX!$Y$11,"jjjj")),"X","")</f>
        <v/>
      </c>
      <c r="O238" s="81" t="str">
        <f>IF(OR(TEXT(C238,"jjjj")=TEXT(CRENEAUX!$S$12,"jjjj"),TEXT(C238,"jjjj")=TEXT(CRENEAUX!$T$12,"jjjj"),TEXT(C238,"jjjj")=TEXT(CRENEAUX!$U$12,"jjjj"),TEXT(C238,"jjjj")=TEXT(CRENEAUX!$V$12,"jjjj"),TEXT(C238,"jjjj")=TEXT(CRENEAUX!$W$12,"jjjj"),TEXT(C238,"jjjj")=TEXT(CRENEAUX!$X$12,"jjjj"),TEXT(C238,"jjjj")=TEXT(CRENEAUX!$Y$12,"jjjj")),"X","")</f>
        <v/>
      </c>
      <c r="P238" s="81" t="str">
        <f>IF(OR(TEXT(C238,"jjjj")=TEXT(CRENEAUX!$S$13,"jjjj"),TEXT(C238,"jjjj")=TEXT(CRENEAUX!$T$13,"jjjj"),TEXT(C238,"jjjj")=TEXT(CRENEAUX!$U$13,"jjjj"),TEXT(C238,"jjjj")=TEXT(CRENEAUX!$V$13,"jjjj"),TEXT(C238,"jjjj")=TEXT(CRENEAUX!$W$13,"jjjj"),TEXT(C238,"jjjj")=TEXT(CRENEAUX!$X$13,"jjjj"),TEXT(C238,"jjjj")=TEXT(CRENEAUX!$Y$13,"jjjj")),"X","")</f>
        <v/>
      </c>
      <c r="Q238" s="81" t="str">
        <f>IF(OR(TEXT(C238,"jjjj")=TEXT(CRENEAUX!$S$14,"jjjj"),TEXT(C238,"jjjj")=TEXT(CRENEAUX!$T$14,"jjjj"),TEXT(C238,"jjjj")=TEXT(CRENEAUX!$U$14,"jjjj"),TEXT(C238,"jjjj")=TEXT(CRENEAUX!$V$14,"jjjj"),TEXT(C238,"jjjj")=TEXT(CRENEAUX!$W$14,"jjjj"),TEXT(C238,"jjjj")=TEXT(CRENEAUX!$X$14,"jjjj"),TEXT(C238,"jjjj")=TEXT(CRENEAUX!$Y$14,"jjjj")),"X","")</f>
        <v/>
      </c>
      <c r="R238" s="80" t="str">
        <f t="shared" si="20"/>
        <v/>
      </c>
      <c r="S238" s="79"/>
      <c r="T238" s="79"/>
      <c r="U238" s="79"/>
      <c r="V238" s="79"/>
      <c r="W238" s="79"/>
      <c r="X238" s="79"/>
    </row>
    <row r="239" spans="1:24" x14ac:dyDescent="0.25">
      <c r="A239" s="95" t="e">
        <f t="shared" si="16"/>
        <v>#VALUE!</v>
      </c>
      <c r="B239" s="95" t="e">
        <f t="shared" si="17"/>
        <v>#VALUE!</v>
      </c>
      <c r="C239" s="77" t="str">
        <f>Calen!F241</f>
        <v/>
      </c>
      <c r="D239" s="79"/>
      <c r="E239" s="79"/>
      <c r="F239" s="79"/>
      <c r="G239" s="79"/>
      <c r="H239" s="79"/>
      <c r="I239" s="79"/>
      <c r="J239" s="96" t="e">
        <f t="shared" si="18"/>
        <v>#VALUE!</v>
      </c>
      <c r="K239" s="96" t="e">
        <f t="shared" si="19"/>
        <v>#VALUE!</v>
      </c>
      <c r="L239" s="81" t="str">
        <f>IF(OR(TEXT(C239,"jjjj")=TEXT(CRENEAUX!$S$9,"jjjj"),TEXT(C239,"jjjj")=TEXT(CRENEAUX!$T$9,"jjjj"),TEXT(C239,"jjjj")=TEXT(CRENEAUX!$U$9,"jjjj"),TEXT(C239,"jjjj")=TEXT(CRENEAUX!$V$9,"jjjj"),TEXT(C239,"jjjj")=TEXT(CRENEAUX!$W$9,"jjjj"),TEXT(C239,"jjjj")=TEXT(CRENEAUX!$X$9,"jjjj"),TEXT(C239,"jjjj")=TEXT(CRENEAUX!$Y$9,"jjjj")),"X","")</f>
        <v/>
      </c>
      <c r="M239" s="81" t="str">
        <f>IF(OR(TEXT(C239,"jjjj")=TEXT(CRENEAUX!$S$10,"jjjj"),TEXT(C239,"jjjj")=TEXT(CRENEAUX!$T$10,"jjjj"),TEXT(C239,"jjjj")=TEXT(CRENEAUX!$U$10,"jjjj"),TEXT(C239,"jjjj")=TEXT(CRENEAUX!$V$10,"jjjj"),TEXT(C239,"jjjj")=TEXT(CRENEAUX!$W$10,"jjjj"),TEXT(C239,"jjjj")=TEXT(CRENEAUX!$X$10,"jjjj"),TEXT(C239,"jjjj")=TEXT(CRENEAUX!$Y$10,"jjjj")),"X","")</f>
        <v/>
      </c>
      <c r="N239" s="81" t="str">
        <f>IF(OR(TEXT(C239,"jjjj")=TEXT(CRENEAUX!$S$11,"jjjj"),TEXT(C239,"jjjj")=TEXT(CRENEAUX!$T$11,"jjjj"),TEXT(C239,"jjjj")=TEXT(CRENEAUX!$U$11,"jjjj"),TEXT(C239,"jjjj")=TEXT(CRENEAUX!$V$11,"jjjj"),TEXT(C239,"jjjj")=TEXT(CRENEAUX!$W$11,"jjjj"),TEXT(C239,"jjjj")=TEXT(CRENEAUX!$X$11,"jjjj"),TEXT(C239,"jjjj")=TEXT(CRENEAUX!$Y$11,"jjjj")),"X","")</f>
        <v/>
      </c>
      <c r="O239" s="81" t="str">
        <f>IF(OR(TEXT(C239,"jjjj")=TEXT(CRENEAUX!$S$12,"jjjj"),TEXT(C239,"jjjj")=TEXT(CRENEAUX!$T$12,"jjjj"),TEXT(C239,"jjjj")=TEXT(CRENEAUX!$U$12,"jjjj"),TEXT(C239,"jjjj")=TEXT(CRENEAUX!$V$12,"jjjj"),TEXT(C239,"jjjj")=TEXT(CRENEAUX!$W$12,"jjjj"),TEXT(C239,"jjjj")=TEXT(CRENEAUX!$X$12,"jjjj"),TEXT(C239,"jjjj")=TEXT(CRENEAUX!$Y$12,"jjjj")),"X","")</f>
        <v/>
      </c>
      <c r="P239" s="81" t="str">
        <f>IF(OR(TEXT(C239,"jjjj")=TEXT(CRENEAUX!$S$13,"jjjj"),TEXT(C239,"jjjj")=TEXT(CRENEAUX!$T$13,"jjjj"),TEXT(C239,"jjjj")=TEXT(CRENEAUX!$U$13,"jjjj"),TEXT(C239,"jjjj")=TEXT(CRENEAUX!$V$13,"jjjj"),TEXT(C239,"jjjj")=TEXT(CRENEAUX!$W$13,"jjjj"),TEXT(C239,"jjjj")=TEXT(CRENEAUX!$X$13,"jjjj"),TEXT(C239,"jjjj")=TEXT(CRENEAUX!$Y$13,"jjjj")),"X","")</f>
        <v/>
      </c>
      <c r="Q239" s="81" t="str">
        <f>IF(OR(TEXT(C239,"jjjj")=TEXT(CRENEAUX!$S$14,"jjjj"),TEXT(C239,"jjjj")=TEXT(CRENEAUX!$T$14,"jjjj"),TEXT(C239,"jjjj")=TEXT(CRENEAUX!$U$14,"jjjj"),TEXT(C239,"jjjj")=TEXT(CRENEAUX!$V$14,"jjjj"),TEXT(C239,"jjjj")=TEXT(CRENEAUX!$W$14,"jjjj"),TEXT(C239,"jjjj")=TEXT(CRENEAUX!$X$14,"jjjj"),TEXT(C239,"jjjj")=TEXT(CRENEAUX!$Y$14,"jjjj")),"X","")</f>
        <v/>
      </c>
      <c r="R239" s="80" t="str">
        <f t="shared" si="20"/>
        <v/>
      </c>
      <c r="S239" s="79"/>
      <c r="T239" s="79"/>
      <c r="U239" s="79"/>
      <c r="V239" s="79"/>
      <c r="W239" s="79"/>
      <c r="X239" s="79"/>
    </row>
    <row r="240" spans="1:24" x14ac:dyDescent="0.25">
      <c r="A240" s="95" t="e">
        <f t="shared" si="16"/>
        <v>#VALUE!</v>
      </c>
      <c r="B240" s="95" t="e">
        <f t="shared" si="17"/>
        <v>#VALUE!</v>
      </c>
      <c r="C240" s="77" t="str">
        <f>Calen!F242</f>
        <v/>
      </c>
      <c r="D240" s="79"/>
      <c r="E240" s="79"/>
      <c r="F240" s="79"/>
      <c r="G240" s="79"/>
      <c r="H240" s="79"/>
      <c r="I240" s="79"/>
      <c r="J240" s="96" t="e">
        <f t="shared" si="18"/>
        <v>#VALUE!</v>
      </c>
      <c r="K240" s="96" t="e">
        <f t="shared" si="19"/>
        <v>#VALUE!</v>
      </c>
      <c r="L240" s="81" t="str">
        <f>IF(OR(TEXT(C240,"jjjj")=TEXT(CRENEAUX!$S$9,"jjjj"),TEXT(C240,"jjjj")=TEXT(CRENEAUX!$T$9,"jjjj"),TEXT(C240,"jjjj")=TEXT(CRENEAUX!$U$9,"jjjj"),TEXT(C240,"jjjj")=TEXT(CRENEAUX!$V$9,"jjjj"),TEXT(C240,"jjjj")=TEXT(CRENEAUX!$W$9,"jjjj"),TEXT(C240,"jjjj")=TEXT(CRENEAUX!$X$9,"jjjj"),TEXT(C240,"jjjj")=TEXT(CRENEAUX!$Y$9,"jjjj")),"X","")</f>
        <v/>
      </c>
      <c r="M240" s="81" t="str">
        <f>IF(OR(TEXT(C240,"jjjj")=TEXT(CRENEAUX!$S$10,"jjjj"),TEXT(C240,"jjjj")=TEXT(CRENEAUX!$T$10,"jjjj"),TEXT(C240,"jjjj")=TEXT(CRENEAUX!$U$10,"jjjj"),TEXT(C240,"jjjj")=TEXT(CRENEAUX!$V$10,"jjjj"),TEXT(C240,"jjjj")=TEXT(CRENEAUX!$W$10,"jjjj"),TEXT(C240,"jjjj")=TEXT(CRENEAUX!$X$10,"jjjj"),TEXT(C240,"jjjj")=TEXT(CRENEAUX!$Y$10,"jjjj")),"X","")</f>
        <v/>
      </c>
      <c r="N240" s="81" t="str">
        <f>IF(OR(TEXT(C240,"jjjj")=TEXT(CRENEAUX!$S$11,"jjjj"),TEXT(C240,"jjjj")=TEXT(CRENEAUX!$T$11,"jjjj"),TEXT(C240,"jjjj")=TEXT(CRENEAUX!$U$11,"jjjj"),TEXT(C240,"jjjj")=TEXT(CRENEAUX!$V$11,"jjjj"),TEXT(C240,"jjjj")=TEXT(CRENEAUX!$W$11,"jjjj"),TEXT(C240,"jjjj")=TEXT(CRENEAUX!$X$11,"jjjj"),TEXT(C240,"jjjj")=TEXT(CRENEAUX!$Y$11,"jjjj")),"X","")</f>
        <v/>
      </c>
      <c r="O240" s="81" t="str">
        <f>IF(OR(TEXT(C240,"jjjj")=TEXT(CRENEAUX!$S$12,"jjjj"),TEXT(C240,"jjjj")=TEXT(CRENEAUX!$T$12,"jjjj"),TEXT(C240,"jjjj")=TEXT(CRENEAUX!$U$12,"jjjj"),TEXT(C240,"jjjj")=TEXT(CRENEAUX!$V$12,"jjjj"),TEXT(C240,"jjjj")=TEXT(CRENEAUX!$W$12,"jjjj"),TEXT(C240,"jjjj")=TEXT(CRENEAUX!$X$12,"jjjj"),TEXT(C240,"jjjj")=TEXT(CRENEAUX!$Y$12,"jjjj")),"X","")</f>
        <v/>
      </c>
      <c r="P240" s="81" t="str">
        <f>IF(OR(TEXT(C240,"jjjj")=TEXT(CRENEAUX!$S$13,"jjjj"),TEXT(C240,"jjjj")=TEXT(CRENEAUX!$T$13,"jjjj"),TEXT(C240,"jjjj")=TEXT(CRENEAUX!$U$13,"jjjj"),TEXT(C240,"jjjj")=TEXT(CRENEAUX!$V$13,"jjjj"),TEXT(C240,"jjjj")=TEXT(CRENEAUX!$W$13,"jjjj"),TEXT(C240,"jjjj")=TEXT(CRENEAUX!$X$13,"jjjj"),TEXT(C240,"jjjj")=TEXT(CRENEAUX!$Y$13,"jjjj")),"X","")</f>
        <v/>
      </c>
      <c r="Q240" s="81" t="str">
        <f>IF(OR(TEXT(C240,"jjjj")=TEXT(CRENEAUX!$S$14,"jjjj"),TEXT(C240,"jjjj")=TEXT(CRENEAUX!$T$14,"jjjj"),TEXT(C240,"jjjj")=TEXT(CRENEAUX!$U$14,"jjjj"),TEXT(C240,"jjjj")=TEXT(CRENEAUX!$V$14,"jjjj"),TEXT(C240,"jjjj")=TEXT(CRENEAUX!$W$14,"jjjj"),TEXT(C240,"jjjj")=TEXT(CRENEAUX!$X$14,"jjjj"),TEXT(C240,"jjjj")=TEXT(CRENEAUX!$Y$14,"jjjj")),"X","")</f>
        <v/>
      </c>
      <c r="R240" s="80" t="str">
        <f t="shared" si="20"/>
        <v/>
      </c>
      <c r="S240" s="79"/>
      <c r="T240" s="79"/>
      <c r="U240" s="79"/>
      <c r="V240" s="79"/>
      <c r="W240" s="79"/>
      <c r="X240" s="79"/>
    </row>
    <row r="241" spans="1:24" x14ac:dyDescent="0.25">
      <c r="A241" s="95" t="e">
        <f t="shared" si="16"/>
        <v>#VALUE!</v>
      </c>
      <c r="B241" s="95" t="e">
        <f t="shared" si="17"/>
        <v>#VALUE!</v>
      </c>
      <c r="C241" s="77" t="str">
        <f>Calen!F243</f>
        <v/>
      </c>
      <c r="D241" s="79"/>
      <c r="E241" s="79"/>
      <c r="F241" s="79"/>
      <c r="G241" s="79"/>
      <c r="H241" s="79"/>
      <c r="I241" s="79"/>
      <c r="J241" s="96" t="e">
        <f t="shared" si="18"/>
        <v>#VALUE!</v>
      </c>
      <c r="K241" s="96" t="e">
        <f t="shared" si="19"/>
        <v>#VALUE!</v>
      </c>
      <c r="L241" s="81" t="str">
        <f>IF(OR(TEXT(C241,"jjjj")=TEXT(CRENEAUX!$S$9,"jjjj"),TEXT(C241,"jjjj")=TEXT(CRENEAUX!$T$9,"jjjj"),TEXT(C241,"jjjj")=TEXT(CRENEAUX!$U$9,"jjjj"),TEXT(C241,"jjjj")=TEXT(CRENEAUX!$V$9,"jjjj"),TEXT(C241,"jjjj")=TEXT(CRENEAUX!$W$9,"jjjj"),TEXT(C241,"jjjj")=TEXT(CRENEAUX!$X$9,"jjjj"),TEXT(C241,"jjjj")=TEXT(CRENEAUX!$Y$9,"jjjj")),"X","")</f>
        <v/>
      </c>
      <c r="M241" s="81" t="str">
        <f>IF(OR(TEXT(C241,"jjjj")=TEXT(CRENEAUX!$S$10,"jjjj"),TEXT(C241,"jjjj")=TEXT(CRENEAUX!$T$10,"jjjj"),TEXT(C241,"jjjj")=TEXT(CRENEAUX!$U$10,"jjjj"),TEXT(C241,"jjjj")=TEXT(CRENEAUX!$V$10,"jjjj"),TEXT(C241,"jjjj")=TEXT(CRENEAUX!$W$10,"jjjj"),TEXT(C241,"jjjj")=TEXT(CRENEAUX!$X$10,"jjjj"),TEXT(C241,"jjjj")=TEXT(CRENEAUX!$Y$10,"jjjj")),"X","")</f>
        <v/>
      </c>
      <c r="N241" s="81" t="str">
        <f>IF(OR(TEXT(C241,"jjjj")=TEXT(CRENEAUX!$S$11,"jjjj"),TEXT(C241,"jjjj")=TEXT(CRENEAUX!$T$11,"jjjj"),TEXT(C241,"jjjj")=TEXT(CRENEAUX!$U$11,"jjjj"),TEXT(C241,"jjjj")=TEXT(CRENEAUX!$V$11,"jjjj"),TEXT(C241,"jjjj")=TEXT(CRENEAUX!$W$11,"jjjj"),TEXT(C241,"jjjj")=TEXT(CRENEAUX!$X$11,"jjjj"),TEXT(C241,"jjjj")=TEXT(CRENEAUX!$Y$11,"jjjj")),"X","")</f>
        <v/>
      </c>
      <c r="O241" s="81" t="str">
        <f>IF(OR(TEXT(C241,"jjjj")=TEXT(CRENEAUX!$S$12,"jjjj"),TEXT(C241,"jjjj")=TEXT(CRENEAUX!$T$12,"jjjj"),TEXT(C241,"jjjj")=TEXT(CRENEAUX!$U$12,"jjjj"),TEXT(C241,"jjjj")=TEXT(CRENEAUX!$V$12,"jjjj"),TEXT(C241,"jjjj")=TEXT(CRENEAUX!$W$12,"jjjj"),TEXT(C241,"jjjj")=TEXT(CRENEAUX!$X$12,"jjjj"),TEXT(C241,"jjjj")=TEXT(CRENEAUX!$Y$12,"jjjj")),"X","")</f>
        <v/>
      </c>
      <c r="P241" s="81" t="str">
        <f>IF(OR(TEXT(C241,"jjjj")=TEXT(CRENEAUX!$S$13,"jjjj"),TEXT(C241,"jjjj")=TEXT(CRENEAUX!$T$13,"jjjj"),TEXT(C241,"jjjj")=TEXT(CRENEAUX!$U$13,"jjjj"),TEXT(C241,"jjjj")=TEXT(CRENEAUX!$V$13,"jjjj"),TEXT(C241,"jjjj")=TEXT(CRENEAUX!$W$13,"jjjj"),TEXT(C241,"jjjj")=TEXT(CRENEAUX!$X$13,"jjjj"),TEXT(C241,"jjjj")=TEXT(CRENEAUX!$Y$13,"jjjj")),"X","")</f>
        <v/>
      </c>
      <c r="Q241" s="81" t="str">
        <f>IF(OR(TEXT(C241,"jjjj")=TEXT(CRENEAUX!$S$14,"jjjj"),TEXT(C241,"jjjj")=TEXT(CRENEAUX!$T$14,"jjjj"),TEXT(C241,"jjjj")=TEXT(CRENEAUX!$U$14,"jjjj"),TEXT(C241,"jjjj")=TEXT(CRENEAUX!$V$14,"jjjj"),TEXT(C241,"jjjj")=TEXT(CRENEAUX!$W$14,"jjjj"),TEXT(C241,"jjjj")=TEXT(CRENEAUX!$X$14,"jjjj"),TEXT(C241,"jjjj")=TEXT(CRENEAUX!$Y$14,"jjjj")),"X","")</f>
        <v/>
      </c>
      <c r="R241" s="80" t="str">
        <f t="shared" si="20"/>
        <v/>
      </c>
      <c r="S241" s="79"/>
      <c r="T241" s="79"/>
      <c r="U241" s="79"/>
      <c r="V241" s="79"/>
      <c r="W241" s="79"/>
      <c r="X241" s="79"/>
    </row>
    <row r="242" spans="1:24" x14ac:dyDescent="0.25">
      <c r="A242" s="95" t="e">
        <f t="shared" si="16"/>
        <v>#VALUE!</v>
      </c>
      <c r="B242" s="95" t="e">
        <f t="shared" si="17"/>
        <v>#VALUE!</v>
      </c>
      <c r="C242" s="77" t="str">
        <f>Calen!F244</f>
        <v/>
      </c>
      <c r="D242" s="79"/>
      <c r="E242" s="79"/>
      <c r="F242" s="79"/>
      <c r="G242" s="79"/>
      <c r="H242" s="79"/>
      <c r="I242" s="79"/>
      <c r="J242" s="96" t="e">
        <f t="shared" si="18"/>
        <v>#VALUE!</v>
      </c>
      <c r="K242" s="96" t="e">
        <f t="shared" si="19"/>
        <v>#VALUE!</v>
      </c>
      <c r="L242" s="81" t="str">
        <f>IF(OR(TEXT(C242,"jjjj")=TEXT(CRENEAUX!$S$9,"jjjj"),TEXT(C242,"jjjj")=TEXT(CRENEAUX!$T$9,"jjjj"),TEXT(C242,"jjjj")=TEXT(CRENEAUX!$U$9,"jjjj"),TEXT(C242,"jjjj")=TEXT(CRENEAUX!$V$9,"jjjj"),TEXT(C242,"jjjj")=TEXT(CRENEAUX!$W$9,"jjjj"),TEXT(C242,"jjjj")=TEXT(CRENEAUX!$X$9,"jjjj"),TEXT(C242,"jjjj")=TEXT(CRENEAUX!$Y$9,"jjjj")),"X","")</f>
        <v/>
      </c>
      <c r="M242" s="81" t="str">
        <f>IF(OR(TEXT(C242,"jjjj")=TEXT(CRENEAUX!$S$10,"jjjj"),TEXT(C242,"jjjj")=TEXT(CRENEAUX!$T$10,"jjjj"),TEXT(C242,"jjjj")=TEXT(CRENEAUX!$U$10,"jjjj"),TEXT(C242,"jjjj")=TEXT(CRENEAUX!$V$10,"jjjj"),TEXT(C242,"jjjj")=TEXT(CRENEAUX!$W$10,"jjjj"),TEXT(C242,"jjjj")=TEXT(CRENEAUX!$X$10,"jjjj"),TEXT(C242,"jjjj")=TEXT(CRENEAUX!$Y$10,"jjjj")),"X","")</f>
        <v/>
      </c>
      <c r="N242" s="81" t="str">
        <f>IF(OR(TEXT(C242,"jjjj")=TEXT(CRENEAUX!$S$11,"jjjj"),TEXT(C242,"jjjj")=TEXT(CRENEAUX!$T$11,"jjjj"),TEXT(C242,"jjjj")=TEXT(CRENEAUX!$U$11,"jjjj"),TEXT(C242,"jjjj")=TEXT(CRENEAUX!$V$11,"jjjj"),TEXT(C242,"jjjj")=TEXT(CRENEAUX!$W$11,"jjjj"),TEXT(C242,"jjjj")=TEXT(CRENEAUX!$X$11,"jjjj"),TEXT(C242,"jjjj")=TEXT(CRENEAUX!$Y$11,"jjjj")),"X","")</f>
        <v/>
      </c>
      <c r="O242" s="81" t="str">
        <f>IF(OR(TEXT(C242,"jjjj")=TEXT(CRENEAUX!$S$12,"jjjj"),TEXT(C242,"jjjj")=TEXT(CRENEAUX!$T$12,"jjjj"),TEXT(C242,"jjjj")=TEXT(CRENEAUX!$U$12,"jjjj"),TEXT(C242,"jjjj")=TEXT(CRENEAUX!$V$12,"jjjj"),TEXT(C242,"jjjj")=TEXT(CRENEAUX!$W$12,"jjjj"),TEXT(C242,"jjjj")=TEXT(CRENEAUX!$X$12,"jjjj"),TEXT(C242,"jjjj")=TEXT(CRENEAUX!$Y$12,"jjjj")),"X","")</f>
        <v/>
      </c>
      <c r="P242" s="81" t="str">
        <f>IF(OR(TEXT(C242,"jjjj")=TEXT(CRENEAUX!$S$13,"jjjj"),TEXT(C242,"jjjj")=TEXT(CRENEAUX!$T$13,"jjjj"),TEXT(C242,"jjjj")=TEXT(CRENEAUX!$U$13,"jjjj"),TEXT(C242,"jjjj")=TEXT(CRENEAUX!$V$13,"jjjj"),TEXT(C242,"jjjj")=TEXT(CRENEAUX!$W$13,"jjjj"),TEXT(C242,"jjjj")=TEXT(CRENEAUX!$X$13,"jjjj"),TEXT(C242,"jjjj")=TEXT(CRENEAUX!$Y$13,"jjjj")),"X","")</f>
        <v/>
      </c>
      <c r="Q242" s="81" t="str">
        <f>IF(OR(TEXT(C242,"jjjj")=TEXT(CRENEAUX!$S$14,"jjjj"),TEXT(C242,"jjjj")=TEXT(CRENEAUX!$T$14,"jjjj"),TEXT(C242,"jjjj")=TEXT(CRENEAUX!$U$14,"jjjj"),TEXT(C242,"jjjj")=TEXT(CRENEAUX!$V$14,"jjjj"),TEXT(C242,"jjjj")=TEXT(CRENEAUX!$W$14,"jjjj"),TEXT(C242,"jjjj")=TEXT(CRENEAUX!$X$14,"jjjj"),TEXT(C242,"jjjj")=TEXT(CRENEAUX!$Y$14,"jjjj")),"X","")</f>
        <v/>
      </c>
      <c r="R242" s="80" t="str">
        <f t="shared" si="20"/>
        <v/>
      </c>
      <c r="S242" s="79"/>
      <c r="T242" s="79"/>
      <c r="U242" s="79"/>
      <c r="V242" s="79"/>
      <c r="W242" s="79"/>
      <c r="X242" s="79"/>
    </row>
    <row r="243" spans="1:24" x14ac:dyDescent="0.25">
      <c r="A243" s="95" t="e">
        <f t="shared" si="16"/>
        <v>#VALUE!</v>
      </c>
      <c r="B243" s="95" t="e">
        <f t="shared" si="17"/>
        <v>#VALUE!</v>
      </c>
      <c r="C243" s="77" t="str">
        <f>Calen!F245</f>
        <v/>
      </c>
      <c r="D243" s="79"/>
      <c r="E243" s="79"/>
      <c r="F243" s="79"/>
      <c r="G243" s="79"/>
      <c r="H243" s="79"/>
      <c r="I243" s="79"/>
      <c r="J243" s="96" t="e">
        <f t="shared" si="18"/>
        <v>#VALUE!</v>
      </c>
      <c r="K243" s="96" t="e">
        <f t="shared" si="19"/>
        <v>#VALUE!</v>
      </c>
      <c r="L243" s="81" t="str">
        <f>IF(OR(TEXT(C243,"jjjj")=TEXT(CRENEAUX!$S$9,"jjjj"),TEXT(C243,"jjjj")=TEXT(CRENEAUX!$T$9,"jjjj"),TEXT(C243,"jjjj")=TEXT(CRENEAUX!$U$9,"jjjj"),TEXT(C243,"jjjj")=TEXT(CRENEAUX!$V$9,"jjjj"),TEXT(C243,"jjjj")=TEXT(CRENEAUX!$W$9,"jjjj"),TEXT(C243,"jjjj")=TEXT(CRENEAUX!$X$9,"jjjj"),TEXT(C243,"jjjj")=TEXT(CRENEAUX!$Y$9,"jjjj")),"X","")</f>
        <v/>
      </c>
      <c r="M243" s="81" t="str">
        <f>IF(OR(TEXT(C243,"jjjj")=TEXT(CRENEAUX!$S$10,"jjjj"),TEXT(C243,"jjjj")=TEXT(CRENEAUX!$T$10,"jjjj"),TEXT(C243,"jjjj")=TEXT(CRENEAUX!$U$10,"jjjj"),TEXT(C243,"jjjj")=TEXT(CRENEAUX!$V$10,"jjjj"),TEXT(C243,"jjjj")=TEXT(CRENEAUX!$W$10,"jjjj"),TEXT(C243,"jjjj")=TEXT(CRENEAUX!$X$10,"jjjj"),TEXT(C243,"jjjj")=TEXT(CRENEAUX!$Y$10,"jjjj")),"X","")</f>
        <v/>
      </c>
      <c r="N243" s="81" t="str">
        <f>IF(OR(TEXT(C243,"jjjj")=TEXT(CRENEAUX!$S$11,"jjjj"),TEXT(C243,"jjjj")=TEXT(CRENEAUX!$T$11,"jjjj"),TEXT(C243,"jjjj")=TEXT(CRENEAUX!$U$11,"jjjj"),TEXT(C243,"jjjj")=TEXT(CRENEAUX!$V$11,"jjjj"),TEXT(C243,"jjjj")=TEXT(CRENEAUX!$W$11,"jjjj"),TEXT(C243,"jjjj")=TEXT(CRENEAUX!$X$11,"jjjj"),TEXT(C243,"jjjj")=TEXT(CRENEAUX!$Y$11,"jjjj")),"X","")</f>
        <v/>
      </c>
      <c r="O243" s="81" t="str">
        <f>IF(OR(TEXT(C243,"jjjj")=TEXT(CRENEAUX!$S$12,"jjjj"),TEXT(C243,"jjjj")=TEXT(CRENEAUX!$T$12,"jjjj"),TEXT(C243,"jjjj")=TEXT(CRENEAUX!$U$12,"jjjj"),TEXT(C243,"jjjj")=TEXT(CRENEAUX!$V$12,"jjjj"),TEXT(C243,"jjjj")=TEXT(CRENEAUX!$W$12,"jjjj"),TEXT(C243,"jjjj")=TEXT(CRENEAUX!$X$12,"jjjj"),TEXT(C243,"jjjj")=TEXT(CRENEAUX!$Y$12,"jjjj")),"X","")</f>
        <v/>
      </c>
      <c r="P243" s="81" t="str">
        <f>IF(OR(TEXT(C243,"jjjj")=TEXT(CRENEAUX!$S$13,"jjjj"),TEXT(C243,"jjjj")=TEXT(CRENEAUX!$T$13,"jjjj"),TEXT(C243,"jjjj")=TEXT(CRENEAUX!$U$13,"jjjj"),TEXT(C243,"jjjj")=TEXT(CRENEAUX!$V$13,"jjjj"),TEXT(C243,"jjjj")=TEXT(CRENEAUX!$W$13,"jjjj"),TEXT(C243,"jjjj")=TEXT(CRENEAUX!$X$13,"jjjj"),TEXT(C243,"jjjj")=TEXT(CRENEAUX!$Y$13,"jjjj")),"X","")</f>
        <v/>
      </c>
      <c r="Q243" s="81" t="str">
        <f>IF(OR(TEXT(C243,"jjjj")=TEXT(CRENEAUX!$S$14,"jjjj"),TEXT(C243,"jjjj")=TEXT(CRENEAUX!$T$14,"jjjj"),TEXT(C243,"jjjj")=TEXT(CRENEAUX!$U$14,"jjjj"),TEXT(C243,"jjjj")=TEXT(CRENEAUX!$V$14,"jjjj"),TEXT(C243,"jjjj")=TEXT(CRENEAUX!$W$14,"jjjj"),TEXT(C243,"jjjj")=TEXT(CRENEAUX!$X$14,"jjjj"),TEXT(C243,"jjjj")=TEXT(CRENEAUX!$Y$14,"jjjj")),"X","")</f>
        <v/>
      </c>
      <c r="R243" s="80" t="str">
        <f t="shared" si="20"/>
        <v/>
      </c>
      <c r="S243" s="79"/>
      <c r="T243" s="79"/>
      <c r="U243" s="79"/>
      <c r="V243" s="79"/>
      <c r="W243" s="79"/>
      <c r="X243" s="79"/>
    </row>
    <row r="244" spans="1:24" x14ac:dyDescent="0.25">
      <c r="A244" s="95" t="e">
        <f t="shared" si="16"/>
        <v>#VALUE!</v>
      </c>
      <c r="B244" s="95" t="e">
        <f t="shared" si="17"/>
        <v>#VALUE!</v>
      </c>
      <c r="C244" s="77" t="str">
        <f>Calen!F246</f>
        <v/>
      </c>
      <c r="D244" s="79"/>
      <c r="E244" s="79"/>
      <c r="F244" s="79"/>
      <c r="G244" s="79"/>
      <c r="H244" s="79"/>
      <c r="I244" s="79"/>
      <c r="J244" s="96" t="e">
        <f t="shared" si="18"/>
        <v>#VALUE!</v>
      </c>
      <c r="K244" s="96" t="e">
        <f t="shared" si="19"/>
        <v>#VALUE!</v>
      </c>
      <c r="L244" s="81" t="str">
        <f>IF(OR(TEXT(C244,"jjjj")=TEXT(CRENEAUX!$S$9,"jjjj"),TEXT(C244,"jjjj")=TEXT(CRENEAUX!$T$9,"jjjj"),TEXT(C244,"jjjj")=TEXT(CRENEAUX!$U$9,"jjjj"),TEXT(C244,"jjjj")=TEXT(CRENEAUX!$V$9,"jjjj"),TEXT(C244,"jjjj")=TEXT(CRENEAUX!$W$9,"jjjj"),TEXT(C244,"jjjj")=TEXT(CRENEAUX!$X$9,"jjjj"),TEXT(C244,"jjjj")=TEXT(CRENEAUX!$Y$9,"jjjj")),"X","")</f>
        <v/>
      </c>
      <c r="M244" s="81" t="str">
        <f>IF(OR(TEXT(C244,"jjjj")=TEXT(CRENEAUX!$S$10,"jjjj"),TEXT(C244,"jjjj")=TEXT(CRENEAUX!$T$10,"jjjj"),TEXT(C244,"jjjj")=TEXT(CRENEAUX!$U$10,"jjjj"),TEXT(C244,"jjjj")=TEXT(CRENEAUX!$V$10,"jjjj"),TEXT(C244,"jjjj")=TEXT(CRENEAUX!$W$10,"jjjj"),TEXT(C244,"jjjj")=TEXT(CRENEAUX!$X$10,"jjjj"),TEXT(C244,"jjjj")=TEXT(CRENEAUX!$Y$10,"jjjj")),"X","")</f>
        <v/>
      </c>
      <c r="N244" s="81" t="str">
        <f>IF(OR(TEXT(C244,"jjjj")=TEXT(CRENEAUX!$S$11,"jjjj"),TEXT(C244,"jjjj")=TEXT(CRENEAUX!$T$11,"jjjj"),TEXT(C244,"jjjj")=TEXT(CRENEAUX!$U$11,"jjjj"),TEXT(C244,"jjjj")=TEXT(CRENEAUX!$V$11,"jjjj"),TEXT(C244,"jjjj")=TEXT(CRENEAUX!$W$11,"jjjj"),TEXT(C244,"jjjj")=TEXT(CRENEAUX!$X$11,"jjjj"),TEXT(C244,"jjjj")=TEXT(CRENEAUX!$Y$11,"jjjj")),"X","")</f>
        <v/>
      </c>
      <c r="O244" s="81" t="str">
        <f>IF(OR(TEXT(C244,"jjjj")=TEXT(CRENEAUX!$S$12,"jjjj"),TEXT(C244,"jjjj")=TEXT(CRENEAUX!$T$12,"jjjj"),TEXT(C244,"jjjj")=TEXT(CRENEAUX!$U$12,"jjjj"),TEXT(C244,"jjjj")=TEXT(CRENEAUX!$V$12,"jjjj"),TEXT(C244,"jjjj")=TEXT(CRENEAUX!$W$12,"jjjj"),TEXT(C244,"jjjj")=TEXT(CRENEAUX!$X$12,"jjjj"),TEXT(C244,"jjjj")=TEXT(CRENEAUX!$Y$12,"jjjj")),"X","")</f>
        <v/>
      </c>
      <c r="P244" s="81" t="str">
        <f>IF(OR(TEXT(C244,"jjjj")=TEXT(CRENEAUX!$S$13,"jjjj"),TEXT(C244,"jjjj")=TEXT(CRENEAUX!$T$13,"jjjj"),TEXT(C244,"jjjj")=TEXT(CRENEAUX!$U$13,"jjjj"),TEXT(C244,"jjjj")=TEXT(CRENEAUX!$V$13,"jjjj"),TEXT(C244,"jjjj")=TEXT(CRENEAUX!$W$13,"jjjj"),TEXT(C244,"jjjj")=TEXT(CRENEAUX!$X$13,"jjjj"),TEXT(C244,"jjjj")=TEXT(CRENEAUX!$Y$13,"jjjj")),"X","")</f>
        <v/>
      </c>
      <c r="Q244" s="81" t="str">
        <f>IF(OR(TEXT(C244,"jjjj")=TEXT(CRENEAUX!$S$14,"jjjj"),TEXT(C244,"jjjj")=TEXT(CRENEAUX!$T$14,"jjjj"),TEXT(C244,"jjjj")=TEXT(CRENEAUX!$U$14,"jjjj"),TEXT(C244,"jjjj")=TEXT(CRENEAUX!$V$14,"jjjj"),TEXT(C244,"jjjj")=TEXT(CRENEAUX!$W$14,"jjjj"),TEXT(C244,"jjjj")=TEXT(CRENEAUX!$X$14,"jjjj"),TEXT(C244,"jjjj")=TEXT(CRENEAUX!$Y$14,"jjjj")),"X","")</f>
        <v/>
      </c>
      <c r="R244" s="80" t="str">
        <f t="shared" si="20"/>
        <v/>
      </c>
      <c r="S244" s="79"/>
      <c r="T244" s="79"/>
      <c r="U244" s="79"/>
      <c r="V244" s="79"/>
      <c r="W244" s="79"/>
      <c r="X244" s="79"/>
    </row>
    <row r="245" spans="1:24" x14ac:dyDescent="0.25">
      <c r="A245" s="95" t="e">
        <f t="shared" si="16"/>
        <v>#VALUE!</v>
      </c>
      <c r="B245" s="95" t="e">
        <f t="shared" si="17"/>
        <v>#VALUE!</v>
      </c>
      <c r="C245" s="77" t="str">
        <f>Calen!F247</f>
        <v/>
      </c>
      <c r="D245" s="79"/>
      <c r="E245" s="79"/>
      <c r="F245" s="79"/>
      <c r="G245" s="79"/>
      <c r="H245" s="79"/>
      <c r="I245" s="79"/>
      <c r="J245" s="96" t="e">
        <f t="shared" si="18"/>
        <v>#VALUE!</v>
      </c>
      <c r="K245" s="96" t="e">
        <f t="shared" si="19"/>
        <v>#VALUE!</v>
      </c>
      <c r="L245" s="81" t="str">
        <f>IF(OR(TEXT(C245,"jjjj")=TEXT(CRENEAUX!$S$9,"jjjj"),TEXT(C245,"jjjj")=TEXT(CRENEAUX!$T$9,"jjjj"),TEXT(C245,"jjjj")=TEXT(CRENEAUX!$U$9,"jjjj"),TEXT(C245,"jjjj")=TEXT(CRENEAUX!$V$9,"jjjj"),TEXT(C245,"jjjj")=TEXT(CRENEAUX!$W$9,"jjjj"),TEXT(C245,"jjjj")=TEXT(CRENEAUX!$X$9,"jjjj"),TEXT(C245,"jjjj")=TEXT(CRENEAUX!$Y$9,"jjjj")),"X","")</f>
        <v/>
      </c>
      <c r="M245" s="81" t="str">
        <f>IF(OR(TEXT(C245,"jjjj")=TEXT(CRENEAUX!$S$10,"jjjj"),TEXT(C245,"jjjj")=TEXT(CRENEAUX!$T$10,"jjjj"),TEXT(C245,"jjjj")=TEXT(CRENEAUX!$U$10,"jjjj"),TEXT(C245,"jjjj")=TEXT(CRENEAUX!$V$10,"jjjj"),TEXT(C245,"jjjj")=TEXT(CRENEAUX!$W$10,"jjjj"),TEXT(C245,"jjjj")=TEXT(CRENEAUX!$X$10,"jjjj"),TEXT(C245,"jjjj")=TEXT(CRENEAUX!$Y$10,"jjjj")),"X","")</f>
        <v/>
      </c>
      <c r="N245" s="81" t="str">
        <f>IF(OR(TEXT(C245,"jjjj")=TEXT(CRENEAUX!$S$11,"jjjj"),TEXT(C245,"jjjj")=TEXT(CRENEAUX!$T$11,"jjjj"),TEXT(C245,"jjjj")=TEXT(CRENEAUX!$U$11,"jjjj"),TEXT(C245,"jjjj")=TEXT(CRENEAUX!$V$11,"jjjj"),TEXT(C245,"jjjj")=TEXT(CRENEAUX!$W$11,"jjjj"),TEXT(C245,"jjjj")=TEXT(CRENEAUX!$X$11,"jjjj"),TEXT(C245,"jjjj")=TEXT(CRENEAUX!$Y$11,"jjjj")),"X","")</f>
        <v/>
      </c>
      <c r="O245" s="81" t="str">
        <f>IF(OR(TEXT(C245,"jjjj")=TEXT(CRENEAUX!$S$12,"jjjj"),TEXT(C245,"jjjj")=TEXT(CRENEAUX!$T$12,"jjjj"),TEXT(C245,"jjjj")=TEXT(CRENEAUX!$U$12,"jjjj"),TEXT(C245,"jjjj")=TEXT(CRENEAUX!$V$12,"jjjj"),TEXT(C245,"jjjj")=TEXT(CRENEAUX!$W$12,"jjjj"),TEXT(C245,"jjjj")=TEXT(CRENEAUX!$X$12,"jjjj"),TEXT(C245,"jjjj")=TEXT(CRENEAUX!$Y$12,"jjjj")),"X","")</f>
        <v/>
      </c>
      <c r="P245" s="81" t="str">
        <f>IF(OR(TEXT(C245,"jjjj")=TEXT(CRENEAUX!$S$13,"jjjj"),TEXT(C245,"jjjj")=TEXT(CRENEAUX!$T$13,"jjjj"),TEXT(C245,"jjjj")=TEXT(CRENEAUX!$U$13,"jjjj"),TEXT(C245,"jjjj")=TEXT(CRENEAUX!$V$13,"jjjj"),TEXT(C245,"jjjj")=TEXT(CRENEAUX!$W$13,"jjjj"),TEXT(C245,"jjjj")=TEXT(CRENEAUX!$X$13,"jjjj"),TEXT(C245,"jjjj")=TEXT(CRENEAUX!$Y$13,"jjjj")),"X","")</f>
        <v/>
      </c>
      <c r="Q245" s="81" t="str">
        <f>IF(OR(TEXT(C245,"jjjj")=TEXT(CRENEAUX!$S$14,"jjjj"),TEXT(C245,"jjjj")=TEXT(CRENEAUX!$T$14,"jjjj"),TEXT(C245,"jjjj")=TEXT(CRENEAUX!$U$14,"jjjj"),TEXT(C245,"jjjj")=TEXT(CRENEAUX!$V$14,"jjjj"),TEXT(C245,"jjjj")=TEXT(CRENEAUX!$W$14,"jjjj"),TEXT(C245,"jjjj")=TEXT(CRENEAUX!$X$14,"jjjj"),TEXT(C245,"jjjj")=TEXT(CRENEAUX!$Y$14,"jjjj")),"X","")</f>
        <v/>
      </c>
      <c r="R245" s="80" t="str">
        <f t="shared" si="20"/>
        <v/>
      </c>
      <c r="S245" s="79"/>
      <c r="T245" s="79"/>
      <c r="U245" s="79"/>
      <c r="V245" s="79"/>
      <c r="W245" s="79"/>
      <c r="X245" s="79"/>
    </row>
    <row r="246" spans="1:24" x14ac:dyDescent="0.25">
      <c r="A246" s="95" t="e">
        <f t="shared" si="16"/>
        <v>#VALUE!</v>
      </c>
      <c r="B246" s="95" t="e">
        <f t="shared" si="17"/>
        <v>#VALUE!</v>
      </c>
      <c r="C246" s="77" t="str">
        <f>Calen!F248</f>
        <v/>
      </c>
      <c r="D246" s="79"/>
      <c r="E246" s="79"/>
      <c r="F246" s="79"/>
      <c r="G246" s="79"/>
      <c r="H246" s="79"/>
      <c r="I246" s="79"/>
      <c r="J246" s="96" t="e">
        <f t="shared" si="18"/>
        <v>#VALUE!</v>
      </c>
      <c r="K246" s="96" t="e">
        <f t="shared" si="19"/>
        <v>#VALUE!</v>
      </c>
      <c r="L246" s="81" t="str">
        <f>IF(OR(TEXT(C246,"jjjj")=TEXT(CRENEAUX!$S$9,"jjjj"),TEXT(C246,"jjjj")=TEXT(CRENEAUX!$T$9,"jjjj"),TEXT(C246,"jjjj")=TEXT(CRENEAUX!$U$9,"jjjj"),TEXT(C246,"jjjj")=TEXT(CRENEAUX!$V$9,"jjjj"),TEXT(C246,"jjjj")=TEXT(CRENEAUX!$W$9,"jjjj"),TEXT(C246,"jjjj")=TEXT(CRENEAUX!$X$9,"jjjj"),TEXT(C246,"jjjj")=TEXT(CRENEAUX!$Y$9,"jjjj")),"X","")</f>
        <v/>
      </c>
      <c r="M246" s="81" t="str">
        <f>IF(OR(TEXT(C246,"jjjj")=TEXT(CRENEAUX!$S$10,"jjjj"),TEXT(C246,"jjjj")=TEXT(CRENEAUX!$T$10,"jjjj"),TEXT(C246,"jjjj")=TEXT(CRENEAUX!$U$10,"jjjj"),TEXT(C246,"jjjj")=TEXT(CRENEAUX!$V$10,"jjjj"),TEXT(C246,"jjjj")=TEXT(CRENEAUX!$W$10,"jjjj"),TEXT(C246,"jjjj")=TEXT(CRENEAUX!$X$10,"jjjj"),TEXT(C246,"jjjj")=TEXT(CRENEAUX!$Y$10,"jjjj")),"X","")</f>
        <v/>
      </c>
      <c r="N246" s="81" t="str">
        <f>IF(OR(TEXT(C246,"jjjj")=TEXT(CRENEAUX!$S$11,"jjjj"),TEXT(C246,"jjjj")=TEXT(CRENEAUX!$T$11,"jjjj"),TEXT(C246,"jjjj")=TEXT(CRENEAUX!$U$11,"jjjj"),TEXT(C246,"jjjj")=TEXT(CRENEAUX!$V$11,"jjjj"),TEXT(C246,"jjjj")=TEXT(CRENEAUX!$W$11,"jjjj"),TEXT(C246,"jjjj")=TEXT(CRENEAUX!$X$11,"jjjj"),TEXT(C246,"jjjj")=TEXT(CRENEAUX!$Y$11,"jjjj")),"X","")</f>
        <v/>
      </c>
      <c r="O246" s="81" t="str">
        <f>IF(OR(TEXT(C246,"jjjj")=TEXT(CRENEAUX!$S$12,"jjjj"),TEXT(C246,"jjjj")=TEXT(CRENEAUX!$T$12,"jjjj"),TEXT(C246,"jjjj")=TEXT(CRENEAUX!$U$12,"jjjj"),TEXT(C246,"jjjj")=TEXT(CRENEAUX!$V$12,"jjjj"),TEXT(C246,"jjjj")=TEXT(CRENEAUX!$W$12,"jjjj"),TEXT(C246,"jjjj")=TEXT(CRENEAUX!$X$12,"jjjj"),TEXT(C246,"jjjj")=TEXT(CRENEAUX!$Y$12,"jjjj")),"X","")</f>
        <v/>
      </c>
      <c r="P246" s="81" t="str">
        <f>IF(OR(TEXT(C246,"jjjj")=TEXT(CRENEAUX!$S$13,"jjjj"),TEXT(C246,"jjjj")=TEXT(CRENEAUX!$T$13,"jjjj"),TEXT(C246,"jjjj")=TEXT(CRENEAUX!$U$13,"jjjj"),TEXT(C246,"jjjj")=TEXT(CRENEAUX!$V$13,"jjjj"),TEXT(C246,"jjjj")=TEXT(CRENEAUX!$W$13,"jjjj"),TEXT(C246,"jjjj")=TEXT(CRENEAUX!$X$13,"jjjj"),TEXT(C246,"jjjj")=TEXT(CRENEAUX!$Y$13,"jjjj")),"X","")</f>
        <v/>
      </c>
      <c r="Q246" s="81" t="str">
        <f>IF(OR(TEXT(C246,"jjjj")=TEXT(CRENEAUX!$S$14,"jjjj"),TEXT(C246,"jjjj")=TEXT(CRENEAUX!$T$14,"jjjj"),TEXT(C246,"jjjj")=TEXT(CRENEAUX!$U$14,"jjjj"),TEXT(C246,"jjjj")=TEXT(CRENEAUX!$V$14,"jjjj"),TEXT(C246,"jjjj")=TEXT(CRENEAUX!$W$14,"jjjj"),TEXT(C246,"jjjj")=TEXT(CRENEAUX!$X$14,"jjjj"),TEXT(C246,"jjjj")=TEXT(CRENEAUX!$Y$14,"jjjj")),"X","")</f>
        <v/>
      </c>
      <c r="R246" s="80" t="str">
        <f t="shared" si="20"/>
        <v/>
      </c>
      <c r="S246" s="79"/>
      <c r="T246" s="79"/>
      <c r="U246" s="79"/>
      <c r="V246" s="79"/>
      <c r="W246" s="79"/>
      <c r="X246" s="79"/>
    </row>
    <row r="247" spans="1:24" x14ac:dyDescent="0.25">
      <c r="A247" s="95" t="e">
        <f t="shared" si="16"/>
        <v>#VALUE!</v>
      </c>
      <c r="B247" s="95" t="e">
        <f t="shared" si="17"/>
        <v>#VALUE!</v>
      </c>
      <c r="C247" s="77" t="str">
        <f>Calen!F249</f>
        <v/>
      </c>
      <c r="D247" s="79"/>
      <c r="E247" s="79"/>
      <c r="F247" s="79"/>
      <c r="G247" s="79"/>
      <c r="H247" s="79"/>
      <c r="I247" s="79"/>
      <c r="J247" s="96" t="e">
        <f t="shared" si="18"/>
        <v>#VALUE!</v>
      </c>
      <c r="K247" s="96" t="e">
        <f t="shared" si="19"/>
        <v>#VALUE!</v>
      </c>
      <c r="L247" s="81" t="str">
        <f>IF(OR(TEXT(C247,"jjjj")=TEXT(CRENEAUX!$S$9,"jjjj"),TEXT(C247,"jjjj")=TEXT(CRENEAUX!$T$9,"jjjj"),TEXT(C247,"jjjj")=TEXT(CRENEAUX!$U$9,"jjjj"),TEXT(C247,"jjjj")=TEXT(CRENEAUX!$V$9,"jjjj"),TEXT(C247,"jjjj")=TEXT(CRENEAUX!$W$9,"jjjj"),TEXT(C247,"jjjj")=TEXT(CRENEAUX!$X$9,"jjjj"),TEXT(C247,"jjjj")=TEXT(CRENEAUX!$Y$9,"jjjj")),"X","")</f>
        <v/>
      </c>
      <c r="M247" s="81" t="str">
        <f>IF(OR(TEXT(C247,"jjjj")=TEXT(CRENEAUX!$S$10,"jjjj"),TEXT(C247,"jjjj")=TEXT(CRENEAUX!$T$10,"jjjj"),TEXT(C247,"jjjj")=TEXT(CRENEAUX!$U$10,"jjjj"),TEXT(C247,"jjjj")=TEXT(CRENEAUX!$V$10,"jjjj"),TEXT(C247,"jjjj")=TEXT(CRENEAUX!$W$10,"jjjj"),TEXT(C247,"jjjj")=TEXT(CRENEAUX!$X$10,"jjjj"),TEXT(C247,"jjjj")=TEXT(CRENEAUX!$Y$10,"jjjj")),"X","")</f>
        <v/>
      </c>
      <c r="N247" s="81" t="str">
        <f>IF(OR(TEXT(C247,"jjjj")=TEXT(CRENEAUX!$S$11,"jjjj"),TEXT(C247,"jjjj")=TEXT(CRENEAUX!$T$11,"jjjj"),TEXT(C247,"jjjj")=TEXT(CRENEAUX!$U$11,"jjjj"),TEXT(C247,"jjjj")=TEXT(CRENEAUX!$V$11,"jjjj"),TEXT(C247,"jjjj")=TEXT(CRENEAUX!$W$11,"jjjj"),TEXT(C247,"jjjj")=TEXT(CRENEAUX!$X$11,"jjjj"),TEXT(C247,"jjjj")=TEXT(CRENEAUX!$Y$11,"jjjj")),"X","")</f>
        <v/>
      </c>
      <c r="O247" s="81" t="str">
        <f>IF(OR(TEXT(C247,"jjjj")=TEXT(CRENEAUX!$S$12,"jjjj"),TEXT(C247,"jjjj")=TEXT(CRENEAUX!$T$12,"jjjj"),TEXT(C247,"jjjj")=TEXT(CRENEAUX!$U$12,"jjjj"),TEXT(C247,"jjjj")=TEXT(CRENEAUX!$V$12,"jjjj"),TEXT(C247,"jjjj")=TEXT(CRENEAUX!$W$12,"jjjj"),TEXT(C247,"jjjj")=TEXT(CRENEAUX!$X$12,"jjjj"),TEXT(C247,"jjjj")=TEXT(CRENEAUX!$Y$12,"jjjj")),"X","")</f>
        <v/>
      </c>
      <c r="P247" s="81" t="str">
        <f>IF(OR(TEXT(C247,"jjjj")=TEXT(CRENEAUX!$S$13,"jjjj"),TEXT(C247,"jjjj")=TEXT(CRENEAUX!$T$13,"jjjj"),TEXT(C247,"jjjj")=TEXT(CRENEAUX!$U$13,"jjjj"),TEXT(C247,"jjjj")=TEXT(CRENEAUX!$V$13,"jjjj"),TEXT(C247,"jjjj")=TEXT(CRENEAUX!$W$13,"jjjj"),TEXT(C247,"jjjj")=TEXT(CRENEAUX!$X$13,"jjjj"),TEXT(C247,"jjjj")=TEXT(CRENEAUX!$Y$13,"jjjj")),"X","")</f>
        <v/>
      </c>
      <c r="Q247" s="81" t="str">
        <f>IF(OR(TEXT(C247,"jjjj")=TEXT(CRENEAUX!$S$14,"jjjj"),TEXT(C247,"jjjj")=TEXT(CRENEAUX!$T$14,"jjjj"),TEXT(C247,"jjjj")=TEXT(CRENEAUX!$U$14,"jjjj"),TEXT(C247,"jjjj")=TEXT(CRENEAUX!$V$14,"jjjj"),TEXT(C247,"jjjj")=TEXT(CRENEAUX!$W$14,"jjjj"),TEXT(C247,"jjjj")=TEXT(CRENEAUX!$X$14,"jjjj"),TEXT(C247,"jjjj")=TEXT(CRENEAUX!$Y$14,"jjjj")),"X","")</f>
        <v/>
      </c>
      <c r="R247" s="80" t="str">
        <f t="shared" si="20"/>
        <v/>
      </c>
      <c r="S247" s="79"/>
      <c r="T247" s="79"/>
      <c r="U247" s="79"/>
      <c r="V247" s="79"/>
      <c r="W247" s="79"/>
      <c r="X247" s="79"/>
    </row>
    <row r="248" spans="1:24" x14ac:dyDescent="0.25">
      <c r="A248" s="95" t="e">
        <f t="shared" si="16"/>
        <v>#VALUE!</v>
      </c>
      <c r="B248" s="95" t="e">
        <f t="shared" si="17"/>
        <v>#VALUE!</v>
      </c>
      <c r="C248" s="77" t="str">
        <f>Calen!F250</f>
        <v/>
      </c>
      <c r="D248" s="79"/>
      <c r="E248" s="79"/>
      <c r="F248" s="79"/>
      <c r="G248" s="79"/>
      <c r="H248" s="79"/>
      <c r="I248" s="79"/>
      <c r="J248" s="96" t="e">
        <f t="shared" si="18"/>
        <v>#VALUE!</v>
      </c>
      <c r="K248" s="96" t="e">
        <f t="shared" si="19"/>
        <v>#VALUE!</v>
      </c>
      <c r="L248" s="81" t="str">
        <f>IF(OR(TEXT(C248,"jjjj")=TEXT(CRENEAUX!$S$9,"jjjj"),TEXT(C248,"jjjj")=TEXT(CRENEAUX!$T$9,"jjjj"),TEXT(C248,"jjjj")=TEXT(CRENEAUX!$U$9,"jjjj"),TEXT(C248,"jjjj")=TEXT(CRENEAUX!$V$9,"jjjj"),TEXT(C248,"jjjj")=TEXT(CRENEAUX!$W$9,"jjjj"),TEXT(C248,"jjjj")=TEXT(CRENEAUX!$X$9,"jjjj"),TEXT(C248,"jjjj")=TEXT(CRENEAUX!$Y$9,"jjjj")),"X","")</f>
        <v/>
      </c>
      <c r="M248" s="81" t="str">
        <f>IF(OR(TEXT(C248,"jjjj")=TEXT(CRENEAUX!$S$10,"jjjj"),TEXT(C248,"jjjj")=TEXT(CRENEAUX!$T$10,"jjjj"),TEXT(C248,"jjjj")=TEXT(CRENEAUX!$U$10,"jjjj"),TEXT(C248,"jjjj")=TEXT(CRENEAUX!$V$10,"jjjj"),TEXT(C248,"jjjj")=TEXT(CRENEAUX!$W$10,"jjjj"),TEXT(C248,"jjjj")=TEXT(CRENEAUX!$X$10,"jjjj"),TEXT(C248,"jjjj")=TEXT(CRENEAUX!$Y$10,"jjjj")),"X","")</f>
        <v/>
      </c>
      <c r="N248" s="81" t="str">
        <f>IF(OR(TEXT(C248,"jjjj")=TEXT(CRENEAUX!$S$11,"jjjj"),TEXT(C248,"jjjj")=TEXT(CRENEAUX!$T$11,"jjjj"),TEXT(C248,"jjjj")=TEXT(CRENEAUX!$U$11,"jjjj"),TEXT(C248,"jjjj")=TEXT(CRENEAUX!$V$11,"jjjj"),TEXT(C248,"jjjj")=TEXT(CRENEAUX!$W$11,"jjjj"),TEXT(C248,"jjjj")=TEXT(CRENEAUX!$X$11,"jjjj"),TEXT(C248,"jjjj")=TEXT(CRENEAUX!$Y$11,"jjjj")),"X","")</f>
        <v/>
      </c>
      <c r="O248" s="81" t="str">
        <f>IF(OR(TEXT(C248,"jjjj")=TEXT(CRENEAUX!$S$12,"jjjj"),TEXT(C248,"jjjj")=TEXT(CRENEAUX!$T$12,"jjjj"),TEXT(C248,"jjjj")=TEXT(CRENEAUX!$U$12,"jjjj"),TEXT(C248,"jjjj")=TEXT(CRENEAUX!$V$12,"jjjj"),TEXT(C248,"jjjj")=TEXT(CRENEAUX!$W$12,"jjjj"),TEXT(C248,"jjjj")=TEXT(CRENEAUX!$X$12,"jjjj"),TEXT(C248,"jjjj")=TEXT(CRENEAUX!$Y$12,"jjjj")),"X","")</f>
        <v/>
      </c>
      <c r="P248" s="81" t="str">
        <f>IF(OR(TEXT(C248,"jjjj")=TEXT(CRENEAUX!$S$13,"jjjj"),TEXT(C248,"jjjj")=TEXT(CRENEAUX!$T$13,"jjjj"),TEXT(C248,"jjjj")=TEXT(CRENEAUX!$U$13,"jjjj"),TEXT(C248,"jjjj")=TEXT(CRENEAUX!$V$13,"jjjj"),TEXT(C248,"jjjj")=TEXT(CRENEAUX!$W$13,"jjjj"),TEXT(C248,"jjjj")=TEXT(CRENEAUX!$X$13,"jjjj"),TEXT(C248,"jjjj")=TEXT(CRENEAUX!$Y$13,"jjjj")),"X","")</f>
        <v/>
      </c>
      <c r="Q248" s="81" t="str">
        <f>IF(OR(TEXT(C248,"jjjj")=TEXT(CRENEAUX!$S$14,"jjjj"),TEXT(C248,"jjjj")=TEXT(CRENEAUX!$T$14,"jjjj"),TEXT(C248,"jjjj")=TEXT(CRENEAUX!$U$14,"jjjj"),TEXT(C248,"jjjj")=TEXT(CRENEAUX!$V$14,"jjjj"),TEXT(C248,"jjjj")=TEXT(CRENEAUX!$W$14,"jjjj"),TEXT(C248,"jjjj")=TEXT(CRENEAUX!$X$14,"jjjj"),TEXT(C248,"jjjj")=TEXT(CRENEAUX!$Y$14,"jjjj")),"X","")</f>
        <v/>
      </c>
      <c r="R248" s="80" t="str">
        <f t="shared" si="20"/>
        <v/>
      </c>
      <c r="S248" s="79"/>
      <c r="T248" s="79"/>
      <c r="U248" s="79"/>
      <c r="V248" s="79"/>
      <c r="W248" s="79"/>
      <c r="X248" s="79"/>
    </row>
    <row r="249" spans="1:24" x14ac:dyDescent="0.25">
      <c r="A249" s="95" t="e">
        <f t="shared" si="16"/>
        <v>#VALUE!</v>
      </c>
      <c r="B249" s="95" t="e">
        <f t="shared" si="17"/>
        <v>#VALUE!</v>
      </c>
      <c r="C249" s="77" t="str">
        <f>Calen!F251</f>
        <v/>
      </c>
      <c r="D249" s="79"/>
      <c r="E249" s="79"/>
      <c r="F249" s="79"/>
      <c r="G249" s="79"/>
      <c r="H249" s="79"/>
      <c r="I249" s="79"/>
      <c r="J249" s="96" t="e">
        <f t="shared" si="18"/>
        <v>#VALUE!</v>
      </c>
      <c r="K249" s="96" t="e">
        <f t="shared" si="19"/>
        <v>#VALUE!</v>
      </c>
      <c r="L249" s="81" t="str">
        <f>IF(OR(TEXT(C249,"jjjj")=TEXT(CRENEAUX!$S$9,"jjjj"),TEXT(C249,"jjjj")=TEXT(CRENEAUX!$T$9,"jjjj"),TEXT(C249,"jjjj")=TEXT(CRENEAUX!$U$9,"jjjj"),TEXT(C249,"jjjj")=TEXT(CRENEAUX!$V$9,"jjjj"),TEXT(C249,"jjjj")=TEXT(CRENEAUX!$W$9,"jjjj"),TEXT(C249,"jjjj")=TEXT(CRENEAUX!$X$9,"jjjj"),TEXT(C249,"jjjj")=TEXT(CRENEAUX!$Y$9,"jjjj")),"X","")</f>
        <v/>
      </c>
      <c r="M249" s="81" t="str">
        <f>IF(OR(TEXT(C249,"jjjj")=TEXT(CRENEAUX!$S$10,"jjjj"),TEXT(C249,"jjjj")=TEXT(CRENEAUX!$T$10,"jjjj"),TEXT(C249,"jjjj")=TEXT(CRENEAUX!$U$10,"jjjj"),TEXT(C249,"jjjj")=TEXT(CRENEAUX!$V$10,"jjjj"),TEXT(C249,"jjjj")=TEXT(CRENEAUX!$W$10,"jjjj"),TEXT(C249,"jjjj")=TEXT(CRENEAUX!$X$10,"jjjj"),TEXT(C249,"jjjj")=TEXT(CRENEAUX!$Y$10,"jjjj")),"X","")</f>
        <v/>
      </c>
      <c r="N249" s="81" t="str">
        <f>IF(OR(TEXT(C249,"jjjj")=TEXT(CRENEAUX!$S$11,"jjjj"),TEXT(C249,"jjjj")=TEXT(CRENEAUX!$T$11,"jjjj"),TEXT(C249,"jjjj")=TEXT(CRENEAUX!$U$11,"jjjj"),TEXT(C249,"jjjj")=TEXT(CRENEAUX!$V$11,"jjjj"),TEXT(C249,"jjjj")=TEXT(CRENEAUX!$W$11,"jjjj"),TEXT(C249,"jjjj")=TEXT(CRENEAUX!$X$11,"jjjj"),TEXT(C249,"jjjj")=TEXT(CRENEAUX!$Y$11,"jjjj")),"X","")</f>
        <v/>
      </c>
      <c r="O249" s="81" t="str">
        <f>IF(OR(TEXT(C249,"jjjj")=TEXT(CRENEAUX!$S$12,"jjjj"),TEXT(C249,"jjjj")=TEXT(CRENEAUX!$T$12,"jjjj"),TEXT(C249,"jjjj")=TEXT(CRENEAUX!$U$12,"jjjj"),TEXT(C249,"jjjj")=TEXT(CRENEAUX!$V$12,"jjjj"),TEXT(C249,"jjjj")=TEXT(CRENEAUX!$W$12,"jjjj"),TEXT(C249,"jjjj")=TEXT(CRENEAUX!$X$12,"jjjj"),TEXT(C249,"jjjj")=TEXT(CRENEAUX!$Y$12,"jjjj")),"X","")</f>
        <v/>
      </c>
      <c r="P249" s="81" t="str">
        <f>IF(OR(TEXT(C249,"jjjj")=TEXT(CRENEAUX!$S$13,"jjjj"),TEXT(C249,"jjjj")=TEXT(CRENEAUX!$T$13,"jjjj"),TEXT(C249,"jjjj")=TEXT(CRENEAUX!$U$13,"jjjj"),TEXT(C249,"jjjj")=TEXT(CRENEAUX!$V$13,"jjjj"),TEXT(C249,"jjjj")=TEXT(CRENEAUX!$W$13,"jjjj"),TEXT(C249,"jjjj")=TEXT(CRENEAUX!$X$13,"jjjj"),TEXT(C249,"jjjj")=TEXT(CRENEAUX!$Y$13,"jjjj")),"X","")</f>
        <v/>
      </c>
      <c r="Q249" s="81" t="str">
        <f>IF(OR(TEXT(C249,"jjjj")=TEXT(CRENEAUX!$S$14,"jjjj"),TEXT(C249,"jjjj")=TEXT(CRENEAUX!$T$14,"jjjj"),TEXT(C249,"jjjj")=TEXT(CRENEAUX!$U$14,"jjjj"),TEXT(C249,"jjjj")=TEXT(CRENEAUX!$V$14,"jjjj"),TEXT(C249,"jjjj")=TEXT(CRENEAUX!$W$14,"jjjj"),TEXT(C249,"jjjj")=TEXT(CRENEAUX!$X$14,"jjjj"),TEXT(C249,"jjjj")=TEXT(CRENEAUX!$Y$14,"jjjj")),"X","")</f>
        <v/>
      </c>
      <c r="R249" s="80" t="str">
        <f t="shared" si="20"/>
        <v/>
      </c>
      <c r="S249" s="79"/>
      <c r="T249" s="79"/>
      <c r="U249" s="79"/>
      <c r="V249" s="79"/>
      <c r="W249" s="79"/>
      <c r="X249" s="79"/>
    </row>
    <row r="250" spans="1:24" x14ac:dyDescent="0.25">
      <c r="A250" s="95" t="e">
        <f t="shared" si="16"/>
        <v>#VALUE!</v>
      </c>
      <c r="B250" s="95" t="e">
        <f t="shared" si="17"/>
        <v>#VALUE!</v>
      </c>
      <c r="C250" s="77" t="str">
        <f>Calen!F252</f>
        <v/>
      </c>
      <c r="D250" s="79"/>
      <c r="E250" s="79"/>
      <c r="F250" s="79"/>
      <c r="G250" s="79"/>
      <c r="H250" s="79"/>
      <c r="I250" s="79"/>
      <c r="J250" s="96" t="e">
        <f t="shared" si="18"/>
        <v>#VALUE!</v>
      </c>
      <c r="K250" s="96" t="e">
        <f t="shared" si="19"/>
        <v>#VALUE!</v>
      </c>
      <c r="L250" s="81" t="str">
        <f>IF(OR(TEXT(C250,"jjjj")=TEXT(CRENEAUX!$S$9,"jjjj"),TEXT(C250,"jjjj")=TEXT(CRENEAUX!$T$9,"jjjj"),TEXT(C250,"jjjj")=TEXT(CRENEAUX!$U$9,"jjjj"),TEXT(C250,"jjjj")=TEXT(CRENEAUX!$V$9,"jjjj"),TEXT(C250,"jjjj")=TEXT(CRENEAUX!$W$9,"jjjj"),TEXT(C250,"jjjj")=TEXT(CRENEAUX!$X$9,"jjjj"),TEXT(C250,"jjjj")=TEXT(CRENEAUX!$Y$9,"jjjj")),"X","")</f>
        <v/>
      </c>
      <c r="M250" s="81" t="str">
        <f>IF(OR(TEXT(C250,"jjjj")=TEXT(CRENEAUX!$S$10,"jjjj"),TEXT(C250,"jjjj")=TEXT(CRENEAUX!$T$10,"jjjj"),TEXT(C250,"jjjj")=TEXT(CRENEAUX!$U$10,"jjjj"),TEXT(C250,"jjjj")=TEXT(CRENEAUX!$V$10,"jjjj"),TEXT(C250,"jjjj")=TEXT(CRENEAUX!$W$10,"jjjj"),TEXT(C250,"jjjj")=TEXT(CRENEAUX!$X$10,"jjjj"),TEXT(C250,"jjjj")=TEXT(CRENEAUX!$Y$10,"jjjj")),"X","")</f>
        <v/>
      </c>
      <c r="N250" s="81" t="str">
        <f>IF(OR(TEXT(C250,"jjjj")=TEXT(CRENEAUX!$S$11,"jjjj"),TEXT(C250,"jjjj")=TEXT(CRENEAUX!$T$11,"jjjj"),TEXT(C250,"jjjj")=TEXT(CRENEAUX!$U$11,"jjjj"),TEXT(C250,"jjjj")=TEXT(CRENEAUX!$V$11,"jjjj"),TEXT(C250,"jjjj")=TEXT(CRENEAUX!$W$11,"jjjj"),TEXT(C250,"jjjj")=TEXT(CRENEAUX!$X$11,"jjjj"),TEXT(C250,"jjjj")=TEXT(CRENEAUX!$Y$11,"jjjj")),"X","")</f>
        <v/>
      </c>
      <c r="O250" s="81" t="str">
        <f>IF(OR(TEXT(C250,"jjjj")=TEXT(CRENEAUX!$S$12,"jjjj"),TEXT(C250,"jjjj")=TEXT(CRENEAUX!$T$12,"jjjj"),TEXT(C250,"jjjj")=TEXT(CRENEAUX!$U$12,"jjjj"),TEXT(C250,"jjjj")=TEXT(CRENEAUX!$V$12,"jjjj"),TEXT(C250,"jjjj")=TEXT(CRENEAUX!$W$12,"jjjj"),TEXT(C250,"jjjj")=TEXT(CRENEAUX!$X$12,"jjjj"),TEXT(C250,"jjjj")=TEXT(CRENEAUX!$Y$12,"jjjj")),"X","")</f>
        <v/>
      </c>
      <c r="P250" s="81" t="str">
        <f>IF(OR(TEXT(C250,"jjjj")=TEXT(CRENEAUX!$S$13,"jjjj"),TEXT(C250,"jjjj")=TEXT(CRENEAUX!$T$13,"jjjj"),TEXT(C250,"jjjj")=TEXT(CRENEAUX!$U$13,"jjjj"),TEXT(C250,"jjjj")=TEXT(CRENEAUX!$V$13,"jjjj"),TEXT(C250,"jjjj")=TEXT(CRENEAUX!$W$13,"jjjj"),TEXT(C250,"jjjj")=TEXT(CRENEAUX!$X$13,"jjjj"),TEXT(C250,"jjjj")=TEXT(CRENEAUX!$Y$13,"jjjj")),"X","")</f>
        <v/>
      </c>
      <c r="Q250" s="81" t="str">
        <f>IF(OR(TEXT(C250,"jjjj")=TEXT(CRENEAUX!$S$14,"jjjj"),TEXT(C250,"jjjj")=TEXT(CRENEAUX!$T$14,"jjjj"),TEXT(C250,"jjjj")=TEXT(CRENEAUX!$U$14,"jjjj"),TEXT(C250,"jjjj")=TEXT(CRENEAUX!$V$14,"jjjj"),TEXT(C250,"jjjj")=TEXT(CRENEAUX!$W$14,"jjjj"),TEXT(C250,"jjjj")=TEXT(CRENEAUX!$X$14,"jjjj"),TEXT(C250,"jjjj")=TEXT(CRENEAUX!$Y$14,"jjjj")),"X","")</f>
        <v/>
      </c>
      <c r="R250" s="80" t="str">
        <f t="shared" si="20"/>
        <v/>
      </c>
      <c r="S250" s="79"/>
      <c r="T250" s="79"/>
      <c r="U250" s="79"/>
      <c r="V250" s="79"/>
      <c r="W250" s="79"/>
      <c r="X250" s="79"/>
    </row>
    <row r="251" spans="1:24" x14ac:dyDescent="0.25">
      <c r="A251" s="95" t="e">
        <f t="shared" si="16"/>
        <v>#VALUE!</v>
      </c>
      <c r="B251" s="95" t="e">
        <f t="shared" si="17"/>
        <v>#VALUE!</v>
      </c>
      <c r="C251" s="77" t="str">
        <f>Calen!F253</f>
        <v/>
      </c>
      <c r="D251" s="79"/>
      <c r="E251" s="79"/>
      <c r="F251" s="79"/>
      <c r="G251" s="79"/>
      <c r="H251" s="79"/>
      <c r="I251" s="79"/>
      <c r="J251" s="96" t="e">
        <f t="shared" si="18"/>
        <v>#VALUE!</v>
      </c>
      <c r="K251" s="96" t="e">
        <f t="shared" si="19"/>
        <v>#VALUE!</v>
      </c>
      <c r="L251" s="81" t="str">
        <f>IF(OR(TEXT(C251,"jjjj")=TEXT(CRENEAUX!$S$9,"jjjj"),TEXT(C251,"jjjj")=TEXT(CRENEAUX!$T$9,"jjjj"),TEXT(C251,"jjjj")=TEXT(CRENEAUX!$U$9,"jjjj"),TEXT(C251,"jjjj")=TEXT(CRENEAUX!$V$9,"jjjj"),TEXT(C251,"jjjj")=TEXT(CRENEAUX!$W$9,"jjjj"),TEXT(C251,"jjjj")=TEXT(CRENEAUX!$X$9,"jjjj"),TEXT(C251,"jjjj")=TEXT(CRENEAUX!$Y$9,"jjjj")),"X","")</f>
        <v/>
      </c>
      <c r="M251" s="81" t="str">
        <f>IF(OR(TEXT(C251,"jjjj")=TEXT(CRENEAUX!$S$10,"jjjj"),TEXT(C251,"jjjj")=TEXT(CRENEAUX!$T$10,"jjjj"),TEXT(C251,"jjjj")=TEXT(CRENEAUX!$U$10,"jjjj"),TEXT(C251,"jjjj")=TEXT(CRENEAUX!$V$10,"jjjj"),TEXT(C251,"jjjj")=TEXT(CRENEAUX!$W$10,"jjjj"),TEXT(C251,"jjjj")=TEXT(CRENEAUX!$X$10,"jjjj"),TEXT(C251,"jjjj")=TEXT(CRENEAUX!$Y$10,"jjjj")),"X","")</f>
        <v/>
      </c>
      <c r="N251" s="81" t="str">
        <f>IF(OR(TEXT(C251,"jjjj")=TEXT(CRENEAUX!$S$11,"jjjj"),TEXT(C251,"jjjj")=TEXT(CRENEAUX!$T$11,"jjjj"),TEXT(C251,"jjjj")=TEXT(CRENEAUX!$U$11,"jjjj"),TEXT(C251,"jjjj")=TEXT(CRENEAUX!$V$11,"jjjj"),TEXT(C251,"jjjj")=TEXT(CRENEAUX!$W$11,"jjjj"),TEXT(C251,"jjjj")=TEXT(CRENEAUX!$X$11,"jjjj"),TEXT(C251,"jjjj")=TEXT(CRENEAUX!$Y$11,"jjjj")),"X","")</f>
        <v/>
      </c>
      <c r="O251" s="81" t="str">
        <f>IF(OR(TEXT(C251,"jjjj")=TEXT(CRENEAUX!$S$12,"jjjj"),TEXT(C251,"jjjj")=TEXT(CRENEAUX!$T$12,"jjjj"),TEXT(C251,"jjjj")=TEXT(CRENEAUX!$U$12,"jjjj"),TEXT(C251,"jjjj")=TEXT(CRENEAUX!$V$12,"jjjj"),TEXT(C251,"jjjj")=TEXT(CRENEAUX!$W$12,"jjjj"),TEXT(C251,"jjjj")=TEXT(CRENEAUX!$X$12,"jjjj"),TEXT(C251,"jjjj")=TEXT(CRENEAUX!$Y$12,"jjjj")),"X","")</f>
        <v/>
      </c>
      <c r="P251" s="81" t="str">
        <f>IF(OR(TEXT(C251,"jjjj")=TEXT(CRENEAUX!$S$13,"jjjj"),TEXT(C251,"jjjj")=TEXT(CRENEAUX!$T$13,"jjjj"),TEXT(C251,"jjjj")=TEXT(CRENEAUX!$U$13,"jjjj"),TEXT(C251,"jjjj")=TEXT(CRENEAUX!$V$13,"jjjj"),TEXT(C251,"jjjj")=TEXT(CRENEAUX!$W$13,"jjjj"),TEXT(C251,"jjjj")=TEXT(CRENEAUX!$X$13,"jjjj"),TEXT(C251,"jjjj")=TEXT(CRENEAUX!$Y$13,"jjjj")),"X","")</f>
        <v/>
      </c>
      <c r="Q251" s="81" t="str">
        <f>IF(OR(TEXT(C251,"jjjj")=TEXT(CRENEAUX!$S$14,"jjjj"),TEXT(C251,"jjjj")=TEXT(CRENEAUX!$T$14,"jjjj"),TEXT(C251,"jjjj")=TEXT(CRENEAUX!$U$14,"jjjj"),TEXT(C251,"jjjj")=TEXT(CRENEAUX!$V$14,"jjjj"),TEXT(C251,"jjjj")=TEXT(CRENEAUX!$W$14,"jjjj"),TEXT(C251,"jjjj")=TEXT(CRENEAUX!$X$14,"jjjj"),TEXT(C251,"jjjj")=TEXT(CRENEAUX!$Y$14,"jjjj")),"X","")</f>
        <v/>
      </c>
      <c r="R251" s="80" t="str">
        <f t="shared" si="20"/>
        <v/>
      </c>
      <c r="S251" s="79"/>
      <c r="T251" s="79"/>
      <c r="U251" s="79"/>
      <c r="V251" s="79"/>
      <c r="W251" s="79"/>
      <c r="X251" s="79"/>
    </row>
    <row r="252" spans="1:24" x14ac:dyDescent="0.25">
      <c r="A252" s="95" t="e">
        <f t="shared" si="16"/>
        <v>#VALUE!</v>
      </c>
      <c r="B252" s="95" t="e">
        <f t="shared" si="17"/>
        <v>#VALUE!</v>
      </c>
      <c r="C252" s="77" t="str">
        <f>Calen!F254</f>
        <v/>
      </c>
      <c r="D252" s="79"/>
      <c r="E252" s="79"/>
      <c r="F252" s="79"/>
      <c r="G252" s="79"/>
      <c r="H252" s="79"/>
      <c r="I252" s="79"/>
      <c r="J252" s="96" t="e">
        <f t="shared" si="18"/>
        <v>#VALUE!</v>
      </c>
      <c r="K252" s="96" t="e">
        <f t="shared" si="19"/>
        <v>#VALUE!</v>
      </c>
      <c r="L252" s="81" t="str">
        <f>IF(OR(TEXT(C252,"jjjj")=TEXT(CRENEAUX!$S$9,"jjjj"),TEXT(C252,"jjjj")=TEXT(CRENEAUX!$T$9,"jjjj"),TEXT(C252,"jjjj")=TEXT(CRENEAUX!$U$9,"jjjj"),TEXT(C252,"jjjj")=TEXT(CRENEAUX!$V$9,"jjjj"),TEXT(C252,"jjjj")=TEXT(CRENEAUX!$W$9,"jjjj"),TEXT(C252,"jjjj")=TEXT(CRENEAUX!$X$9,"jjjj"),TEXT(C252,"jjjj")=TEXT(CRENEAUX!$Y$9,"jjjj")),"X","")</f>
        <v/>
      </c>
      <c r="M252" s="81" t="str">
        <f>IF(OR(TEXT(C252,"jjjj")=TEXT(CRENEAUX!$S$10,"jjjj"),TEXT(C252,"jjjj")=TEXT(CRENEAUX!$T$10,"jjjj"),TEXT(C252,"jjjj")=TEXT(CRENEAUX!$U$10,"jjjj"),TEXT(C252,"jjjj")=TEXT(CRENEAUX!$V$10,"jjjj"),TEXT(C252,"jjjj")=TEXT(CRENEAUX!$W$10,"jjjj"),TEXT(C252,"jjjj")=TEXT(CRENEAUX!$X$10,"jjjj"),TEXT(C252,"jjjj")=TEXT(CRENEAUX!$Y$10,"jjjj")),"X","")</f>
        <v/>
      </c>
      <c r="N252" s="81" t="str">
        <f>IF(OR(TEXT(C252,"jjjj")=TEXT(CRENEAUX!$S$11,"jjjj"),TEXT(C252,"jjjj")=TEXT(CRENEAUX!$T$11,"jjjj"),TEXT(C252,"jjjj")=TEXT(CRENEAUX!$U$11,"jjjj"),TEXT(C252,"jjjj")=TEXT(CRENEAUX!$V$11,"jjjj"),TEXT(C252,"jjjj")=TEXT(CRENEAUX!$W$11,"jjjj"),TEXT(C252,"jjjj")=TEXT(CRENEAUX!$X$11,"jjjj"),TEXT(C252,"jjjj")=TEXT(CRENEAUX!$Y$11,"jjjj")),"X","")</f>
        <v/>
      </c>
      <c r="O252" s="81" t="str">
        <f>IF(OR(TEXT(C252,"jjjj")=TEXT(CRENEAUX!$S$12,"jjjj"),TEXT(C252,"jjjj")=TEXT(CRENEAUX!$T$12,"jjjj"),TEXT(C252,"jjjj")=TEXT(CRENEAUX!$U$12,"jjjj"),TEXT(C252,"jjjj")=TEXT(CRENEAUX!$V$12,"jjjj"),TEXT(C252,"jjjj")=TEXT(CRENEAUX!$W$12,"jjjj"),TEXT(C252,"jjjj")=TEXT(CRENEAUX!$X$12,"jjjj"),TEXT(C252,"jjjj")=TEXT(CRENEAUX!$Y$12,"jjjj")),"X","")</f>
        <v/>
      </c>
      <c r="P252" s="81" t="str">
        <f>IF(OR(TEXT(C252,"jjjj")=TEXT(CRENEAUX!$S$13,"jjjj"),TEXT(C252,"jjjj")=TEXT(CRENEAUX!$T$13,"jjjj"),TEXT(C252,"jjjj")=TEXT(CRENEAUX!$U$13,"jjjj"),TEXT(C252,"jjjj")=TEXT(CRENEAUX!$V$13,"jjjj"),TEXT(C252,"jjjj")=TEXT(CRENEAUX!$W$13,"jjjj"),TEXT(C252,"jjjj")=TEXT(CRENEAUX!$X$13,"jjjj"),TEXT(C252,"jjjj")=TEXT(CRENEAUX!$Y$13,"jjjj")),"X","")</f>
        <v/>
      </c>
      <c r="Q252" s="81" t="str">
        <f>IF(OR(TEXT(C252,"jjjj")=TEXT(CRENEAUX!$S$14,"jjjj"),TEXT(C252,"jjjj")=TEXT(CRENEAUX!$T$14,"jjjj"),TEXT(C252,"jjjj")=TEXT(CRENEAUX!$U$14,"jjjj"),TEXT(C252,"jjjj")=TEXT(CRENEAUX!$V$14,"jjjj"),TEXT(C252,"jjjj")=TEXT(CRENEAUX!$W$14,"jjjj"),TEXT(C252,"jjjj")=TEXT(CRENEAUX!$X$14,"jjjj"),TEXT(C252,"jjjj")=TEXT(CRENEAUX!$Y$14,"jjjj")),"X","")</f>
        <v/>
      </c>
      <c r="R252" s="80" t="str">
        <f t="shared" si="20"/>
        <v/>
      </c>
      <c r="S252" s="79"/>
      <c r="T252" s="79"/>
      <c r="U252" s="79"/>
      <c r="V252" s="79"/>
      <c r="W252" s="79"/>
      <c r="X252" s="79"/>
    </row>
    <row r="253" spans="1:24" x14ac:dyDescent="0.25">
      <c r="A253" s="95" t="e">
        <f t="shared" si="16"/>
        <v>#VALUE!</v>
      </c>
      <c r="B253" s="95" t="e">
        <f t="shared" si="17"/>
        <v>#VALUE!</v>
      </c>
      <c r="C253" s="77" t="str">
        <f>Calen!F255</f>
        <v/>
      </c>
      <c r="D253" s="79"/>
      <c r="E253" s="79"/>
      <c r="F253" s="79"/>
      <c r="G253" s="79"/>
      <c r="H253" s="79"/>
      <c r="I253" s="79"/>
      <c r="J253" s="96" t="e">
        <f t="shared" si="18"/>
        <v>#VALUE!</v>
      </c>
      <c r="K253" s="96" t="e">
        <f t="shared" si="19"/>
        <v>#VALUE!</v>
      </c>
      <c r="L253" s="81" t="str">
        <f>IF(OR(TEXT(C253,"jjjj")=TEXT(CRENEAUX!$S$9,"jjjj"),TEXT(C253,"jjjj")=TEXT(CRENEAUX!$T$9,"jjjj"),TEXT(C253,"jjjj")=TEXT(CRENEAUX!$U$9,"jjjj"),TEXT(C253,"jjjj")=TEXT(CRENEAUX!$V$9,"jjjj"),TEXT(C253,"jjjj")=TEXT(CRENEAUX!$W$9,"jjjj"),TEXT(C253,"jjjj")=TEXT(CRENEAUX!$X$9,"jjjj"),TEXT(C253,"jjjj")=TEXT(CRENEAUX!$Y$9,"jjjj")),"X","")</f>
        <v/>
      </c>
      <c r="M253" s="81" t="str">
        <f>IF(OR(TEXT(C253,"jjjj")=TEXT(CRENEAUX!$S$10,"jjjj"),TEXT(C253,"jjjj")=TEXT(CRENEAUX!$T$10,"jjjj"),TEXT(C253,"jjjj")=TEXT(CRENEAUX!$U$10,"jjjj"),TEXT(C253,"jjjj")=TEXT(CRENEAUX!$V$10,"jjjj"),TEXT(C253,"jjjj")=TEXT(CRENEAUX!$W$10,"jjjj"),TEXT(C253,"jjjj")=TEXT(CRENEAUX!$X$10,"jjjj"),TEXT(C253,"jjjj")=TEXT(CRENEAUX!$Y$10,"jjjj")),"X","")</f>
        <v/>
      </c>
      <c r="N253" s="81" t="str">
        <f>IF(OR(TEXT(C253,"jjjj")=TEXT(CRENEAUX!$S$11,"jjjj"),TEXT(C253,"jjjj")=TEXT(CRENEAUX!$T$11,"jjjj"),TEXT(C253,"jjjj")=TEXT(CRENEAUX!$U$11,"jjjj"),TEXT(C253,"jjjj")=TEXT(CRENEAUX!$V$11,"jjjj"),TEXT(C253,"jjjj")=TEXT(CRENEAUX!$W$11,"jjjj"),TEXT(C253,"jjjj")=TEXT(CRENEAUX!$X$11,"jjjj"),TEXT(C253,"jjjj")=TEXT(CRENEAUX!$Y$11,"jjjj")),"X","")</f>
        <v/>
      </c>
      <c r="O253" s="81" t="str">
        <f>IF(OR(TEXT(C253,"jjjj")=TEXT(CRENEAUX!$S$12,"jjjj"),TEXT(C253,"jjjj")=TEXT(CRENEAUX!$T$12,"jjjj"),TEXT(C253,"jjjj")=TEXT(CRENEAUX!$U$12,"jjjj"),TEXT(C253,"jjjj")=TEXT(CRENEAUX!$V$12,"jjjj"),TEXT(C253,"jjjj")=TEXT(CRENEAUX!$W$12,"jjjj"),TEXT(C253,"jjjj")=TEXT(CRENEAUX!$X$12,"jjjj"),TEXT(C253,"jjjj")=TEXT(CRENEAUX!$Y$12,"jjjj")),"X","")</f>
        <v/>
      </c>
      <c r="P253" s="81" t="str">
        <f>IF(OR(TEXT(C253,"jjjj")=TEXT(CRENEAUX!$S$13,"jjjj"),TEXT(C253,"jjjj")=TEXT(CRENEAUX!$T$13,"jjjj"),TEXT(C253,"jjjj")=TEXT(CRENEAUX!$U$13,"jjjj"),TEXT(C253,"jjjj")=TEXT(CRENEAUX!$V$13,"jjjj"),TEXT(C253,"jjjj")=TEXT(CRENEAUX!$W$13,"jjjj"),TEXT(C253,"jjjj")=TEXT(CRENEAUX!$X$13,"jjjj"),TEXT(C253,"jjjj")=TEXT(CRENEAUX!$Y$13,"jjjj")),"X","")</f>
        <v/>
      </c>
      <c r="Q253" s="81" t="str">
        <f>IF(OR(TEXT(C253,"jjjj")=TEXT(CRENEAUX!$S$14,"jjjj"),TEXT(C253,"jjjj")=TEXT(CRENEAUX!$T$14,"jjjj"),TEXT(C253,"jjjj")=TEXT(CRENEAUX!$U$14,"jjjj"),TEXT(C253,"jjjj")=TEXT(CRENEAUX!$V$14,"jjjj"),TEXT(C253,"jjjj")=TEXT(CRENEAUX!$W$14,"jjjj"),TEXT(C253,"jjjj")=TEXT(CRENEAUX!$X$14,"jjjj"),TEXT(C253,"jjjj")=TEXT(CRENEAUX!$Y$14,"jjjj")),"X","")</f>
        <v/>
      </c>
      <c r="R253" s="80" t="str">
        <f t="shared" si="20"/>
        <v/>
      </c>
      <c r="S253" s="79"/>
      <c r="T253" s="79"/>
      <c r="U253" s="79"/>
      <c r="V253" s="79"/>
      <c r="W253" s="79"/>
      <c r="X253" s="79"/>
    </row>
    <row r="254" spans="1:24" x14ac:dyDescent="0.25">
      <c r="A254" s="95" t="e">
        <f t="shared" si="16"/>
        <v>#VALUE!</v>
      </c>
      <c r="B254" s="95" t="e">
        <f t="shared" si="17"/>
        <v>#VALUE!</v>
      </c>
      <c r="C254" s="77" t="str">
        <f>Calen!F256</f>
        <v/>
      </c>
      <c r="D254" s="79"/>
      <c r="E254" s="79"/>
      <c r="F254" s="79"/>
      <c r="G254" s="79"/>
      <c r="H254" s="79"/>
      <c r="I254" s="79"/>
      <c r="J254" s="96" t="e">
        <f t="shared" si="18"/>
        <v>#VALUE!</v>
      </c>
      <c r="K254" s="96" t="e">
        <f t="shared" si="19"/>
        <v>#VALUE!</v>
      </c>
      <c r="L254" s="81" t="str">
        <f>IF(OR(TEXT(C254,"jjjj")=TEXT(CRENEAUX!$S$9,"jjjj"),TEXT(C254,"jjjj")=TEXT(CRENEAUX!$T$9,"jjjj"),TEXT(C254,"jjjj")=TEXT(CRENEAUX!$U$9,"jjjj"),TEXT(C254,"jjjj")=TEXT(CRENEAUX!$V$9,"jjjj"),TEXT(C254,"jjjj")=TEXT(CRENEAUX!$W$9,"jjjj"),TEXT(C254,"jjjj")=TEXT(CRENEAUX!$X$9,"jjjj"),TEXT(C254,"jjjj")=TEXT(CRENEAUX!$Y$9,"jjjj")),"X","")</f>
        <v/>
      </c>
      <c r="M254" s="81" t="str">
        <f>IF(OR(TEXT(C254,"jjjj")=TEXT(CRENEAUX!$S$10,"jjjj"),TEXT(C254,"jjjj")=TEXT(CRENEAUX!$T$10,"jjjj"),TEXT(C254,"jjjj")=TEXT(CRENEAUX!$U$10,"jjjj"),TEXT(C254,"jjjj")=TEXT(CRENEAUX!$V$10,"jjjj"),TEXT(C254,"jjjj")=TEXT(CRENEAUX!$W$10,"jjjj"),TEXT(C254,"jjjj")=TEXT(CRENEAUX!$X$10,"jjjj"),TEXT(C254,"jjjj")=TEXT(CRENEAUX!$Y$10,"jjjj")),"X","")</f>
        <v/>
      </c>
      <c r="N254" s="81" t="str">
        <f>IF(OR(TEXT(C254,"jjjj")=TEXT(CRENEAUX!$S$11,"jjjj"),TEXT(C254,"jjjj")=TEXT(CRENEAUX!$T$11,"jjjj"),TEXT(C254,"jjjj")=TEXT(CRENEAUX!$U$11,"jjjj"),TEXT(C254,"jjjj")=TEXT(CRENEAUX!$V$11,"jjjj"),TEXT(C254,"jjjj")=TEXT(CRENEAUX!$W$11,"jjjj"),TEXT(C254,"jjjj")=TEXT(CRENEAUX!$X$11,"jjjj"),TEXT(C254,"jjjj")=TEXT(CRENEAUX!$Y$11,"jjjj")),"X","")</f>
        <v/>
      </c>
      <c r="O254" s="81" t="str">
        <f>IF(OR(TEXT(C254,"jjjj")=TEXT(CRENEAUX!$S$12,"jjjj"),TEXT(C254,"jjjj")=TEXT(CRENEAUX!$T$12,"jjjj"),TEXT(C254,"jjjj")=TEXT(CRENEAUX!$U$12,"jjjj"),TEXT(C254,"jjjj")=TEXT(CRENEAUX!$V$12,"jjjj"),TEXT(C254,"jjjj")=TEXT(CRENEAUX!$W$12,"jjjj"),TEXT(C254,"jjjj")=TEXT(CRENEAUX!$X$12,"jjjj"),TEXT(C254,"jjjj")=TEXT(CRENEAUX!$Y$12,"jjjj")),"X","")</f>
        <v/>
      </c>
      <c r="P254" s="81" t="str">
        <f>IF(OR(TEXT(C254,"jjjj")=TEXT(CRENEAUX!$S$13,"jjjj"),TEXT(C254,"jjjj")=TEXT(CRENEAUX!$T$13,"jjjj"),TEXT(C254,"jjjj")=TEXT(CRENEAUX!$U$13,"jjjj"),TEXT(C254,"jjjj")=TEXT(CRENEAUX!$V$13,"jjjj"),TEXT(C254,"jjjj")=TEXT(CRENEAUX!$W$13,"jjjj"),TEXT(C254,"jjjj")=TEXT(CRENEAUX!$X$13,"jjjj"),TEXT(C254,"jjjj")=TEXT(CRENEAUX!$Y$13,"jjjj")),"X","")</f>
        <v/>
      </c>
      <c r="Q254" s="81" t="str">
        <f>IF(OR(TEXT(C254,"jjjj")=TEXT(CRENEAUX!$S$14,"jjjj"),TEXT(C254,"jjjj")=TEXT(CRENEAUX!$T$14,"jjjj"),TEXT(C254,"jjjj")=TEXT(CRENEAUX!$U$14,"jjjj"),TEXT(C254,"jjjj")=TEXT(CRENEAUX!$V$14,"jjjj"),TEXT(C254,"jjjj")=TEXT(CRENEAUX!$W$14,"jjjj"),TEXT(C254,"jjjj")=TEXT(CRENEAUX!$X$14,"jjjj"),TEXT(C254,"jjjj")=TEXT(CRENEAUX!$Y$14,"jjjj")),"X","")</f>
        <v/>
      </c>
      <c r="R254" s="80" t="str">
        <f t="shared" si="20"/>
        <v/>
      </c>
      <c r="S254" s="79"/>
      <c r="T254" s="79"/>
      <c r="U254" s="79"/>
      <c r="V254" s="79"/>
      <c r="W254" s="79"/>
      <c r="X254" s="79"/>
    </row>
    <row r="255" spans="1:24" x14ac:dyDescent="0.25">
      <c r="A255" s="95" t="e">
        <f t="shared" si="16"/>
        <v>#VALUE!</v>
      </c>
      <c r="B255" s="95" t="e">
        <f t="shared" si="17"/>
        <v>#VALUE!</v>
      </c>
      <c r="C255" s="77" t="str">
        <f>Calen!F257</f>
        <v/>
      </c>
      <c r="D255" s="79"/>
      <c r="E255" s="79"/>
      <c r="F255" s="79"/>
      <c r="G255" s="79"/>
      <c r="H255" s="79"/>
      <c r="I255" s="79"/>
      <c r="J255" s="96" t="e">
        <f t="shared" si="18"/>
        <v>#VALUE!</v>
      </c>
      <c r="K255" s="96" t="e">
        <f t="shared" si="19"/>
        <v>#VALUE!</v>
      </c>
      <c r="L255" s="81" t="str">
        <f>IF(OR(TEXT(C255,"jjjj")=TEXT(CRENEAUX!$S$9,"jjjj"),TEXT(C255,"jjjj")=TEXT(CRENEAUX!$T$9,"jjjj"),TEXT(C255,"jjjj")=TEXT(CRENEAUX!$U$9,"jjjj"),TEXT(C255,"jjjj")=TEXT(CRENEAUX!$V$9,"jjjj"),TEXT(C255,"jjjj")=TEXT(CRENEAUX!$W$9,"jjjj"),TEXT(C255,"jjjj")=TEXT(CRENEAUX!$X$9,"jjjj"),TEXT(C255,"jjjj")=TEXT(CRENEAUX!$Y$9,"jjjj")),"X","")</f>
        <v/>
      </c>
      <c r="M255" s="81" t="str">
        <f>IF(OR(TEXT(C255,"jjjj")=TEXT(CRENEAUX!$S$10,"jjjj"),TEXT(C255,"jjjj")=TEXT(CRENEAUX!$T$10,"jjjj"),TEXT(C255,"jjjj")=TEXT(CRENEAUX!$U$10,"jjjj"),TEXT(C255,"jjjj")=TEXT(CRENEAUX!$V$10,"jjjj"),TEXT(C255,"jjjj")=TEXT(CRENEAUX!$W$10,"jjjj"),TEXT(C255,"jjjj")=TEXT(CRENEAUX!$X$10,"jjjj"),TEXT(C255,"jjjj")=TEXT(CRENEAUX!$Y$10,"jjjj")),"X","")</f>
        <v/>
      </c>
      <c r="N255" s="81" t="str">
        <f>IF(OR(TEXT(C255,"jjjj")=TEXT(CRENEAUX!$S$11,"jjjj"),TEXT(C255,"jjjj")=TEXT(CRENEAUX!$T$11,"jjjj"),TEXT(C255,"jjjj")=TEXT(CRENEAUX!$U$11,"jjjj"),TEXT(C255,"jjjj")=TEXT(CRENEAUX!$V$11,"jjjj"),TEXT(C255,"jjjj")=TEXT(CRENEAUX!$W$11,"jjjj"),TEXT(C255,"jjjj")=TEXT(CRENEAUX!$X$11,"jjjj"),TEXT(C255,"jjjj")=TEXT(CRENEAUX!$Y$11,"jjjj")),"X","")</f>
        <v/>
      </c>
      <c r="O255" s="81" t="str">
        <f>IF(OR(TEXT(C255,"jjjj")=TEXT(CRENEAUX!$S$12,"jjjj"),TEXT(C255,"jjjj")=TEXT(CRENEAUX!$T$12,"jjjj"),TEXT(C255,"jjjj")=TEXT(CRENEAUX!$U$12,"jjjj"),TEXT(C255,"jjjj")=TEXT(CRENEAUX!$V$12,"jjjj"),TEXT(C255,"jjjj")=TEXT(CRENEAUX!$W$12,"jjjj"),TEXT(C255,"jjjj")=TEXT(CRENEAUX!$X$12,"jjjj"),TEXT(C255,"jjjj")=TEXT(CRENEAUX!$Y$12,"jjjj")),"X","")</f>
        <v/>
      </c>
      <c r="P255" s="81" t="str">
        <f>IF(OR(TEXT(C255,"jjjj")=TEXT(CRENEAUX!$S$13,"jjjj"),TEXT(C255,"jjjj")=TEXT(CRENEAUX!$T$13,"jjjj"),TEXT(C255,"jjjj")=TEXT(CRENEAUX!$U$13,"jjjj"),TEXT(C255,"jjjj")=TEXT(CRENEAUX!$V$13,"jjjj"),TEXT(C255,"jjjj")=TEXT(CRENEAUX!$W$13,"jjjj"),TEXT(C255,"jjjj")=TEXT(CRENEAUX!$X$13,"jjjj"),TEXT(C255,"jjjj")=TEXT(CRENEAUX!$Y$13,"jjjj")),"X","")</f>
        <v/>
      </c>
      <c r="Q255" s="81" t="str">
        <f>IF(OR(TEXT(C255,"jjjj")=TEXT(CRENEAUX!$S$14,"jjjj"),TEXT(C255,"jjjj")=TEXT(CRENEAUX!$T$14,"jjjj"),TEXT(C255,"jjjj")=TEXT(CRENEAUX!$U$14,"jjjj"),TEXT(C255,"jjjj")=TEXT(CRENEAUX!$V$14,"jjjj"),TEXT(C255,"jjjj")=TEXT(CRENEAUX!$W$14,"jjjj"),TEXT(C255,"jjjj")=TEXT(CRENEAUX!$X$14,"jjjj"),TEXT(C255,"jjjj")=TEXT(CRENEAUX!$Y$14,"jjjj")),"X","")</f>
        <v/>
      </c>
      <c r="R255" s="80" t="str">
        <f t="shared" si="20"/>
        <v/>
      </c>
      <c r="S255" s="79"/>
      <c r="T255" s="79"/>
      <c r="U255" s="79"/>
      <c r="V255" s="79"/>
      <c r="W255" s="79"/>
      <c r="X255" s="79"/>
    </row>
    <row r="256" spans="1:24" x14ac:dyDescent="0.25">
      <c r="A256" s="95" t="e">
        <f t="shared" si="16"/>
        <v>#VALUE!</v>
      </c>
      <c r="B256" s="95" t="e">
        <f t="shared" si="17"/>
        <v>#VALUE!</v>
      </c>
      <c r="C256" s="77" t="str">
        <f>Calen!F258</f>
        <v/>
      </c>
      <c r="D256" s="79"/>
      <c r="E256" s="79"/>
      <c r="F256" s="79"/>
      <c r="G256" s="79"/>
      <c r="H256" s="79"/>
      <c r="I256" s="79"/>
      <c r="J256" s="96" t="e">
        <f t="shared" si="18"/>
        <v>#VALUE!</v>
      </c>
      <c r="K256" s="96" t="e">
        <f t="shared" si="19"/>
        <v>#VALUE!</v>
      </c>
      <c r="L256" s="81" t="str">
        <f>IF(OR(TEXT(C256,"jjjj")=TEXT(CRENEAUX!$S$9,"jjjj"),TEXT(C256,"jjjj")=TEXT(CRENEAUX!$T$9,"jjjj"),TEXT(C256,"jjjj")=TEXT(CRENEAUX!$U$9,"jjjj"),TEXT(C256,"jjjj")=TEXT(CRENEAUX!$V$9,"jjjj"),TEXT(C256,"jjjj")=TEXT(CRENEAUX!$W$9,"jjjj"),TEXT(C256,"jjjj")=TEXT(CRENEAUX!$X$9,"jjjj"),TEXT(C256,"jjjj")=TEXT(CRENEAUX!$Y$9,"jjjj")),"X","")</f>
        <v/>
      </c>
      <c r="M256" s="81" t="str">
        <f>IF(OR(TEXT(C256,"jjjj")=TEXT(CRENEAUX!$S$10,"jjjj"),TEXT(C256,"jjjj")=TEXT(CRENEAUX!$T$10,"jjjj"),TEXT(C256,"jjjj")=TEXT(CRENEAUX!$U$10,"jjjj"),TEXT(C256,"jjjj")=TEXT(CRENEAUX!$V$10,"jjjj"),TEXT(C256,"jjjj")=TEXT(CRENEAUX!$W$10,"jjjj"),TEXT(C256,"jjjj")=TEXT(CRENEAUX!$X$10,"jjjj"),TEXT(C256,"jjjj")=TEXT(CRENEAUX!$Y$10,"jjjj")),"X","")</f>
        <v/>
      </c>
      <c r="N256" s="81" t="str">
        <f>IF(OR(TEXT(C256,"jjjj")=TEXT(CRENEAUX!$S$11,"jjjj"),TEXT(C256,"jjjj")=TEXT(CRENEAUX!$T$11,"jjjj"),TEXT(C256,"jjjj")=TEXT(CRENEAUX!$U$11,"jjjj"),TEXT(C256,"jjjj")=TEXT(CRENEAUX!$V$11,"jjjj"),TEXT(C256,"jjjj")=TEXT(CRENEAUX!$W$11,"jjjj"),TEXT(C256,"jjjj")=TEXT(CRENEAUX!$X$11,"jjjj"),TEXT(C256,"jjjj")=TEXT(CRENEAUX!$Y$11,"jjjj")),"X","")</f>
        <v/>
      </c>
      <c r="O256" s="81" t="str">
        <f>IF(OR(TEXT(C256,"jjjj")=TEXT(CRENEAUX!$S$12,"jjjj"),TEXT(C256,"jjjj")=TEXT(CRENEAUX!$T$12,"jjjj"),TEXT(C256,"jjjj")=TEXT(CRENEAUX!$U$12,"jjjj"),TEXT(C256,"jjjj")=TEXT(CRENEAUX!$V$12,"jjjj"),TEXT(C256,"jjjj")=TEXT(CRENEAUX!$W$12,"jjjj"),TEXT(C256,"jjjj")=TEXT(CRENEAUX!$X$12,"jjjj"),TEXT(C256,"jjjj")=TEXT(CRENEAUX!$Y$12,"jjjj")),"X","")</f>
        <v/>
      </c>
      <c r="P256" s="81" t="str">
        <f>IF(OR(TEXT(C256,"jjjj")=TEXT(CRENEAUX!$S$13,"jjjj"),TEXT(C256,"jjjj")=TEXT(CRENEAUX!$T$13,"jjjj"),TEXT(C256,"jjjj")=TEXT(CRENEAUX!$U$13,"jjjj"),TEXT(C256,"jjjj")=TEXT(CRENEAUX!$V$13,"jjjj"),TEXT(C256,"jjjj")=TEXT(CRENEAUX!$W$13,"jjjj"),TEXT(C256,"jjjj")=TEXT(CRENEAUX!$X$13,"jjjj"),TEXT(C256,"jjjj")=TEXT(CRENEAUX!$Y$13,"jjjj")),"X","")</f>
        <v/>
      </c>
      <c r="Q256" s="81" t="str">
        <f>IF(OR(TEXT(C256,"jjjj")=TEXT(CRENEAUX!$S$14,"jjjj"),TEXT(C256,"jjjj")=TEXT(CRENEAUX!$T$14,"jjjj"),TEXT(C256,"jjjj")=TEXT(CRENEAUX!$U$14,"jjjj"),TEXT(C256,"jjjj")=TEXT(CRENEAUX!$V$14,"jjjj"),TEXT(C256,"jjjj")=TEXT(CRENEAUX!$W$14,"jjjj"),TEXT(C256,"jjjj")=TEXT(CRENEAUX!$X$14,"jjjj"),TEXT(C256,"jjjj")=TEXT(CRENEAUX!$Y$14,"jjjj")),"X","")</f>
        <v/>
      </c>
      <c r="R256" s="80" t="str">
        <f t="shared" si="20"/>
        <v/>
      </c>
      <c r="S256" s="79"/>
      <c r="T256" s="79"/>
      <c r="U256" s="79"/>
      <c r="V256" s="79"/>
      <c r="W256" s="79"/>
      <c r="X256" s="79"/>
    </row>
    <row r="257" spans="1:24" x14ac:dyDescent="0.25">
      <c r="A257" s="95" t="e">
        <f t="shared" si="16"/>
        <v>#VALUE!</v>
      </c>
      <c r="B257" s="95" t="e">
        <f t="shared" si="17"/>
        <v>#VALUE!</v>
      </c>
      <c r="C257" s="77" t="str">
        <f>Calen!F259</f>
        <v/>
      </c>
      <c r="D257" s="79"/>
      <c r="E257" s="79"/>
      <c r="F257" s="79"/>
      <c r="G257" s="79"/>
      <c r="H257" s="79"/>
      <c r="I257" s="79"/>
      <c r="J257" s="96" t="e">
        <f t="shared" si="18"/>
        <v>#VALUE!</v>
      </c>
      <c r="K257" s="96" t="e">
        <f t="shared" si="19"/>
        <v>#VALUE!</v>
      </c>
      <c r="L257" s="81" t="str">
        <f>IF(OR(TEXT(C257,"jjjj")=TEXT(CRENEAUX!$S$9,"jjjj"),TEXT(C257,"jjjj")=TEXT(CRENEAUX!$T$9,"jjjj"),TEXT(C257,"jjjj")=TEXT(CRENEAUX!$U$9,"jjjj"),TEXT(C257,"jjjj")=TEXT(CRENEAUX!$V$9,"jjjj"),TEXT(C257,"jjjj")=TEXT(CRENEAUX!$W$9,"jjjj"),TEXT(C257,"jjjj")=TEXT(CRENEAUX!$X$9,"jjjj"),TEXT(C257,"jjjj")=TEXT(CRENEAUX!$Y$9,"jjjj")),"X","")</f>
        <v/>
      </c>
      <c r="M257" s="81" t="str">
        <f>IF(OR(TEXT(C257,"jjjj")=TEXT(CRENEAUX!$S$10,"jjjj"),TEXT(C257,"jjjj")=TEXT(CRENEAUX!$T$10,"jjjj"),TEXT(C257,"jjjj")=TEXT(CRENEAUX!$U$10,"jjjj"),TEXT(C257,"jjjj")=TEXT(CRENEAUX!$V$10,"jjjj"),TEXT(C257,"jjjj")=TEXT(CRENEAUX!$W$10,"jjjj"),TEXT(C257,"jjjj")=TEXT(CRENEAUX!$X$10,"jjjj"),TEXT(C257,"jjjj")=TEXT(CRENEAUX!$Y$10,"jjjj")),"X","")</f>
        <v/>
      </c>
      <c r="N257" s="81" t="str">
        <f>IF(OR(TEXT(C257,"jjjj")=TEXT(CRENEAUX!$S$11,"jjjj"),TEXT(C257,"jjjj")=TEXT(CRENEAUX!$T$11,"jjjj"),TEXT(C257,"jjjj")=TEXT(CRENEAUX!$U$11,"jjjj"),TEXT(C257,"jjjj")=TEXT(CRENEAUX!$V$11,"jjjj"),TEXT(C257,"jjjj")=TEXT(CRENEAUX!$W$11,"jjjj"),TEXT(C257,"jjjj")=TEXT(CRENEAUX!$X$11,"jjjj"),TEXT(C257,"jjjj")=TEXT(CRENEAUX!$Y$11,"jjjj")),"X","")</f>
        <v/>
      </c>
      <c r="O257" s="81" t="str">
        <f>IF(OR(TEXT(C257,"jjjj")=TEXT(CRENEAUX!$S$12,"jjjj"),TEXT(C257,"jjjj")=TEXT(CRENEAUX!$T$12,"jjjj"),TEXT(C257,"jjjj")=TEXT(CRENEAUX!$U$12,"jjjj"),TEXT(C257,"jjjj")=TEXT(CRENEAUX!$V$12,"jjjj"),TEXT(C257,"jjjj")=TEXT(CRENEAUX!$W$12,"jjjj"),TEXT(C257,"jjjj")=TEXT(CRENEAUX!$X$12,"jjjj"),TEXT(C257,"jjjj")=TEXT(CRENEAUX!$Y$12,"jjjj")),"X","")</f>
        <v/>
      </c>
      <c r="P257" s="81" t="str">
        <f>IF(OR(TEXT(C257,"jjjj")=TEXT(CRENEAUX!$S$13,"jjjj"),TEXT(C257,"jjjj")=TEXT(CRENEAUX!$T$13,"jjjj"),TEXT(C257,"jjjj")=TEXT(CRENEAUX!$U$13,"jjjj"),TEXT(C257,"jjjj")=TEXT(CRENEAUX!$V$13,"jjjj"),TEXT(C257,"jjjj")=TEXT(CRENEAUX!$W$13,"jjjj"),TEXT(C257,"jjjj")=TEXT(CRENEAUX!$X$13,"jjjj"),TEXT(C257,"jjjj")=TEXT(CRENEAUX!$Y$13,"jjjj")),"X","")</f>
        <v/>
      </c>
      <c r="Q257" s="81" t="str">
        <f>IF(OR(TEXT(C257,"jjjj")=TEXT(CRENEAUX!$S$14,"jjjj"),TEXT(C257,"jjjj")=TEXT(CRENEAUX!$T$14,"jjjj"),TEXT(C257,"jjjj")=TEXT(CRENEAUX!$U$14,"jjjj"),TEXT(C257,"jjjj")=TEXT(CRENEAUX!$V$14,"jjjj"),TEXT(C257,"jjjj")=TEXT(CRENEAUX!$W$14,"jjjj"),TEXT(C257,"jjjj")=TEXT(CRENEAUX!$X$14,"jjjj"),TEXT(C257,"jjjj")=TEXT(CRENEAUX!$Y$14,"jjjj")),"X","")</f>
        <v/>
      </c>
      <c r="R257" s="80" t="str">
        <f t="shared" si="20"/>
        <v/>
      </c>
      <c r="S257" s="79"/>
      <c r="T257" s="79"/>
      <c r="U257" s="79"/>
      <c r="V257" s="79"/>
      <c r="W257" s="79"/>
      <c r="X257" s="79"/>
    </row>
    <row r="258" spans="1:24" x14ac:dyDescent="0.25">
      <c r="A258" s="95" t="e">
        <f t="shared" si="16"/>
        <v>#VALUE!</v>
      </c>
      <c r="B258" s="95" t="e">
        <f t="shared" si="17"/>
        <v>#VALUE!</v>
      </c>
      <c r="C258" s="77" t="str">
        <f>Calen!F260</f>
        <v/>
      </c>
      <c r="D258" s="79"/>
      <c r="E258" s="79"/>
      <c r="F258" s="79"/>
      <c r="G258" s="79"/>
      <c r="H258" s="79"/>
      <c r="I258" s="79"/>
      <c r="J258" s="96" t="e">
        <f t="shared" si="18"/>
        <v>#VALUE!</v>
      </c>
      <c r="K258" s="96" t="e">
        <f t="shared" si="19"/>
        <v>#VALUE!</v>
      </c>
      <c r="L258" s="81" t="str">
        <f>IF(OR(TEXT(C258,"jjjj")=TEXT(CRENEAUX!$S$9,"jjjj"),TEXT(C258,"jjjj")=TEXT(CRENEAUX!$T$9,"jjjj"),TEXT(C258,"jjjj")=TEXT(CRENEAUX!$U$9,"jjjj"),TEXT(C258,"jjjj")=TEXT(CRENEAUX!$V$9,"jjjj"),TEXT(C258,"jjjj")=TEXT(CRENEAUX!$W$9,"jjjj"),TEXT(C258,"jjjj")=TEXT(CRENEAUX!$X$9,"jjjj"),TEXT(C258,"jjjj")=TEXT(CRENEAUX!$Y$9,"jjjj")),"X","")</f>
        <v/>
      </c>
      <c r="M258" s="81" t="str">
        <f>IF(OR(TEXT(C258,"jjjj")=TEXT(CRENEAUX!$S$10,"jjjj"),TEXT(C258,"jjjj")=TEXT(CRENEAUX!$T$10,"jjjj"),TEXT(C258,"jjjj")=TEXT(CRENEAUX!$U$10,"jjjj"),TEXT(C258,"jjjj")=TEXT(CRENEAUX!$V$10,"jjjj"),TEXT(C258,"jjjj")=TEXT(CRENEAUX!$W$10,"jjjj"),TEXT(C258,"jjjj")=TEXT(CRENEAUX!$X$10,"jjjj"),TEXT(C258,"jjjj")=TEXT(CRENEAUX!$Y$10,"jjjj")),"X","")</f>
        <v/>
      </c>
      <c r="N258" s="81" t="str">
        <f>IF(OR(TEXT(C258,"jjjj")=TEXT(CRENEAUX!$S$11,"jjjj"),TEXT(C258,"jjjj")=TEXT(CRENEAUX!$T$11,"jjjj"),TEXT(C258,"jjjj")=TEXT(CRENEAUX!$U$11,"jjjj"),TEXT(C258,"jjjj")=TEXT(CRENEAUX!$V$11,"jjjj"),TEXT(C258,"jjjj")=TEXT(CRENEAUX!$W$11,"jjjj"),TEXT(C258,"jjjj")=TEXT(CRENEAUX!$X$11,"jjjj"),TEXT(C258,"jjjj")=TEXT(CRENEAUX!$Y$11,"jjjj")),"X","")</f>
        <v/>
      </c>
      <c r="O258" s="81" t="str">
        <f>IF(OR(TEXT(C258,"jjjj")=TEXT(CRENEAUX!$S$12,"jjjj"),TEXT(C258,"jjjj")=TEXT(CRENEAUX!$T$12,"jjjj"),TEXT(C258,"jjjj")=TEXT(CRENEAUX!$U$12,"jjjj"),TEXT(C258,"jjjj")=TEXT(CRENEAUX!$V$12,"jjjj"),TEXT(C258,"jjjj")=TEXT(CRENEAUX!$W$12,"jjjj"),TEXT(C258,"jjjj")=TEXT(CRENEAUX!$X$12,"jjjj"),TEXT(C258,"jjjj")=TEXT(CRENEAUX!$Y$12,"jjjj")),"X","")</f>
        <v/>
      </c>
      <c r="P258" s="81" t="str">
        <f>IF(OR(TEXT(C258,"jjjj")=TEXT(CRENEAUX!$S$13,"jjjj"),TEXT(C258,"jjjj")=TEXT(CRENEAUX!$T$13,"jjjj"),TEXT(C258,"jjjj")=TEXT(CRENEAUX!$U$13,"jjjj"),TEXT(C258,"jjjj")=TEXT(CRENEAUX!$V$13,"jjjj"),TEXT(C258,"jjjj")=TEXT(CRENEAUX!$W$13,"jjjj"),TEXT(C258,"jjjj")=TEXT(CRENEAUX!$X$13,"jjjj"),TEXT(C258,"jjjj")=TEXT(CRENEAUX!$Y$13,"jjjj")),"X","")</f>
        <v/>
      </c>
      <c r="Q258" s="81" t="str">
        <f>IF(OR(TEXT(C258,"jjjj")=TEXT(CRENEAUX!$S$14,"jjjj"),TEXT(C258,"jjjj")=TEXT(CRENEAUX!$T$14,"jjjj"),TEXT(C258,"jjjj")=TEXT(CRENEAUX!$U$14,"jjjj"),TEXT(C258,"jjjj")=TEXT(CRENEAUX!$V$14,"jjjj"),TEXT(C258,"jjjj")=TEXT(CRENEAUX!$W$14,"jjjj"),TEXT(C258,"jjjj")=TEXT(CRENEAUX!$X$14,"jjjj"),TEXT(C258,"jjjj")=TEXT(CRENEAUX!$Y$14,"jjjj")),"X","")</f>
        <v/>
      </c>
      <c r="R258" s="80" t="str">
        <f t="shared" si="20"/>
        <v/>
      </c>
      <c r="S258" s="79"/>
      <c r="T258" s="79"/>
      <c r="U258" s="79"/>
      <c r="V258" s="79"/>
      <c r="W258" s="79"/>
      <c r="X258" s="79"/>
    </row>
    <row r="259" spans="1:24" x14ac:dyDescent="0.25">
      <c r="A259" s="95" t="e">
        <f t="shared" si="16"/>
        <v>#VALUE!</v>
      </c>
      <c r="B259" s="95" t="e">
        <f t="shared" si="17"/>
        <v>#VALUE!</v>
      </c>
      <c r="C259" s="77" t="str">
        <f>Calen!F261</f>
        <v/>
      </c>
      <c r="D259" s="79"/>
      <c r="E259" s="79"/>
      <c r="F259" s="79"/>
      <c r="G259" s="79"/>
      <c r="H259" s="79"/>
      <c r="I259" s="79"/>
      <c r="J259" s="96" t="e">
        <f t="shared" si="18"/>
        <v>#VALUE!</v>
      </c>
      <c r="K259" s="96" t="e">
        <f t="shared" si="19"/>
        <v>#VALUE!</v>
      </c>
      <c r="L259" s="81" t="str">
        <f>IF(OR(TEXT(C259,"jjjj")=TEXT(CRENEAUX!$S$9,"jjjj"),TEXT(C259,"jjjj")=TEXT(CRENEAUX!$T$9,"jjjj"),TEXT(C259,"jjjj")=TEXT(CRENEAUX!$U$9,"jjjj"),TEXT(C259,"jjjj")=TEXT(CRENEAUX!$V$9,"jjjj"),TEXT(C259,"jjjj")=TEXT(CRENEAUX!$W$9,"jjjj"),TEXT(C259,"jjjj")=TEXT(CRENEAUX!$X$9,"jjjj"),TEXT(C259,"jjjj")=TEXT(CRENEAUX!$Y$9,"jjjj")),"X","")</f>
        <v/>
      </c>
      <c r="M259" s="81" t="str">
        <f>IF(OR(TEXT(C259,"jjjj")=TEXT(CRENEAUX!$S$10,"jjjj"),TEXT(C259,"jjjj")=TEXT(CRENEAUX!$T$10,"jjjj"),TEXT(C259,"jjjj")=TEXT(CRENEAUX!$U$10,"jjjj"),TEXT(C259,"jjjj")=TEXT(CRENEAUX!$V$10,"jjjj"),TEXT(C259,"jjjj")=TEXT(CRENEAUX!$W$10,"jjjj"),TEXT(C259,"jjjj")=TEXT(CRENEAUX!$X$10,"jjjj"),TEXT(C259,"jjjj")=TEXT(CRENEAUX!$Y$10,"jjjj")),"X","")</f>
        <v/>
      </c>
      <c r="N259" s="81" t="str">
        <f>IF(OR(TEXT(C259,"jjjj")=TEXT(CRENEAUX!$S$11,"jjjj"),TEXT(C259,"jjjj")=TEXT(CRENEAUX!$T$11,"jjjj"),TEXT(C259,"jjjj")=TEXT(CRENEAUX!$U$11,"jjjj"),TEXT(C259,"jjjj")=TEXT(CRENEAUX!$V$11,"jjjj"),TEXT(C259,"jjjj")=TEXT(CRENEAUX!$W$11,"jjjj"),TEXT(C259,"jjjj")=TEXT(CRENEAUX!$X$11,"jjjj"),TEXT(C259,"jjjj")=TEXT(CRENEAUX!$Y$11,"jjjj")),"X","")</f>
        <v/>
      </c>
      <c r="O259" s="81" t="str">
        <f>IF(OR(TEXT(C259,"jjjj")=TEXT(CRENEAUX!$S$12,"jjjj"),TEXT(C259,"jjjj")=TEXT(CRENEAUX!$T$12,"jjjj"),TEXT(C259,"jjjj")=TEXT(CRENEAUX!$U$12,"jjjj"),TEXT(C259,"jjjj")=TEXT(CRENEAUX!$V$12,"jjjj"),TEXT(C259,"jjjj")=TEXT(CRENEAUX!$W$12,"jjjj"),TEXT(C259,"jjjj")=TEXT(CRENEAUX!$X$12,"jjjj"),TEXT(C259,"jjjj")=TEXT(CRENEAUX!$Y$12,"jjjj")),"X","")</f>
        <v/>
      </c>
      <c r="P259" s="81" t="str">
        <f>IF(OR(TEXT(C259,"jjjj")=TEXT(CRENEAUX!$S$13,"jjjj"),TEXT(C259,"jjjj")=TEXT(CRENEAUX!$T$13,"jjjj"),TEXT(C259,"jjjj")=TEXT(CRENEAUX!$U$13,"jjjj"),TEXT(C259,"jjjj")=TEXT(CRENEAUX!$V$13,"jjjj"),TEXT(C259,"jjjj")=TEXT(CRENEAUX!$W$13,"jjjj"),TEXT(C259,"jjjj")=TEXT(CRENEAUX!$X$13,"jjjj"),TEXT(C259,"jjjj")=TEXT(CRENEAUX!$Y$13,"jjjj")),"X","")</f>
        <v/>
      </c>
      <c r="Q259" s="81" t="str">
        <f>IF(OR(TEXT(C259,"jjjj")=TEXT(CRENEAUX!$S$14,"jjjj"),TEXT(C259,"jjjj")=TEXT(CRENEAUX!$T$14,"jjjj"),TEXT(C259,"jjjj")=TEXT(CRENEAUX!$U$14,"jjjj"),TEXT(C259,"jjjj")=TEXT(CRENEAUX!$V$14,"jjjj"),TEXT(C259,"jjjj")=TEXT(CRENEAUX!$W$14,"jjjj"),TEXT(C259,"jjjj")=TEXT(CRENEAUX!$X$14,"jjjj"),TEXT(C259,"jjjj")=TEXT(CRENEAUX!$Y$14,"jjjj")),"X","")</f>
        <v/>
      </c>
      <c r="R259" s="80" t="str">
        <f t="shared" si="20"/>
        <v/>
      </c>
      <c r="S259" s="79"/>
      <c r="T259" s="79"/>
      <c r="U259" s="79"/>
      <c r="V259" s="79"/>
      <c r="W259" s="79"/>
      <c r="X259" s="79"/>
    </row>
    <row r="260" spans="1:24" x14ac:dyDescent="0.25">
      <c r="A260" s="95" t="e">
        <f t="shared" si="16"/>
        <v>#VALUE!</v>
      </c>
      <c r="B260" s="95" t="e">
        <f t="shared" si="17"/>
        <v>#VALUE!</v>
      </c>
      <c r="C260" s="77" t="str">
        <f>Calen!F262</f>
        <v/>
      </c>
      <c r="D260" s="79"/>
      <c r="E260" s="79"/>
      <c r="F260" s="79"/>
      <c r="G260" s="79"/>
      <c r="H260" s="79"/>
      <c r="I260" s="79"/>
      <c r="J260" s="96" t="e">
        <f t="shared" si="18"/>
        <v>#VALUE!</v>
      </c>
      <c r="K260" s="96" t="e">
        <f t="shared" si="19"/>
        <v>#VALUE!</v>
      </c>
      <c r="L260" s="81" t="str">
        <f>IF(OR(TEXT(C260,"jjjj")=TEXT(CRENEAUX!$S$9,"jjjj"),TEXT(C260,"jjjj")=TEXT(CRENEAUX!$T$9,"jjjj"),TEXT(C260,"jjjj")=TEXT(CRENEAUX!$U$9,"jjjj"),TEXT(C260,"jjjj")=TEXT(CRENEAUX!$V$9,"jjjj"),TEXT(C260,"jjjj")=TEXT(CRENEAUX!$W$9,"jjjj"),TEXT(C260,"jjjj")=TEXT(CRENEAUX!$X$9,"jjjj"),TEXT(C260,"jjjj")=TEXT(CRENEAUX!$Y$9,"jjjj")),"X","")</f>
        <v/>
      </c>
      <c r="M260" s="81" t="str">
        <f>IF(OR(TEXT(C260,"jjjj")=TEXT(CRENEAUX!$S$10,"jjjj"),TEXT(C260,"jjjj")=TEXT(CRENEAUX!$T$10,"jjjj"),TEXT(C260,"jjjj")=TEXT(CRENEAUX!$U$10,"jjjj"),TEXT(C260,"jjjj")=TEXT(CRENEAUX!$V$10,"jjjj"),TEXT(C260,"jjjj")=TEXT(CRENEAUX!$W$10,"jjjj"),TEXT(C260,"jjjj")=TEXT(CRENEAUX!$X$10,"jjjj"),TEXT(C260,"jjjj")=TEXT(CRENEAUX!$Y$10,"jjjj")),"X","")</f>
        <v/>
      </c>
      <c r="N260" s="81" t="str">
        <f>IF(OR(TEXT(C260,"jjjj")=TEXT(CRENEAUX!$S$11,"jjjj"),TEXT(C260,"jjjj")=TEXT(CRENEAUX!$T$11,"jjjj"),TEXT(C260,"jjjj")=TEXT(CRENEAUX!$U$11,"jjjj"),TEXT(C260,"jjjj")=TEXT(CRENEAUX!$V$11,"jjjj"),TEXT(C260,"jjjj")=TEXT(CRENEAUX!$W$11,"jjjj"),TEXT(C260,"jjjj")=TEXT(CRENEAUX!$X$11,"jjjj"),TEXT(C260,"jjjj")=TEXT(CRENEAUX!$Y$11,"jjjj")),"X","")</f>
        <v/>
      </c>
      <c r="O260" s="81" t="str">
        <f>IF(OR(TEXT(C260,"jjjj")=TEXT(CRENEAUX!$S$12,"jjjj"),TEXT(C260,"jjjj")=TEXT(CRENEAUX!$T$12,"jjjj"),TEXT(C260,"jjjj")=TEXT(CRENEAUX!$U$12,"jjjj"),TEXT(C260,"jjjj")=TEXT(CRENEAUX!$V$12,"jjjj"),TEXT(C260,"jjjj")=TEXT(CRENEAUX!$W$12,"jjjj"),TEXT(C260,"jjjj")=TEXT(CRENEAUX!$X$12,"jjjj"),TEXT(C260,"jjjj")=TEXT(CRENEAUX!$Y$12,"jjjj")),"X","")</f>
        <v/>
      </c>
      <c r="P260" s="81" t="str">
        <f>IF(OR(TEXT(C260,"jjjj")=TEXT(CRENEAUX!$S$13,"jjjj"),TEXT(C260,"jjjj")=TEXT(CRENEAUX!$T$13,"jjjj"),TEXT(C260,"jjjj")=TEXT(CRENEAUX!$U$13,"jjjj"),TEXT(C260,"jjjj")=TEXT(CRENEAUX!$V$13,"jjjj"),TEXT(C260,"jjjj")=TEXT(CRENEAUX!$W$13,"jjjj"),TEXT(C260,"jjjj")=TEXT(CRENEAUX!$X$13,"jjjj"),TEXT(C260,"jjjj")=TEXT(CRENEAUX!$Y$13,"jjjj")),"X","")</f>
        <v/>
      </c>
      <c r="Q260" s="81" t="str">
        <f>IF(OR(TEXT(C260,"jjjj")=TEXT(CRENEAUX!$S$14,"jjjj"),TEXT(C260,"jjjj")=TEXT(CRENEAUX!$T$14,"jjjj"),TEXT(C260,"jjjj")=TEXT(CRENEAUX!$U$14,"jjjj"),TEXT(C260,"jjjj")=TEXT(CRENEAUX!$V$14,"jjjj"),TEXT(C260,"jjjj")=TEXT(CRENEAUX!$W$14,"jjjj"),TEXT(C260,"jjjj")=TEXT(CRENEAUX!$X$14,"jjjj"),TEXT(C260,"jjjj")=TEXT(CRENEAUX!$Y$14,"jjjj")),"X","")</f>
        <v/>
      </c>
      <c r="R260" s="80" t="str">
        <f t="shared" si="20"/>
        <v/>
      </c>
      <c r="S260" s="79"/>
      <c r="T260" s="79"/>
      <c r="U260" s="79"/>
      <c r="V260" s="79"/>
      <c r="W260" s="79"/>
      <c r="X260" s="79"/>
    </row>
    <row r="261" spans="1:24" x14ac:dyDescent="0.25">
      <c r="A261" s="95" t="e">
        <f t="shared" si="16"/>
        <v>#VALUE!</v>
      </c>
      <c r="B261" s="95" t="e">
        <f t="shared" si="17"/>
        <v>#VALUE!</v>
      </c>
      <c r="C261" s="77" t="str">
        <f>Calen!F263</f>
        <v/>
      </c>
      <c r="D261" s="79"/>
      <c r="E261" s="79"/>
      <c r="F261" s="79"/>
      <c r="G261" s="79"/>
      <c r="H261" s="79"/>
      <c r="I261" s="79"/>
      <c r="J261" s="96" t="e">
        <f t="shared" si="18"/>
        <v>#VALUE!</v>
      </c>
      <c r="K261" s="96" t="e">
        <f t="shared" si="19"/>
        <v>#VALUE!</v>
      </c>
      <c r="L261" s="81" t="str">
        <f>IF(OR(TEXT(C261,"jjjj")=TEXT(CRENEAUX!$S$9,"jjjj"),TEXT(C261,"jjjj")=TEXT(CRENEAUX!$T$9,"jjjj"),TEXT(C261,"jjjj")=TEXT(CRENEAUX!$U$9,"jjjj"),TEXT(C261,"jjjj")=TEXT(CRENEAUX!$V$9,"jjjj"),TEXT(C261,"jjjj")=TEXT(CRENEAUX!$W$9,"jjjj"),TEXT(C261,"jjjj")=TEXT(CRENEAUX!$X$9,"jjjj"),TEXT(C261,"jjjj")=TEXT(CRENEAUX!$Y$9,"jjjj")),"X","")</f>
        <v/>
      </c>
      <c r="M261" s="81" t="str">
        <f>IF(OR(TEXT(C261,"jjjj")=TEXT(CRENEAUX!$S$10,"jjjj"),TEXT(C261,"jjjj")=TEXT(CRENEAUX!$T$10,"jjjj"),TEXT(C261,"jjjj")=TEXT(CRENEAUX!$U$10,"jjjj"),TEXT(C261,"jjjj")=TEXT(CRENEAUX!$V$10,"jjjj"),TEXT(C261,"jjjj")=TEXT(CRENEAUX!$W$10,"jjjj"),TEXT(C261,"jjjj")=TEXT(CRENEAUX!$X$10,"jjjj"),TEXT(C261,"jjjj")=TEXT(CRENEAUX!$Y$10,"jjjj")),"X","")</f>
        <v/>
      </c>
      <c r="N261" s="81" t="str">
        <f>IF(OR(TEXT(C261,"jjjj")=TEXT(CRENEAUX!$S$11,"jjjj"),TEXT(C261,"jjjj")=TEXT(CRENEAUX!$T$11,"jjjj"),TEXT(C261,"jjjj")=TEXT(CRENEAUX!$U$11,"jjjj"),TEXT(C261,"jjjj")=TEXT(CRENEAUX!$V$11,"jjjj"),TEXT(C261,"jjjj")=TEXT(CRENEAUX!$W$11,"jjjj"),TEXT(C261,"jjjj")=TEXT(CRENEAUX!$X$11,"jjjj"),TEXT(C261,"jjjj")=TEXT(CRENEAUX!$Y$11,"jjjj")),"X","")</f>
        <v/>
      </c>
      <c r="O261" s="81" t="str">
        <f>IF(OR(TEXT(C261,"jjjj")=TEXT(CRENEAUX!$S$12,"jjjj"),TEXT(C261,"jjjj")=TEXT(CRENEAUX!$T$12,"jjjj"),TEXT(C261,"jjjj")=TEXT(CRENEAUX!$U$12,"jjjj"),TEXT(C261,"jjjj")=TEXT(CRENEAUX!$V$12,"jjjj"),TEXT(C261,"jjjj")=TEXT(CRENEAUX!$W$12,"jjjj"),TEXT(C261,"jjjj")=TEXT(CRENEAUX!$X$12,"jjjj"),TEXT(C261,"jjjj")=TEXT(CRENEAUX!$Y$12,"jjjj")),"X","")</f>
        <v/>
      </c>
      <c r="P261" s="81" t="str">
        <f>IF(OR(TEXT(C261,"jjjj")=TEXT(CRENEAUX!$S$13,"jjjj"),TEXT(C261,"jjjj")=TEXT(CRENEAUX!$T$13,"jjjj"),TEXT(C261,"jjjj")=TEXT(CRENEAUX!$U$13,"jjjj"),TEXT(C261,"jjjj")=TEXT(CRENEAUX!$V$13,"jjjj"),TEXT(C261,"jjjj")=TEXT(CRENEAUX!$W$13,"jjjj"),TEXT(C261,"jjjj")=TEXT(CRENEAUX!$X$13,"jjjj"),TEXT(C261,"jjjj")=TEXT(CRENEAUX!$Y$13,"jjjj")),"X","")</f>
        <v/>
      </c>
      <c r="Q261" s="81" t="str">
        <f>IF(OR(TEXT(C261,"jjjj")=TEXT(CRENEAUX!$S$14,"jjjj"),TEXT(C261,"jjjj")=TEXT(CRENEAUX!$T$14,"jjjj"),TEXT(C261,"jjjj")=TEXT(CRENEAUX!$U$14,"jjjj"),TEXT(C261,"jjjj")=TEXT(CRENEAUX!$V$14,"jjjj"),TEXT(C261,"jjjj")=TEXT(CRENEAUX!$W$14,"jjjj"),TEXT(C261,"jjjj")=TEXT(CRENEAUX!$X$14,"jjjj"),TEXT(C261,"jjjj")=TEXT(CRENEAUX!$Y$14,"jjjj")),"X","")</f>
        <v/>
      </c>
      <c r="R261" s="80" t="str">
        <f t="shared" si="20"/>
        <v/>
      </c>
      <c r="S261" s="79"/>
      <c r="T261" s="79"/>
      <c r="U261" s="79"/>
      <c r="V261" s="79"/>
      <c r="W261" s="79"/>
      <c r="X261" s="79"/>
    </row>
    <row r="262" spans="1:24" x14ac:dyDescent="0.25">
      <c r="A262" s="95" t="e">
        <f t="shared" si="16"/>
        <v>#VALUE!</v>
      </c>
      <c r="B262" s="95" t="e">
        <f t="shared" si="17"/>
        <v>#VALUE!</v>
      </c>
      <c r="C262" s="77" t="str">
        <f>Calen!F264</f>
        <v/>
      </c>
      <c r="D262" s="79"/>
      <c r="E262" s="79"/>
      <c r="F262" s="79"/>
      <c r="G262" s="79"/>
      <c r="H262" s="79"/>
      <c r="I262" s="79"/>
      <c r="J262" s="96" t="e">
        <f t="shared" si="18"/>
        <v>#VALUE!</v>
      </c>
      <c r="K262" s="96" t="e">
        <f t="shared" si="19"/>
        <v>#VALUE!</v>
      </c>
      <c r="L262" s="81" t="str">
        <f>IF(OR(TEXT(C262,"jjjj")=TEXT(CRENEAUX!$S$9,"jjjj"),TEXT(C262,"jjjj")=TEXT(CRENEAUX!$T$9,"jjjj"),TEXT(C262,"jjjj")=TEXT(CRENEAUX!$U$9,"jjjj"),TEXT(C262,"jjjj")=TEXT(CRENEAUX!$V$9,"jjjj"),TEXT(C262,"jjjj")=TEXT(CRENEAUX!$W$9,"jjjj"),TEXT(C262,"jjjj")=TEXT(CRENEAUX!$X$9,"jjjj"),TEXT(C262,"jjjj")=TEXT(CRENEAUX!$Y$9,"jjjj")),"X","")</f>
        <v/>
      </c>
      <c r="M262" s="81" t="str">
        <f>IF(OR(TEXT(C262,"jjjj")=TEXT(CRENEAUX!$S$10,"jjjj"),TEXT(C262,"jjjj")=TEXT(CRENEAUX!$T$10,"jjjj"),TEXT(C262,"jjjj")=TEXT(CRENEAUX!$U$10,"jjjj"),TEXT(C262,"jjjj")=TEXT(CRENEAUX!$V$10,"jjjj"),TEXT(C262,"jjjj")=TEXT(CRENEAUX!$W$10,"jjjj"),TEXT(C262,"jjjj")=TEXT(CRENEAUX!$X$10,"jjjj"),TEXT(C262,"jjjj")=TEXT(CRENEAUX!$Y$10,"jjjj")),"X","")</f>
        <v/>
      </c>
      <c r="N262" s="81" t="str">
        <f>IF(OR(TEXT(C262,"jjjj")=TEXT(CRENEAUX!$S$11,"jjjj"),TEXT(C262,"jjjj")=TEXT(CRENEAUX!$T$11,"jjjj"),TEXT(C262,"jjjj")=TEXT(CRENEAUX!$U$11,"jjjj"),TEXT(C262,"jjjj")=TEXT(CRENEAUX!$V$11,"jjjj"),TEXT(C262,"jjjj")=TEXT(CRENEAUX!$W$11,"jjjj"),TEXT(C262,"jjjj")=TEXT(CRENEAUX!$X$11,"jjjj"),TEXT(C262,"jjjj")=TEXT(CRENEAUX!$Y$11,"jjjj")),"X","")</f>
        <v/>
      </c>
      <c r="O262" s="81" t="str">
        <f>IF(OR(TEXT(C262,"jjjj")=TEXT(CRENEAUX!$S$12,"jjjj"),TEXT(C262,"jjjj")=TEXT(CRENEAUX!$T$12,"jjjj"),TEXT(C262,"jjjj")=TEXT(CRENEAUX!$U$12,"jjjj"),TEXT(C262,"jjjj")=TEXT(CRENEAUX!$V$12,"jjjj"),TEXT(C262,"jjjj")=TEXT(CRENEAUX!$W$12,"jjjj"),TEXT(C262,"jjjj")=TEXT(CRENEAUX!$X$12,"jjjj"),TEXT(C262,"jjjj")=TEXT(CRENEAUX!$Y$12,"jjjj")),"X","")</f>
        <v/>
      </c>
      <c r="P262" s="81" t="str">
        <f>IF(OR(TEXT(C262,"jjjj")=TEXT(CRENEAUX!$S$13,"jjjj"),TEXT(C262,"jjjj")=TEXT(CRENEAUX!$T$13,"jjjj"),TEXT(C262,"jjjj")=TEXT(CRENEAUX!$U$13,"jjjj"),TEXT(C262,"jjjj")=TEXT(CRENEAUX!$V$13,"jjjj"),TEXT(C262,"jjjj")=TEXT(CRENEAUX!$W$13,"jjjj"),TEXT(C262,"jjjj")=TEXT(CRENEAUX!$X$13,"jjjj"),TEXT(C262,"jjjj")=TEXT(CRENEAUX!$Y$13,"jjjj")),"X","")</f>
        <v/>
      </c>
      <c r="Q262" s="81" t="str">
        <f>IF(OR(TEXT(C262,"jjjj")=TEXT(CRENEAUX!$S$14,"jjjj"),TEXT(C262,"jjjj")=TEXT(CRENEAUX!$T$14,"jjjj"),TEXT(C262,"jjjj")=TEXT(CRENEAUX!$U$14,"jjjj"),TEXT(C262,"jjjj")=TEXT(CRENEAUX!$V$14,"jjjj"),TEXT(C262,"jjjj")=TEXT(CRENEAUX!$W$14,"jjjj"),TEXT(C262,"jjjj")=TEXT(CRENEAUX!$X$14,"jjjj"),TEXT(C262,"jjjj")=TEXT(CRENEAUX!$Y$14,"jjjj")),"X","")</f>
        <v/>
      </c>
      <c r="R262" s="80" t="str">
        <f t="shared" si="20"/>
        <v/>
      </c>
      <c r="S262" s="79"/>
      <c r="T262" s="79"/>
      <c r="U262" s="79"/>
      <c r="V262" s="79"/>
      <c r="W262" s="79"/>
      <c r="X262" s="79"/>
    </row>
    <row r="263" spans="1:24" x14ac:dyDescent="0.25">
      <c r="A263" s="95" t="e">
        <f t="shared" ref="A263:A326" si="21">MONTH(C263)</f>
        <v>#VALUE!</v>
      </c>
      <c r="B263" s="95" t="e">
        <f t="shared" ref="B263:B326" si="22">WEEKDAY(C263,2)</f>
        <v>#VALUE!</v>
      </c>
      <c r="C263" s="77" t="str">
        <f>Calen!F265</f>
        <v/>
      </c>
      <c r="D263" s="79"/>
      <c r="E263" s="79"/>
      <c r="F263" s="79"/>
      <c r="G263" s="79"/>
      <c r="H263" s="79"/>
      <c r="I263" s="79"/>
      <c r="J263" s="96" t="e">
        <f t="shared" ref="J263:J326" si="23">MONTH(R263)</f>
        <v>#VALUE!</v>
      </c>
      <c r="K263" s="96" t="e">
        <f t="shared" ref="K263:K326" si="24">WEEKDAY(R263,2)</f>
        <v>#VALUE!</v>
      </c>
      <c r="L263" s="81" t="str">
        <f>IF(OR(TEXT(C263,"jjjj")=TEXT(CRENEAUX!$S$9,"jjjj"),TEXT(C263,"jjjj")=TEXT(CRENEAUX!$T$9,"jjjj"),TEXT(C263,"jjjj")=TEXT(CRENEAUX!$U$9,"jjjj"),TEXT(C263,"jjjj")=TEXT(CRENEAUX!$V$9,"jjjj"),TEXT(C263,"jjjj")=TEXT(CRENEAUX!$W$9,"jjjj"),TEXT(C263,"jjjj")=TEXT(CRENEAUX!$X$9,"jjjj"),TEXT(C263,"jjjj")=TEXT(CRENEAUX!$Y$9,"jjjj")),"X","")</f>
        <v/>
      </c>
      <c r="M263" s="81" t="str">
        <f>IF(OR(TEXT(C263,"jjjj")=TEXT(CRENEAUX!$S$10,"jjjj"),TEXT(C263,"jjjj")=TEXT(CRENEAUX!$T$10,"jjjj"),TEXT(C263,"jjjj")=TEXT(CRENEAUX!$U$10,"jjjj"),TEXT(C263,"jjjj")=TEXT(CRENEAUX!$V$10,"jjjj"),TEXT(C263,"jjjj")=TEXT(CRENEAUX!$W$10,"jjjj"),TEXT(C263,"jjjj")=TEXT(CRENEAUX!$X$10,"jjjj"),TEXT(C263,"jjjj")=TEXT(CRENEAUX!$Y$10,"jjjj")),"X","")</f>
        <v/>
      </c>
      <c r="N263" s="81" t="str">
        <f>IF(OR(TEXT(C263,"jjjj")=TEXT(CRENEAUX!$S$11,"jjjj"),TEXT(C263,"jjjj")=TEXT(CRENEAUX!$T$11,"jjjj"),TEXT(C263,"jjjj")=TEXT(CRENEAUX!$U$11,"jjjj"),TEXT(C263,"jjjj")=TEXT(CRENEAUX!$V$11,"jjjj"),TEXT(C263,"jjjj")=TEXT(CRENEAUX!$W$11,"jjjj"),TEXT(C263,"jjjj")=TEXT(CRENEAUX!$X$11,"jjjj"),TEXT(C263,"jjjj")=TEXT(CRENEAUX!$Y$11,"jjjj")),"X","")</f>
        <v/>
      </c>
      <c r="O263" s="81" t="str">
        <f>IF(OR(TEXT(C263,"jjjj")=TEXT(CRENEAUX!$S$12,"jjjj"),TEXT(C263,"jjjj")=TEXT(CRENEAUX!$T$12,"jjjj"),TEXT(C263,"jjjj")=TEXT(CRENEAUX!$U$12,"jjjj"),TEXT(C263,"jjjj")=TEXT(CRENEAUX!$V$12,"jjjj"),TEXT(C263,"jjjj")=TEXT(CRENEAUX!$W$12,"jjjj"),TEXT(C263,"jjjj")=TEXT(CRENEAUX!$X$12,"jjjj"),TEXT(C263,"jjjj")=TEXT(CRENEAUX!$Y$12,"jjjj")),"X","")</f>
        <v/>
      </c>
      <c r="P263" s="81" t="str">
        <f>IF(OR(TEXT(C263,"jjjj")=TEXT(CRENEAUX!$S$13,"jjjj"),TEXT(C263,"jjjj")=TEXT(CRENEAUX!$T$13,"jjjj"),TEXT(C263,"jjjj")=TEXT(CRENEAUX!$U$13,"jjjj"),TEXT(C263,"jjjj")=TEXT(CRENEAUX!$V$13,"jjjj"),TEXT(C263,"jjjj")=TEXT(CRENEAUX!$W$13,"jjjj"),TEXT(C263,"jjjj")=TEXT(CRENEAUX!$X$13,"jjjj"),TEXT(C263,"jjjj")=TEXT(CRENEAUX!$Y$13,"jjjj")),"X","")</f>
        <v/>
      </c>
      <c r="Q263" s="81" t="str">
        <f>IF(OR(TEXT(C263,"jjjj")=TEXT(CRENEAUX!$S$14,"jjjj"),TEXT(C263,"jjjj")=TEXT(CRENEAUX!$T$14,"jjjj"),TEXT(C263,"jjjj")=TEXT(CRENEAUX!$U$14,"jjjj"),TEXT(C263,"jjjj")=TEXT(CRENEAUX!$V$14,"jjjj"),TEXT(C263,"jjjj")=TEXT(CRENEAUX!$W$14,"jjjj"),TEXT(C263,"jjjj")=TEXT(CRENEAUX!$X$14,"jjjj"),TEXT(C263,"jjjj")=TEXT(CRENEAUX!$Y$14,"jjjj")),"X","")</f>
        <v/>
      </c>
      <c r="R263" s="80" t="str">
        <f t="shared" ref="R263:R326" si="25">C263</f>
        <v/>
      </c>
      <c r="S263" s="79"/>
      <c r="T263" s="79"/>
      <c r="U263" s="79"/>
      <c r="V263" s="79"/>
      <c r="W263" s="79"/>
      <c r="X263" s="79"/>
    </row>
    <row r="264" spans="1:24" x14ac:dyDescent="0.25">
      <c r="A264" s="95" t="e">
        <f t="shared" si="21"/>
        <v>#VALUE!</v>
      </c>
      <c r="B264" s="95" t="e">
        <f t="shared" si="22"/>
        <v>#VALUE!</v>
      </c>
      <c r="C264" s="77" t="str">
        <f>Calen!F266</f>
        <v/>
      </c>
      <c r="D264" s="79"/>
      <c r="E264" s="79"/>
      <c r="F264" s="79"/>
      <c r="G264" s="79"/>
      <c r="H264" s="79"/>
      <c r="I264" s="79"/>
      <c r="J264" s="96" t="e">
        <f t="shared" si="23"/>
        <v>#VALUE!</v>
      </c>
      <c r="K264" s="96" t="e">
        <f t="shared" si="24"/>
        <v>#VALUE!</v>
      </c>
      <c r="L264" s="81" t="str">
        <f>IF(OR(TEXT(C264,"jjjj")=TEXT(CRENEAUX!$S$9,"jjjj"),TEXT(C264,"jjjj")=TEXT(CRENEAUX!$T$9,"jjjj"),TEXT(C264,"jjjj")=TEXT(CRENEAUX!$U$9,"jjjj"),TEXT(C264,"jjjj")=TEXT(CRENEAUX!$V$9,"jjjj"),TEXT(C264,"jjjj")=TEXT(CRENEAUX!$W$9,"jjjj"),TEXT(C264,"jjjj")=TEXT(CRENEAUX!$X$9,"jjjj"),TEXT(C264,"jjjj")=TEXT(CRENEAUX!$Y$9,"jjjj")),"X","")</f>
        <v/>
      </c>
      <c r="M264" s="81" t="str">
        <f>IF(OR(TEXT(C264,"jjjj")=TEXT(CRENEAUX!$S$10,"jjjj"),TEXT(C264,"jjjj")=TEXT(CRENEAUX!$T$10,"jjjj"),TEXT(C264,"jjjj")=TEXT(CRENEAUX!$U$10,"jjjj"),TEXT(C264,"jjjj")=TEXT(CRENEAUX!$V$10,"jjjj"),TEXT(C264,"jjjj")=TEXT(CRENEAUX!$W$10,"jjjj"),TEXT(C264,"jjjj")=TEXT(CRENEAUX!$X$10,"jjjj"),TEXT(C264,"jjjj")=TEXT(CRENEAUX!$Y$10,"jjjj")),"X","")</f>
        <v/>
      </c>
      <c r="N264" s="81" t="str">
        <f>IF(OR(TEXT(C264,"jjjj")=TEXT(CRENEAUX!$S$11,"jjjj"),TEXT(C264,"jjjj")=TEXT(CRENEAUX!$T$11,"jjjj"),TEXT(C264,"jjjj")=TEXT(CRENEAUX!$U$11,"jjjj"),TEXT(C264,"jjjj")=TEXT(CRENEAUX!$V$11,"jjjj"),TEXT(C264,"jjjj")=TEXT(CRENEAUX!$W$11,"jjjj"),TEXT(C264,"jjjj")=TEXT(CRENEAUX!$X$11,"jjjj"),TEXT(C264,"jjjj")=TEXT(CRENEAUX!$Y$11,"jjjj")),"X","")</f>
        <v/>
      </c>
      <c r="O264" s="81" t="str">
        <f>IF(OR(TEXT(C264,"jjjj")=TEXT(CRENEAUX!$S$12,"jjjj"),TEXT(C264,"jjjj")=TEXT(CRENEAUX!$T$12,"jjjj"),TEXT(C264,"jjjj")=TEXT(CRENEAUX!$U$12,"jjjj"),TEXT(C264,"jjjj")=TEXT(CRENEAUX!$V$12,"jjjj"),TEXT(C264,"jjjj")=TEXT(CRENEAUX!$W$12,"jjjj"),TEXT(C264,"jjjj")=TEXT(CRENEAUX!$X$12,"jjjj"),TEXT(C264,"jjjj")=TEXT(CRENEAUX!$Y$12,"jjjj")),"X","")</f>
        <v/>
      </c>
      <c r="P264" s="81" t="str">
        <f>IF(OR(TEXT(C264,"jjjj")=TEXT(CRENEAUX!$S$13,"jjjj"),TEXT(C264,"jjjj")=TEXT(CRENEAUX!$T$13,"jjjj"),TEXT(C264,"jjjj")=TEXT(CRENEAUX!$U$13,"jjjj"),TEXT(C264,"jjjj")=TEXT(CRENEAUX!$V$13,"jjjj"),TEXT(C264,"jjjj")=TEXT(CRENEAUX!$W$13,"jjjj"),TEXT(C264,"jjjj")=TEXT(CRENEAUX!$X$13,"jjjj"),TEXT(C264,"jjjj")=TEXT(CRENEAUX!$Y$13,"jjjj")),"X","")</f>
        <v/>
      </c>
      <c r="Q264" s="81" t="str">
        <f>IF(OR(TEXT(C264,"jjjj")=TEXT(CRENEAUX!$S$14,"jjjj"),TEXT(C264,"jjjj")=TEXT(CRENEAUX!$T$14,"jjjj"),TEXT(C264,"jjjj")=TEXT(CRENEAUX!$U$14,"jjjj"),TEXT(C264,"jjjj")=TEXT(CRENEAUX!$V$14,"jjjj"),TEXT(C264,"jjjj")=TEXT(CRENEAUX!$W$14,"jjjj"),TEXT(C264,"jjjj")=TEXT(CRENEAUX!$X$14,"jjjj"),TEXT(C264,"jjjj")=TEXT(CRENEAUX!$Y$14,"jjjj")),"X","")</f>
        <v/>
      </c>
      <c r="R264" s="80" t="str">
        <f t="shared" si="25"/>
        <v/>
      </c>
      <c r="S264" s="79"/>
      <c r="T264" s="79"/>
      <c r="U264" s="79"/>
      <c r="V264" s="79"/>
      <c r="W264" s="79"/>
      <c r="X264" s="79"/>
    </row>
    <row r="265" spans="1:24" x14ac:dyDescent="0.25">
      <c r="A265" s="95" t="e">
        <f t="shared" si="21"/>
        <v>#VALUE!</v>
      </c>
      <c r="B265" s="95" t="e">
        <f t="shared" si="22"/>
        <v>#VALUE!</v>
      </c>
      <c r="C265" s="77" t="str">
        <f>Calen!F267</f>
        <v/>
      </c>
      <c r="D265" s="79"/>
      <c r="E265" s="79"/>
      <c r="F265" s="79"/>
      <c r="G265" s="79"/>
      <c r="H265" s="79"/>
      <c r="I265" s="79"/>
      <c r="J265" s="96" t="e">
        <f t="shared" si="23"/>
        <v>#VALUE!</v>
      </c>
      <c r="K265" s="96" t="e">
        <f t="shared" si="24"/>
        <v>#VALUE!</v>
      </c>
      <c r="L265" s="81" t="str">
        <f>IF(OR(TEXT(C265,"jjjj")=TEXT(CRENEAUX!$S$9,"jjjj"),TEXT(C265,"jjjj")=TEXT(CRENEAUX!$T$9,"jjjj"),TEXT(C265,"jjjj")=TEXT(CRENEAUX!$U$9,"jjjj"),TEXT(C265,"jjjj")=TEXT(CRENEAUX!$V$9,"jjjj"),TEXT(C265,"jjjj")=TEXT(CRENEAUX!$W$9,"jjjj"),TEXT(C265,"jjjj")=TEXT(CRENEAUX!$X$9,"jjjj"),TEXT(C265,"jjjj")=TEXT(CRENEAUX!$Y$9,"jjjj")),"X","")</f>
        <v/>
      </c>
      <c r="M265" s="81" t="str">
        <f>IF(OR(TEXT(C265,"jjjj")=TEXT(CRENEAUX!$S$10,"jjjj"),TEXT(C265,"jjjj")=TEXT(CRENEAUX!$T$10,"jjjj"),TEXT(C265,"jjjj")=TEXT(CRENEAUX!$U$10,"jjjj"),TEXT(C265,"jjjj")=TEXT(CRENEAUX!$V$10,"jjjj"),TEXT(C265,"jjjj")=TEXT(CRENEAUX!$W$10,"jjjj"),TEXT(C265,"jjjj")=TEXT(CRENEAUX!$X$10,"jjjj"),TEXT(C265,"jjjj")=TEXT(CRENEAUX!$Y$10,"jjjj")),"X","")</f>
        <v/>
      </c>
      <c r="N265" s="81" t="str">
        <f>IF(OR(TEXT(C265,"jjjj")=TEXT(CRENEAUX!$S$11,"jjjj"),TEXT(C265,"jjjj")=TEXT(CRENEAUX!$T$11,"jjjj"),TEXT(C265,"jjjj")=TEXT(CRENEAUX!$U$11,"jjjj"),TEXT(C265,"jjjj")=TEXT(CRENEAUX!$V$11,"jjjj"),TEXT(C265,"jjjj")=TEXT(CRENEAUX!$W$11,"jjjj"),TEXT(C265,"jjjj")=TEXT(CRENEAUX!$X$11,"jjjj"),TEXT(C265,"jjjj")=TEXT(CRENEAUX!$Y$11,"jjjj")),"X","")</f>
        <v/>
      </c>
      <c r="O265" s="81" t="str">
        <f>IF(OR(TEXT(C265,"jjjj")=TEXT(CRENEAUX!$S$12,"jjjj"),TEXT(C265,"jjjj")=TEXT(CRENEAUX!$T$12,"jjjj"),TEXT(C265,"jjjj")=TEXT(CRENEAUX!$U$12,"jjjj"),TEXT(C265,"jjjj")=TEXT(CRENEAUX!$V$12,"jjjj"),TEXT(C265,"jjjj")=TEXT(CRENEAUX!$W$12,"jjjj"),TEXT(C265,"jjjj")=TEXT(CRENEAUX!$X$12,"jjjj"),TEXT(C265,"jjjj")=TEXT(CRENEAUX!$Y$12,"jjjj")),"X","")</f>
        <v/>
      </c>
      <c r="P265" s="81" t="str">
        <f>IF(OR(TEXT(C265,"jjjj")=TEXT(CRENEAUX!$S$13,"jjjj"),TEXT(C265,"jjjj")=TEXT(CRENEAUX!$T$13,"jjjj"),TEXT(C265,"jjjj")=TEXT(CRENEAUX!$U$13,"jjjj"),TEXT(C265,"jjjj")=TEXT(CRENEAUX!$V$13,"jjjj"),TEXT(C265,"jjjj")=TEXT(CRENEAUX!$W$13,"jjjj"),TEXT(C265,"jjjj")=TEXT(CRENEAUX!$X$13,"jjjj"),TEXT(C265,"jjjj")=TEXT(CRENEAUX!$Y$13,"jjjj")),"X","")</f>
        <v/>
      </c>
      <c r="Q265" s="81" t="str">
        <f>IF(OR(TEXT(C265,"jjjj")=TEXT(CRENEAUX!$S$14,"jjjj"),TEXT(C265,"jjjj")=TEXT(CRENEAUX!$T$14,"jjjj"),TEXT(C265,"jjjj")=TEXT(CRENEAUX!$U$14,"jjjj"),TEXT(C265,"jjjj")=TEXT(CRENEAUX!$V$14,"jjjj"),TEXT(C265,"jjjj")=TEXT(CRENEAUX!$W$14,"jjjj"),TEXT(C265,"jjjj")=TEXT(CRENEAUX!$X$14,"jjjj"),TEXT(C265,"jjjj")=TEXT(CRENEAUX!$Y$14,"jjjj")),"X","")</f>
        <v/>
      </c>
      <c r="R265" s="80" t="str">
        <f t="shared" si="25"/>
        <v/>
      </c>
      <c r="S265" s="79"/>
      <c r="T265" s="79"/>
      <c r="U265" s="79"/>
      <c r="V265" s="79"/>
      <c r="W265" s="79"/>
      <c r="X265" s="79"/>
    </row>
    <row r="266" spans="1:24" x14ac:dyDescent="0.25">
      <c r="A266" s="95" t="e">
        <f t="shared" si="21"/>
        <v>#VALUE!</v>
      </c>
      <c r="B266" s="95" t="e">
        <f t="shared" si="22"/>
        <v>#VALUE!</v>
      </c>
      <c r="C266" s="77" t="str">
        <f>Calen!F268</f>
        <v/>
      </c>
      <c r="D266" s="79"/>
      <c r="E266" s="79"/>
      <c r="F266" s="79"/>
      <c r="G266" s="79"/>
      <c r="H266" s="79"/>
      <c r="I266" s="79"/>
      <c r="J266" s="96" t="e">
        <f t="shared" si="23"/>
        <v>#VALUE!</v>
      </c>
      <c r="K266" s="96" t="e">
        <f t="shared" si="24"/>
        <v>#VALUE!</v>
      </c>
      <c r="L266" s="81" t="str">
        <f>IF(OR(TEXT(C266,"jjjj")=TEXT(CRENEAUX!$S$9,"jjjj"),TEXT(C266,"jjjj")=TEXT(CRENEAUX!$T$9,"jjjj"),TEXT(C266,"jjjj")=TEXT(CRENEAUX!$U$9,"jjjj"),TEXT(C266,"jjjj")=TEXT(CRENEAUX!$V$9,"jjjj"),TEXT(C266,"jjjj")=TEXT(CRENEAUX!$W$9,"jjjj"),TEXT(C266,"jjjj")=TEXT(CRENEAUX!$X$9,"jjjj"),TEXT(C266,"jjjj")=TEXT(CRENEAUX!$Y$9,"jjjj")),"X","")</f>
        <v/>
      </c>
      <c r="M266" s="81" t="str">
        <f>IF(OR(TEXT(C266,"jjjj")=TEXT(CRENEAUX!$S$10,"jjjj"),TEXT(C266,"jjjj")=TEXT(CRENEAUX!$T$10,"jjjj"),TEXT(C266,"jjjj")=TEXT(CRENEAUX!$U$10,"jjjj"),TEXT(C266,"jjjj")=TEXT(CRENEAUX!$V$10,"jjjj"),TEXT(C266,"jjjj")=TEXT(CRENEAUX!$W$10,"jjjj"),TEXT(C266,"jjjj")=TEXT(CRENEAUX!$X$10,"jjjj"),TEXT(C266,"jjjj")=TEXT(CRENEAUX!$Y$10,"jjjj")),"X","")</f>
        <v/>
      </c>
      <c r="N266" s="81" t="str">
        <f>IF(OR(TEXT(C266,"jjjj")=TEXT(CRENEAUX!$S$11,"jjjj"),TEXT(C266,"jjjj")=TEXT(CRENEAUX!$T$11,"jjjj"),TEXT(C266,"jjjj")=TEXT(CRENEAUX!$U$11,"jjjj"),TEXT(C266,"jjjj")=TEXT(CRENEAUX!$V$11,"jjjj"),TEXT(C266,"jjjj")=TEXT(CRENEAUX!$W$11,"jjjj"),TEXT(C266,"jjjj")=TEXT(CRENEAUX!$X$11,"jjjj"),TEXT(C266,"jjjj")=TEXT(CRENEAUX!$Y$11,"jjjj")),"X","")</f>
        <v/>
      </c>
      <c r="O266" s="81" t="str">
        <f>IF(OR(TEXT(C266,"jjjj")=TEXT(CRENEAUX!$S$12,"jjjj"),TEXT(C266,"jjjj")=TEXT(CRENEAUX!$T$12,"jjjj"),TEXT(C266,"jjjj")=TEXT(CRENEAUX!$U$12,"jjjj"),TEXT(C266,"jjjj")=TEXT(CRENEAUX!$V$12,"jjjj"),TEXT(C266,"jjjj")=TEXT(CRENEAUX!$W$12,"jjjj"),TEXT(C266,"jjjj")=TEXT(CRENEAUX!$X$12,"jjjj"),TEXT(C266,"jjjj")=TEXT(CRENEAUX!$Y$12,"jjjj")),"X","")</f>
        <v/>
      </c>
      <c r="P266" s="81" t="str">
        <f>IF(OR(TEXT(C266,"jjjj")=TEXT(CRENEAUX!$S$13,"jjjj"),TEXT(C266,"jjjj")=TEXT(CRENEAUX!$T$13,"jjjj"),TEXT(C266,"jjjj")=TEXT(CRENEAUX!$U$13,"jjjj"),TEXT(C266,"jjjj")=TEXT(CRENEAUX!$V$13,"jjjj"),TEXT(C266,"jjjj")=TEXT(CRENEAUX!$W$13,"jjjj"),TEXT(C266,"jjjj")=TEXT(CRENEAUX!$X$13,"jjjj"),TEXT(C266,"jjjj")=TEXT(CRENEAUX!$Y$13,"jjjj")),"X","")</f>
        <v/>
      </c>
      <c r="Q266" s="81" t="str">
        <f>IF(OR(TEXT(C266,"jjjj")=TEXT(CRENEAUX!$S$14,"jjjj"),TEXT(C266,"jjjj")=TEXT(CRENEAUX!$T$14,"jjjj"),TEXT(C266,"jjjj")=TEXT(CRENEAUX!$U$14,"jjjj"),TEXT(C266,"jjjj")=TEXT(CRENEAUX!$V$14,"jjjj"),TEXT(C266,"jjjj")=TEXT(CRENEAUX!$W$14,"jjjj"),TEXT(C266,"jjjj")=TEXT(CRENEAUX!$X$14,"jjjj"),TEXT(C266,"jjjj")=TEXT(CRENEAUX!$Y$14,"jjjj")),"X","")</f>
        <v/>
      </c>
      <c r="R266" s="80" t="str">
        <f t="shared" si="25"/>
        <v/>
      </c>
      <c r="S266" s="79"/>
      <c r="T266" s="79"/>
      <c r="U266" s="79"/>
      <c r="V266" s="79"/>
      <c r="W266" s="79"/>
      <c r="X266" s="79"/>
    </row>
    <row r="267" spans="1:24" x14ac:dyDescent="0.25">
      <c r="A267" s="95" t="e">
        <f t="shared" si="21"/>
        <v>#VALUE!</v>
      </c>
      <c r="B267" s="95" t="e">
        <f t="shared" si="22"/>
        <v>#VALUE!</v>
      </c>
      <c r="C267" s="77" t="str">
        <f>Calen!F269</f>
        <v/>
      </c>
      <c r="D267" s="79"/>
      <c r="E267" s="79"/>
      <c r="F267" s="79"/>
      <c r="G267" s="79"/>
      <c r="H267" s="79"/>
      <c r="I267" s="79"/>
      <c r="J267" s="96" t="e">
        <f t="shared" si="23"/>
        <v>#VALUE!</v>
      </c>
      <c r="K267" s="96" t="e">
        <f t="shared" si="24"/>
        <v>#VALUE!</v>
      </c>
      <c r="L267" s="81" t="str">
        <f>IF(OR(TEXT(C267,"jjjj")=TEXT(CRENEAUX!$S$9,"jjjj"),TEXT(C267,"jjjj")=TEXT(CRENEAUX!$T$9,"jjjj"),TEXT(C267,"jjjj")=TEXT(CRENEAUX!$U$9,"jjjj"),TEXT(C267,"jjjj")=TEXT(CRENEAUX!$V$9,"jjjj"),TEXT(C267,"jjjj")=TEXT(CRENEAUX!$W$9,"jjjj"),TEXT(C267,"jjjj")=TEXT(CRENEAUX!$X$9,"jjjj"),TEXT(C267,"jjjj")=TEXT(CRENEAUX!$Y$9,"jjjj")),"X","")</f>
        <v/>
      </c>
      <c r="M267" s="81" t="str">
        <f>IF(OR(TEXT(C267,"jjjj")=TEXT(CRENEAUX!$S$10,"jjjj"),TEXT(C267,"jjjj")=TEXT(CRENEAUX!$T$10,"jjjj"),TEXT(C267,"jjjj")=TEXT(CRENEAUX!$U$10,"jjjj"),TEXT(C267,"jjjj")=TEXT(CRENEAUX!$V$10,"jjjj"),TEXT(C267,"jjjj")=TEXT(CRENEAUX!$W$10,"jjjj"),TEXT(C267,"jjjj")=TEXT(CRENEAUX!$X$10,"jjjj"),TEXT(C267,"jjjj")=TEXT(CRENEAUX!$Y$10,"jjjj")),"X","")</f>
        <v/>
      </c>
      <c r="N267" s="81" t="str">
        <f>IF(OR(TEXT(C267,"jjjj")=TEXT(CRENEAUX!$S$11,"jjjj"),TEXT(C267,"jjjj")=TEXT(CRENEAUX!$T$11,"jjjj"),TEXT(C267,"jjjj")=TEXT(CRENEAUX!$U$11,"jjjj"),TEXT(C267,"jjjj")=TEXT(CRENEAUX!$V$11,"jjjj"),TEXT(C267,"jjjj")=TEXT(CRENEAUX!$W$11,"jjjj"),TEXT(C267,"jjjj")=TEXT(CRENEAUX!$X$11,"jjjj"),TEXT(C267,"jjjj")=TEXT(CRENEAUX!$Y$11,"jjjj")),"X","")</f>
        <v/>
      </c>
      <c r="O267" s="81" t="str">
        <f>IF(OR(TEXT(C267,"jjjj")=TEXT(CRENEAUX!$S$12,"jjjj"),TEXT(C267,"jjjj")=TEXT(CRENEAUX!$T$12,"jjjj"),TEXT(C267,"jjjj")=TEXT(CRENEAUX!$U$12,"jjjj"),TEXT(C267,"jjjj")=TEXT(CRENEAUX!$V$12,"jjjj"),TEXT(C267,"jjjj")=TEXT(CRENEAUX!$W$12,"jjjj"),TEXT(C267,"jjjj")=TEXT(CRENEAUX!$X$12,"jjjj"),TEXT(C267,"jjjj")=TEXT(CRENEAUX!$Y$12,"jjjj")),"X","")</f>
        <v/>
      </c>
      <c r="P267" s="81" t="str">
        <f>IF(OR(TEXT(C267,"jjjj")=TEXT(CRENEAUX!$S$13,"jjjj"),TEXT(C267,"jjjj")=TEXT(CRENEAUX!$T$13,"jjjj"),TEXT(C267,"jjjj")=TEXT(CRENEAUX!$U$13,"jjjj"),TEXT(C267,"jjjj")=TEXT(CRENEAUX!$V$13,"jjjj"),TEXT(C267,"jjjj")=TEXT(CRENEAUX!$W$13,"jjjj"),TEXT(C267,"jjjj")=TEXT(CRENEAUX!$X$13,"jjjj"),TEXT(C267,"jjjj")=TEXT(CRENEAUX!$Y$13,"jjjj")),"X","")</f>
        <v/>
      </c>
      <c r="Q267" s="81" t="str">
        <f>IF(OR(TEXT(C267,"jjjj")=TEXT(CRENEAUX!$S$14,"jjjj"),TEXT(C267,"jjjj")=TEXT(CRENEAUX!$T$14,"jjjj"),TEXT(C267,"jjjj")=TEXT(CRENEAUX!$U$14,"jjjj"),TEXT(C267,"jjjj")=TEXT(CRENEAUX!$V$14,"jjjj"),TEXT(C267,"jjjj")=TEXT(CRENEAUX!$W$14,"jjjj"),TEXT(C267,"jjjj")=TEXT(CRENEAUX!$X$14,"jjjj"),TEXT(C267,"jjjj")=TEXT(CRENEAUX!$Y$14,"jjjj")),"X","")</f>
        <v/>
      </c>
      <c r="R267" s="80" t="str">
        <f t="shared" si="25"/>
        <v/>
      </c>
      <c r="S267" s="79"/>
      <c r="T267" s="79"/>
      <c r="U267" s="79"/>
      <c r="V267" s="79"/>
      <c r="W267" s="79"/>
      <c r="X267" s="79"/>
    </row>
    <row r="268" spans="1:24" x14ac:dyDescent="0.25">
      <c r="A268" s="95" t="e">
        <f t="shared" si="21"/>
        <v>#VALUE!</v>
      </c>
      <c r="B268" s="95" t="e">
        <f t="shared" si="22"/>
        <v>#VALUE!</v>
      </c>
      <c r="C268" s="77" t="str">
        <f>Calen!F270</f>
        <v/>
      </c>
      <c r="D268" s="79"/>
      <c r="E268" s="79"/>
      <c r="F268" s="79"/>
      <c r="G268" s="79"/>
      <c r="H268" s="79"/>
      <c r="I268" s="79"/>
      <c r="J268" s="96" t="e">
        <f t="shared" si="23"/>
        <v>#VALUE!</v>
      </c>
      <c r="K268" s="96" t="e">
        <f t="shared" si="24"/>
        <v>#VALUE!</v>
      </c>
      <c r="L268" s="81" t="str">
        <f>IF(OR(TEXT(C268,"jjjj")=TEXT(CRENEAUX!$S$9,"jjjj"),TEXT(C268,"jjjj")=TEXT(CRENEAUX!$T$9,"jjjj"),TEXT(C268,"jjjj")=TEXT(CRENEAUX!$U$9,"jjjj"),TEXT(C268,"jjjj")=TEXT(CRENEAUX!$V$9,"jjjj"),TEXT(C268,"jjjj")=TEXT(CRENEAUX!$W$9,"jjjj"),TEXT(C268,"jjjj")=TEXT(CRENEAUX!$X$9,"jjjj"),TEXT(C268,"jjjj")=TEXT(CRENEAUX!$Y$9,"jjjj")),"X","")</f>
        <v/>
      </c>
      <c r="M268" s="81" t="str">
        <f>IF(OR(TEXT(C268,"jjjj")=TEXT(CRENEAUX!$S$10,"jjjj"),TEXT(C268,"jjjj")=TEXT(CRENEAUX!$T$10,"jjjj"),TEXT(C268,"jjjj")=TEXT(CRENEAUX!$U$10,"jjjj"),TEXT(C268,"jjjj")=TEXT(CRENEAUX!$V$10,"jjjj"),TEXT(C268,"jjjj")=TEXT(CRENEAUX!$W$10,"jjjj"),TEXT(C268,"jjjj")=TEXT(CRENEAUX!$X$10,"jjjj"),TEXT(C268,"jjjj")=TEXT(CRENEAUX!$Y$10,"jjjj")),"X","")</f>
        <v/>
      </c>
      <c r="N268" s="81" t="str">
        <f>IF(OR(TEXT(C268,"jjjj")=TEXT(CRENEAUX!$S$11,"jjjj"),TEXT(C268,"jjjj")=TEXT(CRENEAUX!$T$11,"jjjj"),TEXT(C268,"jjjj")=TEXT(CRENEAUX!$U$11,"jjjj"),TEXT(C268,"jjjj")=TEXT(CRENEAUX!$V$11,"jjjj"),TEXT(C268,"jjjj")=TEXT(CRENEAUX!$W$11,"jjjj"),TEXT(C268,"jjjj")=TEXT(CRENEAUX!$X$11,"jjjj"),TEXT(C268,"jjjj")=TEXT(CRENEAUX!$Y$11,"jjjj")),"X","")</f>
        <v/>
      </c>
      <c r="O268" s="81" t="str">
        <f>IF(OR(TEXT(C268,"jjjj")=TEXT(CRENEAUX!$S$12,"jjjj"),TEXT(C268,"jjjj")=TEXT(CRENEAUX!$T$12,"jjjj"),TEXT(C268,"jjjj")=TEXT(CRENEAUX!$U$12,"jjjj"),TEXT(C268,"jjjj")=TEXT(CRENEAUX!$V$12,"jjjj"),TEXT(C268,"jjjj")=TEXT(CRENEAUX!$W$12,"jjjj"),TEXT(C268,"jjjj")=TEXT(CRENEAUX!$X$12,"jjjj"),TEXT(C268,"jjjj")=TEXT(CRENEAUX!$Y$12,"jjjj")),"X","")</f>
        <v/>
      </c>
      <c r="P268" s="81" t="str">
        <f>IF(OR(TEXT(C268,"jjjj")=TEXT(CRENEAUX!$S$13,"jjjj"),TEXT(C268,"jjjj")=TEXT(CRENEAUX!$T$13,"jjjj"),TEXT(C268,"jjjj")=TEXT(CRENEAUX!$U$13,"jjjj"),TEXT(C268,"jjjj")=TEXT(CRENEAUX!$V$13,"jjjj"),TEXT(C268,"jjjj")=TEXT(CRENEAUX!$W$13,"jjjj"),TEXT(C268,"jjjj")=TEXT(CRENEAUX!$X$13,"jjjj"),TEXT(C268,"jjjj")=TEXT(CRENEAUX!$Y$13,"jjjj")),"X","")</f>
        <v/>
      </c>
      <c r="Q268" s="81" t="str">
        <f>IF(OR(TEXT(C268,"jjjj")=TEXT(CRENEAUX!$S$14,"jjjj"),TEXT(C268,"jjjj")=TEXT(CRENEAUX!$T$14,"jjjj"),TEXT(C268,"jjjj")=TEXT(CRENEAUX!$U$14,"jjjj"),TEXT(C268,"jjjj")=TEXT(CRENEAUX!$V$14,"jjjj"),TEXT(C268,"jjjj")=TEXT(CRENEAUX!$W$14,"jjjj"),TEXT(C268,"jjjj")=TEXT(CRENEAUX!$X$14,"jjjj"),TEXT(C268,"jjjj")=TEXT(CRENEAUX!$Y$14,"jjjj")),"X","")</f>
        <v/>
      </c>
      <c r="R268" s="80" t="str">
        <f t="shared" si="25"/>
        <v/>
      </c>
      <c r="S268" s="79"/>
      <c r="T268" s="79"/>
      <c r="U268" s="79"/>
      <c r="V268" s="79"/>
      <c r="W268" s="79"/>
      <c r="X268" s="79"/>
    </row>
    <row r="269" spans="1:24" x14ac:dyDescent="0.25">
      <c r="A269" s="95" t="e">
        <f t="shared" si="21"/>
        <v>#VALUE!</v>
      </c>
      <c r="B269" s="95" t="e">
        <f t="shared" si="22"/>
        <v>#VALUE!</v>
      </c>
      <c r="C269" s="77" t="str">
        <f>Calen!F271</f>
        <v/>
      </c>
      <c r="D269" s="79"/>
      <c r="E269" s="79"/>
      <c r="F269" s="79"/>
      <c r="G269" s="79"/>
      <c r="H269" s="79"/>
      <c r="I269" s="79"/>
      <c r="J269" s="96" t="e">
        <f t="shared" si="23"/>
        <v>#VALUE!</v>
      </c>
      <c r="K269" s="96" t="e">
        <f t="shared" si="24"/>
        <v>#VALUE!</v>
      </c>
      <c r="L269" s="81" t="str">
        <f>IF(OR(TEXT(C269,"jjjj")=TEXT(CRENEAUX!$S$9,"jjjj"),TEXT(C269,"jjjj")=TEXT(CRENEAUX!$T$9,"jjjj"),TEXT(C269,"jjjj")=TEXT(CRENEAUX!$U$9,"jjjj"),TEXT(C269,"jjjj")=TEXT(CRENEAUX!$V$9,"jjjj"),TEXT(C269,"jjjj")=TEXT(CRENEAUX!$W$9,"jjjj"),TEXT(C269,"jjjj")=TEXT(CRENEAUX!$X$9,"jjjj"),TEXT(C269,"jjjj")=TEXT(CRENEAUX!$Y$9,"jjjj")),"X","")</f>
        <v/>
      </c>
      <c r="M269" s="81" t="str">
        <f>IF(OR(TEXT(C269,"jjjj")=TEXT(CRENEAUX!$S$10,"jjjj"),TEXT(C269,"jjjj")=TEXT(CRENEAUX!$T$10,"jjjj"),TEXT(C269,"jjjj")=TEXT(CRENEAUX!$U$10,"jjjj"),TEXT(C269,"jjjj")=TEXT(CRENEAUX!$V$10,"jjjj"),TEXT(C269,"jjjj")=TEXT(CRENEAUX!$W$10,"jjjj"),TEXT(C269,"jjjj")=TEXT(CRENEAUX!$X$10,"jjjj"),TEXT(C269,"jjjj")=TEXT(CRENEAUX!$Y$10,"jjjj")),"X","")</f>
        <v/>
      </c>
      <c r="N269" s="81" t="str">
        <f>IF(OR(TEXT(C269,"jjjj")=TEXT(CRENEAUX!$S$11,"jjjj"),TEXT(C269,"jjjj")=TEXT(CRENEAUX!$T$11,"jjjj"),TEXT(C269,"jjjj")=TEXT(CRENEAUX!$U$11,"jjjj"),TEXT(C269,"jjjj")=TEXT(CRENEAUX!$V$11,"jjjj"),TEXT(C269,"jjjj")=TEXT(CRENEAUX!$W$11,"jjjj"),TEXT(C269,"jjjj")=TEXT(CRENEAUX!$X$11,"jjjj"),TEXT(C269,"jjjj")=TEXT(CRENEAUX!$Y$11,"jjjj")),"X","")</f>
        <v/>
      </c>
      <c r="O269" s="81" t="str">
        <f>IF(OR(TEXT(C269,"jjjj")=TEXT(CRENEAUX!$S$12,"jjjj"),TEXT(C269,"jjjj")=TEXT(CRENEAUX!$T$12,"jjjj"),TEXT(C269,"jjjj")=TEXT(CRENEAUX!$U$12,"jjjj"),TEXT(C269,"jjjj")=TEXT(CRENEAUX!$V$12,"jjjj"),TEXT(C269,"jjjj")=TEXT(CRENEAUX!$W$12,"jjjj"),TEXT(C269,"jjjj")=TEXT(CRENEAUX!$X$12,"jjjj"),TEXT(C269,"jjjj")=TEXT(CRENEAUX!$Y$12,"jjjj")),"X","")</f>
        <v/>
      </c>
      <c r="P269" s="81" t="str">
        <f>IF(OR(TEXT(C269,"jjjj")=TEXT(CRENEAUX!$S$13,"jjjj"),TEXT(C269,"jjjj")=TEXT(CRENEAUX!$T$13,"jjjj"),TEXT(C269,"jjjj")=TEXT(CRENEAUX!$U$13,"jjjj"),TEXT(C269,"jjjj")=TEXT(CRENEAUX!$V$13,"jjjj"),TEXT(C269,"jjjj")=TEXT(CRENEAUX!$W$13,"jjjj"),TEXT(C269,"jjjj")=TEXT(CRENEAUX!$X$13,"jjjj"),TEXT(C269,"jjjj")=TEXT(CRENEAUX!$Y$13,"jjjj")),"X","")</f>
        <v/>
      </c>
      <c r="Q269" s="81" t="str">
        <f>IF(OR(TEXT(C269,"jjjj")=TEXT(CRENEAUX!$S$14,"jjjj"),TEXT(C269,"jjjj")=TEXT(CRENEAUX!$T$14,"jjjj"),TEXT(C269,"jjjj")=TEXT(CRENEAUX!$U$14,"jjjj"),TEXT(C269,"jjjj")=TEXT(CRENEAUX!$V$14,"jjjj"),TEXT(C269,"jjjj")=TEXT(CRENEAUX!$W$14,"jjjj"),TEXT(C269,"jjjj")=TEXT(CRENEAUX!$X$14,"jjjj"),TEXT(C269,"jjjj")=TEXT(CRENEAUX!$Y$14,"jjjj")),"X","")</f>
        <v/>
      </c>
      <c r="R269" s="80" t="str">
        <f t="shared" si="25"/>
        <v/>
      </c>
      <c r="S269" s="79"/>
      <c r="T269" s="79"/>
      <c r="U269" s="79"/>
      <c r="V269" s="79"/>
      <c r="W269" s="79"/>
      <c r="X269" s="79"/>
    </row>
    <row r="270" spans="1:24" x14ac:dyDescent="0.25">
      <c r="A270" s="95" t="e">
        <f t="shared" si="21"/>
        <v>#VALUE!</v>
      </c>
      <c r="B270" s="95" t="e">
        <f t="shared" si="22"/>
        <v>#VALUE!</v>
      </c>
      <c r="C270" s="77" t="str">
        <f>Calen!F272</f>
        <v/>
      </c>
      <c r="D270" s="79"/>
      <c r="E270" s="79"/>
      <c r="F270" s="79"/>
      <c r="G270" s="79"/>
      <c r="H270" s="79"/>
      <c r="I270" s="79"/>
      <c r="J270" s="96" t="e">
        <f t="shared" si="23"/>
        <v>#VALUE!</v>
      </c>
      <c r="K270" s="96" t="e">
        <f t="shared" si="24"/>
        <v>#VALUE!</v>
      </c>
      <c r="L270" s="81" t="str">
        <f>IF(OR(TEXT(C270,"jjjj")=TEXT(CRENEAUX!$S$9,"jjjj"),TEXT(C270,"jjjj")=TEXT(CRENEAUX!$T$9,"jjjj"),TEXT(C270,"jjjj")=TEXT(CRENEAUX!$U$9,"jjjj"),TEXT(C270,"jjjj")=TEXT(CRENEAUX!$V$9,"jjjj"),TEXT(C270,"jjjj")=TEXT(CRENEAUX!$W$9,"jjjj"),TEXT(C270,"jjjj")=TEXT(CRENEAUX!$X$9,"jjjj"),TEXT(C270,"jjjj")=TEXT(CRENEAUX!$Y$9,"jjjj")),"X","")</f>
        <v/>
      </c>
      <c r="M270" s="81" t="str">
        <f>IF(OR(TEXT(C270,"jjjj")=TEXT(CRENEAUX!$S$10,"jjjj"),TEXT(C270,"jjjj")=TEXT(CRENEAUX!$T$10,"jjjj"),TEXT(C270,"jjjj")=TEXT(CRENEAUX!$U$10,"jjjj"),TEXT(C270,"jjjj")=TEXT(CRENEAUX!$V$10,"jjjj"),TEXT(C270,"jjjj")=TEXT(CRENEAUX!$W$10,"jjjj"),TEXT(C270,"jjjj")=TEXT(CRENEAUX!$X$10,"jjjj"),TEXT(C270,"jjjj")=TEXT(CRENEAUX!$Y$10,"jjjj")),"X","")</f>
        <v/>
      </c>
      <c r="N270" s="81" t="str">
        <f>IF(OR(TEXT(C270,"jjjj")=TEXT(CRENEAUX!$S$11,"jjjj"),TEXT(C270,"jjjj")=TEXT(CRENEAUX!$T$11,"jjjj"),TEXT(C270,"jjjj")=TEXT(CRENEAUX!$U$11,"jjjj"),TEXT(C270,"jjjj")=TEXT(CRENEAUX!$V$11,"jjjj"),TEXT(C270,"jjjj")=TEXT(CRENEAUX!$W$11,"jjjj"),TEXT(C270,"jjjj")=TEXT(CRENEAUX!$X$11,"jjjj"),TEXT(C270,"jjjj")=TEXT(CRENEAUX!$Y$11,"jjjj")),"X","")</f>
        <v/>
      </c>
      <c r="O270" s="81" t="str">
        <f>IF(OR(TEXT(C270,"jjjj")=TEXT(CRENEAUX!$S$12,"jjjj"),TEXT(C270,"jjjj")=TEXT(CRENEAUX!$T$12,"jjjj"),TEXT(C270,"jjjj")=TEXT(CRENEAUX!$U$12,"jjjj"),TEXT(C270,"jjjj")=TEXT(CRENEAUX!$V$12,"jjjj"),TEXT(C270,"jjjj")=TEXT(CRENEAUX!$W$12,"jjjj"),TEXT(C270,"jjjj")=TEXT(CRENEAUX!$X$12,"jjjj"),TEXT(C270,"jjjj")=TEXT(CRENEAUX!$Y$12,"jjjj")),"X","")</f>
        <v/>
      </c>
      <c r="P270" s="81" t="str">
        <f>IF(OR(TEXT(C270,"jjjj")=TEXT(CRENEAUX!$S$13,"jjjj"),TEXT(C270,"jjjj")=TEXT(CRENEAUX!$T$13,"jjjj"),TEXT(C270,"jjjj")=TEXT(CRENEAUX!$U$13,"jjjj"),TEXT(C270,"jjjj")=TEXT(CRENEAUX!$V$13,"jjjj"),TEXT(C270,"jjjj")=TEXT(CRENEAUX!$W$13,"jjjj"),TEXT(C270,"jjjj")=TEXT(CRENEAUX!$X$13,"jjjj"),TEXT(C270,"jjjj")=TEXT(CRENEAUX!$Y$13,"jjjj")),"X","")</f>
        <v/>
      </c>
      <c r="Q270" s="81" t="str">
        <f>IF(OR(TEXT(C270,"jjjj")=TEXT(CRENEAUX!$S$14,"jjjj"),TEXT(C270,"jjjj")=TEXT(CRENEAUX!$T$14,"jjjj"),TEXT(C270,"jjjj")=TEXT(CRENEAUX!$U$14,"jjjj"),TEXT(C270,"jjjj")=TEXT(CRENEAUX!$V$14,"jjjj"),TEXT(C270,"jjjj")=TEXT(CRENEAUX!$W$14,"jjjj"),TEXT(C270,"jjjj")=TEXT(CRENEAUX!$X$14,"jjjj"),TEXT(C270,"jjjj")=TEXT(CRENEAUX!$Y$14,"jjjj")),"X","")</f>
        <v/>
      </c>
      <c r="R270" s="80" t="str">
        <f t="shared" si="25"/>
        <v/>
      </c>
      <c r="S270" s="79"/>
      <c r="T270" s="79"/>
      <c r="U270" s="79"/>
      <c r="V270" s="79"/>
      <c r="W270" s="79"/>
      <c r="X270" s="79"/>
    </row>
    <row r="271" spans="1:24" x14ac:dyDescent="0.25">
      <c r="A271" s="95" t="e">
        <f t="shared" si="21"/>
        <v>#VALUE!</v>
      </c>
      <c r="B271" s="95" t="e">
        <f t="shared" si="22"/>
        <v>#VALUE!</v>
      </c>
      <c r="C271" s="77" t="str">
        <f>Calen!F273</f>
        <v/>
      </c>
      <c r="D271" s="79"/>
      <c r="E271" s="79"/>
      <c r="F271" s="79"/>
      <c r="G271" s="79"/>
      <c r="H271" s="79"/>
      <c r="I271" s="79"/>
      <c r="J271" s="96" t="e">
        <f t="shared" si="23"/>
        <v>#VALUE!</v>
      </c>
      <c r="K271" s="96" t="e">
        <f t="shared" si="24"/>
        <v>#VALUE!</v>
      </c>
      <c r="L271" s="81" t="str">
        <f>IF(OR(TEXT(C271,"jjjj")=TEXT(CRENEAUX!$S$9,"jjjj"),TEXT(C271,"jjjj")=TEXT(CRENEAUX!$T$9,"jjjj"),TEXT(C271,"jjjj")=TEXT(CRENEAUX!$U$9,"jjjj"),TEXT(C271,"jjjj")=TEXT(CRENEAUX!$V$9,"jjjj"),TEXT(C271,"jjjj")=TEXT(CRENEAUX!$W$9,"jjjj"),TEXT(C271,"jjjj")=TEXT(CRENEAUX!$X$9,"jjjj"),TEXT(C271,"jjjj")=TEXT(CRENEAUX!$Y$9,"jjjj")),"X","")</f>
        <v/>
      </c>
      <c r="M271" s="81" t="str">
        <f>IF(OR(TEXT(C271,"jjjj")=TEXT(CRENEAUX!$S$10,"jjjj"),TEXT(C271,"jjjj")=TEXT(CRENEAUX!$T$10,"jjjj"),TEXT(C271,"jjjj")=TEXT(CRENEAUX!$U$10,"jjjj"),TEXT(C271,"jjjj")=TEXT(CRENEAUX!$V$10,"jjjj"),TEXT(C271,"jjjj")=TEXT(CRENEAUX!$W$10,"jjjj"),TEXT(C271,"jjjj")=TEXT(CRENEAUX!$X$10,"jjjj"),TEXT(C271,"jjjj")=TEXT(CRENEAUX!$Y$10,"jjjj")),"X","")</f>
        <v/>
      </c>
      <c r="N271" s="81" t="str">
        <f>IF(OR(TEXT(C271,"jjjj")=TEXT(CRENEAUX!$S$11,"jjjj"),TEXT(C271,"jjjj")=TEXT(CRENEAUX!$T$11,"jjjj"),TEXT(C271,"jjjj")=TEXT(CRENEAUX!$U$11,"jjjj"),TEXT(C271,"jjjj")=TEXT(CRENEAUX!$V$11,"jjjj"),TEXT(C271,"jjjj")=TEXT(CRENEAUX!$W$11,"jjjj"),TEXT(C271,"jjjj")=TEXT(CRENEAUX!$X$11,"jjjj"),TEXT(C271,"jjjj")=TEXT(CRENEAUX!$Y$11,"jjjj")),"X","")</f>
        <v/>
      </c>
      <c r="O271" s="81" t="str">
        <f>IF(OR(TEXT(C271,"jjjj")=TEXT(CRENEAUX!$S$12,"jjjj"),TEXT(C271,"jjjj")=TEXT(CRENEAUX!$T$12,"jjjj"),TEXT(C271,"jjjj")=TEXT(CRENEAUX!$U$12,"jjjj"),TEXT(C271,"jjjj")=TEXT(CRENEAUX!$V$12,"jjjj"),TEXT(C271,"jjjj")=TEXT(CRENEAUX!$W$12,"jjjj"),TEXT(C271,"jjjj")=TEXT(CRENEAUX!$X$12,"jjjj"),TEXT(C271,"jjjj")=TEXT(CRENEAUX!$Y$12,"jjjj")),"X","")</f>
        <v/>
      </c>
      <c r="P271" s="81" t="str">
        <f>IF(OR(TEXT(C271,"jjjj")=TEXT(CRENEAUX!$S$13,"jjjj"),TEXT(C271,"jjjj")=TEXT(CRENEAUX!$T$13,"jjjj"),TEXT(C271,"jjjj")=TEXT(CRENEAUX!$U$13,"jjjj"),TEXT(C271,"jjjj")=TEXT(CRENEAUX!$V$13,"jjjj"),TEXT(C271,"jjjj")=TEXT(CRENEAUX!$W$13,"jjjj"),TEXT(C271,"jjjj")=TEXT(CRENEAUX!$X$13,"jjjj"),TEXT(C271,"jjjj")=TEXT(CRENEAUX!$Y$13,"jjjj")),"X","")</f>
        <v/>
      </c>
      <c r="Q271" s="81" t="str">
        <f>IF(OR(TEXT(C271,"jjjj")=TEXT(CRENEAUX!$S$14,"jjjj"),TEXT(C271,"jjjj")=TEXT(CRENEAUX!$T$14,"jjjj"),TEXT(C271,"jjjj")=TEXT(CRENEAUX!$U$14,"jjjj"),TEXT(C271,"jjjj")=TEXT(CRENEAUX!$V$14,"jjjj"),TEXT(C271,"jjjj")=TEXT(CRENEAUX!$W$14,"jjjj"),TEXT(C271,"jjjj")=TEXT(CRENEAUX!$X$14,"jjjj"),TEXT(C271,"jjjj")=TEXT(CRENEAUX!$Y$14,"jjjj")),"X","")</f>
        <v/>
      </c>
      <c r="R271" s="80" t="str">
        <f t="shared" si="25"/>
        <v/>
      </c>
      <c r="S271" s="79"/>
      <c r="T271" s="79"/>
      <c r="U271" s="79"/>
      <c r="V271" s="79"/>
      <c r="W271" s="79"/>
      <c r="X271" s="79"/>
    </row>
    <row r="272" spans="1:24" x14ac:dyDescent="0.25">
      <c r="A272" s="95" t="e">
        <f t="shared" si="21"/>
        <v>#VALUE!</v>
      </c>
      <c r="B272" s="95" t="e">
        <f t="shared" si="22"/>
        <v>#VALUE!</v>
      </c>
      <c r="C272" s="77" t="str">
        <f>Calen!F274</f>
        <v/>
      </c>
      <c r="D272" s="79"/>
      <c r="E272" s="79"/>
      <c r="F272" s="79"/>
      <c r="G272" s="79"/>
      <c r="H272" s="79"/>
      <c r="I272" s="79"/>
      <c r="J272" s="96" t="e">
        <f t="shared" si="23"/>
        <v>#VALUE!</v>
      </c>
      <c r="K272" s="96" t="e">
        <f t="shared" si="24"/>
        <v>#VALUE!</v>
      </c>
      <c r="L272" s="81" t="str">
        <f>IF(OR(TEXT(C272,"jjjj")=TEXT(CRENEAUX!$S$9,"jjjj"),TEXT(C272,"jjjj")=TEXT(CRENEAUX!$T$9,"jjjj"),TEXT(C272,"jjjj")=TEXT(CRENEAUX!$U$9,"jjjj"),TEXT(C272,"jjjj")=TEXT(CRENEAUX!$V$9,"jjjj"),TEXT(C272,"jjjj")=TEXT(CRENEAUX!$W$9,"jjjj"),TEXT(C272,"jjjj")=TEXT(CRENEAUX!$X$9,"jjjj"),TEXT(C272,"jjjj")=TEXT(CRENEAUX!$Y$9,"jjjj")),"X","")</f>
        <v/>
      </c>
      <c r="M272" s="81" t="str">
        <f>IF(OR(TEXT(C272,"jjjj")=TEXT(CRENEAUX!$S$10,"jjjj"),TEXT(C272,"jjjj")=TEXT(CRENEAUX!$T$10,"jjjj"),TEXT(C272,"jjjj")=TEXT(CRENEAUX!$U$10,"jjjj"),TEXT(C272,"jjjj")=TEXT(CRENEAUX!$V$10,"jjjj"),TEXT(C272,"jjjj")=TEXT(CRENEAUX!$W$10,"jjjj"),TEXT(C272,"jjjj")=TEXT(CRENEAUX!$X$10,"jjjj"),TEXT(C272,"jjjj")=TEXT(CRENEAUX!$Y$10,"jjjj")),"X","")</f>
        <v/>
      </c>
      <c r="N272" s="81" t="str">
        <f>IF(OR(TEXT(C272,"jjjj")=TEXT(CRENEAUX!$S$11,"jjjj"),TEXT(C272,"jjjj")=TEXT(CRENEAUX!$T$11,"jjjj"),TEXT(C272,"jjjj")=TEXT(CRENEAUX!$U$11,"jjjj"),TEXT(C272,"jjjj")=TEXT(CRENEAUX!$V$11,"jjjj"),TEXT(C272,"jjjj")=TEXT(CRENEAUX!$W$11,"jjjj"),TEXT(C272,"jjjj")=TEXT(CRENEAUX!$X$11,"jjjj"),TEXT(C272,"jjjj")=TEXT(CRENEAUX!$Y$11,"jjjj")),"X","")</f>
        <v/>
      </c>
      <c r="O272" s="81" t="str">
        <f>IF(OR(TEXT(C272,"jjjj")=TEXT(CRENEAUX!$S$12,"jjjj"),TEXT(C272,"jjjj")=TEXT(CRENEAUX!$T$12,"jjjj"),TEXT(C272,"jjjj")=TEXT(CRENEAUX!$U$12,"jjjj"),TEXT(C272,"jjjj")=TEXT(CRENEAUX!$V$12,"jjjj"),TEXT(C272,"jjjj")=TEXT(CRENEAUX!$W$12,"jjjj"),TEXT(C272,"jjjj")=TEXT(CRENEAUX!$X$12,"jjjj"),TEXT(C272,"jjjj")=TEXT(CRENEAUX!$Y$12,"jjjj")),"X","")</f>
        <v/>
      </c>
      <c r="P272" s="81" t="str">
        <f>IF(OR(TEXT(C272,"jjjj")=TEXT(CRENEAUX!$S$13,"jjjj"),TEXT(C272,"jjjj")=TEXT(CRENEAUX!$T$13,"jjjj"),TEXT(C272,"jjjj")=TEXT(CRENEAUX!$U$13,"jjjj"),TEXT(C272,"jjjj")=TEXT(CRENEAUX!$V$13,"jjjj"),TEXT(C272,"jjjj")=TEXT(CRENEAUX!$W$13,"jjjj"),TEXT(C272,"jjjj")=TEXT(CRENEAUX!$X$13,"jjjj"),TEXT(C272,"jjjj")=TEXT(CRENEAUX!$Y$13,"jjjj")),"X","")</f>
        <v/>
      </c>
      <c r="Q272" s="81" t="str">
        <f>IF(OR(TEXT(C272,"jjjj")=TEXT(CRENEAUX!$S$14,"jjjj"),TEXT(C272,"jjjj")=TEXT(CRENEAUX!$T$14,"jjjj"),TEXT(C272,"jjjj")=TEXT(CRENEAUX!$U$14,"jjjj"),TEXT(C272,"jjjj")=TEXT(CRENEAUX!$V$14,"jjjj"),TEXT(C272,"jjjj")=TEXT(CRENEAUX!$W$14,"jjjj"),TEXT(C272,"jjjj")=TEXT(CRENEAUX!$X$14,"jjjj"),TEXT(C272,"jjjj")=TEXT(CRENEAUX!$Y$14,"jjjj")),"X","")</f>
        <v/>
      </c>
      <c r="R272" s="80" t="str">
        <f t="shared" si="25"/>
        <v/>
      </c>
      <c r="S272" s="79"/>
      <c r="T272" s="79"/>
      <c r="U272" s="79"/>
      <c r="V272" s="79"/>
      <c r="W272" s="79"/>
      <c r="X272" s="79"/>
    </row>
    <row r="273" spans="1:24" x14ac:dyDescent="0.25">
      <c r="A273" s="95" t="e">
        <f t="shared" si="21"/>
        <v>#VALUE!</v>
      </c>
      <c r="B273" s="95" t="e">
        <f t="shared" si="22"/>
        <v>#VALUE!</v>
      </c>
      <c r="C273" s="77" t="str">
        <f>Calen!F275</f>
        <v/>
      </c>
      <c r="D273" s="79"/>
      <c r="E273" s="79"/>
      <c r="F273" s="79"/>
      <c r="G273" s="79"/>
      <c r="H273" s="79"/>
      <c r="I273" s="79"/>
      <c r="J273" s="96" t="e">
        <f t="shared" si="23"/>
        <v>#VALUE!</v>
      </c>
      <c r="K273" s="96" t="e">
        <f t="shared" si="24"/>
        <v>#VALUE!</v>
      </c>
      <c r="L273" s="81" t="str">
        <f>IF(OR(TEXT(C273,"jjjj")=TEXT(CRENEAUX!$S$9,"jjjj"),TEXT(C273,"jjjj")=TEXT(CRENEAUX!$T$9,"jjjj"),TEXT(C273,"jjjj")=TEXT(CRENEAUX!$U$9,"jjjj"),TEXT(C273,"jjjj")=TEXT(CRENEAUX!$V$9,"jjjj"),TEXT(C273,"jjjj")=TEXT(CRENEAUX!$W$9,"jjjj"),TEXT(C273,"jjjj")=TEXT(CRENEAUX!$X$9,"jjjj"),TEXT(C273,"jjjj")=TEXT(CRENEAUX!$Y$9,"jjjj")),"X","")</f>
        <v/>
      </c>
      <c r="M273" s="81" t="str">
        <f>IF(OR(TEXT(C273,"jjjj")=TEXT(CRENEAUX!$S$10,"jjjj"),TEXT(C273,"jjjj")=TEXT(CRENEAUX!$T$10,"jjjj"),TEXT(C273,"jjjj")=TEXT(CRENEAUX!$U$10,"jjjj"),TEXT(C273,"jjjj")=TEXT(CRENEAUX!$V$10,"jjjj"),TEXT(C273,"jjjj")=TEXT(CRENEAUX!$W$10,"jjjj"),TEXT(C273,"jjjj")=TEXT(CRENEAUX!$X$10,"jjjj"),TEXT(C273,"jjjj")=TEXT(CRENEAUX!$Y$10,"jjjj")),"X","")</f>
        <v/>
      </c>
      <c r="N273" s="81" t="str">
        <f>IF(OR(TEXT(C273,"jjjj")=TEXT(CRENEAUX!$S$11,"jjjj"),TEXT(C273,"jjjj")=TEXT(CRENEAUX!$T$11,"jjjj"),TEXT(C273,"jjjj")=TEXT(CRENEAUX!$U$11,"jjjj"),TEXT(C273,"jjjj")=TEXT(CRENEAUX!$V$11,"jjjj"),TEXT(C273,"jjjj")=TEXT(CRENEAUX!$W$11,"jjjj"),TEXT(C273,"jjjj")=TEXT(CRENEAUX!$X$11,"jjjj"),TEXT(C273,"jjjj")=TEXT(CRENEAUX!$Y$11,"jjjj")),"X","")</f>
        <v/>
      </c>
      <c r="O273" s="81" t="str">
        <f>IF(OR(TEXT(C273,"jjjj")=TEXT(CRENEAUX!$S$12,"jjjj"),TEXT(C273,"jjjj")=TEXT(CRENEAUX!$T$12,"jjjj"),TEXT(C273,"jjjj")=TEXT(CRENEAUX!$U$12,"jjjj"),TEXT(C273,"jjjj")=TEXT(CRENEAUX!$V$12,"jjjj"),TEXT(C273,"jjjj")=TEXT(CRENEAUX!$W$12,"jjjj"),TEXT(C273,"jjjj")=TEXT(CRENEAUX!$X$12,"jjjj"),TEXT(C273,"jjjj")=TEXT(CRENEAUX!$Y$12,"jjjj")),"X","")</f>
        <v/>
      </c>
      <c r="P273" s="81" t="str">
        <f>IF(OR(TEXT(C273,"jjjj")=TEXT(CRENEAUX!$S$13,"jjjj"),TEXT(C273,"jjjj")=TEXT(CRENEAUX!$T$13,"jjjj"),TEXT(C273,"jjjj")=TEXT(CRENEAUX!$U$13,"jjjj"),TEXT(C273,"jjjj")=TEXT(CRENEAUX!$V$13,"jjjj"),TEXT(C273,"jjjj")=TEXT(CRENEAUX!$W$13,"jjjj"),TEXT(C273,"jjjj")=TEXT(CRENEAUX!$X$13,"jjjj"),TEXT(C273,"jjjj")=TEXT(CRENEAUX!$Y$13,"jjjj")),"X","")</f>
        <v/>
      </c>
      <c r="Q273" s="81" t="str">
        <f>IF(OR(TEXT(C273,"jjjj")=TEXT(CRENEAUX!$S$14,"jjjj"),TEXT(C273,"jjjj")=TEXT(CRENEAUX!$T$14,"jjjj"),TEXT(C273,"jjjj")=TEXT(CRENEAUX!$U$14,"jjjj"),TEXT(C273,"jjjj")=TEXT(CRENEAUX!$V$14,"jjjj"),TEXT(C273,"jjjj")=TEXT(CRENEAUX!$W$14,"jjjj"),TEXT(C273,"jjjj")=TEXT(CRENEAUX!$X$14,"jjjj"),TEXT(C273,"jjjj")=TEXT(CRENEAUX!$Y$14,"jjjj")),"X","")</f>
        <v/>
      </c>
      <c r="R273" s="80" t="str">
        <f t="shared" si="25"/>
        <v/>
      </c>
      <c r="S273" s="79"/>
      <c r="T273" s="79"/>
      <c r="U273" s="79"/>
      <c r="V273" s="79"/>
      <c r="W273" s="79"/>
      <c r="X273" s="79"/>
    </row>
    <row r="274" spans="1:24" x14ac:dyDescent="0.25">
      <c r="A274" s="95" t="e">
        <f t="shared" si="21"/>
        <v>#VALUE!</v>
      </c>
      <c r="B274" s="95" t="e">
        <f t="shared" si="22"/>
        <v>#VALUE!</v>
      </c>
      <c r="C274" s="77" t="str">
        <f>Calen!F276</f>
        <v/>
      </c>
      <c r="D274" s="79"/>
      <c r="E274" s="79"/>
      <c r="F274" s="79"/>
      <c r="G274" s="79"/>
      <c r="H274" s="79"/>
      <c r="I274" s="79"/>
      <c r="J274" s="96" t="e">
        <f t="shared" si="23"/>
        <v>#VALUE!</v>
      </c>
      <c r="K274" s="96" t="e">
        <f t="shared" si="24"/>
        <v>#VALUE!</v>
      </c>
      <c r="L274" s="81" t="str">
        <f>IF(OR(TEXT(C274,"jjjj")=TEXT(CRENEAUX!$S$9,"jjjj"),TEXT(C274,"jjjj")=TEXT(CRENEAUX!$T$9,"jjjj"),TEXT(C274,"jjjj")=TEXT(CRENEAUX!$U$9,"jjjj"),TEXT(C274,"jjjj")=TEXT(CRENEAUX!$V$9,"jjjj"),TEXT(C274,"jjjj")=TEXT(CRENEAUX!$W$9,"jjjj"),TEXT(C274,"jjjj")=TEXT(CRENEAUX!$X$9,"jjjj"),TEXT(C274,"jjjj")=TEXT(CRENEAUX!$Y$9,"jjjj")),"X","")</f>
        <v/>
      </c>
      <c r="M274" s="81" t="str">
        <f>IF(OR(TEXT(C274,"jjjj")=TEXT(CRENEAUX!$S$10,"jjjj"),TEXT(C274,"jjjj")=TEXT(CRENEAUX!$T$10,"jjjj"),TEXT(C274,"jjjj")=TEXT(CRENEAUX!$U$10,"jjjj"),TEXT(C274,"jjjj")=TEXT(CRENEAUX!$V$10,"jjjj"),TEXT(C274,"jjjj")=TEXT(CRENEAUX!$W$10,"jjjj"),TEXT(C274,"jjjj")=TEXT(CRENEAUX!$X$10,"jjjj"),TEXT(C274,"jjjj")=TEXT(CRENEAUX!$Y$10,"jjjj")),"X","")</f>
        <v/>
      </c>
      <c r="N274" s="81" t="str">
        <f>IF(OR(TEXT(C274,"jjjj")=TEXT(CRENEAUX!$S$11,"jjjj"),TEXT(C274,"jjjj")=TEXT(CRENEAUX!$T$11,"jjjj"),TEXT(C274,"jjjj")=TEXT(CRENEAUX!$U$11,"jjjj"),TEXT(C274,"jjjj")=TEXT(CRENEAUX!$V$11,"jjjj"),TEXT(C274,"jjjj")=TEXT(CRENEAUX!$W$11,"jjjj"),TEXT(C274,"jjjj")=TEXT(CRENEAUX!$X$11,"jjjj"),TEXT(C274,"jjjj")=TEXT(CRENEAUX!$Y$11,"jjjj")),"X","")</f>
        <v/>
      </c>
      <c r="O274" s="81" t="str">
        <f>IF(OR(TEXT(C274,"jjjj")=TEXT(CRENEAUX!$S$12,"jjjj"),TEXT(C274,"jjjj")=TEXT(CRENEAUX!$T$12,"jjjj"),TEXT(C274,"jjjj")=TEXT(CRENEAUX!$U$12,"jjjj"),TEXT(C274,"jjjj")=TEXT(CRENEAUX!$V$12,"jjjj"),TEXT(C274,"jjjj")=TEXT(CRENEAUX!$W$12,"jjjj"),TEXT(C274,"jjjj")=TEXT(CRENEAUX!$X$12,"jjjj"),TEXT(C274,"jjjj")=TEXT(CRENEAUX!$Y$12,"jjjj")),"X","")</f>
        <v/>
      </c>
      <c r="P274" s="81" t="str">
        <f>IF(OR(TEXT(C274,"jjjj")=TEXT(CRENEAUX!$S$13,"jjjj"),TEXT(C274,"jjjj")=TEXT(CRENEAUX!$T$13,"jjjj"),TEXT(C274,"jjjj")=TEXT(CRENEAUX!$U$13,"jjjj"),TEXT(C274,"jjjj")=TEXT(CRENEAUX!$V$13,"jjjj"),TEXT(C274,"jjjj")=TEXT(CRENEAUX!$W$13,"jjjj"),TEXT(C274,"jjjj")=TEXT(CRENEAUX!$X$13,"jjjj"),TEXT(C274,"jjjj")=TEXT(CRENEAUX!$Y$13,"jjjj")),"X","")</f>
        <v/>
      </c>
      <c r="Q274" s="81" t="str">
        <f>IF(OR(TEXT(C274,"jjjj")=TEXT(CRENEAUX!$S$14,"jjjj"),TEXT(C274,"jjjj")=TEXT(CRENEAUX!$T$14,"jjjj"),TEXT(C274,"jjjj")=TEXT(CRENEAUX!$U$14,"jjjj"),TEXT(C274,"jjjj")=TEXT(CRENEAUX!$V$14,"jjjj"),TEXT(C274,"jjjj")=TEXT(CRENEAUX!$W$14,"jjjj"),TEXT(C274,"jjjj")=TEXT(CRENEAUX!$X$14,"jjjj"),TEXT(C274,"jjjj")=TEXT(CRENEAUX!$Y$14,"jjjj")),"X","")</f>
        <v/>
      </c>
      <c r="R274" s="80" t="str">
        <f t="shared" si="25"/>
        <v/>
      </c>
      <c r="S274" s="79"/>
      <c r="T274" s="79"/>
      <c r="U274" s="79"/>
      <c r="V274" s="79"/>
      <c r="W274" s="79"/>
      <c r="X274" s="79"/>
    </row>
    <row r="275" spans="1:24" x14ac:dyDescent="0.25">
      <c r="A275" s="95" t="e">
        <f t="shared" si="21"/>
        <v>#VALUE!</v>
      </c>
      <c r="B275" s="95" t="e">
        <f t="shared" si="22"/>
        <v>#VALUE!</v>
      </c>
      <c r="C275" s="77" t="str">
        <f>Calen!F277</f>
        <v/>
      </c>
      <c r="D275" s="79"/>
      <c r="E275" s="79"/>
      <c r="F275" s="79"/>
      <c r="G275" s="79"/>
      <c r="H275" s="79"/>
      <c r="I275" s="79"/>
      <c r="J275" s="96" t="e">
        <f t="shared" si="23"/>
        <v>#VALUE!</v>
      </c>
      <c r="K275" s="96" t="e">
        <f t="shared" si="24"/>
        <v>#VALUE!</v>
      </c>
      <c r="L275" s="81" t="str">
        <f>IF(OR(TEXT(C275,"jjjj")=TEXT(CRENEAUX!$S$9,"jjjj"),TEXT(C275,"jjjj")=TEXT(CRENEAUX!$T$9,"jjjj"),TEXT(C275,"jjjj")=TEXT(CRENEAUX!$U$9,"jjjj"),TEXT(C275,"jjjj")=TEXT(CRENEAUX!$V$9,"jjjj"),TEXT(C275,"jjjj")=TEXT(CRENEAUX!$W$9,"jjjj"),TEXT(C275,"jjjj")=TEXT(CRENEAUX!$X$9,"jjjj"),TEXT(C275,"jjjj")=TEXT(CRENEAUX!$Y$9,"jjjj")),"X","")</f>
        <v/>
      </c>
      <c r="M275" s="81" t="str">
        <f>IF(OR(TEXT(C275,"jjjj")=TEXT(CRENEAUX!$S$10,"jjjj"),TEXT(C275,"jjjj")=TEXT(CRENEAUX!$T$10,"jjjj"),TEXT(C275,"jjjj")=TEXT(CRENEAUX!$U$10,"jjjj"),TEXT(C275,"jjjj")=TEXT(CRENEAUX!$V$10,"jjjj"),TEXT(C275,"jjjj")=TEXT(CRENEAUX!$W$10,"jjjj"),TEXT(C275,"jjjj")=TEXT(CRENEAUX!$X$10,"jjjj"),TEXT(C275,"jjjj")=TEXT(CRENEAUX!$Y$10,"jjjj")),"X","")</f>
        <v/>
      </c>
      <c r="N275" s="81" t="str">
        <f>IF(OR(TEXT(C275,"jjjj")=TEXT(CRENEAUX!$S$11,"jjjj"),TEXT(C275,"jjjj")=TEXT(CRENEAUX!$T$11,"jjjj"),TEXT(C275,"jjjj")=TEXT(CRENEAUX!$U$11,"jjjj"),TEXT(C275,"jjjj")=TEXT(CRENEAUX!$V$11,"jjjj"),TEXT(C275,"jjjj")=TEXT(CRENEAUX!$W$11,"jjjj"),TEXT(C275,"jjjj")=TEXT(CRENEAUX!$X$11,"jjjj"),TEXT(C275,"jjjj")=TEXT(CRENEAUX!$Y$11,"jjjj")),"X","")</f>
        <v/>
      </c>
      <c r="O275" s="81" t="str">
        <f>IF(OR(TEXT(C275,"jjjj")=TEXT(CRENEAUX!$S$12,"jjjj"),TEXT(C275,"jjjj")=TEXT(CRENEAUX!$T$12,"jjjj"),TEXT(C275,"jjjj")=TEXT(CRENEAUX!$U$12,"jjjj"),TEXT(C275,"jjjj")=TEXT(CRENEAUX!$V$12,"jjjj"),TEXT(C275,"jjjj")=TEXT(CRENEAUX!$W$12,"jjjj"),TEXT(C275,"jjjj")=TEXT(CRENEAUX!$X$12,"jjjj"),TEXT(C275,"jjjj")=TEXT(CRENEAUX!$Y$12,"jjjj")),"X","")</f>
        <v/>
      </c>
      <c r="P275" s="81" t="str">
        <f>IF(OR(TEXT(C275,"jjjj")=TEXT(CRENEAUX!$S$13,"jjjj"),TEXT(C275,"jjjj")=TEXT(CRENEAUX!$T$13,"jjjj"),TEXT(C275,"jjjj")=TEXT(CRENEAUX!$U$13,"jjjj"),TEXT(C275,"jjjj")=TEXT(CRENEAUX!$V$13,"jjjj"),TEXT(C275,"jjjj")=TEXT(CRENEAUX!$W$13,"jjjj"),TEXT(C275,"jjjj")=TEXT(CRENEAUX!$X$13,"jjjj"),TEXT(C275,"jjjj")=TEXT(CRENEAUX!$Y$13,"jjjj")),"X","")</f>
        <v/>
      </c>
      <c r="Q275" s="81" t="str">
        <f>IF(OR(TEXT(C275,"jjjj")=TEXT(CRENEAUX!$S$14,"jjjj"),TEXT(C275,"jjjj")=TEXT(CRENEAUX!$T$14,"jjjj"),TEXT(C275,"jjjj")=TEXT(CRENEAUX!$U$14,"jjjj"),TEXT(C275,"jjjj")=TEXT(CRENEAUX!$V$14,"jjjj"),TEXT(C275,"jjjj")=TEXT(CRENEAUX!$W$14,"jjjj"),TEXT(C275,"jjjj")=TEXT(CRENEAUX!$X$14,"jjjj"),TEXT(C275,"jjjj")=TEXT(CRENEAUX!$Y$14,"jjjj")),"X","")</f>
        <v/>
      </c>
      <c r="R275" s="80" t="str">
        <f t="shared" si="25"/>
        <v/>
      </c>
      <c r="S275" s="79"/>
      <c r="T275" s="79"/>
      <c r="U275" s="79"/>
      <c r="V275" s="79"/>
      <c r="W275" s="79"/>
      <c r="X275" s="79"/>
    </row>
    <row r="276" spans="1:24" x14ac:dyDescent="0.25">
      <c r="A276" s="95" t="e">
        <f t="shared" si="21"/>
        <v>#VALUE!</v>
      </c>
      <c r="B276" s="95" t="e">
        <f t="shared" si="22"/>
        <v>#VALUE!</v>
      </c>
      <c r="C276" s="77" t="str">
        <f>Calen!F278</f>
        <v/>
      </c>
      <c r="D276" s="79"/>
      <c r="E276" s="79"/>
      <c r="F276" s="79"/>
      <c r="G276" s="79"/>
      <c r="H276" s="79"/>
      <c r="I276" s="79"/>
      <c r="J276" s="96" t="e">
        <f t="shared" si="23"/>
        <v>#VALUE!</v>
      </c>
      <c r="K276" s="96" t="e">
        <f t="shared" si="24"/>
        <v>#VALUE!</v>
      </c>
      <c r="L276" s="81" t="str">
        <f>IF(OR(TEXT(C276,"jjjj")=TEXT(CRENEAUX!$S$9,"jjjj"),TEXT(C276,"jjjj")=TEXT(CRENEAUX!$T$9,"jjjj"),TEXT(C276,"jjjj")=TEXT(CRENEAUX!$U$9,"jjjj"),TEXT(C276,"jjjj")=TEXT(CRENEAUX!$V$9,"jjjj"),TEXT(C276,"jjjj")=TEXT(CRENEAUX!$W$9,"jjjj"),TEXT(C276,"jjjj")=TEXT(CRENEAUX!$X$9,"jjjj"),TEXT(C276,"jjjj")=TEXT(CRENEAUX!$Y$9,"jjjj")),"X","")</f>
        <v/>
      </c>
      <c r="M276" s="81" t="str">
        <f>IF(OR(TEXT(C276,"jjjj")=TEXT(CRENEAUX!$S$10,"jjjj"),TEXT(C276,"jjjj")=TEXT(CRENEAUX!$T$10,"jjjj"),TEXT(C276,"jjjj")=TEXT(CRENEAUX!$U$10,"jjjj"),TEXT(C276,"jjjj")=TEXT(CRENEAUX!$V$10,"jjjj"),TEXT(C276,"jjjj")=TEXT(CRENEAUX!$W$10,"jjjj"),TEXT(C276,"jjjj")=TEXT(CRENEAUX!$X$10,"jjjj"),TEXT(C276,"jjjj")=TEXT(CRENEAUX!$Y$10,"jjjj")),"X","")</f>
        <v/>
      </c>
      <c r="N276" s="81" t="str">
        <f>IF(OR(TEXT(C276,"jjjj")=TEXT(CRENEAUX!$S$11,"jjjj"),TEXT(C276,"jjjj")=TEXT(CRENEAUX!$T$11,"jjjj"),TEXT(C276,"jjjj")=TEXT(CRENEAUX!$U$11,"jjjj"),TEXT(C276,"jjjj")=TEXT(CRENEAUX!$V$11,"jjjj"),TEXT(C276,"jjjj")=TEXT(CRENEAUX!$W$11,"jjjj"),TEXT(C276,"jjjj")=TEXT(CRENEAUX!$X$11,"jjjj"),TEXT(C276,"jjjj")=TEXT(CRENEAUX!$Y$11,"jjjj")),"X","")</f>
        <v/>
      </c>
      <c r="O276" s="81" t="str">
        <f>IF(OR(TEXT(C276,"jjjj")=TEXT(CRENEAUX!$S$12,"jjjj"),TEXT(C276,"jjjj")=TEXT(CRENEAUX!$T$12,"jjjj"),TEXT(C276,"jjjj")=TEXT(CRENEAUX!$U$12,"jjjj"),TEXT(C276,"jjjj")=TEXT(CRENEAUX!$V$12,"jjjj"),TEXT(C276,"jjjj")=TEXT(CRENEAUX!$W$12,"jjjj"),TEXT(C276,"jjjj")=TEXT(CRENEAUX!$X$12,"jjjj"),TEXT(C276,"jjjj")=TEXT(CRENEAUX!$Y$12,"jjjj")),"X","")</f>
        <v/>
      </c>
      <c r="P276" s="81" t="str">
        <f>IF(OR(TEXT(C276,"jjjj")=TEXT(CRENEAUX!$S$13,"jjjj"),TEXT(C276,"jjjj")=TEXT(CRENEAUX!$T$13,"jjjj"),TEXT(C276,"jjjj")=TEXT(CRENEAUX!$U$13,"jjjj"),TEXT(C276,"jjjj")=TEXT(CRENEAUX!$V$13,"jjjj"),TEXT(C276,"jjjj")=TEXT(CRENEAUX!$W$13,"jjjj"),TEXT(C276,"jjjj")=TEXT(CRENEAUX!$X$13,"jjjj"),TEXT(C276,"jjjj")=TEXT(CRENEAUX!$Y$13,"jjjj")),"X","")</f>
        <v/>
      </c>
      <c r="Q276" s="81" t="str">
        <f>IF(OR(TEXT(C276,"jjjj")=TEXT(CRENEAUX!$S$14,"jjjj"),TEXT(C276,"jjjj")=TEXT(CRENEAUX!$T$14,"jjjj"),TEXT(C276,"jjjj")=TEXT(CRENEAUX!$U$14,"jjjj"),TEXT(C276,"jjjj")=TEXT(CRENEAUX!$V$14,"jjjj"),TEXT(C276,"jjjj")=TEXT(CRENEAUX!$W$14,"jjjj"),TEXT(C276,"jjjj")=TEXT(CRENEAUX!$X$14,"jjjj"),TEXT(C276,"jjjj")=TEXT(CRENEAUX!$Y$14,"jjjj")),"X","")</f>
        <v/>
      </c>
      <c r="R276" s="80" t="str">
        <f t="shared" si="25"/>
        <v/>
      </c>
      <c r="S276" s="79"/>
      <c r="T276" s="79"/>
      <c r="U276" s="79"/>
      <c r="V276" s="79"/>
      <c r="W276" s="79"/>
      <c r="X276" s="79"/>
    </row>
    <row r="277" spans="1:24" x14ac:dyDescent="0.25">
      <c r="A277" s="95" t="e">
        <f t="shared" si="21"/>
        <v>#VALUE!</v>
      </c>
      <c r="B277" s="95" t="e">
        <f t="shared" si="22"/>
        <v>#VALUE!</v>
      </c>
      <c r="C277" s="77" t="str">
        <f>Calen!F279</f>
        <v/>
      </c>
      <c r="D277" s="79"/>
      <c r="E277" s="79"/>
      <c r="F277" s="79"/>
      <c r="G277" s="79"/>
      <c r="H277" s="79"/>
      <c r="I277" s="79"/>
      <c r="J277" s="96" t="e">
        <f t="shared" si="23"/>
        <v>#VALUE!</v>
      </c>
      <c r="K277" s="96" t="e">
        <f t="shared" si="24"/>
        <v>#VALUE!</v>
      </c>
      <c r="L277" s="81" t="str">
        <f>IF(OR(TEXT(C277,"jjjj")=TEXT(CRENEAUX!$S$9,"jjjj"),TEXT(C277,"jjjj")=TEXT(CRENEAUX!$T$9,"jjjj"),TEXT(C277,"jjjj")=TEXT(CRENEAUX!$U$9,"jjjj"),TEXT(C277,"jjjj")=TEXT(CRENEAUX!$V$9,"jjjj"),TEXT(C277,"jjjj")=TEXT(CRENEAUX!$W$9,"jjjj"),TEXT(C277,"jjjj")=TEXT(CRENEAUX!$X$9,"jjjj"),TEXT(C277,"jjjj")=TEXT(CRENEAUX!$Y$9,"jjjj")),"X","")</f>
        <v/>
      </c>
      <c r="M277" s="81" t="str">
        <f>IF(OR(TEXT(C277,"jjjj")=TEXT(CRENEAUX!$S$10,"jjjj"),TEXT(C277,"jjjj")=TEXT(CRENEAUX!$T$10,"jjjj"),TEXT(C277,"jjjj")=TEXT(CRENEAUX!$U$10,"jjjj"),TEXT(C277,"jjjj")=TEXT(CRENEAUX!$V$10,"jjjj"),TEXT(C277,"jjjj")=TEXT(CRENEAUX!$W$10,"jjjj"),TEXT(C277,"jjjj")=TEXT(CRENEAUX!$X$10,"jjjj"),TEXT(C277,"jjjj")=TEXT(CRENEAUX!$Y$10,"jjjj")),"X","")</f>
        <v/>
      </c>
      <c r="N277" s="81" t="str">
        <f>IF(OR(TEXT(C277,"jjjj")=TEXT(CRENEAUX!$S$11,"jjjj"),TEXT(C277,"jjjj")=TEXT(CRENEAUX!$T$11,"jjjj"),TEXT(C277,"jjjj")=TEXT(CRENEAUX!$U$11,"jjjj"),TEXT(C277,"jjjj")=TEXT(CRENEAUX!$V$11,"jjjj"),TEXT(C277,"jjjj")=TEXT(CRENEAUX!$W$11,"jjjj"),TEXT(C277,"jjjj")=TEXT(CRENEAUX!$X$11,"jjjj"),TEXT(C277,"jjjj")=TEXT(CRENEAUX!$Y$11,"jjjj")),"X","")</f>
        <v/>
      </c>
      <c r="O277" s="81" t="str">
        <f>IF(OR(TEXT(C277,"jjjj")=TEXT(CRENEAUX!$S$12,"jjjj"),TEXT(C277,"jjjj")=TEXT(CRENEAUX!$T$12,"jjjj"),TEXT(C277,"jjjj")=TEXT(CRENEAUX!$U$12,"jjjj"),TEXT(C277,"jjjj")=TEXT(CRENEAUX!$V$12,"jjjj"),TEXT(C277,"jjjj")=TEXT(CRENEAUX!$W$12,"jjjj"),TEXT(C277,"jjjj")=TEXT(CRENEAUX!$X$12,"jjjj"),TEXT(C277,"jjjj")=TEXT(CRENEAUX!$Y$12,"jjjj")),"X","")</f>
        <v/>
      </c>
      <c r="P277" s="81" t="str">
        <f>IF(OR(TEXT(C277,"jjjj")=TEXT(CRENEAUX!$S$13,"jjjj"),TEXT(C277,"jjjj")=TEXT(CRENEAUX!$T$13,"jjjj"),TEXT(C277,"jjjj")=TEXT(CRENEAUX!$U$13,"jjjj"),TEXT(C277,"jjjj")=TEXT(CRENEAUX!$V$13,"jjjj"),TEXT(C277,"jjjj")=TEXT(CRENEAUX!$W$13,"jjjj"),TEXT(C277,"jjjj")=TEXT(CRENEAUX!$X$13,"jjjj"),TEXT(C277,"jjjj")=TEXT(CRENEAUX!$Y$13,"jjjj")),"X","")</f>
        <v/>
      </c>
      <c r="Q277" s="81" t="str">
        <f>IF(OR(TEXT(C277,"jjjj")=TEXT(CRENEAUX!$S$14,"jjjj"),TEXT(C277,"jjjj")=TEXT(CRENEAUX!$T$14,"jjjj"),TEXT(C277,"jjjj")=TEXT(CRENEAUX!$U$14,"jjjj"),TEXT(C277,"jjjj")=TEXT(CRENEAUX!$V$14,"jjjj"),TEXT(C277,"jjjj")=TEXT(CRENEAUX!$W$14,"jjjj"),TEXT(C277,"jjjj")=TEXT(CRENEAUX!$X$14,"jjjj"),TEXT(C277,"jjjj")=TEXT(CRENEAUX!$Y$14,"jjjj")),"X","")</f>
        <v/>
      </c>
      <c r="R277" s="80" t="str">
        <f t="shared" si="25"/>
        <v/>
      </c>
      <c r="S277" s="79"/>
      <c r="T277" s="79"/>
      <c r="U277" s="79"/>
      <c r="V277" s="79"/>
      <c r="W277" s="79"/>
      <c r="X277" s="79"/>
    </row>
    <row r="278" spans="1:24" x14ac:dyDescent="0.25">
      <c r="A278" s="95" t="e">
        <f t="shared" si="21"/>
        <v>#VALUE!</v>
      </c>
      <c r="B278" s="95" t="e">
        <f t="shared" si="22"/>
        <v>#VALUE!</v>
      </c>
      <c r="C278" s="77" t="str">
        <f>Calen!F280</f>
        <v/>
      </c>
      <c r="D278" s="79"/>
      <c r="E278" s="79"/>
      <c r="F278" s="79"/>
      <c r="G278" s="79"/>
      <c r="H278" s="79"/>
      <c r="I278" s="79"/>
      <c r="J278" s="96" t="e">
        <f t="shared" si="23"/>
        <v>#VALUE!</v>
      </c>
      <c r="K278" s="96" t="e">
        <f t="shared" si="24"/>
        <v>#VALUE!</v>
      </c>
      <c r="L278" s="81" t="str">
        <f>IF(OR(TEXT(C278,"jjjj")=TEXT(CRENEAUX!$S$9,"jjjj"),TEXT(C278,"jjjj")=TEXT(CRENEAUX!$T$9,"jjjj"),TEXT(C278,"jjjj")=TEXT(CRENEAUX!$U$9,"jjjj"),TEXT(C278,"jjjj")=TEXT(CRENEAUX!$V$9,"jjjj"),TEXT(C278,"jjjj")=TEXT(CRENEAUX!$W$9,"jjjj"),TEXT(C278,"jjjj")=TEXT(CRENEAUX!$X$9,"jjjj"),TEXT(C278,"jjjj")=TEXT(CRENEAUX!$Y$9,"jjjj")),"X","")</f>
        <v/>
      </c>
      <c r="M278" s="81" t="str">
        <f>IF(OR(TEXT(C278,"jjjj")=TEXT(CRENEAUX!$S$10,"jjjj"),TEXT(C278,"jjjj")=TEXT(CRENEAUX!$T$10,"jjjj"),TEXT(C278,"jjjj")=TEXT(CRENEAUX!$U$10,"jjjj"),TEXT(C278,"jjjj")=TEXT(CRENEAUX!$V$10,"jjjj"),TEXT(C278,"jjjj")=TEXT(CRENEAUX!$W$10,"jjjj"),TEXT(C278,"jjjj")=TEXT(CRENEAUX!$X$10,"jjjj"),TEXT(C278,"jjjj")=TEXT(CRENEAUX!$Y$10,"jjjj")),"X","")</f>
        <v/>
      </c>
      <c r="N278" s="81" t="str">
        <f>IF(OR(TEXT(C278,"jjjj")=TEXT(CRENEAUX!$S$11,"jjjj"),TEXT(C278,"jjjj")=TEXT(CRENEAUX!$T$11,"jjjj"),TEXT(C278,"jjjj")=TEXT(CRENEAUX!$U$11,"jjjj"),TEXT(C278,"jjjj")=TEXT(CRENEAUX!$V$11,"jjjj"),TEXT(C278,"jjjj")=TEXT(CRENEAUX!$W$11,"jjjj"),TEXT(C278,"jjjj")=TEXT(CRENEAUX!$X$11,"jjjj"),TEXT(C278,"jjjj")=TEXT(CRENEAUX!$Y$11,"jjjj")),"X","")</f>
        <v/>
      </c>
      <c r="O278" s="81" t="str">
        <f>IF(OR(TEXT(C278,"jjjj")=TEXT(CRENEAUX!$S$12,"jjjj"),TEXT(C278,"jjjj")=TEXT(CRENEAUX!$T$12,"jjjj"),TEXT(C278,"jjjj")=TEXT(CRENEAUX!$U$12,"jjjj"),TEXT(C278,"jjjj")=TEXT(CRENEAUX!$V$12,"jjjj"),TEXT(C278,"jjjj")=TEXT(CRENEAUX!$W$12,"jjjj"),TEXT(C278,"jjjj")=TEXT(CRENEAUX!$X$12,"jjjj"),TEXT(C278,"jjjj")=TEXT(CRENEAUX!$Y$12,"jjjj")),"X","")</f>
        <v/>
      </c>
      <c r="P278" s="81" t="str">
        <f>IF(OR(TEXT(C278,"jjjj")=TEXT(CRENEAUX!$S$13,"jjjj"),TEXT(C278,"jjjj")=TEXT(CRENEAUX!$T$13,"jjjj"),TEXT(C278,"jjjj")=TEXT(CRENEAUX!$U$13,"jjjj"),TEXT(C278,"jjjj")=TEXT(CRENEAUX!$V$13,"jjjj"),TEXT(C278,"jjjj")=TEXT(CRENEAUX!$W$13,"jjjj"),TEXT(C278,"jjjj")=TEXT(CRENEAUX!$X$13,"jjjj"),TEXT(C278,"jjjj")=TEXT(CRENEAUX!$Y$13,"jjjj")),"X","")</f>
        <v/>
      </c>
      <c r="Q278" s="81" t="str">
        <f>IF(OR(TEXT(C278,"jjjj")=TEXT(CRENEAUX!$S$14,"jjjj"),TEXT(C278,"jjjj")=TEXT(CRENEAUX!$T$14,"jjjj"),TEXT(C278,"jjjj")=TEXT(CRENEAUX!$U$14,"jjjj"),TEXT(C278,"jjjj")=TEXT(CRENEAUX!$V$14,"jjjj"),TEXT(C278,"jjjj")=TEXT(CRENEAUX!$W$14,"jjjj"),TEXT(C278,"jjjj")=TEXT(CRENEAUX!$X$14,"jjjj"),TEXT(C278,"jjjj")=TEXT(CRENEAUX!$Y$14,"jjjj")),"X","")</f>
        <v/>
      </c>
      <c r="R278" s="80" t="str">
        <f t="shared" si="25"/>
        <v/>
      </c>
      <c r="S278" s="79"/>
      <c r="T278" s="79"/>
      <c r="U278" s="79"/>
      <c r="V278" s="79"/>
      <c r="W278" s="79"/>
      <c r="X278" s="79"/>
    </row>
    <row r="279" spans="1:24" x14ac:dyDescent="0.25">
      <c r="A279" s="95" t="e">
        <f t="shared" si="21"/>
        <v>#VALUE!</v>
      </c>
      <c r="B279" s="95" t="e">
        <f t="shared" si="22"/>
        <v>#VALUE!</v>
      </c>
      <c r="C279" s="77" t="str">
        <f>Calen!F281</f>
        <v/>
      </c>
      <c r="D279" s="79"/>
      <c r="E279" s="79"/>
      <c r="F279" s="79"/>
      <c r="G279" s="79"/>
      <c r="H279" s="79"/>
      <c r="I279" s="79"/>
      <c r="J279" s="96" t="e">
        <f t="shared" si="23"/>
        <v>#VALUE!</v>
      </c>
      <c r="K279" s="96" t="e">
        <f t="shared" si="24"/>
        <v>#VALUE!</v>
      </c>
      <c r="L279" s="81" t="str">
        <f>IF(OR(TEXT(C279,"jjjj")=TEXT(CRENEAUX!$S$9,"jjjj"),TEXT(C279,"jjjj")=TEXT(CRENEAUX!$T$9,"jjjj"),TEXT(C279,"jjjj")=TEXT(CRENEAUX!$U$9,"jjjj"),TEXT(C279,"jjjj")=TEXT(CRENEAUX!$V$9,"jjjj"),TEXT(C279,"jjjj")=TEXT(CRENEAUX!$W$9,"jjjj"),TEXT(C279,"jjjj")=TEXT(CRENEAUX!$X$9,"jjjj"),TEXT(C279,"jjjj")=TEXT(CRENEAUX!$Y$9,"jjjj")),"X","")</f>
        <v/>
      </c>
      <c r="M279" s="81" t="str">
        <f>IF(OR(TEXT(C279,"jjjj")=TEXT(CRENEAUX!$S$10,"jjjj"),TEXT(C279,"jjjj")=TEXT(CRENEAUX!$T$10,"jjjj"),TEXT(C279,"jjjj")=TEXT(CRENEAUX!$U$10,"jjjj"),TEXT(C279,"jjjj")=TEXT(CRENEAUX!$V$10,"jjjj"),TEXT(C279,"jjjj")=TEXT(CRENEAUX!$W$10,"jjjj"),TEXT(C279,"jjjj")=TEXT(CRENEAUX!$X$10,"jjjj"),TEXT(C279,"jjjj")=TEXT(CRENEAUX!$Y$10,"jjjj")),"X","")</f>
        <v/>
      </c>
      <c r="N279" s="81" t="str">
        <f>IF(OR(TEXT(C279,"jjjj")=TEXT(CRENEAUX!$S$11,"jjjj"),TEXT(C279,"jjjj")=TEXT(CRENEAUX!$T$11,"jjjj"),TEXT(C279,"jjjj")=TEXT(CRENEAUX!$U$11,"jjjj"),TEXT(C279,"jjjj")=TEXT(CRENEAUX!$V$11,"jjjj"),TEXT(C279,"jjjj")=TEXT(CRENEAUX!$W$11,"jjjj"),TEXT(C279,"jjjj")=TEXT(CRENEAUX!$X$11,"jjjj"),TEXT(C279,"jjjj")=TEXT(CRENEAUX!$Y$11,"jjjj")),"X","")</f>
        <v/>
      </c>
      <c r="O279" s="81" t="str">
        <f>IF(OR(TEXT(C279,"jjjj")=TEXT(CRENEAUX!$S$12,"jjjj"),TEXT(C279,"jjjj")=TEXT(CRENEAUX!$T$12,"jjjj"),TEXT(C279,"jjjj")=TEXT(CRENEAUX!$U$12,"jjjj"),TEXT(C279,"jjjj")=TEXT(CRENEAUX!$V$12,"jjjj"),TEXT(C279,"jjjj")=TEXT(CRENEAUX!$W$12,"jjjj"),TEXT(C279,"jjjj")=TEXT(CRENEAUX!$X$12,"jjjj"),TEXT(C279,"jjjj")=TEXT(CRENEAUX!$Y$12,"jjjj")),"X","")</f>
        <v/>
      </c>
      <c r="P279" s="81" t="str">
        <f>IF(OR(TEXT(C279,"jjjj")=TEXT(CRENEAUX!$S$13,"jjjj"),TEXT(C279,"jjjj")=TEXT(CRENEAUX!$T$13,"jjjj"),TEXT(C279,"jjjj")=TEXT(CRENEAUX!$U$13,"jjjj"),TEXT(C279,"jjjj")=TEXT(CRENEAUX!$V$13,"jjjj"),TEXT(C279,"jjjj")=TEXT(CRENEAUX!$W$13,"jjjj"),TEXT(C279,"jjjj")=TEXT(CRENEAUX!$X$13,"jjjj"),TEXT(C279,"jjjj")=TEXT(CRENEAUX!$Y$13,"jjjj")),"X","")</f>
        <v/>
      </c>
      <c r="Q279" s="81" t="str">
        <f>IF(OR(TEXT(C279,"jjjj")=TEXT(CRENEAUX!$S$14,"jjjj"),TEXT(C279,"jjjj")=TEXT(CRENEAUX!$T$14,"jjjj"),TEXT(C279,"jjjj")=TEXT(CRENEAUX!$U$14,"jjjj"),TEXT(C279,"jjjj")=TEXT(CRENEAUX!$V$14,"jjjj"),TEXT(C279,"jjjj")=TEXT(CRENEAUX!$W$14,"jjjj"),TEXT(C279,"jjjj")=TEXT(CRENEAUX!$X$14,"jjjj"),TEXT(C279,"jjjj")=TEXT(CRENEAUX!$Y$14,"jjjj")),"X","")</f>
        <v/>
      </c>
      <c r="R279" s="80" t="str">
        <f t="shared" si="25"/>
        <v/>
      </c>
      <c r="S279" s="79"/>
      <c r="T279" s="79"/>
      <c r="U279" s="79"/>
      <c r="V279" s="79"/>
      <c r="W279" s="79"/>
      <c r="X279" s="79"/>
    </row>
    <row r="280" spans="1:24" x14ac:dyDescent="0.25">
      <c r="A280" s="95" t="e">
        <f t="shared" si="21"/>
        <v>#VALUE!</v>
      </c>
      <c r="B280" s="95" t="e">
        <f t="shared" si="22"/>
        <v>#VALUE!</v>
      </c>
      <c r="C280" s="77" t="str">
        <f>Calen!F282</f>
        <v/>
      </c>
      <c r="D280" s="79"/>
      <c r="E280" s="79"/>
      <c r="F280" s="79"/>
      <c r="G280" s="79"/>
      <c r="H280" s="79"/>
      <c r="I280" s="79"/>
      <c r="J280" s="96" t="e">
        <f t="shared" si="23"/>
        <v>#VALUE!</v>
      </c>
      <c r="K280" s="96" t="e">
        <f t="shared" si="24"/>
        <v>#VALUE!</v>
      </c>
      <c r="L280" s="81" t="str">
        <f>IF(OR(TEXT(C280,"jjjj")=TEXT(CRENEAUX!$S$9,"jjjj"),TEXT(C280,"jjjj")=TEXT(CRENEAUX!$T$9,"jjjj"),TEXT(C280,"jjjj")=TEXT(CRENEAUX!$U$9,"jjjj"),TEXT(C280,"jjjj")=TEXT(CRENEAUX!$V$9,"jjjj"),TEXT(C280,"jjjj")=TEXT(CRENEAUX!$W$9,"jjjj"),TEXT(C280,"jjjj")=TEXT(CRENEAUX!$X$9,"jjjj"),TEXT(C280,"jjjj")=TEXT(CRENEAUX!$Y$9,"jjjj")),"X","")</f>
        <v/>
      </c>
      <c r="M280" s="81" t="str">
        <f>IF(OR(TEXT(C280,"jjjj")=TEXT(CRENEAUX!$S$10,"jjjj"),TEXT(C280,"jjjj")=TEXT(CRENEAUX!$T$10,"jjjj"),TEXT(C280,"jjjj")=TEXT(CRENEAUX!$U$10,"jjjj"),TEXT(C280,"jjjj")=TEXT(CRENEAUX!$V$10,"jjjj"),TEXT(C280,"jjjj")=TEXT(CRENEAUX!$W$10,"jjjj"),TEXT(C280,"jjjj")=TEXT(CRENEAUX!$X$10,"jjjj"),TEXT(C280,"jjjj")=TEXT(CRENEAUX!$Y$10,"jjjj")),"X","")</f>
        <v/>
      </c>
      <c r="N280" s="81" t="str">
        <f>IF(OR(TEXT(C280,"jjjj")=TEXT(CRENEAUX!$S$11,"jjjj"),TEXT(C280,"jjjj")=TEXT(CRENEAUX!$T$11,"jjjj"),TEXT(C280,"jjjj")=TEXT(CRENEAUX!$U$11,"jjjj"),TEXT(C280,"jjjj")=TEXT(CRENEAUX!$V$11,"jjjj"),TEXT(C280,"jjjj")=TEXT(CRENEAUX!$W$11,"jjjj"),TEXT(C280,"jjjj")=TEXT(CRENEAUX!$X$11,"jjjj"),TEXT(C280,"jjjj")=TEXT(CRENEAUX!$Y$11,"jjjj")),"X","")</f>
        <v/>
      </c>
      <c r="O280" s="81" t="str">
        <f>IF(OR(TEXT(C280,"jjjj")=TEXT(CRENEAUX!$S$12,"jjjj"),TEXT(C280,"jjjj")=TEXT(CRENEAUX!$T$12,"jjjj"),TEXT(C280,"jjjj")=TEXT(CRENEAUX!$U$12,"jjjj"),TEXT(C280,"jjjj")=TEXT(CRENEAUX!$V$12,"jjjj"),TEXT(C280,"jjjj")=TEXT(CRENEAUX!$W$12,"jjjj"),TEXT(C280,"jjjj")=TEXT(CRENEAUX!$X$12,"jjjj"),TEXT(C280,"jjjj")=TEXT(CRENEAUX!$Y$12,"jjjj")),"X","")</f>
        <v/>
      </c>
      <c r="P280" s="81" t="str">
        <f>IF(OR(TEXT(C280,"jjjj")=TEXT(CRENEAUX!$S$13,"jjjj"),TEXT(C280,"jjjj")=TEXT(CRENEAUX!$T$13,"jjjj"),TEXT(C280,"jjjj")=TEXT(CRENEAUX!$U$13,"jjjj"),TEXT(C280,"jjjj")=TEXT(CRENEAUX!$V$13,"jjjj"),TEXT(C280,"jjjj")=TEXT(CRENEAUX!$W$13,"jjjj"),TEXT(C280,"jjjj")=TEXT(CRENEAUX!$X$13,"jjjj"),TEXT(C280,"jjjj")=TEXT(CRENEAUX!$Y$13,"jjjj")),"X","")</f>
        <v/>
      </c>
      <c r="Q280" s="81" t="str">
        <f>IF(OR(TEXT(C280,"jjjj")=TEXT(CRENEAUX!$S$14,"jjjj"),TEXT(C280,"jjjj")=TEXT(CRENEAUX!$T$14,"jjjj"),TEXT(C280,"jjjj")=TEXT(CRENEAUX!$U$14,"jjjj"),TEXT(C280,"jjjj")=TEXT(CRENEAUX!$V$14,"jjjj"),TEXT(C280,"jjjj")=TEXT(CRENEAUX!$W$14,"jjjj"),TEXT(C280,"jjjj")=TEXT(CRENEAUX!$X$14,"jjjj"),TEXT(C280,"jjjj")=TEXT(CRENEAUX!$Y$14,"jjjj")),"X","")</f>
        <v/>
      </c>
      <c r="R280" s="80" t="str">
        <f t="shared" si="25"/>
        <v/>
      </c>
      <c r="S280" s="79"/>
      <c r="T280" s="79"/>
      <c r="U280" s="79"/>
      <c r="V280" s="79"/>
      <c r="W280" s="79"/>
      <c r="X280" s="79"/>
    </row>
    <row r="281" spans="1:24" x14ac:dyDescent="0.25">
      <c r="A281" s="95" t="e">
        <f t="shared" si="21"/>
        <v>#VALUE!</v>
      </c>
      <c r="B281" s="95" t="e">
        <f t="shared" si="22"/>
        <v>#VALUE!</v>
      </c>
      <c r="C281" s="77" t="str">
        <f>Calen!F283</f>
        <v/>
      </c>
      <c r="D281" s="79"/>
      <c r="E281" s="79"/>
      <c r="F281" s="79"/>
      <c r="G281" s="79"/>
      <c r="H281" s="79"/>
      <c r="I281" s="79"/>
      <c r="J281" s="96" t="e">
        <f t="shared" si="23"/>
        <v>#VALUE!</v>
      </c>
      <c r="K281" s="96" t="e">
        <f t="shared" si="24"/>
        <v>#VALUE!</v>
      </c>
      <c r="L281" s="81" t="str">
        <f>IF(OR(TEXT(C281,"jjjj")=TEXT(CRENEAUX!$S$9,"jjjj"),TEXT(C281,"jjjj")=TEXT(CRENEAUX!$T$9,"jjjj"),TEXT(C281,"jjjj")=TEXT(CRENEAUX!$U$9,"jjjj"),TEXT(C281,"jjjj")=TEXT(CRENEAUX!$V$9,"jjjj"),TEXT(C281,"jjjj")=TEXT(CRENEAUX!$W$9,"jjjj"),TEXT(C281,"jjjj")=TEXT(CRENEAUX!$X$9,"jjjj"),TEXT(C281,"jjjj")=TEXT(CRENEAUX!$Y$9,"jjjj")),"X","")</f>
        <v/>
      </c>
      <c r="M281" s="81" t="str">
        <f>IF(OR(TEXT(C281,"jjjj")=TEXT(CRENEAUX!$S$10,"jjjj"),TEXT(C281,"jjjj")=TEXT(CRENEAUX!$T$10,"jjjj"),TEXT(C281,"jjjj")=TEXT(CRENEAUX!$U$10,"jjjj"),TEXT(C281,"jjjj")=TEXT(CRENEAUX!$V$10,"jjjj"),TEXT(C281,"jjjj")=TEXT(CRENEAUX!$W$10,"jjjj"),TEXT(C281,"jjjj")=TEXT(CRENEAUX!$X$10,"jjjj"),TEXT(C281,"jjjj")=TEXT(CRENEAUX!$Y$10,"jjjj")),"X","")</f>
        <v/>
      </c>
      <c r="N281" s="81" t="str">
        <f>IF(OR(TEXT(C281,"jjjj")=TEXT(CRENEAUX!$S$11,"jjjj"),TEXT(C281,"jjjj")=TEXT(CRENEAUX!$T$11,"jjjj"),TEXT(C281,"jjjj")=TEXT(CRENEAUX!$U$11,"jjjj"),TEXT(C281,"jjjj")=TEXT(CRENEAUX!$V$11,"jjjj"),TEXT(C281,"jjjj")=TEXT(CRENEAUX!$W$11,"jjjj"),TEXT(C281,"jjjj")=TEXT(CRENEAUX!$X$11,"jjjj"),TEXT(C281,"jjjj")=TEXT(CRENEAUX!$Y$11,"jjjj")),"X","")</f>
        <v/>
      </c>
      <c r="O281" s="81" t="str">
        <f>IF(OR(TEXT(C281,"jjjj")=TEXT(CRENEAUX!$S$12,"jjjj"),TEXT(C281,"jjjj")=TEXT(CRENEAUX!$T$12,"jjjj"),TEXT(C281,"jjjj")=TEXT(CRENEAUX!$U$12,"jjjj"),TEXT(C281,"jjjj")=TEXT(CRENEAUX!$V$12,"jjjj"),TEXT(C281,"jjjj")=TEXT(CRENEAUX!$W$12,"jjjj"),TEXT(C281,"jjjj")=TEXT(CRENEAUX!$X$12,"jjjj"),TEXT(C281,"jjjj")=TEXT(CRENEAUX!$Y$12,"jjjj")),"X","")</f>
        <v/>
      </c>
      <c r="P281" s="81" t="str">
        <f>IF(OR(TEXT(C281,"jjjj")=TEXT(CRENEAUX!$S$13,"jjjj"),TEXT(C281,"jjjj")=TEXT(CRENEAUX!$T$13,"jjjj"),TEXT(C281,"jjjj")=TEXT(CRENEAUX!$U$13,"jjjj"),TEXT(C281,"jjjj")=TEXT(CRENEAUX!$V$13,"jjjj"),TEXT(C281,"jjjj")=TEXT(CRENEAUX!$W$13,"jjjj"),TEXT(C281,"jjjj")=TEXT(CRENEAUX!$X$13,"jjjj"),TEXT(C281,"jjjj")=TEXT(CRENEAUX!$Y$13,"jjjj")),"X","")</f>
        <v/>
      </c>
      <c r="Q281" s="81" t="str">
        <f>IF(OR(TEXT(C281,"jjjj")=TEXT(CRENEAUX!$S$14,"jjjj"),TEXT(C281,"jjjj")=TEXT(CRENEAUX!$T$14,"jjjj"),TEXT(C281,"jjjj")=TEXT(CRENEAUX!$U$14,"jjjj"),TEXT(C281,"jjjj")=TEXT(CRENEAUX!$V$14,"jjjj"),TEXT(C281,"jjjj")=TEXT(CRENEAUX!$W$14,"jjjj"),TEXT(C281,"jjjj")=TEXT(CRENEAUX!$X$14,"jjjj"),TEXT(C281,"jjjj")=TEXT(CRENEAUX!$Y$14,"jjjj")),"X","")</f>
        <v/>
      </c>
      <c r="R281" s="80" t="str">
        <f t="shared" si="25"/>
        <v/>
      </c>
      <c r="S281" s="79"/>
      <c r="T281" s="79"/>
      <c r="U281" s="79"/>
      <c r="V281" s="79"/>
      <c r="W281" s="79"/>
      <c r="X281" s="79"/>
    </row>
    <row r="282" spans="1:24" x14ac:dyDescent="0.25">
      <c r="A282" s="95" t="e">
        <f t="shared" si="21"/>
        <v>#VALUE!</v>
      </c>
      <c r="B282" s="95" t="e">
        <f t="shared" si="22"/>
        <v>#VALUE!</v>
      </c>
      <c r="C282" s="77" t="str">
        <f>Calen!F284</f>
        <v/>
      </c>
      <c r="D282" s="79"/>
      <c r="E282" s="79"/>
      <c r="F282" s="79"/>
      <c r="G282" s="79"/>
      <c r="H282" s="79"/>
      <c r="I282" s="79"/>
      <c r="J282" s="96" t="e">
        <f t="shared" si="23"/>
        <v>#VALUE!</v>
      </c>
      <c r="K282" s="96" t="e">
        <f t="shared" si="24"/>
        <v>#VALUE!</v>
      </c>
      <c r="L282" s="81" t="str">
        <f>IF(OR(TEXT(C282,"jjjj")=TEXT(CRENEAUX!$S$9,"jjjj"),TEXT(C282,"jjjj")=TEXT(CRENEAUX!$T$9,"jjjj"),TEXT(C282,"jjjj")=TEXT(CRENEAUX!$U$9,"jjjj"),TEXT(C282,"jjjj")=TEXT(CRENEAUX!$V$9,"jjjj"),TEXT(C282,"jjjj")=TEXT(CRENEAUX!$W$9,"jjjj"),TEXT(C282,"jjjj")=TEXT(CRENEAUX!$X$9,"jjjj"),TEXT(C282,"jjjj")=TEXT(CRENEAUX!$Y$9,"jjjj")),"X","")</f>
        <v/>
      </c>
      <c r="M282" s="81" t="str">
        <f>IF(OR(TEXT(C282,"jjjj")=TEXT(CRENEAUX!$S$10,"jjjj"),TEXT(C282,"jjjj")=TEXT(CRENEAUX!$T$10,"jjjj"),TEXT(C282,"jjjj")=TEXT(CRENEAUX!$U$10,"jjjj"),TEXT(C282,"jjjj")=TEXT(CRENEAUX!$V$10,"jjjj"),TEXT(C282,"jjjj")=TEXT(CRENEAUX!$W$10,"jjjj"),TEXT(C282,"jjjj")=TEXT(CRENEAUX!$X$10,"jjjj"),TEXT(C282,"jjjj")=TEXT(CRENEAUX!$Y$10,"jjjj")),"X","")</f>
        <v/>
      </c>
      <c r="N282" s="81" t="str">
        <f>IF(OR(TEXT(C282,"jjjj")=TEXT(CRENEAUX!$S$11,"jjjj"),TEXT(C282,"jjjj")=TEXT(CRENEAUX!$T$11,"jjjj"),TEXT(C282,"jjjj")=TEXT(CRENEAUX!$U$11,"jjjj"),TEXT(C282,"jjjj")=TEXT(CRENEAUX!$V$11,"jjjj"),TEXT(C282,"jjjj")=TEXT(CRENEAUX!$W$11,"jjjj"),TEXT(C282,"jjjj")=TEXT(CRENEAUX!$X$11,"jjjj"),TEXT(C282,"jjjj")=TEXT(CRENEAUX!$Y$11,"jjjj")),"X","")</f>
        <v/>
      </c>
      <c r="O282" s="81" t="str">
        <f>IF(OR(TEXT(C282,"jjjj")=TEXT(CRENEAUX!$S$12,"jjjj"),TEXT(C282,"jjjj")=TEXT(CRENEAUX!$T$12,"jjjj"),TEXT(C282,"jjjj")=TEXT(CRENEAUX!$U$12,"jjjj"),TEXT(C282,"jjjj")=TEXT(CRENEAUX!$V$12,"jjjj"),TEXT(C282,"jjjj")=TEXT(CRENEAUX!$W$12,"jjjj"),TEXT(C282,"jjjj")=TEXT(CRENEAUX!$X$12,"jjjj"),TEXT(C282,"jjjj")=TEXT(CRENEAUX!$Y$12,"jjjj")),"X","")</f>
        <v/>
      </c>
      <c r="P282" s="81" t="str">
        <f>IF(OR(TEXT(C282,"jjjj")=TEXT(CRENEAUX!$S$13,"jjjj"),TEXT(C282,"jjjj")=TEXT(CRENEAUX!$T$13,"jjjj"),TEXT(C282,"jjjj")=TEXT(CRENEAUX!$U$13,"jjjj"),TEXT(C282,"jjjj")=TEXT(CRENEAUX!$V$13,"jjjj"),TEXT(C282,"jjjj")=TEXT(CRENEAUX!$W$13,"jjjj"),TEXT(C282,"jjjj")=TEXT(CRENEAUX!$X$13,"jjjj"),TEXT(C282,"jjjj")=TEXT(CRENEAUX!$Y$13,"jjjj")),"X","")</f>
        <v/>
      </c>
      <c r="Q282" s="81" t="str">
        <f>IF(OR(TEXT(C282,"jjjj")=TEXT(CRENEAUX!$S$14,"jjjj"),TEXT(C282,"jjjj")=TEXT(CRENEAUX!$T$14,"jjjj"),TEXT(C282,"jjjj")=TEXT(CRENEAUX!$U$14,"jjjj"),TEXT(C282,"jjjj")=TEXT(CRENEAUX!$V$14,"jjjj"),TEXT(C282,"jjjj")=TEXT(CRENEAUX!$W$14,"jjjj"),TEXT(C282,"jjjj")=TEXT(CRENEAUX!$X$14,"jjjj"),TEXT(C282,"jjjj")=TEXT(CRENEAUX!$Y$14,"jjjj")),"X","")</f>
        <v/>
      </c>
      <c r="R282" s="80" t="str">
        <f t="shared" si="25"/>
        <v/>
      </c>
      <c r="S282" s="79"/>
      <c r="T282" s="79"/>
      <c r="U282" s="79"/>
      <c r="V282" s="79"/>
      <c r="W282" s="79"/>
      <c r="X282" s="79"/>
    </row>
    <row r="283" spans="1:24" x14ac:dyDescent="0.25">
      <c r="A283" s="95" t="e">
        <f t="shared" si="21"/>
        <v>#VALUE!</v>
      </c>
      <c r="B283" s="95" t="e">
        <f t="shared" si="22"/>
        <v>#VALUE!</v>
      </c>
      <c r="C283" s="77" t="str">
        <f>Calen!F285</f>
        <v/>
      </c>
      <c r="D283" s="79"/>
      <c r="E283" s="79"/>
      <c r="F283" s="79"/>
      <c r="G283" s="79"/>
      <c r="H283" s="79"/>
      <c r="I283" s="79"/>
      <c r="J283" s="96" t="e">
        <f t="shared" si="23"/>
        <v>#VALUE!</v>
      </c>
      <c r="K283" s="96" t="e">
        <f t="shared" si="24"/>
        <v>#VALUE!</v>
      </c>
      <c r="L283" s="81" t="str">
        <f>IF(OR(TEXT(C283,"jjjj")=TEXT(CRENEAUX!$S$9,"jjjj"),TEXT(C283,"jjjj")=TEXT(CRENEAUX!$T$9,"jjjj"),TEXT(C283,"jjjj")=TEXT(CRENEAUX!$U$9,"jjjj"),TEXT(C283,"jjjj")=TEXT(CRENEAUX!$V$9,"jjjj"),TEXT(C283,"jjjj")=TEXT(CRENEAUX!$W$9,"jjjj"),TEXT(C283,"jjjj")=TEXT(CRENEAUX!$X$9,"jjjj"),TEXT(C283,"jjjj")=TEXT(CRENEAUX!$Y$9,"jjjj")),"X","")</f>
        <v/>
      </c>
      <c r="M283" s="81" t="str">
        <f>IF(OR(TEXT(C283,"jjjj")=TEXT(CRENEAUX!$S$10,"jjjj"),TEXT(C283,"jjjj")=TEXT(CRENEAUX!$T$10,"jjjj"),TEXT(C283,"jjjj")=TEXT(CRENEAUX!$U$10,"jjjj"),TEXT(C283,"jjjj")=TEXT(CRENEAUX!$V$10,"jjjj"),TEXT(C283,"jjjj")=TEXT(CRENEAUX!$W$10,"jjjj"),TEXT(C283,"jjjj")=TEXT(CRENEAUX!$X$10,"jjjj"),TEXT(C283,"jjjj")=TEXT(CRENEAUX!$Y$10,"jjjj")),"X","")</f>
        <v/>
      </c>
      <c r="N283" s="81" t="str">
        <f>IF(OR(TEXT(C283,"jjjj")=TEXT(CRENEAUX!$S$11,"jjjj"),TEXT(C283,"jjjj")=TEXT(CRENEAUX!$T$11,"jjjj"),TEXT(C283,"jjjj")=TEXT(CRENEAUX!$U$11,"jjjj"),TEXT(C283,"jjjj")=TEXT(CRENEAUX!$V$11,"jjjj"),TEXT(C283,"jjjj")=TEXT(CRENEAUX!$W$11,"jjjj"),TEXT(C283,"jjjj")=TEXT(CRENEAUX!$X$11,"jjjj"),TEXT(C283,"jjjj")=TEXT(CRENEAUX!$Y$11,"jjjj")),"X","")</f>
        <v/>
      </c>
      <c r="O283" s="81" t="str">
        <f>IF(OR(TEXT(C283,"jjjj")=TEXT(CRENEAUX!$S$12,"jjjj"),TEXT(C283,"jjjj")=TEXT(CRENEAUX!$T$12,"jjjj"),TEXT(C283,"jjjj")=TEXT(CRENEAUX!$U$12,"jjjj"),TEXT(C283,"jjjj")=TEXT(CRENEAUX!$V$12,"jjjj"),TEXT(C283,"jjjj")=TEXT(CRENEAUX!$W$12,"jjjj"),TEXT(C283,"jjjj")=TEXT(CRENEAUX!$X$12,"jjjj"),TEXT(C283,"jjjj")=TEXT(CRENEAUX!$Y$12,"jjjj")),"X","")</f>
        <v/>
      </c>
      <c r="P283" s="81" t="str">
        <f>IF(OR(TEXT(C283,"jjjj")=TEXT(CRENEAUX!$S$13,"jjjj"),TEXT(C283,"jjjj")=TEXT(CRENEAUX!$T$13,"jjjj"),TEXT(C283,"jjjj")=TEXT(CRENEAUX!$U$13,"jjjj"),TEXT(C283,"jjjj")=TEXT(CRENEAUX!$V$13,"jjjj"),TEXT(C283,"jjjj")=TEXT(CRENEAUX!$W$13,"jjjj"),TEXT(C283,"jjjj")=TEXT(CRENEAUX!$X$13,"jjjj"),TEXT(C283,"jjjj")=TEXT(CRENEAUX!$Y$13,"jjjj")),"X","")</f>
        <v/>
      </c>
      <c r="Q283" s="81" t="str">
        <f>IF(OR(TEXT(C283,"jjjj")=TEXT(CRENEAUX!$S$14,"jjjj"),TEXT(C283,"jjjj")=TEXT(CRENEAUX!$T$14,"jjjj"),TEXT(C283,"jjjj")=TEXT(CRENEAUX!$U$14,"jjjj"),TEXT(C283,"jjjj")=TEXT(CRENEAUX!$V$14,"jjjj"),TEXT(C283,"jjjj")=TEXT(CRENEAUX!$W$14,"jjjj"),TEXT(C283,"jjjj")=TEXT(CRENEAUX!$X$14,"jjjj"),TEXT(C283,"jjjj")=TEXT(CRENEAUX!$Y$14,"jjjj")),"X","")</f>
        <v/>
      </c>
      <c r="R283" s="80" t="str">
        <f t="shared" si="25"/>
        <v/>
      </c>
      <c r="S283" s="79"/>
      <c r="T283" s="79"/>
      <c r="U283" s="79"/>
      <c r="V283" s="79"/>
      <c r="W283" s="79"/>
      <c r="X283" s="79"/>
    </row>
    <row r="284" spans="1:24" x14ac:dyDescent="0.25">
      <c r="A284" s="95" t="e">
        <f t="shared" si="21"/>
        <v>#VALUE!</v>
      </c>
      <c r="B284" s="95" t="e">
        <f t="shared" si="22"/>
        <v>#VALUE!</v>
      </c>
      <c r="C284" s="77" t="str">
        <f>Calen!F286</f>
        <v/>
      </c>
      <c r="D284" s="79"/>
      <c r="E284" s="79"/>
      <c r="F284" s="79"/>
      <c r="G284" s="79"/>
      <c r="H284" s="79"/>
      <c r="I284" s="79"/>
      <c r="J284" s="96" t="e">
        <f t="shared" si="23"/>
        <v>#VALUE!</v>
      </c>
      <c r="K284" s="96" t="e">
        <f t="shared" si="24"/>
        <v>#VALUE!</v>
      </c>
      <c r="L284" s="81" t="str">
        <f>IF(OR(TEXT(C284,"jjjj")=TEXT(CRENEAUX!$S$9,"jjjj"),TEXT(C284,"jjjj")=TEXT(CRENEAUX!$T$9,"jjjj"),TEXT(C284,"jjjj")=TEXT(CRENEAUX!$U$9,"jjjj"),TEXT(C284,"jjjj")=TEXT(CRENEAUX!$V$9,"jjjj"),TEXT(C284,"jjjj")=TEXT(CRENEAUX!$W$9,"jjjj"),TEXT(C284,"jjjj")=TEXT(CRENEAUX!$X$9,"jjjj"),TEXT(C284,"jjjj")=TEXT(CRENEAUX!$Y$9,"jjjj")),"X","")</f>
        <v/>
      </c>
      <c r="M284" s="81" t="str">
        <f>IF(OR(TEXT(C284,"jjjj")=TEXT(CRENEAUX!$S$10,"jjjj"),TEXT(C284,"jjjj")=TEXT(CRENEAUX!$T$10,"jjjj"),TEXT(C284,"jjjj")=TEXT(CRENEAUX!$U$10,"jjjj"),TEXT(C284,"jjjj")=TEXT(CRENEAUX!$V$10,"jjjj"),TEXT(C284,"jjjj")=TEXT(CRENEAUX!$W$10,"jjjj"),TEXT(C284,"jjjj")=TEXT(CRENEAUX!$X$10,"jjjj"),TEXT(C284,"jjjj")=TEXT(CRENEAUX!$Y$10,"jjjj")),"X","")</f>
        <v/>
      </c>
      <c r="N284" s="81" t="str">
        <f>IF(OR(TEXT(C284,"jjjj")=TEXT(CRENEAUX!$S$11,"jjjj"),TEXT(C284,"jjjj")=TEXT(CRENEAUX!$T$11,"jjjj"),TEXT(C284,"jjjj")=TEXT(CRENEAUX!$U$11,"jjjj"),TEXT(C284,"jjjj")=TEXT(CRENEAUX!$V$11,"jjjj"),TEXT(C284,"jjjj")=TEXT(CRENEAUX!$W$11,"jjjj"),TEXT(C284,"jjjj")=TEXT(CRENEAUX!$X$11,"jjjj"),TEXT(C284,"jjjj")=TEXT(CRENEAUX!$Y$11,"jjjj")),"X","")</f>
        <v/>
      </c>
      <c r="O284" s="81" t="str">
        <f>IF(OR(TEXT(C284,"jjjj")=TEXT(CRENEAUX!$S$12,"jjjj"),TEXT(C284,"jjjj")=TEXT(CRENEAUX!$T$12,"jjjj"),TEXT(C284,"jjjj")=TEXT(CRENEAUX!$U$12,"jjjj"),TEXT(C284,"jjjj")=TEXT(CRENEAUX!$V$12,"jjjj"),TEXT(C284,"jjjj")=TEXT(CRENEAUX!$W$12,"jjjj"),TEXT(C284,"jjjj")=TEXT(CRENEAUX!$X$12,"jjjj"),TEXT(C284,"jjjj")=TEXT(CRENEAUX!$Y$12,"jjjj")),"X","")</f>
        <v/>
      </c>
      <c r="P284" s="81" t="str">
        <f>IF(OR(TEXT(C284,"jjjj")=TEXT(CRENEAUX!$S$13,"jjjj"),TEXT(C284,"jjjj")=TEXT(CRENEAUX!$T$13,"jjjj"),TEXT(C284,"jjjj")=TEXT(CRENEAUX!$U$13,"jjjj"),TEXT(C284,"jjjj")=TEXT(CRENEAUX!$V$13,"jjjj"),TEXT(C284,"jjjj")=TEXT(CRENEAUX!$W$13,"jjjj"),TEXT(C284,"jjjj")=TEXT(CRENEAUX!$X$13,"jjjj"),TEXT(C284,"jjjj")=TEXT(CRENEAUX!$Y$13,"jjjj")),"X","")</f>
        <v/>
      </c>
      <c r="Q284" s="81" t="str">
        <f>IF(OR(TEXT(C284,"jjjj")=TEXT(CRENEAUX!$S$14,"jjjj"),TEXT(C284,"jjjj")=TEXT(CRENEAUX!$T$14,"jjjj"),TEXT(C284,"jjjj")=TEXT(CRENEAUX!$U$14,"jjjj"),TEXT(C284,"jjjj")=TEXT(CRENEAUX!$V$14,"jjjj"),TEXT(C284,"jjjj")=TEXT(CRENEAUX!$W$14,"jjjj"),TEXT(C284,"jjjj")=TEXT(CRENEAUX!$X$14,"jjjj"),TEXT(C284,"jjjj")=TEXT(CRENEAUX!$Y$14,"jjjj")),"X","")</f>
        <v/>
      </c>
      <c r="R284" s="80" t="str">
        <f t="shared" si="25"/>
        <v/>
      </c>
      <c r="S284" s="79"/>
      <c r="T284" s="79"/>
      <c r="U284" s="79"/>
      <c r="V284" s="79"/>
      <c r="W284" s="79"/>
      <c r="X284" s="79"/>
    </row>
    <row r="285" spans="1:24" x14ac:dyDescent="0.25">
      <c r="A285" s="95" t="e">
        <f t="shared" si="21"/>
        <v>#VALUE!</v>
      </c>
      <c r="B285" s="95" t="e">
        <f t="shared" si="22"/>
        <v>#VALUE!</v>
      </c>
      <c r="C285" s="77" t="str">
        <f>Calen!F287</f>
        <v/>
      </c>
      <c r="D285" s="79"/>
      <c r="E285" s="79"/>
      <c r="F285" s="79"/>
      <c r="G285" s="79"/>
      <c r="H285" s="79"/>
      <c r="I285" s="79"/>
      <c r="J285" s="96" t="e">
        <f t="shared" si="23"/>
        <v>#VALUE!</v>
      </c>
      <c r="K285" s="96" t="e">
        <f t="shared" si="24"/>
        <v>#VALUE!</v>
      </c>
      <c r="L285" s="81" t="str">
        <f>IF(OR(TEXT(C285,"jjjj")=TEXT(CRENEAUX!$S$9,"jjjj"),TEXT(C285,"jjjj")=TEXT(CRENEAUX!$T$9,"jjjj"),TEXT(C285,"jjjj")=TEXT(CRENEAUX!$U$9,"jjjj"),TEXT(C285,"jjjj")=TEXT(CRENEAUX!$V$9,"jjjj"),TEXT(C285,"jjjj")=TEXT(CRENEAUX!$W$9,"jjjj"),TEXT(C285,"jjjj")=TEXT(CRENEAUX!$X$9,"jjjj"),TEXT(C285,"jjjj")=TEXT(CRENEAUX!$Y$9,"jjjj")),"X","")</f>
        <v/>
      </c>
      <c r="M285" s="81" t="str">
        <f>IF(OR(TEXT(C285,"jjjj")=TEXT(CRENEAUX!$S$10,"jjjj"),TEXT(C285,"jjjj")=TEXT(CRENEAUX!$T$10,"jjjj"),TEXT(C285,"jjjj")=TEXT(CRENEAUX!$U$10,"jjjj"),TEXT(C285,"jjjj")=TEXT(CRENEAUX!$V$10,"jjjj"),TEXT(C285,"jjjj")=TEXT(CRENEAUX!$W$10,"jjjj"),TEXT(C285,"jjjj")=TEXT(CRENEAUX!$X$10,"jjjj"),TEXT(C285,"jjjj")=TEXT(CRENEAUX!$Y$10,"jjjj")),"X","")</f>
        <v/>
      </c>
      <c r="N285" s="81" t="str">
        <f>IF(OR(TEXT(C285,"jjjj")=TEXT(CRENEAUX!$S$11,"jjjj"),TEXT(C285,"jjjj")=TEXT(CRENEAUX!$T$11,"jjjj"),TEXT(C285,"jjjj")=TEXT(CRENEAUX!$U$11,"jjjj"),TEXT(C285,"jjjj")=TEXT(CRENEAUX!$V$11,"jjjj"),TEXT(C285,"jjjj")=TEXT(CRENEAUX!$W$11,"jjjj"),TEXT(C285,"jjjj")=TEXT(CRENEAUX!$X$11,"jjjj"),TEXT(C285,"jjjj")=TEXT(CRENEAUX!$Y$11,"jjjj")),"X","")</f>
        <v/>
      </c>
      <c r="O285" s="81" t="str">
        <f>IF(OR(TEXT(C285,"jjjj")=TEXT(CRENEAUX!$S$12,"jjjj"),TEXT(C285,"jjjj")=TEXT(CRENEAUX!$T$12,"jjjj"),TEXT(C285,"jjjj")=TEXT(CRENEAUX!$U$12,"jjjj"),TEXT(C285,"jjjj")=TEXT(CRENEAUX!$V$12,"jjjj"),TEXT(C285,"jjjj")=TEXT(CRENEAUX!$W$12,"jjjj"),TEXT(C285,"jjjj")=TEXT(CRENEAUX!$X$12,"jjjj"),TEXT(C285,"jjjj")=TEXT(CRENEAUX!$Y$12,"jjjj")),"X","")</f>
        <v/>
      </c>
      <c r="P285" s="81" t="str">
        <f>IF(OR(TEXT(C285,"jjjj")=TEXT(CRENEAUX!$S$13,"jjjj"),TEXT(C285,"jjjj")=TEXT(CRENEAUX!$T$13,"jjjj"),TEXT(C285,"jjjj")=TEXT(CRENEAUX!$U$13,"jjjj"),TEXT(C285,"jjjj")=TEXT(CRENEAUX!$V$13,"jjjj"),TEXT(C285,"jjjj")=TEXT(CRENEAUX!$W$13,"jjjj"),TEXT(C285,"jjjj")=TEXT(CRENEAUX!$X$13,"jjjj"),TEXT(C285,"jjjj")=TEXT(CRENEAUX!$Y$13,"jjjj")),"X","")</f>
        <v/>
      </c>
      <c r="Q285" s="81" t="str">
        <f>IF(OR(TEXT(C285,"jjjj")=TEXT(CRENEAUX!$S$14,"jjjj"),TEXT(C285,"jjjj")=TEXT(CRENEAUX!$T$14,"jjjj"),TEXT(C285,"jjjj")=TEXT(CRENEAUX!$U$14,"jjjj"),TEXT(C285,"jjjj")=TEXT(CRENEAUX!$V$14,"jjjj"),TEXT(C285,"jjjj")=TEXT(CRENEAUX!$W$14,"jjjj"),TEXT(C285,"jjjj")=TEXT(CRENEAUX!$X$14,"jjjj"),TEXT(C285,"jjjj")=TEXT(CRENEAUX!$Y$14,"jjjj")),"X","")</f>
        <v/>
      </c>
      <c r="R285" s="80" t="str">
        <f t="shared" si="25"/>
        <v/>
      </c>
      <c r="S285" s="79"/>
      <c r="T285" s="79"/>
      <c r="U285" s="79"/>
      <c r="V285" s="79"/>
      <c r="W285" s="79"/>
      <c r="X285" s="79"/>
    </row>
    <row r="286" spans="1:24" x14ac:dyDescent="0.25">
      <c r="A286" s="95" t="e">
        <f t="shared" si="21"/>
        <v>#VALUE!</v>
      </c>
      <c r="B286" s="95" t="e">
        <f t="shared" si="22"/>
        <v>#VALUE!</v>
      </c>
      <c r="C286" s="77" t="str">
        <f>Calen!F288</f>
        <v/>
      </c>
      <c r="D286" s="79"/>
      <c r="E286" s="79"/>
      <c r="F286" s="79"/>
      <c r="G286" s="79"/>
      <c r="H286" s="79"/>
      <c r="I286" s="79"/>
      <c r="J286" s="96" t="e">
        <f t="shared" si="23"/>
        <v>#VALUE!</v>
      </c>
      <c r="K286" s="96" t="e">
        <f t="shared" si="24"/>
        <v>#VALUE!</v>
      </c>
      <c r="L286" s="81" t="str">
        <f>IF(OR(TEXT(C286,"jjjj")=TEXT(CRENEAUX!$S$9,"jjjj"),TEXT(C286,"jjjj")=TEXT(CRENEAUX!$T$9,"jjjj"),TEXT(C286,"jjjj")=TEXT(CRENEAUX!$U$9,"jjjj"),TEXT(C286,"jjjj")=TEXT(CRENEAUX!$V$9,"jjjj"),TEXT(C286,"jjjj")=TEXT(CRENEAUX!$W$9,"jjjj"),TEXT(C286,"jjjj")=TEXT(CRENEAUX!$X$9,"jjjj"),TEXT(C286,"jjjj")=TEXT(CRENEAUX!$Y$9,"jjjj")),"X","")</f>
        <v/>
      </c>
      <c r="M286" s="81" t="str">
        <f>IF(OR(TEXT(C286,"jjjj")=TEXT(CRENEAUX!$S$10,"jjjj"),TEXT(C286,"jjjj")=TEXT(CRENEAUX!$T$10,"jjjj"),TEXT(C286,"jjjj")=TEXT(CRENEAUX!$U$10,"jjjj"),TEXT(C286,"jjjj")=TEXT(CRENEAUX!$V$10,"jjjj"),TEXT(C286,"jjjj")=TEXT(CRENEAUX!$W$10,"jjjj"),TEXT(C286,"jjjj")=TEXT(CRENEAUX!$X$10,"jjjj"),TEXT(C286,"jjjj")=TEXT(CRENEAUX!$Y$10,"jjjj")),"X","")</f>
        <v/>
      </c>
      <c r="N286" s="81" t="str">
        <f>IF(OR(TEXT(C286,"jjjj")=TEXT(CRENEAUX!$S$11,"jjjj"),TEXT(C286,"jjjj")=TEXT(CRENEAUX!$T$11,"jjjj"),TEXT(C286,"jjjj")=TEXT(CRENEAUX!$U$11,"jjjj"),TEXT(C286,"jjjj")=TEXT(CRENEAUX!$V$11,"jjjj"),TEXT(C286,"jjjj")=TEXT(CRENEAUX!$W$11,"jjjj"),TEXT(C286,"jjjj")=TEXT(CRENEAUX!$X$11,"jjjj"),TEXT(C286,"jjjj")=TEXT(CRENEAUX!$Y$11,"jjjj")),"X","")</f>
        <v/>
      </c>
      <c r="O286" s="81" t="str">
        <f>IF(OR(TEXT(C286,"jjjj")=TEXT(CRENEAUX!$S$12,"jjjj"),TEXT(C286,"jjjj")=TEXT(CRENEAUX!$T$12,"jjjj"),TEXT(C286,"jjjj")=TEXT(CRENEAUX!$U$12,"jjjj"),TEXT(C286,"jjjj")=TEXT(CRENEAUX!$V$12,"jjjj"),TEXT(C286,"jjjj")=TEXT(CRENEAUX!$W$12,"jjjj"),TEXT(C286,"jjjj")=TEXT(CRENEAUX!$X$12,"jjjj"),TEXT(C286,"jjjj")=TEXT(CRENEAUX!$Y$12,"jjjj")),"X","")</f>
        <v/>
      </c>
      <c r="P286" s="81" t="str">
        <f>IF(OR(TEXT(C286,"jjjj")=TEXT(CRENEAUX!$S$13,"jjjj"),TEXT(C286,"jjjj")=TEXT(CRENEAUX!$T$13,"jjjj"),TEXT(C286,"jjjj")=TEXT(CRENEAUX!$U$13,"jjjj"),TEXT(C286,"jjjj")=TEXT(CRENEAUX!$V$13,"jjjj"),TEXT(C286,"jjjj")=TEXT(CRENEAUX!$W$13,"jjjj"),TEXT(C286,"jjjj")=TEXT(CRENEAUX!$X$13,"jjjj"),TEXT(C286,"jjjj")=TEXT(CRENEAUX!$Y$13,"jjjj")),"X","")</f>
        <v/>
      </c>
      <c r="Q286" s="81" t="str">
        <f>IF(OR(TEXT(C286,"jjjj")=TEXT(CRENEAUX!$S$14,"jjjj"),TEXT(C286,"jjjj")=TEXT(CRENEAUX!$T$14,"jjjj"),TEXT(C286,"jjjj")=TEXT(CRENEAUX!$U$14,"jjjj"),TEXT(C286,"jjjj")=TEXT(CRENEAUX!$V$14,"jjjj"),TEXT(C286,"jjjj")=TEXT(CRENEAUX!$W$14,"jjjj"),TEXT(C286,"jjjj")=TEXT(CRENEAUX!$X$14,"jjjj"),TEXT(C286,"jjjj")=TEXT(CRENEAUX!$Y$14,"jjjj")),"X","")</f>
        <v/>
      </c>
      <c r="R286" s="80" t="str">
        <f t="shared" si="25"/>
        <v/>
      </c>
      <c r="S286" s="79"/>
      <c r="T286" s="79"/>
      <c r="U286" s="79"/>
      <c r="V286" s="79"/>
      <c r="W286" s="79"/>
      <c r="X286" s="79"/>
    </row>
    <row r="287" spans="1:24" x14ac:dyDescent="0.25">
      <c r="A287" s="95" t="e">
        <f t="shared" si="21"/>
        <v>#VALUE!</v>
      </c>
      <c r="B287" s="95" t="e">
        <f t="shared" si="22"/>
        <v>#VALUE!</v>
      </c>
      <c r="C287" s="77" t="str">
        <f>Calen!F289</f>
        <v/>
      </c>
      <c r="D287" s="79"/>
      <c r="E287" s="79"/>
      <c r="F287" s="79"/>
      <c r="G287" s="79"/>
      <c r="H287" s="79"/>
      <c r="I287" s="79"/>
      <c r="J287" s="96" t="e">
        <f t="shared" si="23"/>
        <v>#VALUE!</v>
      </c>
      <c r="K287" s="96" t="e">
        <f t="shared" si="24"/>
        <v>#VALUE!</v>
      </c>
      <c r="L287" s="81" t="str">
        <f>IF(OR(TEXT(C287,"jjjj")=TEXT(CRENEAUX!$S$9,"jjjj"),TEXT(C287,"jjjj")=TEXT(CRENEAUX!$T$9,"jjjj"),TEXT(C287,"jjjj")=TEXT(CRENEAUX!$U$9,"jjjj"),TEXT(C287,"jjjj")=TEXT(CRENEAUX!$V$9,"jjjj"),TEXT(C287,"jjjj")=TEXT(CRENEAUX!$W$9,"jjjj"),TEXT(C287,"jjjj")=TEXT(CRENEAUX!$X$9,"jjjj"),TEXT(C287,"jjjj")=TEXT(CRENEAUX!$Y$9,"jjjj")),"X","")</f>
        <v/>
      </c>
      <c r="M287" s="81" t="str">
        <f>IF(OR(TEXT(C287,"jjjj")=TEXT(CRENEAUX!$S$10,"jjjj"),TEXT(C287,"jjjj")=TEXT(CRENEAUX!$T$10,"jjjj"),TEXT(C287,"jjjj")=TEXT(CRENEAUX!$U$10,"jjjj"),TEXT(C287,"jjjj")=TEXT(CRENEAUX!$V$10,"jjjj"),TEXT(C287,"jjjj")=TEXT(CRENEAUX!$W$10,"jjjj"),TEXT(C287,"jjjj")=TEXT(CRENEAUX!$X$10,"jjjj"),TEXT(C287,"jjjj")=TEXT(CRENEAUX!$Y$10,"jjjj")),"X","")</f>
        <v/>
      </c>
      <c r="N287" s="81" t="str">
        <f>IF(OR(TEXT(C287,"jjjj")=TEXT(CRENEAUX!$S$11,"jjjj"),TEXT(C287,"jjjj")=TEXT(CRENEAUX!$T$11,"jjjj"),TEXT(C287,"jjjj")=TEXT(CRENEAUX!$U$11,"jjjj"),TEXT(C287,"jjjj")=TEXT(CRENEAUX!$V$11,"jjjj"),TEXT(C287,"jjjj")=TEXT(CRENEAUX!$W$11,"jjjj"),TEXT(C287,"jjjj")=TEXT(CRENEAUX!$X$11,"jjjj"),TEXT(C287,"jjjj")=TEXT(CRENEAUX!$Y$11,"jjjj")),"X","")</f>
        <v/>
      </c>
      <c r="O287" s="81" t="str">
        <f>IF(OR(TEXT(C287,"jjjj")=TEXT(CRENEAUX!$S$12,"jjjj"),TEXT(C287,"jjjj")=TEXT(CRENEAUX!$T$12,"jjjj"),TEXT(C287,"jjjj")=TEXT(CRENEAUX!$U$12,"jjjj"),TEXT(C287,"jjjj")=TEXT(CRENEAUX!$V$12,"jjjj"),TEXT(C287,"jjjj")=TEXT(CRENEAUX!$W$12,"jjjj"),TEXT(C287,"jjjj")=TEXT(CRENEAUX!$X$12,"jjjj"),TEXT(C287,"jjjj")=TEXT(CRENEAUX!$Y$12,"jjjj")),"X","")</f>
        <v/>
      </c>
      <c r="P287" s="81" t="str">
        <f>IF(OR(TEXT(C287,"jjjj")=TEXT(CRENEAUX!$S$13,"jjjj"),TEXT(C287,"jjjj")=TEXT(CRENEAUX!$T$13,"jjjj"),TEXT(C287,"jjjj")=TEXT(CRENEAUX!$U$13,"jjjj"),TEXT(C287,"jjjj")=TEXT(CRENEAUX!$V$13,"jjjj"),TEXT(C287,"jjjj")=TEXT(CRENEAUX!$W$13,"jjjj"),TEXT(C287,"jjjj")=TEXT(CRENEAUX!$X$13,"jjjj"),TEXT(C287,"jjjj")=TEXT(CRENEAUX!$Y$13,"jjjj")),"X","")</f>
        <v/>
      </c>
      <c r="Q287" s="81" t="str">
        <f>IF(OR(TEXT(C287,"jjjj")=TEXT(CRENEAUX!$S$14,"jjjj"),TEXT(C287,"jjjj")=TEXT(CRENEAUX!$T$14,"jjjj"),TEXT(C287,"jjjj")=TEXT(CRENEAUX!$U$14,"jjjj"),TEXT(C287,"jjjj")=TEXT(CRENEAUX!$V$14,"jjjj"),TEXT(C287,"jjjj")=TEXT(CRENEAUX!$W$14,"jjjj"),TEXT(C287,"jjjj")=TEXT(CRENEAUX!$X$14,"jjjj"),TEXT(C287,"jjjj")=TEXT(CRENEAUX!$Y$14,"jjjj")),"X","")</f>
        <v/>
      </c>
      <c r="R287" s="80" t="str">
        <f t="shared" si="25"/>
        <v/>
      </c>
      <c r="S287" s="79"/>
      <c r="T287" s="79"/>
      <c r="U287" s="79"/>
      <c r="V287" s="79"/>
      <c r="W287" s="79"/>
      <c r="X287" s="79"/>
    </row>
    <row r="288" spans="1:24" x14ac:dyDescent="0.25">
      <c r="A288" s="95" t="e">
        <f t="shared" si="21"/>
        <v>#VALUE!</v>
      </c>
      <c r="B288" s="95" t="e">
        <f t="shared" si="22"/>
        <v>#VALUE!</v>
      </c>
      <c r="C288" s="77" t="str">
        <f>Calen!F290</f>
        <v/>
      </c>
      <c r="D288" s="79"/>
      <c r="E288" s="79"/>
      <c r="F288" s="79"/>
      <c r="G288" s="79"/>
      <c r="H288" s="79"/>
      <c r="I288" s="79"/>
      <c r="J288" s="96" t="e">
        <f t="shared" si="23"/>
        <v>#VALUE!</v>
      </c>
      <c r="K288" s="96" t="e">
        <f t="shared" si="24"/>
        <v>#VALUE!</v>
      </c>
      <c r="L288" s="81" t="str">
        <f>IF(OR(TEXT(C288,"jjjj")=TEXT(CRENEAUX!$S$9,"jjjj"),TEXT(C288,"jjjj")=TEXT(CRENEAUX!$T$9,"jjjj"),TEXT(C288,"jjjj")=TEXT(CRENEAUX!$U$9,"jjjj"),TEXT(C288,"jjjj")=TEXT(CRENEAUX!$V$9,"jjjj"),TEXT(C288,"jjjj")=TEXT(CRENEAUX!$W$9,"jjjj"),TEXT(C288,"jjjj")=TEXT(CRENEAUX!$X$9,"jjjj"),TEXT(C288,"jjjj")=TEXT(CRENEAUX!$Y$9,"jjjj")),"X","")</f>
        <v/>
      </c>
      <c r="M288" s="81" t="str">
        <f>IF(OR(TEXT(C288,"jjjj")=TEXT(CRENEAUX!$S$10,"jjjj"),TEXT(C288,"jjjj")=TEXT(CRENEAUX!$T$10,"jjjj"),TEXT(C288,"jjjj")=TEXT(CRENEAUX!$U$10,"jjjj"),TEXT(C288,"jjjj")=TEXT(CRENEAUX!$V$10,"jjjj"),TEXT(C288,"jjjj")=TEXT(CRENEAUX!$W$10,"jjjj"),TEXT(C288,"jjjj")=TEXT(CRENEAUX!$X$10,"jjjj"),TEXT(C288,"jjjj")=TEXT(CRENEAUX!$Y$10,"jjjj")),"X","")</f>
        <v/>
      </c>
      <c r="N288" s="81" t="str">
        <f>IF(OR(TEXT(C288,"jjjj")=TEXT(CRENEAUX!$S$11,"jjjj"),TEXT(C288,"jjjj")=TEXT(CRENEAUX!$T$11,"jjjj"),TEXT(C288,"jjjj")=TEXT(CRENEAUX!$U$11,"jjjj"),TEXT(C288,"jjjj")=TEXT(CRENEAUX!$V$11,"jjjj"),TEXT(C288,"jjjj")=TEXT(CRENEAUX!$W$11,"jjjj"),TEXT(C288,"jjjj")=TEXT(CRENEAUX!$X$11,"jjjj"),TEXT(C288,"jjjj")=TEXT(CRENEAUX!$Y$11,"jjjj")),"X","")</f>
        <v/>
      </c>
      <c r="O288" s="81" t="str">
        <f>IF(OR(TEXT(C288,"jjjj")=TEXT(CRENEAUX!$S$12,"jjjj"),TEXT(C288,"jjjj")=TEXT(CRENEAUX!$T$12,"jjjj"),TEXT(C288,"jjjj")=TEXT(CRENEAUX!$U$12,"jjjj"),TEXT(C288,"jjjj")=TEXT(CRENEAUX!$V$12,"jjjj"),TEXT(C288,"jjjj")=TEXT(CRENEAUX!$W$12,"jjjj"),TEXT(C288,"jjjj")=TEXT(CRENEAUX!$X$12,"jjjj"),TEXT(C288,"jjjj")=TEXT(CRENEAUX!$Y$12,"jjjj")),"X","")</f>
        <v/>
      </c>
      <c r="P288" s="81" t="str">
        <f>IF(OR(TEXT(C288,"jjjj")=TEXT(CRENEAUX!$S$13,"jjjj"),TEXT(C288,"jjjj")=TEXT(CRENEAUX!$T$13,"jjjj"),TEXT(C288,"jjjj")=TEXT(CRENEAUX!$U$13,"jjjj"),TEXT(C288,"jjjj")=TEXT(CRENEAUX!$V$13,"jjjj"),TEXT(C288,"jjjj")=TEXT(CRENEAUX!$W$13,"jjjj"),TEXT(C288,"jjjj")=TEXT(CRENEAUX!$X$13,"jjjj"),TEXT(C288,"jjjj")=TEXT(CRENEAUX!$Y$13,"jjjj")),"X","")</f>
        <v/>
      </c>
      <c r="Q288" s="81" t="str">
        <f>IF(OR(TEXT(C288,"jjjj")=TEXT(CRENEAUX!$S$14,"jjjj"),TEXT(C288,"jjjj")=TEXT(CRENEAUX!$T$14,"jjjj"),TEXT(C288,"jjjj")=TEXT(CRENEAUX!$U$14,"jjjj"),TEXT(C288,"jjjj")=TEXT(CRENEAUX!$V$14,"jjjj"),TEXT(C288,"jjjj")=TEXT(CRENEAUX!$W$14,"jjjj"),TEXT(C288,"jjjj")=TEXT(CRENEAUX!$X$14,"jjjj"),TEXT(C288,"jjjj")=TEXT(CRENEAUX!$Y$14,"jjjj")),"X","")</f>
        <v/>
      </c>
      <c r="R288" s="80" t="str">
        <f t="shared" si="25"/>
        <v/>
      </c>
      <c r="S288" s="79"/>
      <c r="T288" s="79"/>
      <c r="U288" s="79"/>
      <c r="V288" s="79"/>
      <c r="W288" s="79"/>
      <c r="X288" s="79"/>
    </row>
    <row r="289" spans="1:24" x14ac:dyDescent="0.25">
      <c r="A289" s="95" t="e">
        <f t="shared" si="21"/>
        <v>#VALUE!</v>
      </c>
      <c r="B289" s="95" t="e">
        <f t="shared" si="22"/>
        <v>#VALUE!</v>
      </c>
      <c r="C289" s="77" t="str">
        <f>Calen!F291</f>
        <v/>
      </c>
      <c r="D289" s="79"/>
      <c r="E289" s="79"/>
      <c r="F289" s="79"/>
      <c r="G289" s="79"/>
      <c r="H289" s="79"/>
      <c r="I289" s="79"/>
      <c r="J289" s="96" t="e">
        <f t="shared" si="23"/>
        <v>#VALUE!</v>
      </c>
      <c r="K289" s="96" t="e">
        <f t="shared" si="24"/>
        <v>#VALUE!</v>
      </c>
      <c r="L289" s="81" t="str">
        <f>IF(OR(TEXT(C289,"jjjj")=TEXT(CRENEAUX!$S$9,"jjjj"),TEXT(C289,"jjjj")=TEXT(CRENEAUX!$T$9,"jjjj"),TEXT(C289,"jjjj")=TEXT(CRENEAUX!$U$9,"jjjj"),TEXT(C289,"jjjj")=TEXT(CRENEAUX!$V$9,"jjjj"),TEXT(C289,"jjjj")=TEXT(CRENEAUX!$W$9,"jjjj"),TEXT(C289,"jjjj")=TEXT(CRENEAUX!$X$9,"jjjj"),TEXT(C289,"jjjj")=TEXT(CRENEAUX!$Y$9,"jjjj")),"X","")</f>
        <v/>
      </c>
      <c r="M289" s="81" t="str">
        <f>IF(OR(TEXT(C289,"jjjj")=TEXT(CRENEAUX!$S$10,"jjjj"),TEXT(C289,"jjjj")=TEXT(CRENEAUX!$T$10,"jjjj"),TEXT(C289,"jjjj")=TEXT(CRENEAUX!$U$10,"jjjj"),TEXT(C289,"jjjj")=TEXT(CRENEAUX!$V$10,"jjjj"),TEXT(C289,"jjjj")=TEXT(CRENEAUX!$W$10,"jjjj"),TEXT(C289,"jjjj")=TEXT(CRENEAUX!$X$10,"jjjj"),TEXT(C289,"jjjj")=TEXT(CRENEAUX!$Y$10,"jjjj")),"X","")</f>
        <v/>
      </c>
      <c r="N289" s="81" t="str">
        <f>IF(OR(TEXT(C289,"jjjj")=TEXT(CRENEAUX!$S$11,"jjjj"),TEXT(C289,"jjjj")=TEXT(CRENEAUX!$T$11,"jjjj"),TEXT(C289,"jjjj")=TEXT(CRENEAUX!$U$11,"jjjj"),TEXT(C289,"jjjj")=TEXT(CRENEAUX!$V$11,"jjjj"),TEXT(C289,"jjjj")=TEXT(CRENEAUX!$W$11,"jjjj"),TEXT(C289,"jjjj")=TEXT(CRENEAUX!$X$11,"jjjj"),TEXT(C289,"jjjj")=TEXT(CRENEAUX!$Y$11,"jjjj")),"X","")</f>
        <v/>
      </c>
      <c r="O289" s="81" t="str">
        <f>IF(OR(TEXT(C289,"jjjj")=TEXT(CRENEAUX!$S$12,"jjjj"),TEXT(C289,"jjjj")=TEXT(CRENEAUX!$T$12,"jjjj"),TEXT(C289,"jjjj")=TEXT(CRENEAUX!$U$12,"jjjj"),TEXT(C289,"jjjj")=TEXT(CRENEAUX!$V$12,"jjjj"),TEXT(C289,"jjjj")=TEXT(CRENEAUX!$W$12,"jjjj"),TEXT(C289,"jjjj")=TEXT(CRENEAUX!$X$12,"jjjj"),TEXT(C289,"jjjj")=TEXT(CRENEAUX!$Y$12,"jjjj")),"X","")</f>
        <v/>
      </c>
      <c r="P289" s="81" t="str">
        <f>IF(OR(TEXT(C289,"jjjj")=TEXT(CRENEAUX!$S$13,"jjjj"),TEXT(C289,"jjjj")=TEXT(CRENEAUX!$T$13,"jjjj"),TEXT(C289,"jjjj")=TEXT(CRENEAUX!$U$13,"jjjj"),TEXT(C289,"jjjj")=TEXT(CRENEAUX!$V$13,"jjjj"),TEXT(C289,"jjjj")=TEXT(CRENEAUX!$W$13,"jjjj"),TEXT(C289,"jjjj")=TEXT(CRENEAUX!$X$13,"jjjj"),TEXT(C289,"jjjj")=TEXT(CRENEAUX!$Y$13,"jjjj")),"X","")</f>
        <v/>
      </c>
      <c r="Q289" s="81" t="str">
        <f>IF(OR(TEXT(C289,"jjjj")=TEXT(CRENEAUX!$S$14,"jjjj"),TEXT(C289,"jjjj")=TEXT(CRENEAUX!$T$14,"jjjj"),TEXT(C289,"jjjj")=TEXT(CRENEAUX!$U$14,"jjjj"),TEXT(C289,"jjjj")=TEXT(CRENEAUX!$V$14,"jjjj"),TEXT(C289,"jjjj")=TEXT(CRENEAUX!$W$14,"jjjj"),TEXT(C289,"jjjj")=TEXT(CRENEAUX!$X$14,"jjjj"),TEXT(C289,"jjjj")=TEXT(CRENEAUX!$Y$14,"jjjj")),"X","")</f>
        <v/>
      </c>
      <c r="R289" s="80" t="str">
        <f t="shared" si="25"/>
        <v/>
      </c>
      <c r="S289" s="79"/>
      <c r="T289" s="79"/>
      <c r="U289" s="79"/>
      <c r="V289" s="79"/>
      <c r="W289" s="79"/>
      <c r="X289" s="79"/>
    </row>
    <row r="290" spans="1:24" x14ac:dyDescent="0.25">
      <c r="A290" s="95" t="e">
        <f t="shared" si="21"/>
        <v>#VALUE!</v>
      </c>
      <c r="B290" s="95" t="e">
        <f t="shared" si="22"/>
        <v>#VALUE!</v>
      </c>
      <c r="C290" s="77" t="str">
        <f>Calen!F292</f>
        <v/>
      </c>
      <c r="D290" s="79"/>
      <c r="E290" s="79"/>
      <c r="F290" s="79"/>
      <c r="G290" s="79"/>
      <c r="H290" s="79"/>
      <c r="I290" s="79"/>
      <c r="J290" s="96" t="e">
        <f t="shared" si="23"/>
        <v>#VALUE!</v>
      </c>
      <c r="K290" s="96" t="e">
        <f t="shared" si="24"/>
        <v>#VALUE!</v>
      </c>
      <c r="L290" s="81" t="str">
        <f>IF(OR(TEXT(C290,"jjjj")=TEXT(CRENEAUX!$S$9,"jjjj"),TEXT(C290,"jjjj")=TEXT(CRENEAUX!$T$9,"jjjj"),TEXT(C290,"jjjj")=TEXT(CRENEAUX!$U$9,"jjjj"),TEXT(C290,"jjjj")=TEXT(CRENEAUX!$V$9,"jjjj"),TEXT(C290,"jjjj")=TEXT(CRENEAUX!$W$9,"jjjj"),TEXT(C290,"jjjj")=TEXT(CRENEAUX!$X$9,"jjjj"),TEXT(C290,"jjjj")=TEXT(CRENEAUX!$Y$9,"jjjj")),"X","")</f>
        <v/>
      </c>
      <c r="M290" s="81" t="str">
        <f>IF(OR(TEXT(C290,"jjjj")=TEXT(CRENEAUX!$S$10,"jjjj"),TEXT(C290,"jjjj")=TEXT(CRENEAUX!$T$10,"jjjj"),TEXT(C290,"jjjj")=TEXT(CRENEAUX!$U$10,"jjjj"),TEXT(C290,"jjjj")=TEXT(CRENEAUX!$V$10,"jjjj"),TEXT(C290,"jjjj")=TEXT(CRENEAUX!$W$10,"jjjj"),TEXT(C290,"jjjj")=TEXT(CRENEAUX!$X$10,"jjjj"),TEXT(C290,"jjjj")=TEXT(CRENEAUX!$Y$10,"jjjj")),"X","")</f>
        <v/>
      </c>
      <c r="N290" s="81" t="str">
        <f>IF(OR(TEXT(C290,"jjjj")=TEXT(CRENEAUX!$S$11,"jjjj"),TEXT(C290,"jjjj")=TEXT(CRENEAUX!$T$11,"jjjj"),TEXT(C290,"jjjj")=TEXT(CRENEAUX!$U$11,"jjjj"),TEXT(C290,"jjjj")=TEXT(CRENEAUX!$V$11,"jjjj"),TEXT(C290,"jjjj")=TEXT(CRENEAUX!$W$11,"jjjj"),TEXT(C290,"jjjj")=TEXT(CRENEAUX!$X$11,"jjjj"),TEXT(C290,"jjjj")=TEXT(CRENEAUX!$Y$11,"jjjj")),"X","")</f>
        <v/>
      </c>
      <c r="O290" s="81" t="str">
        <f>IF(OR(TEXT(C290,"jjjj")=TEXT(CRENEAUX!$S$12,"jjjj"),TEXT(C290,"jjjj")=TEXT(CRENEAUX!$T$12,"jjjj"),TEXT(C290,"jjjj")=TEXT(CRENEAUX!$U$12,"jjjj"),TEXT(C290,"jjjj")=TEXT(CRENEAUX!$V$12,"jjjj"),TEXT(C290,"jjjj")=TEXT(CRENEAUX!$W$12,"jjjj"),TEXT(C290,"jjjj")=TEXT(CRENEAUX!$X$12,"jjjj"),TEXT(C290,"jjjj")=TEXT(CRENEAUX!$Y$12,"jjjj")),"X","")</f>
        <v/>
      </c>
      <c r="P290" s="81" t="str">
        <f>IF(OR(TEXT(C290,"jjjj")=TEXT(CRENEAUX!$S$13,"jjjj"),TEXT(C290,"jjjj")=TEXT(CRENEAUX!$T$13,"jjjj"),TEXT(C290,"jjjj")=TEXT(CRENEAUX!$U$13,"jjjj"),TEXT(C290,"jjjj")=TEXT(CRENEAUX!$V$13,"jjjj"),TEXT(C290,"jjjj")=TEXT(CRENEAUX!$W$13,"jjjj"),TEXT(C290,"jjjj")=TEXT(CRENEAUX!$X$13,"jjjj"),TEXT(C290,"jjjj")=TEXT(CRENEAUX!$Y$13,"jjjj")),"X","")</f>
        <v/>
      </c>
      <c r="Q290" s="81" t="str">
        <f>IF(OR(TEXT(C290,"jjjj")=TEXT(CRENEAUX!$S$14,"jjjj"),TEXT(C290,"jjjj")=TEXT(CRENEAUX!$T$14,"jjjj"),TEXT(C290,"jjjj")=TEXT(CRENEAUX!$U$14,"jjjj"),TEXT(C290,"jjjj")=TEXT(CRENEAUX!$V$14,"jjjj"),TEXT(C290,"jjjj")=TEXT(CRENEAUX!$W$14,"jjjj"),TEXT(C290,"jjjj")=TEXT(CRENEAUX!$X$14,"jjjj"),TEXT(C290,"jjjj")=TEXT(CRENEAUX!$Y$14,"jjjj")),"X","")</f>
        <v/>
      </c>
      <c r="R290" s="80" t="str">
        <f t="shared" si="25"/>
        <v/>
      </c>
      <c r="S290" s="79"/>
      <c r="T290" s="79"/>
      <c r="U290" s="79"/>
      <c r="V290" s="79"/>
      <c r="W290" s="79"/>
      <c r="X290" s="79"/>
    </row>
    <row r="291" spans="1:24" x14ac:dyDescent="0.25">
      <c r="A291" s="95" t="e">
        <f t="shared" si="21"/>
        <v>#VALUE!</v>
      </c>
      <c r="B291" s="95" t="e">
        <f t="shared" si="22"/>
        <v>#VALUE!</v>
      </c>
      <c r="C291" s="77" t="str">
        <f>Calen!F293</f>
        <v/>
      </c>
      <c r="D291" s="79"/>
      <c r="E291" s="79"/>
      <c r="F291" s="79"/>
      <c r="G291" s="79"/>
      <c r="H291" s="79"/>
      <c r="I291" s="79"/>
      <c r="J291" s="96" t="e">
        <f t="shared" si="23"/>
        <v>#VALUE!</v>
      </c>
      <c r="K291" s="96" t="e">
        <f t="shared" si="24"/>
        <v>#VALUE!</v>
      </c>
      <c r="L291" s="81" t="str">
        <f>IF(OR(TEXT(C291,"jjjj")=TEXT(CRENEAUX!$S$9,"jjjj"),TEXT(C291,"jjjj")=TEXT(CRENEAUX!$T$9,"jjjj"),TEXT(C291,"jjjj")=TEXT(CRENEAUX!$U$9,"jjjj"),TEXT(C291,"jjjj")=TEXT(CRENEAUX!$V$9,"jjjj"),TEXT(C291,"jjjj")=TEXT(CRENEAUX!$W$9,"jjjj"),TEXT(C291,"jjjj")=TEXT(CRENEAUX!$X$9,"jjjj"),TEXT(C291,"jjjj")=TEXT(CRENEAUX!$Y$9,"jjjj")),"X","")</f>
        <v/>
      </c>
      <c r="M291" s="81" t="str">
        <f>IF(OR(TEXT(C291,"jjjj")=TEXT(CRENEAUX!$S$10,"jjjj"),TEXT(C291,"jjjj")=TEXT(CRENEAUX!$T$10,"jjjj"),TEXT(C291,"jjjj")=TEXT(CRENEAUX!$U$10,"jjjj"),TEXT(C291,"jjjj")=TEXT(CRENEAUX!$V$10,"jjjj"),TEXT(C291,"jjjj")=TEXT(CRENEAUX!$W$10,"jjjj"),TEXT(C291,"jjjj")=TEXT(CRENEAUX!$X$10,"jjjj"),TEXT(C291,"jjjj")=TEXT(CRENEAUX!$Y$10,"jjjj")),"X","")</f>
        <v/>
      </c>
      <c r="N291" s="81" t="str">
        <f>IF(OR(TEXT(C291,"jjjj")=TEXT(CRENEAUX!$S$11,"jjjj"),TEXT(C291,"jjjj")=TEXT(CRENEAUX!$T$11,"jjjj"),TEXT(C291,"jjjj")=TEXT(CRENEAUX!$U$11,"jjjj"),TEXT(C291,"jjjj")=TEXT(CRENEAUX!$V$11,"jjjj"),TEXT(C291,"jjjj")=TEXT(CRENEAUX!$W$11,"jjjj"),TEXT(C291,"jjjj")=TEXT(CRENEAUX!$X$11,"jjjj"),TEXT(C291,"jjjj")=TEXT(CRENEAUX!$Y$11,"jjjj")),"X","")</f>
        <v/>
      </c>
      <c r="O291" s="81" t="str">
        <f>IF(OR(TEXT(C291,"jjjj")=TEXT(CRENEAUX!$S$12,"jjjj"),TEXT(C291,"jjjj")=TEXT(CRENEAUX!$T$12,"jjjj"),TEXT(C291,"jjjj")=TEXT(CRENEAUX!$U$12,"jjjj"),TEXT(C291,"jjjj")=TEXT(CRENEAUX!$V$12,"jjjj"),TEXT(C291,"jjjj")=TEXT(CRENEAUX!$W$12,"jjjj"),TEXT(C291,"jjjj")=TEXT(CRENEAUX!$X$12,"jjjj"),TEXT(C291,"jjjj")=TEXT(CRENEAUX!$Y$12,"jjjj")),"X","")</f>
        <v/>
      </c>
      <c r="P291" s="81" t="str">
        <f>IF(OR(TEXT(C291,"jjjj")=TEXT(CRENEAUX!$S$13,"jjjj"),TEXT(C291,"jjjj")=TEXT(CRENEAUX!$T$13,"jjjj"),TEXT(C291,"jjjj")=TEXT(CRENEAUX!$U$13,"jjjj"),TEXT(C291,"jjjj")=TEXT(CRENEAUX!$V$13,"jjjj"),TEXT(C291,"jjjj")=TEXT(CRENEAUX!$W$13,"jjjj"),TEXT(C291,"jjjj")=TEXT(CRENEAUX!$X$13,"jjjj"),TEXT(C291,"jjjj")=TEXT(CRENEAUX!$Y$13,"jjjj")),"X","")</f>
        <v/>
      </c>
      <c r="Q291" s="81" t="str">
        <f>IF(OR(TEXT(C291,"jjjj")=TEXT(CRENEAUX!$S$14,"jjjj"),TEXT(C291,"jjjj")=TEXT(CRENEAUX!$T$14,"jjjj"),TEXT(C291,"jjjj")=TEXT(CRENEAUX!$U$14,"jjjj"),TEXT(C291,"jjjj")=TEXT(CRENEAUX!$V$14,"jjjj"),TEXT(C291,"jjjj")=TEXT(CRENEAUX!$W$14,"jjjj"),TEXT(C291,"jjjj")=TEXT(CRENEAUX!$X$14,"jjjj"),TEXT(C291,"jjjj")=TEXT(CRENEAUX!$Y$14,"jjjj")),"X","")</f>
        <v/>
      </c>
      <c r="R291" s="80" t="str">
        <f t="shared" si="25"/>
        <v/>
      </c>
      <c r="S291" s="79"/>
      <c r="T291" s="79"/>
      <c r="U291" s="79"/>
      <c r="V291" s="79"/>
      <c r="W291" s="79"/>
      <c r="X291" s="79"/>
    </row>
    <row r="292" spans="1:24" x14ac:dyDescent="0.25">
      <c r="A292" s="95" t="e">
        <f t="shared" si="21"/>
        <v>#VALUE!</v>
      </c>
      <c r="B292" s="95" t="e">
        <f t="shared" si="22"/>
        <v>#VALUE!</v>
      </c>
      <c r="C292" s="77" t="str">
        <f>Calen!F294</f>
        <v/>
      </c>
      <c r="D292" s="79"/>
      <c r="E292" s="79"/>
      <c r="F292" s="79"/>
      <c r="G292" s="79"/>
      <c r="H292" s="79"/>
      <c r="I292" s="79"/>
      <c r="J292" s="96" t="e">
        <f t="shared" si="23"/>
        <v>#VALUE!</v>
      </c>
      <c r="K292" s="96" t="e">
        <f t="shared" si="24"/>
        <v>#VALUE!</v>
      </c>
      <c r="L292" s="81" t="str">
        <f>IF(OR(TEXT(C292,"jjjj")=TEXT(CRENEAUX!$S$9,"jjjj"),TEXT(C292,"jjjj")=TEXT(CRENEAUX!$T$9,"jjjj"),TEXT(C292,"jjjj")=TEXT(CRENEAUX!$U$9,"jjjj"),TEXT(C292,"jjjj")=TEXT(CRENEAUX!$V$9,"jjjj"),TEXT(C292,"jjjj")=TEXT(CRENEAUX!$W$9,"jjjj"),TEXT(C292,"jjjj")=TEXT(CRENEAUX!$X$9,"jjjj"),TEXT(C292,"jjjj")=TEXT(CRENEAUX!$Y$9,"jjjj")),"X","")</f>
        <v/>
      </c>
      <c r="M292" s="81" t="str">
        <f>IF(OR(TEXT(C292,"jjjj")=TEXT(CRENEAUX!$S$10,"jjjj"),TEXT(C292,"jjjj")=TEXT(CRENEAUX!$T$10,"jjjj"),TEXT(C292,"jjjj")=TEXT(CRENEAUX!$U$10,"jjjj"),TEXT(C292,"jjjj")=TEXT(CRENEAUX!$V$10,"jjjj"),TEXT(C292,"jjjj")=TEXT(CRENEAUX!$W$10,"jjjj"),TEXT(C292,"jjjj")=TEXT(CRENEAUX!$X$10,"jjjj"),TEXT(C292,"jjjj")=TEXT(CRENEAUX!$Y$10,"jjjj")),"X","")</f>
        <v/>
      </c>
      <c r="N292" s="81" t="str">
        <f>IF(OR(TEXT(C292,"jjjj")=TEXT(CRENEAUX!$S$11,"jjjj"),TEXT(C292,"jjjj")=TEXT(CRENEAUX!$T$11,"jjjj"),TEXT(C292,"jjjj")=TEXT(CRENEAUX!$U$11,"jjjj"),TEXT(C292,"jjjj")=TEXT(CRENEAUX!$V$11,"jjjj"),TEXT(C292,"jjjj")=TEXT(CRENEAUX!$W$11,"jjjj"),TEXT(C292,"jjjj")=TEXT(CRENEAUX!$X$11,"jjjj"),TEXT(C292,"jjjj")=TEXT(CRENEAUX!$Y$11,"jjjj")),"X","")</f>
        <v/>
      </c>
      <c r="O292" s="81" t="str">
        <f>IF(OR(TEXT(C292,"jjjj")=TEXT(CRENEAUX!$S$12,"jjjj"),TEXT(C292,"jjjj")=TEXT(CRENEAUX!$T$12,"jjjj"),TEXT(C292,"jjjj")=TEXT(CRENEAUX!$U$12,"jjjj"),TEXT(C292,"jjjj")=TEXT(CRENEAUX!$V$12,"jjjj"),TEXT(C292,"jjjj")=TEXT(CRENEAUX!$W$12,"jjjj"),TEXT(C292,"jjjj")=TEXT(CRENEAUX!$X$12,"jjjj"),TEXT(C292,"jjjj")=TEXT(CRENEAUX!$Y$12,"jjjj")),"X","")</f>
        <v/>
      </c>
      <c r="P292" s="81" t="str">
        <f>IF(OR(TEXT(C292,"jjjj")=TEXT(CRENEAUX!$S$13,"jjjj"),TEXT(C292,"jjjj")=TEXT(CRENEAUX!$T$13,"jjjj"),TEXT(C292,"jjjj")=TEXT(CRENEAUX!$U$13,"jjjj"),TEXT(C292,"jjjj")=TEXT(CRENEAUX!$V$13,"jjjj"),TEXT(C292,"jjjj")=TEXT(CRENEAUX!$W$13,"jjjj"),TEXT(C292,"jjjj")=TEXT(CRENEAUX!$X$13,"jjjj"),TEXT(C292,"jjjj")=TEXT(CRENEAUX!$Y$13,"jjjj")),"X","")</f>
        <v/>
      </c>
      <c r="Q292" s="81" t="str">
        <f>IF(OR(TEXT(C292,"jjjj")=TEXT(CRENEAUX!$S$14,"jjjj"),TEXT(C292,"jjjj")=TEXT(CRENEAUX!$T$14,"jjjj"),TEXT(C292,"jjjj")=TEXT(CRENEAUX!$U$14,"jjjj"),TEXT(C292,"jjjj")=TEXT(CRENEAUX!$V$14,"jjjj"),TEXT(C292,"jjjj")=TEXT(CRENEAUX!$W$14,"jjjj"),TEXT(C292,"jjjj")=TEXT(CRENEAUX!$X$14,"jjjj"),TEXT(C292,"jjjj")=TEXT(CRENEAUX!$Y$14,"jjjj")),"X","")</f>
        <v/>
      </c>
      <c r="R292" s="80" t="str">
        <f t="shared" si="25"/>
        <v/>
      </c>
      <c r="S292" s="79"/>
      <c r="T292" s="79"/>
      <c r="U292" s="79"/>
      <c r="V292" s="79"/>
      <c r="W292" s="79"/>
      <c r="X292" s="79"/>
    </row>
    <row r="293" spans="1:24" x14ac:dyDescent="0.25">
      <c r="A293" s="95" t="e">
        <f t="shared" si="21"/>
        <v>#VALUE!</v>
      </c>
      <c r="B293" s="95" t="e">
        <f t="shared" si="22"/>
        <v>#VALUE!</v>
      </c>
      <c r="C293" s="77" t="str">
        <f>Calen!F295</f>
        <v/>
      </c>
      <c r="D293" s="79"/>
      <c r="E293" s="79"/>
      <c r="F293" s="79"/>
      <c r="G293" s="79"/>
      <c r="H293" s="79"/>
      <c r="I293" s="79"/>
      <c r="J293" s="96" t="e">
        <f t="shared" si="23"/>
        <v>#VALUE!</v>
      </c>
      <c r="K293" s="96" t="e">
        <f t="shared" si="24"/>
        <v>#VALUE!</v>
      </c>
      <c r="L293" s="81" t="str">
        <f>IF(OR(TEXT(C293,"jjjj")=TEXT(CRENEAUX!$S$9,"jjjj"),TEXT(C293,"jjjj")=TEXT(CRENEAUX!$T$9,"jjjj"),TEXT(C293,"jjjj")=TEXT(CRENEAUX!$U$9,"jjjj"),TEXT(C293,"jjjj")=TEXT(CRENEAUX!$V$9,"jjjj"),TEXT(C293,"jjjj")=TEXT(CRENEAUX!$W$9,"jjjj"),TEXT(C293,"jjjj")=TEXT(CRENEAUX!$X$9,"jjjj"),TEXT(C293,"jjjj")=TEXT(CRENEAUX!$Y$9,"jjjj")),"X","")</f>
        <v/>
      </c>
      <c r="M293" s="81" t="str">
        <f>IF(OR(TEXT(C293,"jjjj")=TEXT(CRENEAUX!$S$10,"jjjj"),TEXT(C293,"jjjj")=TEXT(CRENEAUX!$T$10,"jjjj"),TEXT(C293,"jjjj")=TEXT(CRENEAUX!$U$10,"jjjj"),TEXT(C293,"jjjj")=TEXT(CRENEAUX!$V$10,"jjjj"),TEXT(C293,"jjjj")=TEXT(CRENEAUX!$W$10,"jjjj"),TEXT(C293,"jjjj")=TEXT(CRENEAUX!$X$10,"jjjj"),TEXT(C293,"jjjj")=TEXT(CRENEAUX!$Y$10,"jjjj")),"X","")</f>
        <v/>
      </c>
      <c r="N293" s="81" t="str">
        <f>IF(OR(TEXT(C293,"jjjj")=TEXT(CRENEAUX!$S$11,"jjjj"),TEXT(C293,"jjjj")=TEXT(CRENEAUX!$T$11,"jjjj"),TEXT(C293,"jjjj")=TEXT(CRENEAUX!$U$11,"jjjj"),TEXT(C293,"jjjj")=TEXT(CRENEAUX!$V$11,"jjjj"),TEXT(C293,"jjjj")=TEXT(CRENEAUX!$W$11,"jjjj"),TEXT(C293,"jjjj")=TEXT(CRENEAUX!$X$11,"jjjj"),TEXT(C293,"jjjj")=TEXT(CRENEAUX!$Y$11,"jjjj")),"X","")</f>
        <v/>
      </c>
      <c r="O293" s="81" t="str">
        <f>IF(OR(TEXT(C293,"jjjj")=TEXT(CRENEAUX!$S$12,"jjjj"),TEXT(C293,"jjjj")=TEXT(CRENEAUX!$T$12,"jjjj"),TEXT(C293,"jjjj")=TEXT(CRENEAUX!$U$12,"jjjj"),TEXT(C293,"jjjj")=TEXT(CRENEAUX!$V$12,"jjjj"),TEXT(C293,"jjjj")=TEXT(CRENEAUX!$W$12,"jjjj"),TEXT(C293,"jjjj")=TEXT(CRENEAUX!$X$12,"jjjj"),TEXT(C293,"jjjj")=TEXT(CRENEAUX!$Y$12,"jjjj")),"X","")</f>
        <v/>
      </c>
      <c r="P293" s="81" t="str">
        <f>IF(OR(TEXT(C293,"jjjj")=TEXT(CRENEAUX!$S$13,"jjjj"),TEXT(C293,"jjjj")=TEXT(CRENEAUX!$T$13,"jjjj"),TEXT(C293,"jjjj")=TEXT(CRENEAUX!$U$13,"jjjj"),TEXT(C293,"jjjj")=TEXT(CRENEAUX!$V$13,"jjjj"),TEXT(C293,"jjjj")=TEXT(CRENEAUX!$W$13,"jjjj"),TEXT(C293,"jjjj")=TEXT(CRENEAUX!$X$13,"jjjj"),TEXT(C293,"jjjj")=TEXT(CRENEAUX!$Y$13,"jjjj")),"X","")</f>
        <v/>
      </c>
      <c r="Q293" s="81" t="str">
        <f>IF(OR(TEXT(C293,"jjjj")=TEXT(CRENEAUX!$S$14,"jjjj"),TEXT(C293,"jjjj")=TEXT(CRENEAUX!$T$14,"jjjj"),TEXT(C293,"jjjj")=TEXT(CRENEAUX!$U$14,"jjjj"),TEXT(C293,"jjjj")=TEXT(CRENEAUX!$V$14,"jjjj"),TEXT(C293,"jjjj")=TEXT(CRENEAUX!$W$14,"jjjj"),TEXT(C293,"jjjj")=TEXT(CRENEAUX!$X$14,"jjjj"),TEXT(C293,"jjjj")=TEXT(CRENEAUX!$Y$14,"jjjj")),"X","")</f>
        <v/>
      </c>
      <c r="R293" s="80" t="str">
        <f t="shared" si="25"/>
        <v/>
      </c>
      <c r="S293" s="79"/>
      <c r="T293" s="79"/>
      <c r="U293" s="79"/>
      <c r="V293" s="79"/>
      <c r="W293" s="79"/>
      <c r="X293" s="79"/>
    </row>
    <row r="294" spans="1:24" x14ac:dyDescent="0.25">
      <c r="A294" s="95" t="e">
        <f t="shared" si="21"/>
        <v>#VALUE!</v>
      </c>
      <c r="B294" s="95" t="e">
        <f t="shared" si="22"/>
        <v>#VALUE!</v>
      </c>
      <c r="C294" s="77" t="str">
        <f>Calen!F296</f>
        <v/>
      </c>
      <c r="D294" s="79"/>
      <c r="E294" s="79"/>
      <c r="F294" s="79"/>
      <c r="G294" s="79"/>
      <c r="H294" s="79"/>
      <c r="I294" s="79"/>
      <c r="J294" s="96" t="e">
        <f t="shared" si="23"/>
        <v>#VALUE!</v>
      </c>
      <c r="K294" s="96" t="e">
        <f t="shared" si="24"/>
        <v>#VALUE!</v>
      </c>
      <c r="L294" s="81" t="str">
        <f>IF(OR(TEXT(C294,"jjjj")=TEXT(CRENEAUX!$S$9,"jjjj"),TEXT(C294,"jjjj")=TEXT(CRENEAUX!$T$9,"jjjj"),TEXT(C294,"jjjj")=TEXT(CRENEAUX!$U$9,"jjjj"),TEXT(C294,"jjjj")=TEXT(CRENEAUX!$V$9,"jjjj"),TEXT(C294,"jjjj")=TEXT(CRENEAUX!$W$9,"jjjj"),TEXT(C294,"jjjj")=TEXT(CRENEAUX!$X$9,"jjjj"),TEXT(C294,"jjjj")=TEXT(CRENEAUX!$Y$9,"jjjj")),"X","")</f>
        <v/>
      </c>
      <c r="M294" s="81" t="str">
        <f>IF(OR(TEXT(C294,"jjjj")=TEXT(CRENEAUX!$S$10,"jjjj"),TEXT(C294,"jjjj")=TEXT(CRENEAUX!$T$10,"jjjj"),TEXT(C294,"jjjj")=TEXT(CRENEAUX!$U$10,"jjjj"),TEXT(C294,"jjjj")=TEXT(CRENEAUX!$V$10,"jjjj"),TEXT(C294,"jjjj")=TEXT(CRENEAUX!$W$10,"jjjj"),TEXT(C294,"jjjj")=TEXT(CRENEAUX!$X$10,"jjjj"),TEXT(C294,"jjjj")=TEXT(CRENEAUX!$Y$10,"jjjj")),"X","")</f>
        <v/>
      </c>
      <c r="N294" s="81" t="str">
        <f>IF(OR(TEXT(C294,"jjjj")=TEXT(CRENEAUX!$S$11,"jjjj"),TEXT(C294,"jjjj")=TEXT(CRENEAUX!$T$11,"jjjj"),TEXT(C294,"jjjj")=TEXT(CRENEAUX!$U$11,"jjjj"),TEXT(C294,"jjjj")=TEXT(CRENEAUX!$V$11,"jjjj"),TEXT(C294,"jjjj")=TEXT(CRENEAUX!$W$11,"jjjj"),TEXT(C294,"jjjj")=TEXT(CRENEAUX!$X$11,"jjjj"),TEXT(C294,"jjjj")=TEXT(CRENEAUX!$Y$11,"jjjj")),"X","")</f>
        <v/>
      </c>
      <c r="O294" s="81" t="str">
        <f>IF(OR(TEXT(C294,"jjjj")=TEXT(CRENEAUX!$S$12,"jjjj"),TEXT(C294,"jjjj")=TEXT(CRENEAUX!$T$12,"jjjj"),TEXT(C294,"jjjj")=TEXT(CRENEAUX!$U$12,"jjjj"),TEXT(C294,"jjjj")=TEXT(CRENEAUX!$V$12,"jjjj"),TEXT(C294,"jjjj")=TEXT(CRENEAUX!$W$12,"jjjj"),TEXT(C294,"jjjj")=TEXT(CRENEAUX!$X$12,"jjjj"),TEXT(C294,"jjjj")=TEXT(CRENEAUX!$Y$12,"jjjj")),"X","")</f>
        <v/>
      </c>
      <c r="P294" s="81" t="str">
        <f>IF(OR(TEXT(C294,"jjjj")=TEXT(CRENEAUX!$S$13,"jjjj"),TEXT(C294,"jjjj")=TEXT(CRENEAUX!$T$13,"jjjj"),TEXT(C294,"jjjj")=TEXT(CRENEAUX!$U$13,"jjjj"),TEXT(C294,"jjjj")=TEXT(CRENEAUX!$V$13,"jjjj"),TEXT(C294,"jjjj")=TEXT(CRENEAUX!$W$13,"jjjj"),TEXT(C294,"jjjj")=TEXT(CRENEAUX!$X$13,"jjjj"),TEXT(C294,"jjjj")=TEXT(CRENEAUX!$Y$13,"jjjj")),"X","")</f>
        <v/>
      </c>
      <c r="Q294" s="81" t="str">
        <f>IF(OR(TEXT(C294,"jjjj")=TEXT(CRENEAUX!$S$14,"jjjj"),TEXT(C294,"jjjj")=TEXT(CRENEAUX!$T$14,"jjjj"),TEXT(C294,"jjjj")=TEXT(CRENEAUX!$U$14,"jjjj"),TEXT(C294,"jjjj")=TEXT(CRENEAUX!$V$14,"jjjj"),TEXT(C294,"jjjj")=TEXT(CRENEAUX!$W$14,"jjjj"),TEXT(C294,"jjjj")=TEXT(CRENEAUX!$X$14,"jjjj"),TEXT(C294,"jjjj")=TEXT(CRENEAUX!$Y$14,"jjjj")),"X","")</f>
        <v/>
      </c>
      <c r="R294" s="80" t="str">
        <f t="shared" si="25"/>
        <v/>
      </c>
      <c r="S294" s="79"/>
      <c r="T294" s="79"/>
      <c r="U294" s="79"/>
      <c r="V294" s="79"/>
      <c r="W294" s="79"/>
      <c r="X294" s="79"/>
    </row>
    <row r="295" spans="1:24" x14ac:dyDescent="0.25">
      <c r="A295" s="95" t="e">
        <f t="shared" si="21"/>
        <v>#VALUE!</v>
      </c>
      <c r="B295" s="95" t="e">
        <f t="shared" si="22"/>
        <v>#VALUE!</v>
      </c>
      <c r="C295" s="77" t="str">
        <f>Calen!F297</f>
        <v/>
      </c>
      <c r="D295" s="79"/>
      <c r="E295" s="79"/>
      <c r="F295" s="79"/>
      <c r="G295" s="79"/>
      <c r="H295" s="79"/>
      <c r="I295" s="79"/>
      <c r="J295" s="96" t="e">
        <f t="shared" si="23"/>
        <v>#VALUE!</v>
      </c>
      <c r="K295" s="96" t="e">
        <f t="shared" si="24"/>
        <v>#VALUE!</v>
      </c>
      <c r="L295" s="81" t="str">
        <f>IF(OR(TEXT(C295,"jjjj")=TEXT(CRENEAUX!$S$9,"jjjj"),TEXT(C295,"jjjj")=TEXT(CRENEAUX!$T$9,"jjjj"),TEXT(C295,"jjjj")=TEXT(CRENEAUX!$U$9,"jjjj"),TEXT(C295,"jjjj")=TEXT(CRENEAUX!$V$9,"jjjj"),TEXT(C295,"jjjj")=TEXT(CRENEAUX!$W$9,"jjjj"),TEXT(C295,"jjjj")=TEXT(CRENEAUX!$X$9,"jjjj"),TEXT(C295,"jjjj")=TEXT(CRENEAUX!$Y$9,"jjjj")),"X","")</f>
        <v/>
      </c>
      <c r="M295" s="81" t="str">
        <f>IF(OR(TEXT(C295,"jjjj")=TEXT(CRENEAUX!$S$10,"jjjj"),TEXT(C295,"jjjj")=TEXT(CRENEAUX!$T$10,"jjjj"),TEXT(C295,"jjjj")=TEXT(CRENEAUX!$U$10,"jjjj"),TEXT(C295,"jjjj")=TEXT(CRENEAUX!$V$10,"jjjj"),TEXT(C295,"jjjj")=TEXT(CRENEAUX!$W$10,"jjjj"),TEXT(C295,"jjjj")=TEXT(CRENEAUX!$X$10,"jjjj"),TEXT(C295,"jjjj")=TEXT(CRENEAUX!$Y$10,"jjjj")),"X","")</f>
        <v/>
      </c>
      <c r="N295" s="81" t="str">
        <f>IF(OR(TEXT(C295,"jjjj")=TEXT(CRENEAUX!$S$11,"jjjj"),TEXT(C295,"jjjj")=TEXT(CRENEAUX!$T$11,"jjjj"),TEXT(C295,"jjjj")=TEXT(CRENEAUX!$U$11,"jjjj"),TEXT(C295,"jjjj")=TEXT(CRENEAUX!$V$11,"jjjj"),TEXT(C295,"jjjj")=TEXT(CRENEAUX!$W$11,"jjjj"),TEXT(C295,"jjjj")=TEXT(CRENEAUX!$X$11,"jjjj"),TEXT(C295,"jjjj")=TEXT(CRENEAUX!$Y$11,"jjjj")),"X","")</f>
        <v/>
      </c>
      <c r="O295" s="81" t="str">
        <f>IF(OR(TEXT(C295,"jjjj")=TEXT(CRENEAUX!$S$12,"jjjj"),TEXT(C295,"jjjj")=TEXT(CRENEAUX!$T$12,"jjjj"),TEXT(C295,"jjjj")=TEXT(CRENEAUX!$U$12,"jjjj"),TEXT(C295,"jjjj")=TEXT(CRENEAUX!$V$12,"jjjj"),TEXT(C295,"jjjj")=TEXT(CRENEAUX!$W$12,"jjjj"),TEXT(C295,"jjjj")=TEXT(CRENEAUX!$X$12,"jjjj"),TEXT(C295,"jjjj")=TEXT(CRENEAUX!$Y$12,"jjjj")),"X","")</f>
        <v/>
      </c>
      <c r="P295" s="81" t="str">
        <f>IF(OR(TEXT(C295,"jjjj")=TEXT(CRENEAUX!$S$13,"jjjj"),TEXT(C295,"jjjj")=TEXT(CRENEAUX!$T$13,"jjjj"),TEXT(C295,"jjjj")=TEXT(CRENEAUX!$U$13,"jjjj"),TEXT(C295,"jjjj")=TEXT(CRENEAUX!$V$13,"jjjj"),TEXT(C295,"jjjj")=TEXT(CRENEAUX!$W$13,"jjjj"),TEXT(C295,"jjjj")=TEXT(CRENEAUX!$X$13,"jjjj"),TEXT(C295,"jjjj")=TEXT(CRENEAUX!$Y$13,"jjjj")),"X","")</f>
        <v/>
      </c>
      <c r="Q295" s="81" t="str">
        <f>IF(OR(TEXT(C295,"jjjj")=TEXT(CRENEAUX!$S$14,"jjjj"),TEXT(C295,"jjjj")=TEXT(CRENEAUX!$T$14,"jjjj"),TEXT(C295,"jjjj")=TEXT(CRENEAUX!$U$14,"jjjj"),TEXT(C295,"jjjj")=TEXT(CRENEAUX!$V$14,"jjjj"),TEXT(C295,"jjjj")=TEXT(CRENEAUX!$W$14,"jjjj"),TEXT(C295,"jjjj")=TEXT(CRENEAUX!$X$14,"jjjj"),TEXT(C295,"jjjj")=TEXT(CRENEAUX!$Y$14,"jjjj")),"X","")</f>
        <v/>
      </c>
      <c r="R295" s="80" t="str">
        <f t="shared" si="25"/>
        <v/>
      </c>
      <c r="S295" s="79"/>
      <c r="T295" s="79"/>
      <c r="U295" s="79"/>
      <c r="V295" s="79"/>
      <c r="W295" s="79"/>
      <c r="X295" s="79"/>
    </row>
    <row r="296" spans="1:24" x14ac:dyDescent="0.25">
      <c r="A296" s="95" t="e">
        <f t="shared" si="21"/>
        <v>#VALUE!</v>
      </c>
      <c r="B296" s="95" t="e">
        <f t="shared" si="22"/>
        <v>#VALUE!</v>
      </c>
      <c r="C296" s="77" t="str">
        <f>Calen!F298</f>
        <v/>
      </c>
      <c r="D296" s="79"/>
      <c r="E296" s="79"/>
      <c r="F296" s="79"/>
      <c r="G296" s="79"/>
      <c r="H296" s="79"/>
      <c r="I296" s="79"/>
      <c r="J296" s="96" t="e">
        <f t="shared" si="23"/>
        <v>#VALUE!</v>
      </c>
      <c r="K296" s="96" t="e">
        <f t="shared" si="24"/>
        <v>#VALUE!</v>
      </c>
      <c r="L296" s="81" t="str">
        <f>IF(OR(TEXT(C296,"jjjj")=TEXT(CRENEAUX!$S$9,"jjjj"),TEXT(C296,"jjjj")=TEXT(CRENEAUX!$T$9,"jjjj"),TEXT(C296,"jjjj")=TEXT(CRENEAUX!$U$9,"jjjj"),TEXT(C296,"jjjj")=TEXT(CRENEAUX!$V$9,"jjjj"),TEXT(C296,"jjjj")=TEXT(CRENEAUX!$W$9,"jjjj"),TEXT(C296,"jjjj")=TEXT(CRENEAUX!$X$9,"jjjj"),TEXT(C296,"jjjj")=TEXT(CRENEAUX!$Y$9,"jjjj")),"X","")</f>
        <v/>
      </c>
      <c r="M296" s="81" t="str">
        <f>IF(OR(TEXT(C296,"jjjj")=TEXT(CRENEAUX!$S$10,"jjjj"),TEXT(C296,"jjjj")=TEXT(CRENEAUX!$T$10,"jjjj"),TEXT(C296,"jjjj")=TEXT(CRENEAUX!$U$10,"jjjj"),TEXT(C296,"jjjj")=TEXT(CRENEAUX!$V$10,"jjjj"),TEXT(C296,"jjjj")=TEXT(CRENEAUX!$W$10,"jjjj"),TEXT(C296,"jjjj")=TEXT(CRENEAUX!$X$10,"jjjj"),TEXT(C296,"jjjj")=TEXT(CRENEAUX!$Y$10,"jjjj")),"X","")</f>
        <v/>
      </c>
      <c r="N296" s="81" t="str">
        <f>IF(OR(TEXT(C296,"jjjj")=TEXT(CRENEAUX!$S$11,"jjjj"),TEXT(C296,"jjjj")=TEXT(CRENEAUX!$T$11,"jjjj"),TEXT(C296,"jjjj")=TEXT(CRENEAUX!$U$11,"jjjj"),TEXT(C296,"jjjj")=TEXT(CRENEAUX!$V$11,"jjjj"),TEXT(C296,"jjjj")=TEXT(CRENEAUX!$W$11,"jjjj"),TEXT(C296,"jjjj")=TEXT(CRENEAUX!$X$11,"jjjj"),TEXT(C296,"jjjj")=TEXT(CRENEAUX!$Y$11,"jjjj")),"X","")</f>
        <v/>
      </c>
      <c r="O296" s="81" t="str">
        <f>IF(OR(TEXT(C296,"jjjj")=TEXT(CRENEAUX!$S$12,"jjjj"),TEXT(C296,"jjjj")=TEXT(CRENEAUX!$T$12,"jjjj"),TEXT(C296,"jjjj")=TEXT(CRENEAUX!$U$12,"jjjj"),TEXT(C296,"jjjj")=TEXT(CRENEAUX!$V$12,"jjjj"),TEXT(C296,"jjjj")=TEXT(CRENEAUX!$W$12,"jjjj"),TEXT(C296,"jjjj")=TEXT(CRENEAUX!$X$12,"jjjj"),TEXT(C296,"jjjj")=TEXT(CRENEAUX!$Y$12,"jjjj")),"X","")</f>
        <v/>
      </c>
      <c r="P296" s="81" t="str">
        <f>IF(OR(TEXT(C296,"jjjj")=TEXT(CRENEAUX!$S$13,"jjjj"),TEXT(C296,"jjjj")=TEXT(CRENEAUX!$T$13,"jjjj"),TEXT(C296,"jjjj")=TEXT(CRENEAUX!$U$13,"jjjj"),TEXT(C296,"jjjj")=TEXT(CRENEAUX!$V$13,"jjjj"),TEXT(C296,"jjjj")=TEXT(CRENEAUX!$W$13,"jjjj"),TEXT(C296,"jjjj")=TEXT(CRENEAUX!$X$13,"jjjj"),TEXT(C296,"jjjj")=TEXT(CRENEAUX!$Y$13,"jjjj")),"X","")</f>
        <v/>
      </c>
      <c r="Q296" s="81" t="str">
        <f>IF(OR(TEXT(C296,"jjjj")=TEXT(CRENEAUX!$S$14,"jjjj"),TEXT(C296,"jjjj")=TEXT(CRENEAUX!$T$14,"jjjj"),TEXT(C296,"jjjj")=TEXT(CRENEAUX!$U$14,"jjjj"),TEXT(C296,"jjjj")=TEXT(CRENEAUX!$V$14,"jjjj"),TEXT(C296,"jjjj")=TEXT(CRENEAUX!$W$14,"jjjj"),TEXT(C296,"jjjj")=TEXT(CRENEAUX!$X$14,"jjjj"),TEXT(C296,"jjjj")=TEXT(CRENEAUX!$Y$14,"jjjj")),"X","")</f>
        <v/>
      </c>
      <c r="R296" s="80" t="str">
        <f t="shared" si="25"/>
        <v/>
      </c>
      <c r="S296" s="79"/>
      <c r="T296" s="79"/>
      <c r="U296" s="79"/>
      <c r="V296" s="79"/>
      <c r="W296" s="79"/>
      <c r="X296" s="79"/>
    </row>
    <row r="297" spans="1:24" x14ac:dyDescent="0.25">
      <c r="A297" s="95" t="e">
        <f t="shared" si="21"/>
        <v>#VALUE!</v>
      </c>
      <c r="B297" s="95" t="e">
        <f t="shared" si="22"/>
        <v>#VALUE!</v>
      </c>
      <c r="C297" s="77" t="str">
        <f>Calen!F299</f>
        <v/>
      </c>
      <c r="D297" s="79"/>
      <c r="E297" s="79"/>
      <c r="F297" s="79"/>
      <c r="G297" s="79"/>
      <c r="H297" s="79"/>
      <c r="I297" s="79"/>
      <c r="J297" s="96" t="e">
        <f t="shared" si="23"/>
        <v>#VALUE!</v>
      </c>
      <c r="K297" s="96" t="e">
        <f t="shared" si="24"/>
        <v>#VALUE!</v>
      </c>
      <c r="L297" s="81" t="str">
        <f>IF(OR(TEXT(C297,"jjjj")=TEXT(CRENEAUX!$S$9,"jjjj"),TEXT(C297,"jjjj")=TEXT(CRENEAUX!$T$9,"jjjj"),TEXT(C297,"jjjj")=TEXT(CRENEAUX!$U$9,"jjjj"),TEXT(C297,"jjjj")=TEXT(CRENEAUX!$V$9,"jjjj"),TEXT(C297,"jjjj")=TEXT(CRENEAUX!$W$9,"jjjj"),TEXT(C297,"jjjj")=TEXT(CRENEAUX!$X$9,"jjjj"),TEXT(C297,"jjjj")=TEXT(CRENEAUX!$Y$9,"jjjj")),"X","")</f>
        <v/>
      </c>
      <c r="M297" s="81" t="str">
        <f>IF(OR(TEXT(C297,"jjjj")=TEXT(CRENEAUX!$S$10,"jjjj"),TEXT(C297,"jjjj")=TEXT(CRENEAUX!$T$10,"jjjj"),TEXT(C297,"jjjj")=TEXT(CRENEAUX!$U$10,"jjjj"),TEXT(C297,"jjjj")=TEXT(CRENEAUX!$V$10,"jjjj"),TEXT(C297,"jjjj")=TEXT(CRENEAUX!$W$10,"jjjj"),TEXT(C297,"jjjj")=TEXT(CRENEAUX!$X$10,"jjjj"),TEXT(C297,"jjjj")=TEXT(CRENEAUX!$Y$10,"jjjj")),"X","")</f>
        <v/>
      </c>
      <c r="N297" s="81" t="str">
        <f>IF(OR(TEXT(C297,"jjjj")=TEXT(CRENEAUX!$S$11,"jjjj"),TEXT(C297,"jjjj")=TEXT(CRENEAUX!$T$11,"jjjj"),TEXT(C297,"jjjj")=TEXT(CRENEAUX!$U$11,"jjjj"),TEXT(C297,"jjjj")=TEXT(CRENEAUX!$V$11,"jjjj"),TEXT(C297,"jjjj")=TEXT(CRENEAUX!$W$11,"jjjj"),TEXT(C297,"jjjj")=TEXT(CRENEAUX!$X$11,"jjjj"),TEXT(C297,"jjjj")=TEXT(CRENEAUX!$Y$11,"jjjj")),"X","")</f>
        <v/>
      </c>
      <c r="O297" s="81" t="str">
        <f>IF(OR(TEXT(C297,"jjjj")=TEXT(CRENEAUX!$S$12,"jjjj"),TEXT(C297,"jjjj")=TEXT(CRENEAUX!$T$12,"jjjj"),TEXT(C297,"jjjj")=TEXT(CRENEAUX!$U$12,"jjjj"),TEXT(C297,"jjjj")=TEXT(CRENEAUX!$V$12,"jjjj"),TEXT(C297,"jjjj")=TEXT(CRENEAUX!$W$12,"jjjj"),TEXT(C297,"jjjj")=TEXT(CRENEAUX!$X$12,"jjjj"),TEXT(C297,"jjjj")=TEXT(CRENEAUX!$Y$12,"jjjj")),"X","")</f>
        <v/>
      </c>
      <c r="P297" s="81" t="str">
        <f>IF(OR(TEXT(C297,"jjjj")=TEXT(CRENEAUX!$S$13,"jjjj"),TEXT(C297,"jjjj")=TEXT(CRENEAUX!$T$13,"jjjj"),TEXT(C297,"jjjj")=TEXT(CRENEAUX!$U$13,"jjjj"),TEXT(C297,"jjjj")=TEXT(CRENEAUX!$V$13,"jjjj"),TEXT(C297,"jjjj")=TEXT(CRENEAUX!$W$13,"jjjj"),TEXT(C297,"jjjj")=TEXT(CRENEAUX!$X$13,"jjjj"),TEXT(C297,"jjjj")=TEXT(CRENEAUX!$Y$13,"jjjj")),"X","")</f>
        <v/>
      </c>
      <c r="Q297" s="81" t="str">
        <f>IF(OR(TEXT(C297,"jjjj")=TEXT(CRENEAUX!$S$14,"jjjj"),TEXT(C297,"jjjj")=TEXT(CRENEAUX!$T$14,"jjjj"),TEXT(C297,"jjjj")=TEXT(CRENEAUX!$U$14,"jjjj"),TEXT(C297,"jjjj")=TEXT(CRENEAUX!$V$14,"jjjj"),TEXT(C297,"jjjj")=TEXT(CRENEAUX!$W$14,"jjjj"),TEXT(C297,"jjjj")=TEXT(CRENEAUX!$X$14,"jjjj"),TEXT(C297,"jjjj")=TEXT(CRENEAUX!$Y$14,"jjjj")),"X","")</f>
        <v/>
      </c>
      <c r="R297" s="80" t="str">
        <f t="shared" si="25"/>
        <v/>
      </c>
      <c r="S297" s="79"/>
      <c r="T297" s="79"/>
      <c r="U297" s="79"/>
      <c r="V297" s="79"/>
      <c r="W297" s="79"/>
      <c r="X297" s="79"/>
    </row>
    <row r="298" spans="1:24" x14ac:dyDescent="0.25">
      <c r="A298" s="95" t="e">
        <f t="shared" si="21"/>
        <v>#VALUE!</v>
      </c>
      <c r="B298" s="95" t="e">
        <f t="shared" si="22"/>
        <v>#VALUE!</v>
      </c>
      <c r="C298" s="77" t="str">
        <f>Calen!F300</f>
        <v/>
      </c>
      <c r="D298" s="79"/>
      <c r="E298" s="79"/>
      <c r="F298" s="79"/>
      <c r="G298" s="79"/>
      <c r="H298" s="79"/>
      <c r="I298" s="79"/>
      <c r="J298" s="96" t="e">
        <f t="shared" si="23"/>
        <v>#VALUE!</v>
      </c>
      <c r="K298" s="96" t="e">
        <f t="shared" si="24"/>
        <v>#VALUE!</v>
      </c>
      <c r="L298" s="81" t="str">
        <f>IF(OR(TEXT(C298,"jjjj")=TEXT(CRENEAUX!$S$9,"jjjj"),TEXT(C298,"jjjj")=TEXT(CRENEAUX!$T$9,"jjjj"),TEXT(C298,"jjjj")=TEXT(CRENEAUX!$U$9,"jjjj"),TEXT(C298,"jjjj")=TEXT(CRENEAUX!$V$9,"jjjj"),TEXT(C298,"jjjj")=TEXT(CRENEAUX!$W$9,"jjjj"),TEXT(C298,"jjjj")=TEXT(CRENEAUX!$X$9,"jjjj"),TEXT(C298,"jjjj")=TEXT(CRENEAUX!$Y$9,"jjjj")),"X","")</f>
        <v/>
      </c>
      <c r="M298" s="81" t="str">
        <f>IF(OR(TEXT(C298,"jjjj")=TEXT(CRENEAUX!$S$10,"jjjj"),TEXT(C298,"jjjj")=TEXT(CRENEAUX!$T$10,"jjjj"),TEXT(C298,"jjjj")=TEXT(CRENEAUX!$U$10,"jjjj"),TEXT(C298,"jjjj")=TEXT(CRENEAUX!$V$10,"jjjj"),TEXT(C298,"jjjj")=TEXT(CRENEAUX!$W$10,"jjjj"),TEXT(C298,"jjjj")=TEXT(CRENEAUX!$X$10,"jjjj"),TEXT(C298,"jjjj")=TEXT(CRENEAUX!$Y$10,"jjjj")),"X","")</f>
        <v/>
      </c>
      <c r="N298" s="81" t="str">
        <f>IF(OR(TEXT(C298,"jjjj")=TEXT(CRENEAUX!$S$11,"jjjj"),TEXT(C298,"jjjj")=TEXT(CRENEAUX!$T$11,"jjjj"),TEXT(C298,"jjjj")=TEXT(CRENEAUX!$U$11,"jjjj"),TEXT(C298,"jjjj")=TEXT(CRENEAUX!$V$11,"jjjj"),TEXT(C298,"jjjj")=TEXT(CRENEAUX!$W$11,"jjjj"),TEXT(C298,"jjjj")=TEXT(CRENEAUX!$X$11,"jjjj"),TEXT(C298,"jjjj")=TEXT(CRENEAUX!$Y$11,"jjjj")),"X","")</f>
        <v/>
      </c>
      <c r="O298" s="81" t="str">
        <f>IF(OR(TEXT(C298,"jjjj")=TEXT(CRENEAUX!$S$12,"jjjj"),TEXT(C298,"jjjj")=TEXT(CRENEAUX!$T$12,"jjjj"),TEXT(C298,"jjjj")=TEXT(CRENEAUX!$U$12,"jjjj"),TEXT(C298,"jjjj")=TEXT(CRENEAUX!$V$12,"jjjj"),TEXT(C298,"jjjj")=TEXT(CRENEAUX!$W$12,"jjjj"),TEXT(C298,"jjjj")=TEXT(CRENEAUX!$X$12,"jjjj"),TEXT(C298,"jjjj")=TEXT(CRENEAUX!$Y$12,"jjjj")),"X","")</f>
        <v/>
      </c>
      <c r="P298" s="81" t="str">
        <f>IF(OR(TEXT(C298,"jjjj")=TEXT(CRENEAUX!$S$13,"jjjj"),TEXT(C298,"jjjj")=TEXT(CRENEAUX!$T$13,"jjjj"),TEXT(C298,"jjjj")=TEXT(CRENEAUX!$U$13,"jjjj"),TEXT(C298,"jjjj")=TEXT(CRENEAUX!$V$13,"jjjj"),TEXT(C298,"jjjj")=TEXT(CRENEAUX!$W$13,"jjjj"),TEXT(C298,"jjjj")=TEXT(CRENEAUX!$X$13,"jjjj"),TEXT(C298,"jjjj")=TEXT(CRENEAUX!$Y$13,"jjjj")),"X","")</f>
        <v/>
      </c>
      <c r="Q298" s="81" t="str">
        <f>IF(OR(TEXT(C298,"jjjj")=TEXT(CRENEAUX!$S$14,"jjjj"),TEXT(C298,"jjjj")=TEXT(CRENEAUX!$T$14,"jjjj"),TEXT(C298,"jjjj")=TEXT(CRENEAUX!$U$14,"jjjj"),TEXT(C298,"jjjj")=TEXT(CRENEAUX!$V$14,"jjjj"),TEXT(C298,"jjjj")=TEXT(CRENEAUX!$W$14,"jjjj"),TEXT(C298,"jjjj")=TEXT(CRENEAUX!$X$14,"jjjj"),TEXT(C298,"jjjj")=TEXT(CRENEAUX!$Y$14,"jjjj")),"X","")</f>
        <v/>
      </c>
      <c r="R298" s="80" t="str">
        <f t="shared" si="25"/>
        <v/>
      </c>
      <c r="S298" s="79"/>
      <c r="T298" s="79"/>
      <c r="U298" s="79"/>
      <c r="V298" s="79"/>
      <c r="W298" s="79"/>
      <c r="X298" s="79"/>
    </row>
    <row r="299" spans="1:24" x14ac:dyDescent="0.25">
      <c r="A299" s="95" t="e">
        <f t="shared" si="21"/>
        <v>#VALUE!</v>
      </c>
      <c r="B299" s="95" t="e">
        <f t="shared" si="22"/>
        <v>#VALUE!</v>
      </c>
      <c r="C299" s="77" t="str">
        <f>Calen!F301</f>
        <v/>
      </c>
      <c r="D299" s="79"/>
      <c r="E299" s="79"/>
      <c r="F299" s="79"/>
      <c r="G299" s="79"/>
      <c r="H299" s="79"/>
      <c r="I299" s="79"/>
      <c r="J299" s="96" t="e">
        <f t="shared" si="23"/>
        <v>#VALUE!</v>
      </c>
      <c r="K299" s="96" t="e">
        <f t="shared" si="24"/>
        <v>#VALUE!</v>
      </c>
      <c r="L299" s="81" t="str">
        <f>IF(OR(TEXT(C299,"jjjj")=TEXT(CRENEAUX!$S$9,"jjjj"),TEXT(C299,"jjjj")=TEXT(CRENEAUX!$T$9,"jjjj"),TEXT(C299,"jjjj")=TEXT(CRENEAUX!$U$9,"jjjj"),TEXT(C299,"jjjj")=TEXT(CRENEAUX!$V$9,"jjjj"),TEXT(C299,"jjjj")=TEXT(CRENEAUX!$W$9,"jjjj"),TEXT(C299,"jjjj")=TEXT(CRENEAUX!$X$9,"jjjj"),TEXT(C299,"jjjj")=TEXT(CRENEAUX!$Y$9,"jjjj")),"X","")</f>
        <v/>
      </c>
      <c r="M299" s="81" t="str">
        <f>IF(OR(TEXT(C299,"jjjj")=TEXT(CRENEAUX!$S$10,"jjjj"),TEXT(C299,"jjjj")=TEXT(CRENEAUX!$T$10,"jjjj"),TEXT(C299,"jjjj")=TEXT(CRENEAUX!$U$10,"jjjj"),TEXT(C299,"jjjj")=TEXT(CRENEAUX!$V$10,"jjjj"),TEXT(C299,"jjjj")=TEXT(CRENEAUX!$W$10,"jjjj"),TEXT(C299,"jjjj")=TEXT(CRENEAUX!$X$10,"jjjj"),TEXT(C299,"jjjj")=TEXT(CRENEAUX!$Y$10,"jjjj")),"X","")</f>
        <v/>
      </c>
      <c r="N299" s="81" t="str">
        <f>IF(OR(TEXT(C299,"jjjj")=TEXT(CRENEAUX!$S$11,"jjjj"),TEXT(C299,"jjjj")=TEXT(CRENEAUX!$T$11,"jjjj"),TEXT(C299,"jjjj")=TEXT(CRENEAUX!$U$11,"jjjj"),TEXT(C299,"jjjj")=TEXT(CRENEAUX!$V$11,"jjjj"),TEXT(C299,"jjjj")=TEXT(CRENEAUX!$W$11,"jjjj"),TEXT(C299,"jjjj")=TEXT(CRENEAUX!$X$11,"jjjj"),TEXT(C299,"jjjj")=TEXT(CRENEAUX!$Y$11,"jjjj")),"X","")</f>
        <v/>
      </c>
      <c r="O299" s="81" t="str">
        <f>IF(OR(TEXT(C299,"jjjj")=TEXT(CRENEAUX!$S$12,"jjjj"),TEXT(C299,"jjjj")=TEXT(CRENEAUX!$T$12,"jjjj"),TEXT(C299,"jjjj")=TEXT(CRENEAUX!$U$12,"jjjj"),TEXT(C299,"jjjj")=TEXT(CRENEAUX!$V$12,"jjjj"),TEXT(C299,"jjjj")=TEXT(CRENEAUX!$W$12,"jjjj"),TEXT(C299,"jjjj")=TEXT(CRENEAUX!$X$12,"jjjj"),TEXT(C299,"jjjj")=TEXT(CRENEAUX!$Y$12,"jjjj")),"X","")</f>
        <v/>
      </c>
      <c r="P299" s="81" t="str">
        <f>IF(OR(TEXT(C299,"jjjj")=TEXT(CRENEAUX!$S$13,"jjjj"),TEXT(C299,"jjjj")=TEXT(CRENEAUX!$T$13,"jjjj"),TEXT(C299,"jjjj")=TEXT(CRENEAUX!$U$13,"jjjj"),TEXT(C299,"jjjj")=TEXT(CRENEAUX!$V$13,"jjjj"),TEXT(C299,"jjjj")=TEXT(CRENEAUX!$W$13,"jjjj"),TEXT(C299,"jjjj")=TEXT(CRENEAUX!$X$13,"jjjj"),TEXT(C299,"jjjj")=TEXT(CRENEAUX!$Y$13,"jjjj")),"X","")</f>
        <v/>
      </c>
      <c r="Q299" s="81" t="str">
        <f>IF(OR(TEXT(C299,"jjjj")=TEXT(CRENEAUX!$S$14,"jjjj"),TEXT(C299,"jjjj")=TEXT(CRENEAUX!$T$14,"jjjj"),TEXT(C299,"jjjj")=TEXT(CRENEAUX!$U$14,"jjjj"),TEXT(C299,"jjjj")=TEXT(CRENEAUX!$V$14,"jjjj"),TEXT(C299,"jjjj")=TEXT(CRENEAUX!$W$14,"jjjj"),TEXT(C299,"jjjj")=TEXT(CRENEAUX!$X$14,"jjjj"),TEXT(C299,"jjjj")=TEXT(CRENEAUX!$Y$14,"jjjj")),"X","")</f>
        <v/>
      </c>
      <c r="R299" s="80" t="str">
        <f t="shared" si="25"/>
        <v/>
      </c>
      <c r="S299" s="79"/>
      <c r="T299" s="79"/>
      <c r="U299" s="79"/>
      <c r="V299" s="79"/>
      <c r="W299" s="79"/>
      <c r="X299" s="79"/>
    </row>
    <row r="300" spans="1:24" x14ac:dyDescent="0.25">
      <c r="A300" s="95" t="e">
        <f t="shared" si="21"/>
        <v>#VALUE!</v>
      </c>
      <c r="B300" s="95" t="e">
        <f t="shared" si="22"/>
        <v>#VALUE!</v>
      </c>
      <c r="C300" s="77" t="str">
        <f>Calen!F302</f>
        <v/>
      </c>
      <c r="D300" s="79"/>
      <c r="E300" s="79"/>
      <c r="F300" s="79"/>
      <c r="G300" s="79"/>
      <c r="H300" s="79"/>
      <c r="I300" s="79"/>
      <c r="J300" s="96" t="e">
        <f t="shared" si="23"/>
        <v>#VALUE!</v>
      </c>
      <c r="K300" s="96" t="e">
        <f t="shared" si="24"/>
        <v>#VALUE!</v>
      </c>
      <c r="L300" s="81" t="str">
        <f>IF(OR(TEXT(C300,"jjjj")=TEXT(CRENEAUX!$S$9,"jjjj"),TEXT(C300,"jjjj")=TEXT(CRENEAUX!$T$9,"jjjj"),TEXT(C300,"jjjj")=TEXT(CRENEAUX!$U$9,"jjjj"),TEXT(C300,"jjjj")=TEXT(CRENEAUX!$V$9,"jjjj"),TEXT(C300,"jjjj")=TEXT(CRENEAUX!$W$9,"jjjj"),TEXT(C300,"jjjj")=TEXT(CRENEAUX!$X$9,"jjjj"),TEXT(C300,"jjjj")=TEXT(CRENEAUX!$Y$9,"jjjj")),"X","")</f>
        <v/>
      </c>
      <c r="M300" s="81" t="str">
        <f>IF(OR(TEXT(C300,"jjjj")=TEXT(CRENEAUX!$S$10,"jjjj"),TEXT(C300,"jjjj")=TEXT(CRENEAUX!$T$10,"jjjj"),TEXT(C300,"jjjj")=TEXT(CRENEAUX!$U$10,"jjjj"),TEXT(C300,"jjjj")=TEXT(CRENEAUX!$V$10,"jjjj"),TEXT(C300,"jjjj")=TEXT(CRENEAUX!$W$10,"jjjj"),TEXT(C300,"jjjj")=TEXT(CRENEAUX!$X$10,"jjjj"),TEXT(C300,"jjjj")=TEXT(CRENEAUX!$Y$10,"jjjj")),"X","")</f>
        <v/>
      </c>
      <c r="N300" s="81" t="str">
        <f>IF(OR(TEXT(C300,"jjjj")=TEXT(CRENEAUX!$S$11,"jjjj"),TEXT(C300,"jjjj")=TEXT(CRENEAUX!$T$11,"jjjj"),TEXT(C300,"jjjj")=TEXT(CRENEAUX!$U$11,"jjjj"),TEXT(C300,"jjjj")=TEXT(CRENEAUX!$V$11,"jjjj"),TEXT(C300,"jjjj")=TEXT(CRENEAUX!$W$11,"jjjj"),TEXT(C300,"jjjj")=TEXT(CRENEAUX!$X$11,"jjjj"),TEXT(C300,"jjjj")=TEXT(CRENEAUX!$Y$11,"jjjj")),"X","")</f>
        <v/>
      </c>
      <c r="O300" s="81" t="str">
        <f>IF(OR(TEXT(C300,"jjjj")=TEXT(CRENEAUX!$S$12,"jjjj"),TEXT(C300,"jjjj")=TEXT(CRENEAUX!$T$12,"jjjj"),TEXT(C300,"jjjj")=TEXT(CRENEAUX!$U$12,"jjjj"),TEXT(C300,"jjjj")=TEXT(CRENEAUX!$V$12,"jjjj"),TEXT(C300,"jjjj")=TEXT(CRENEAUX!$W$12,"jjjj"),TEXT(C300,"jjjj")=TEXT(CRENEAUX!$X$12,"jjjj"),TEXT(C300,"jjjj")=TEXT(CRENEAUX!$Y$12,"jjjj")),"X","")</f>
        <v/>
      </c>
      <c r="P300" s="81" t="str">
        <f>IF(OR(TEXT(C300,"jjjj")=TEXT(CRENEAUX!$S$13,"jjjj"),TEXT(C300,"jjjj")=TEXT(CRENEAUX!$T$13,"jjjj"),TEXT(C300,"jjjj")=TEXT(CRENEAUX!$U$13,"jjjj"),TEXT(C300,"jjjj")=TEXT(CRENEAUX!$V$13,"jjjj"),TEXT(C300,"jjjj")=TEXT(CRENEAUX!$W$13,"jjjj"),TEXT(C300,"jjjj")=TEXT(CRENEAUX!$X$13,"jjjj"),TEXT(C300,"jjjj")=TEXT(CRENEAUX!$Y$13,"jjjj")),"X","")</f>
        <v/>
      </c>
      <c r="Q300" s="81" t="str">
        <f>IF(OR(TEXT(C300,"jjjj")=TEXT(CRENEAUX!$S$14,"jjjj"),TEXT(C300,"jjjj")=TEXT(CRENEAUX!$T$14,"jjjj"),TEXT(C300,"jjjj")=TEXT(CRENEAUX!$U$14,"jjjj"),TEXT(C300,"jjjj")=TEXT(CRENEAUX!$V$14,"jjjj"),TEXT(C300,"jjjj")=TEXT(CRENEAUX!$W$14,"jjjj"),TEXT(C300,"jjjj")=TEXT(CRENEAUX!$X$14,"jjjj"),TEXT(C300,"jjjj")=TEXT(CRENEAUX!$Y$14,"jjjj")),"X","")</f>
        <v/>
      </c>
      <c r="R300" s="80" t="str">
        <f t="shared" si="25"/>
        <v/>
      </c>
      <c r="S300" s="79"/>
      <c r="T300" s="79"/>
      <c r="U300" s="79"/>
      <c r="V300" s="79"/>
      <c r="W300" s="79"/>
      <c r="X300" s="79"/>
    </row>
    <row r="301" spans="1:24" x14ac:dyDescent="0.25">
      <c r="A301" s="95" t="e">
        <f t="shared" si="21"/>
        <v>#VALUE!</v>
      </c>
      <c r="B301" s="95" t="e">
        <f t="shared" si="22"/>
        <v>#VALUE!</v>
      </c>
      <c r="C301" s="77" t="str">
        <f>Calen!F303</f>
        <v/>
      </c>
      <c r="D301" s="79"/>
      <c r="E301" s="79"/>
      <c r="F301" s="79"/>
      <c r="G301" s="79"/>
      <c r="H301" s="79"/>
      <c r="I301" s="79"/>
      <c r="J301" s="96" t="e">
        <f t="shared" si="23"/>
        <v>#VALUE!</v>
      </c>
      <c r="K301" s="96" t="e">
        <f t="shared" si="24"/>
        <v>#VALUE!</v>
      </c>
      <c r="L301" s="81" t="str">
        <f>IF(OR(TEXT(C301,"jjjj")=TEXT(CRENEAUX!$S$9,"jjjj"),TEXT(C301,"jjjj")=TEXT(CRENEAUX!$T$9,"jjjj"),TEXT(C301,"jjjj")=TEXT(CRENEAUX!$U$9,"jjjj"),TEXT(C301,"jjjj")=TEXT(CRENEAUX!$V$9,"jjjj"),TEXT(C301,"jjjj")=TEXT(CRENEAUX!$W$9,"jjjj"),TEXT(C301,"jjjj")=TEXT(CRENEAUX!$X$9,"jjjj"),TEXT(C301,"jjjj")=TEXT(CRENEAUX!$Y$9,"jjjj")),"X","")</f>
        <v/>
      </c>
      <c r="M301" s="81" t="str">
        <f>IF(OR(TEXT(C301,"jjjj")=TEXT(CRENEAUX!$S$10,"jjjj"),TEXT(C301,"jjjj")=TEXT(CRENEAUX!$T$10,"jjjj"),TEXT(C301,"jjjj")=TEXT(CRENEAUX!$U$10,"jjjj"),TEXT(C301,"jjjj")=TEXT(CRENEAUX!$V$10,"jjjj"),TEXT(C301,"jjjj")=TEXT(CRENEAUX!$W$10,"jjjj"),TEXT(C301,"jjjj")=TEXT(CRENEAUX!$X$10,"jjjj"),TEXT(C301,"jjjj")=TEXT(CRENEAUX!$Y$10,"jjjj")),"X","")</f>
        <v/>
      </c>
      <c r="N301" s="81" t="str">
        <f>IF(OR(TEXT(C301,"jjjj")=TEXT(CRENEAUX!$S$11,"jjjj"),TEXT(C301,"jjjj")=TEXT(CRENEAUX!$T$11,"jjjj"),TEXT(C301,"jjjj")=TEXT(CRENEAUX!$U$11,"jjjj"),TEXT(C301,"jjjj")=TEXT(CRENEAUX!$V$11,"jjjj"),TEXT(C301,"jjjj")=TEXT(CRENEAUX!$W$11,"jjjj"),TEXT(C301,"jjjj")=TEXT(CRENEAUX!$X$11,"jjjj"),TEXT(C301,"jjjj")=TEXT(CRENEAUX!$Y$11,"jjjj")),"X","")</f>
        <v/>
      </c>
      <c r="O301" s="81" t="str">
        <f>IF(OR(TEXT(C301,"jjjj")=TEXT(CRENEAUX!$S$12,"jjjj"),TEXT(C301,"jjjj")=TEXT(CRENEAUX!$T$12,"jjjj"),TEXT(C301,"jjjj")=TEXT(CRENEAUX!$U$12,"jjjj"),TEXT(C301,"jjjj")=TEXT(CRENEAUX!$V$12,"jjjj"),TEXT(C301,"jjjj")=TEXT(CRENEAUX!$W$12,"jjjj"),TEXT(C301,"jjjj")=TEXT(CRENEAUX!$X$12,"jjjj"),TEXT(C301,"jjjj")=TEXT(CRENEAUX!$Y$12,"jjjj")),"X","")</f>
        <v/>
      </c>
      <c r="P301" s="81" t="str">
        <f>IF(OR(TEXT(C301,"jjjj")=TEXT(CRENEAUX!$S$13,"jjjj"),TEXT(C301,"jjjj")=TEXT(CRENEAUX!$T$13,"jjjj"),TEXT(C301,"jjjj")=TEXT(CRENEAUX!$U$13,"jjjj"),TEXT(C301,"jjjj")=TEXT(CRENEAUX!$V$13,"jjjj"),TEXT(C301,"jjjj")=TEXT(CRENEAUX!$W$13,"jjjj"),TEXT(C301,"jjjj")=TEXT(CRENEAUX!$X$13,"jjjj"),TEXT(C301,"jjjj")=TEXT(CRENEAUX!$Y$13,"jjjj")),"X","")</f>
        <v/>
      </c>
      <c r="Q301" s="81" t="str">
        <f>IF(OR(TEXT(C301,"jjjj")=TEXT(CRENEAUX!$S$14,"jjjj"),TEXT(C301,"jjjj")=TEXT(CRENEAUX!$T$14,"jjjj"),TEXT(C301,"jjjj")=TEXT(CRENEAUX!$U$14,"jjjj"),TEXT(C301,"jjjj")=TEXT(CRENEAUX!$V$14,"jjjj"),TEXT(C301,"jjjj")=TEXT(CRENEAUX!$W$14,"jjjj"),TEXT(C301,"jjjj")=TEXT(CRENEAUX!$X$14,"jjjj"),TEXT(C301,"jjjj")=TEXT(CRENEAUX!$Y$14,"jjjj")),"X","")</f>
        <v/>
      </c>
      <c r="R301" s="80" t="str">
        <f t="shared" si="25"/>
        <v/>
      </c>
      <c r="S301" s="79"/>
      <c r="T301" s="79"/>
      <c r="U301" s="79"/>
      <c r="V301" s="79"/>
      <c r="W301" s="79"/>
      <c r="X301" s="79"/>
    </row>
    <row r="302" spans="1:24" x14ac:dyDescent="0.25">
      <c r="A302" s="95" t="e">
        <f t="shared" si="21"/>
        <v>#VALUE!</v>
      </c>
      <c r="B302" s="95" t="e">
        <f t="shared" si="22"/>
        <v>#VALUE!</v>
      </c>
      <c r="C302" s="77" t="str">
        <f>Calen!F304</f>
        <v/>
      </c>
      <c r="D302" s="79"/>
      <c r="E302" s="79"/>
      <c r="F302" s="79"/>
      <c r="G302" s="79"/>
      <c r="H302" s="79"/>
      <c r="I302" s="79"/>
      <c r="J302" s="96" t="e">
        <f t="shared" si="23"/>
        <v>#VALUE!</v>
      </c>
      <c r="K302" s="96" t="e">
        <f t="shared" si="24"/>
        <v>#VALUE!</v>
      </c>
      <c r="L302" s="81" t="str">
        <f>IF(OR(TEXT(C302,"jjjj")=TEXT(CRENEAUX!$S$9,"jjjj"),TEXT(C302,"jjjj")=TEXT(CRENEAUX!$T$9,"jjjj"),TEXT(C302,"jjjj")=TEXT(CRENEAUX!$U$9,"jjjj"),TEXT(C302,"jjjj")=TEXT(CRENEAUX!$V$9,"jjjj"),TEXT(C302,"jjjj")=TEXT(CRENEAUX!$W$9,"jjjj"),TEXT(C302,"jjjj")=TEXT(CRENEAUX!$X$9,"jjjj"),TEXT(C302,"jjjj")=TEXT(CRENEAUX!$Y$9,"jjjj")),"X","")</f>
        <v/>
      </c>
      <c r="M302" s="81" t="str">
        <f>IF(OR(TEXT(C302,"jjjj")=TEXT(CRENEAUX!$S$10,"jjjj"),TEXT(C302,"jjjj")=TEXT(CRENEAUX!$T$10,"jjjj"),TEXT(C302,"jjjj")=TEXT(CRENEAUX!$U$10,"jjjj"),TEXT(C302,"jjjj")=TEXT(CRENEAUX!$V$10,"jjjj"),TEXT(C302,"jjjj")=TEXT(CRENEAUX!$W$10,"jjjj"),TEXT(C302,"jjjj")=TEXT(CRENEAUX!$X$10,"jjjj"),TEXT(C302,"jjjj")=TEXT(CRENEAUX!$Y$10,"jjjj")),"X","")</f>
        <v/>
      </c>
      <c r="N302" s="81" t="str">
        <f>IF(OR(TEXT(C302,"jjjj")=TEXT(CRENEAUX!$S$11,"jjjj"),TEXT(C302,"jjjj")=TEXT(CRENEAUX!$T$11,"jjjj"),TEXT(C302,"jjjj")=TEXT(CRENEAUX!$U$11,"jjjj"),TEXT(C302,"jjjj")=TEXT(CRENEAUX!$V$11,"jjjj"),TEXT(C302,"jjjj")=TEXT(CRENEAUX!$W$11,"jjjj"),TEXT(C302,"jjjj")=TEXT(CRENEAUX!$X$11,"jjjj"),TEXT(C302,"jjjj")=TEXT(CRENEAUX!$Y$11,"jjjj")),"X","")</f>
        <v/>
      </c>
      <c r="O302" s="81" t="str">
        <f>IF(OR(TEXT(C302,"jjjj")=TEXT(CRENEAUX!$S$12,"jjjj"),TEXT(C302,"jjjj")=TEXT(CRENEAUX!$T$12,"jjjj"),TEXT(C302,"jjjj")=TEXT(CRENEAUX!$U$12,"jjjj"),TEXT(C302,"jjjj")=TEXT(CRENEAUX!$V$12,"jjjj"),TEXT(C302,"jjjj")=TEXT(CRENEAUX!$W$12,"jjjj"),TEXT(C302,"jjjj")=TEXT(CRENEAUX!$X$12,"jjjj"),TEXT(C302,"jjjj")=TEXT(CRENEAUX!$Y$12,"jjjj")),"X","")</f>
        <v/>
      </c>
      <c r="P302" s="81" t="str">
        <f>IF(OR(TEXT(C302,"jjjj")=TEXT(CRENEAUX!$S$13,"jjjj"),TEXT(C302,"jjjj")=TEXT(CRENEAUX!$T$13,"jjjj"),TEXT(C302,"jjjj")=TEXT(CRENEAUX!$U$13,"jjjj"),TEXT(C302,"jjjj")=TEXT(CRENEAUX!$V$13,"jjjj"),TEXT(C302,"jjjj")=TEXT(CRENEAUX!$W$13,"jjjj"),TEXT(C302,"jjjj")=TEXT(CRENEAUX!$X$13,"jjjj"),TEXT(C302,"jjjj")=TEXT(CRENEAUX!$Y$13,"jjjj")),"X","")</f>
        <v/>
      </c>
      <c r="Q302" s="81" t="str">
        <f>IF(OR(TEXT(C302,"jjjj")=TEXT(CRENEAUX!$S$14,"jjjj"),TEXT(C302,"jjjj")=TEXT(CRENEAUX!$T$14,"jjjj"),TEXT(C302,"jjjj")=TEXT(CRENEAUX!$U$14,"jjjj"),TEXT(C302,"jjjj")=TEXT(CRENEAUX!$V$14,"jjjj"),TEXT(C302,"jjjj")=TEXT(CRENEAUX!$W$14,"jjjj"),TEXT(C302,"jjjj")=TEXT(CRENEAUX!$X$14,"jjjj"),TEXT(C302,"jjjj")=TEXT(CRENEAUX!$Y$14,"jjjj")),"X","")</f>
        <v/>
      </c>
      <c r="R302" s="80" t="str">
        <f t="shared" si="25"/>
        <v/>
      </c>
      <c r="S302" s="79"/>
      <c r="T302" s="79"/>
      <c r="U302" s="79"/>
      <c r="V302" s="79"/>
      <c r="W302" s="79"/>
      <c r="X302" s="79"/>
    </row>
    <row r="303" spans="1:24" x14ac:dyDescent="0.25">
      <c r="A303" s="95" t="e">
        <f t="shared" si="21"/>
        <v>#VALUE!</v>
      </c>
      <c r="B303" s="95" t="e">
        <f t="shared" si="22"/>
        <v>#VALUE!</v>
      </c>
      <c r="C303" s="77" t="str">
        <f>Calen!F305</f>
        <v/>
      </c>
      <c r="D303" s="79"/>
      <c r="E303" s="79"/>
      <c r="F303" s="79"/>
      <c r="G303" s="79"/>
      <c r="H303" s="79"/>
      <c r="I303" s="79"/>
      <c r="J303" s="96" t="e">
        <f t="shared" si="23"/>
        <v>#VALUE!</v>
      </c>
      <c r="K303" s="96" t="e">
        <f t="shared" si="24"/>
        <v>#VALUE!</v>
      </c>
      <c r="L303" s="81" t="str">
        <f>IF(OR(TEXT(C303,"jjjj")=TEXT(CRENEAUX!$S$9,"jjjj"),TEXT(C303,"jjjj")=TEXT(CRENEAUX!$T$9,"jjjj"),TEXT(C303,"jjjj")=TEXT(CRENEAUX!$U$9,"jjjj"),TEXT(C303,"jjjj")=TEXT(CRENEAUX!$V$9,"jjjj"),TEXT(C303,"jjjj")=TEXT(CRENEAUX!$W$9,"jjjj"),TEXT(C303,"jjjj")=TEXT(CRENEAUX!$X$9,"jjjj"),TEXT(C303,"jjjj")=TEXT(CRENEAUX!$Y$9,"jjjj")),"X","")</f>
        <v/>
      </c>
      <c r="M303" s="81" t="str">
        <f>IF(OR(TEXT(C303,"jjjj")=TEXT(CRENEAUX!$S$10,"jjjj"),TEXT(C303,"jjjj")=TEXT(CRENEAUX!$T$10,"jjjj"),TEXT(C303,"jjjj")=TEXT(CRENEAUX!$U$10,"jjjj"),TEXT(C303,"jjjj")=TEXT(CRENEAUX!$V$10,"jjjj"),TEXT(C303,"jjjj")=TEXT(CRENEAUX!$W$10,"jjjj"),TEXT(C303,"jjjj")=TEXT(CRENEAUX!$X$10,"jjjj"),TEXT(C303,"jjjj")=TEXT(CRENEAUX!$Y$10,"jjjj")),"X","")</f>
        <v/>
      </c>
      <c r="N303" s="81" t="str">
        <f>IF(OR(TEXT(C303,"jjjj")=TEXT(CRENEAUX!$S$11,"jjjj"),TEXT(C303,"jjjj")=TEXT(CRENEAUX!$T$11,"jjjj"),TEXT(C303,"jjjj")=TEXT(CRENEAUX!$U$11,"jjjj"),TEXT(C303,"jjjj")=TEXT(CRENEAUX!$V$11,"jjjj"),TEXT(C303,"jjjj")=TEXT(CRENEAUX!$W$11,"jjjj"),TEXT(C303,"jjjj")=TEXT(CRENEAUX!$X$11,"jjjj"),TEXT(C303,"jjjj")=TEXT(CRENEAUX!$Y$11,"jjjj")),"X","")</f>
        <v/>
      </c>
      <c r="O303" s="81" t="str">
        <f>IF(OR(TEXT(C303,"jjjj")=TEXT(CRENEAUX!$S$12,"jjjj"),TEXT(C303,"jjjj")=TEXT(CRENEAUX!$T$12,"jjjj"),TEXT(C303,"jjjj")=TEXT(CRENEAUX!$U$12,"jjjj"),TEXT(C303,"jjjj")=TEXT(CRENEAUX!$V$12,"jjjj"),TEXT(C303,"jjjj")=TEXT(CRENEAUX!$W$12,"jjjj"),TEXT(C303,"jjjj")=TEXT(CRENEAUX!$X$12,"jjjj"),TEXT(C303,"jjjj")=TEXT(CRENEAUX!$Y$12,"jjjj")),"X","")</f>
        <v/>
      </c>
      <c r="P303" s="81" t="str">
        <f>IF(OR(TEXT(C303,"jjjj")=TEXT(CRENEAUX!$S$13,"jjjj"),TEXT(C303,"jjjj")=TEXT(CRENEAUX!$T$13,"jjjj"),TEXT(C303,"jjjj")=TEXT(CRENEAUX!$U$13,"jjjj"),TEXT(C303,"jjjj")=TEXT(CRENEAUX!$V$13,"jjjj"),TEXT(C303,"jjjj")=TEXT(CRENEAUX!$W$13,"jjjj"),TEXT(C303,"jjjj")=TEXT(CRENEAUX!$X$13,"jjjj"),TEXT(C303,"jjjj")=TEXT(CRENEAUX!$Y$13,"jjjj")),"X","")</f>
        <v/>
      </c>
      <c r="Q303" s="81" t="str">
        <f>IF(OR(TEXT(C303,"jjjj")=TEXT(CRENEAUX!$S$14,"jjjj"),TEXT(C303,"jjjj")=TEXT(CRENEAUX!$T$14,"jjjj"),TEXT(C303,"jjjj")=TEXT(CRENEAUX!$U$14,"jjjj"),TEXT(C303,"jjjj")=TEXT(CRENEAUX!$V$14,"jjjj"),TEXT(C303,"jjjj")=TEXT(CRENEAUX!$W$14,"jjjj"),TEXT(C303,"jjjj")=TEXT(CRENEAUX!$X$14,"jjjj"),TEXT(C303,"jjjj")=TEXT(CRENEAUX!$Y$14,"jjjj")),"X","")</f>
        <v/>
      </c>
      <c r="R303" s="80" t="str">
        <f t="shared" si="25"/>
        <v/>
      </c>
      <c r="S303" s="79"/>
      <c r="T303" s="79"/>
      <c r="U303" s="79"/>
      <c r="V303" s="79"/>
      <c r="W303" s="79"/>
      <c r="X303" s="79"/>
    </row>
    <row r="304" spans="1:24" x14ac:dyDescent="0.25">
      <c r="A304" s="95" t="e">
        <f t="shared" si="21"/>
        <v>#VALUE!</v>
      </c>
      <c r="B304" s="95" t="e">
        <f t="shared" si="22"/>
        <v>#VALUE!</v>
      </c>
      <c r="C304" s="77" t="str">
        <f>Calen!F306</f>
        <v/>
      </c>
      <c r="D304" s="79"/>
      <c r="E304" s="79"/>
      <c r="F304" s="79"/>
      <c r="G304" s="79"/>
      <c r="H304" s="79"/>
      <c r="I304" s="79"/>
      <c r="J304" s="96" t="e">
        <f t="shared" si="23"/>
        <v>#VALUE!</v>
      </c>
      <c r="K304" s="96" t="e">
        <f t="shared" si="24"/>
        <v>#VALUE!</v>
      </c>
      <c r="L304" s="81" t="str">
        <f>IF(OR(TEXT(C304,"jjjj")=TEXT(CRENEAUX!$S$9,"jjjj"),TEXT(C304,"jjjj")=TEXT(CRENEAUX!$T$9,"jjjj"),TEXT(C304,"jjjj")=TEXT(CRENEAUX!$U$9,"jjjj"),TEXT(C304,"jjjj")=TEXT(CRENEAUX!$V$9,"jjjj"),TEXT(C304,"jjjj")=TEXT(CRENEAUX!$W$9,"jjjj"),TEXT(C304,"jjjj")=TEXT(CRENEAUX!$X$9,"jjjj"),TEXT(C304,"jjjj")=TEXT(CRENEAUX!$Y$9,"jjjj")),"X","")</f>
        <v/>
      </c>
      <c r="M304" s="81" t="str">
        <f>IF(OR(TEXT(C304,"jjjj")=TEXT(CRENEAUX!$S$10,"jjjj"),TEXT(C304,"jjjj")=TEXT(CRENEAUX!$T$10,"jjjj"),TEXT(C304,"jjjj")=TEXT(CRENEAUX!$U$10,"jjjj"),TEXT(C304,"jjjj")=TEXT(CRENEAUX!$V$10,"jjjj"),TEXT(C304,"jjjj")=TEXT(CRENEAUX!$W$10,"jjjj"),TEXT(C304,"jjjj")=TEXT(CRENEAUX!$X$10,"jjjj"),TEXT(C304,"jjjj")=TEXT(CRENEAUX!$Y$10,"jjjj")),"X","")</f>
        <v/>
      </c>
      <c r="N304" s="81" t="str">
        <f>IF(OR(TEXT(C304,"jjjj")=TEXT(CRENEAUX!$S$11,"jjjj"),TEXT(C304,"jjjj")=TEXT(CRENEAUX!$T$11,"jjjj"),TEXT(C304,"jjjj")=TEXT(CRENEAUX!$U$11,"jjjj"),TEXT(C304,"jjjj")=TEXT(CRENEAUX!$V$11,"jjjj"),TEXT(C304,"jjjj")=TEXT(CRENEAUX!$W$11,"jjjj"),TEXT(C304,"jjjj")=TEXT(CRENEAUX!$X$11,"jjjj"),TEXT(C304,"jjjj")=TEXT(CRENEAUX!$Y$11,"jjjj")),"X","")</f>
        <v/>
      </c>
      <c r="O304" s="81" t="str">
        <f>IF(OR(TEXT(C304,"jjjj")=TEXT(CRENEAUX!$S$12,"jjjj"),TEXT(C304,"jjjj")=TEXT(CRENEAUX!$T$12,"jjjj"),TEXT(C304,"jjjj")=TEXT(CRENEAUX!$U$12,"jjjj"),TEXT(C304,"jjjj")=TEXT(CRENEAUX!$V$12,"jjjj"),TEXT(C304,"jjjj")=TEXT(CRENEAUX!$W$12,"jjjj"),TEXT(C304,"jjjj")=TEXT(CRENEAUX!$X$12,"jjjj"),TEXT(C304,"jjjj")=TEXT(CRENEAUX!$Y$12,"jjjj")),"X","")</f>
        <v/>
      </c>
      <c r="P304" s="81" t="str">
        <f>IF(OR(TEXT(C304,"jjjj")=TEXT(CRENEAUX!$S$13,"jjjj"),TEXT(C304,"jjjj")=TEXT(CRENEAUX!$T$13,"jjjj"),TEXT(C304,"jjjj")=TEXT(CRENEAUX!$U$13,"jjjj"),TEXT(C304,"jjjj")=TEXT(CRENEAUX!$V$13,"jjjj"),TEXT(C304,"jjjj")=TEXT(CRENEAUX!$W$13,"jjjj"),TEXT(C304,"jjjj")=TEXT(CRENEAUX!$X$13,"jjjj"),TEXT(C304,"jjjj")=TEXT(CRENEAUX!$Y$13,"jjjj")),"X","")</f>
        <v/>
      </c>
      <c r="Q304" s="81" t="str">
        <f>IF(OR(TEXT(C304,"jjjj")=TEXT(CRENEAUX!$S$14,"jjjj"),TEXT(C304,"jjjj")=TEXT(CRENEAUX!$T$14,"jjjj"),TEXT(C304,"jjjj")=TEXT(CRENEAUX!$U$14,"jjjj"),TEXT(C304,"jjjj")=TEXT(CRENEAUX!$V$14,"jjjj"),TEXT(C304,"jjjj")=TEXT(CRENEAUX!$W$14,"jjjj"),TEXT(C304,"jjjj")=TEXT(CRENEAUX!$X$14,"jjjj"),TEXT(C304,"jjjj")=TEXT(CRENEAUX!$Y$14,"jjjj")),"X","")</f>
        <v/>
      </c>
      <c r="R304" s="80" t="str">
        <f t="shared" si="25"/>
        <v/>
      </c>
      <c r="S304" s="79"/>
      <c r="T304" s="79"/>
      <c r="U304" s="79"/>
      <c r="V304" s="79"/>
      <c r="W304" s="79"/>
      <c r="X304" s="79"/>
    </row>
    <row r="305" spans="1:24" x14ac:dyDescent="0.25">
      <c r="A305" s="95" t="e">
        <f t="shared" si="21"/>
        <v>#VALUE!</v>
      </c>
      <c r="B305" s="95" t="e">
        <f t="shared" si="22"/>
        <v>#VALUE!</v>
      </c>
      <c r="C305" s="77" t="str">
        <f>Calen!F307</f>
        <v/>
      </c>
      <c r="D305" s="79"/>
      <c r="E305" s="79"/>
      <c r="F305" s="79"/>
      <c r="G305" s="79"/>
      <c r="H305" s="79"/>
      <c r="I305" s="79"/>
      <c r="J305" s="96" t="e">
        <f t="shared" si="23"/>
        <v>#VALUE!</v>
      </c>
      <c r="K305" s="96" t="e">
        <f t="shared" si="24"/>
        <v>#VALUE!</v>
      </c>
      <c r="L305" s="81" t="str">
        <f>IF(OR(TEXT(C305,"jjjj")=TEXT(CRENEAUX!$S$9,"jjjj"),TEXT(C305,"jjjj")=TEXT(CRENEAUX!$T$9,"jjjj"),TEXT(C305,"jjjj")=TEXT(CRENEAUX!$U$9,"jjjj"),TEXT(C305,"jjjj")=TEXT(CRENEAUX!$V$9,"jjjj"),TEXT(C305,"jjjj")=TEXT(CRENEAUX!$W$9,"jjjj"),TEXT(C305,"jjjj")=TEXT(CRENEAUX!$X$9,"jjjj"),TEXT(C305,"jjjj")=TEXT(CRENEAUX!$Y$9,"jjjj")),"X","")</f>
        <v/>
      </c>
      <c r="M305" s="81" t="str">
        <f>IF(OR(TEXT(C305,"jjjj")=TEXT(CRENEAUX!$S$10,"jjjj"),TEXT(C305,"jjjj")=TEXT(CRENEAUX!$T$10,"jjjj"),TEXT(C305,"jjjj")=TEXT(CRENEAUX!$U$10,"jjjj"),TEXT(C305,"jjjj")=TEXT(CRENEAUX!$V$10,"jjjj"),TEXT(C305,"jjjj")=TEXT(CRENEAUX!$W$10,"jjjj"),TEXT(C305,"jjjj")=TEXT(CRENEAUX!$X$10,"jjjj"),TEXT(C305,"jjjj")=TEXT(CRENEAUX!$Y$10,"jjjj")),"X","")</f>
        <v/>
      </c>
      <c r="N305" s="81" t="str">
        <f>IF(OR(TEXT(C305,"jjjj")=TEXT(CRENEAUX!$S$11,"jjjj"),TEXT(C305,"jjjj")=TEXT(CRENEAUX!$T$11,"jjjj"),TEXT(C305,"jjjj")=TEXT(CRENEAUX!$U$11,"jjjj"),TEXT(C305,"jjjj")=TEXT(CRENEAUX!$V$11,"jjjj"),TEXT(C305,"jjjj")=TEXT(CRENEAUX!$W$11,"jjjj"),TEXT(C305,"jjjj")=TEXT(CRENEAUX!$X$11,"jjjj"),TEXT(C305,"jjjj")=TEXT(CRENEAUX!$Y$11,"jjjj")),"X","")</f>
        <v/>
      </c>
      <c r="O305" s="81" t="str">
        <f>IF(OR(TEXT(C305,"jjjj")=TEXT(CRENEAUX!$S$12,"jjjj"),TEXT(C305,"jjjj")=TEXT(CRENEAUX!$T$12,"jjjj"),TEXT(C305,"jjjj")=TEXT(CRENEAUX!$U$12,"jjjj"),TEXT(C305,"jjjj")=TEXT(CRENEAUX!$V$12,"jjjj"),TEXT(C305,"jjjj")=TEXT(CRENEAUX!$W$12,"jjjj"),TEXT(C305,"jjjj")=TEXT(CRENEAUX!$X$12,"jjjj"),TEXT(C305,"jjjj")=TEXT(CRENEAUX!$Y$12,"jjjj")),"X","")</f>
        <v/>
      </c>
      <c r="P305" s="81" t="str">
        <f>IF(OR(TEXT(C305,"jjjj")=TEXT(CRENEAUX!$S$13,"jjjj"),TEXT(C305,"jjjj")=TEXT(CRENEAUX!$T$13,"jjjj"),TEXT(C305,"jjjj")=TEXT(CRENEAUX!$U$13,"jjjj"),TEXT(C305,"jjjj")=TEXT(CRENEAUX!$V$13,"jjjj"),TEXT(C305,"jjjj")=TEXT(CRENEAUX!$W$13,"jjjj"),TEXT(C305,"jjjj")=TEXT(CRENEAUX!$X$13,"jjjj"),TEXT(C305,"jjjj")=TEXT(CRENEAUX!$Y$13,"jjjj")),"X","")</f>
        <v/>
      </c>
      <c r="Q305" s="81" t="str">
        <f>IF(OR(TEXT(C305,"jjjj")=TEXT(CRENEAUX!$S$14,"jjjj"),TEXT(C305,"jjjj")=TEXT(CRENEAUX!$T$14,"jjjj"),TEXT(C305,"jjjj")=TEXT(CRENEAUX!$U$14,"jjjj"),TEXT(C305,"jjjj")=TEXT(CRENEAUX!$V$14,"jjjj"),TEXT(C305,"jjjj")=TEXT(CRENEAUX!$W$14,"jjjj"),TEXT(C305,"jjjj")=TEXT(CRENEAUX!$X$14,"jjjj"),TEXT(C305,"jjjj")=TEXT(CRENEAUX!$Y$14,"jjjj")),"X","")</f>
        <v/>
      </c>
      <c r="R305" s="80" t="str">
        <f t="shared" si="25"/>
        <v/>
      </c>
      <c r="S305" s="79"/>
      <c r="T305" s="79"/>
      <c r="U305" s="79"/>
      <c r="V305" s="79"/>
      <c r="W305" s="79"/>
      <c r="X305" s="79"/>
    </row>
    <row r="306" spans="1:24" x14ac:dyDescent="0.25">
      <c r="A306" s="95" t="e">
        <f t="shared" si="21"/>
        <v>#VALUE!</v>
      </c>
      <c r="B306" s="95" t="e">
        <f t="shared" si="22"/>
        <v>#VALUE!</v>
      </c>
      <c r="C306" s="77" t="str">
        <f>Calen!F308</f>
        <v/>
      </c>
      <c r="D306" s="79"/>
      <c r="E306" s="79"/>
      <c r="F306" s="79"/>
      <c r="G306" s="79"/>
      <c r="H306" s="79"/>
      <c r="I306" s="79"/>
      <c r="J306" s="96" t="e">
        <f t="shared" si="23"/>
        <v>#VALUE!</v>
      </c>
      <c r="K306" s="96" t="e">
        <f t="shared" si="24"/>
        <v>#VALUE!</v>
      </c>
      <c r="L306" s="81" t="str">
        <f>IF(OR(TEXT(C306,"jjjj")=TEXT(CRENEAUX!$S$9,"jjjj"),TEXT(C306,"jjjj")=TEXT(CRENEAUX!$T$9,"jjjj"),TEXT(C306,"jjjj")=TEXT(CRENEAUX!$U$9,"jjjj"),TEXT(C306,"jjjj")=TEXT(CRENEAUX!$V$9,"jjjj"),TEXT(C306,"jjjj")=TEXT(CRENEAUX!$W$9,"jjjj"),TEXT(C306,"jjjj")=TEXT(CRENEAUX!$X$9,"jjjj"),TEXT(C306,"jjjj")=TEXT(CRENEAUX!$Y$9,"jjjj")),"X","")</f>
        <v/>
      </c>
      <c r="M306" s="81" t="str">
        <f>IF(OR(TEXT(C306,"jjjj")=TEXT(CRENEAUX!$S$10,"jjjj"),TEXT(C306,"jjjj")=TEXT(CRENEAUX!$T$10,"jjjj"),TEXT(C306,"jjjj")=TEXT(CRENEAUX!$U$10,"jjjj"),TEXT(C306,"jjjj")=TEXT(CRENEAUX!$V$10,"jjjj"),TEXT(C306,"jjjj")=TEXT(CRENEAUX!$W$10,"jjjj"),TEXT(C306,"jjjj")=TEXT(CRENEAUX!$X$10,"jjjj"),TEXT(C306,"jjjj")=TEXT(CRENEAUX!$Y$10,"jjjj")),"X","")</f>
        <v/>
      </c>
      <c r="N306" s="81" t="str">
        <f>IF(OR(TEXT(C306,"jjjj")=TEXT(CRENEAUX!$S$11,"jjjj"),TEXT(C306,"jjjj")=TEXT(CRENEAUX!$T$11,"jjjj"),TEXT(C306,"jjjj")=TEXT(CRENEAUX!$U$11,"jjjj"),TEXT(C306,"jjjj")=TEXT(CRENEAUX!$V$11,"jjjj"),TEXT(C306,"jjjj")=TEXT(CRENEAUX!$W$11,"jjjj"),TEXT(C306,"jjjj")=TEXT(CRENEAUX!$X$11,"jjjj"),TEXT(C306,"jjjj")=TEXT(CRENEAUX!$Y$11,"jjjj")),"X","")</f>
        <v/>
      </c>
      <c r="O306" s="81" t="str">
        <f>IF(OR(TEXT(C306,"jjjj")=TEXT(CRENEAUX!$S$12,"jjjj"),TEXT(C306,"jjjj")=TEXT(CRENEAUX!$T$12,"jjjj"),TEXT(C306,"jjjj")=TEXT(CRENEAUX!$U$12,"jjjj"),TEXT(C306,"jjjj")=TEXT(CRENEAUX!$V$12,"jjjj"),TEXT(C306,"jjjj")=TEXT(CRENEAUX!$W$12,"jjjj"),TEXT(C306,"jjjj")=TEXT(CRENEAUX!$X$12,"jjjj"),TEXT(C306,"jjjj")=TEXT(CRENEAUX!$Y$12,"jjjj")),"X","")</f>
        <v/>
      </c>
      <c r="P306" s="81" t="str">
        <f>IF(OR(TEXT(C306,"jjjj")=TEXT(CRENEAUX!$S$13,"jjjj"),TEXT(C306,"jjjj")=TEXT(CRENEAUX!$T$13,"jjjj"),TEXT(C306,"jjjj")=TEXT(CRENEAUX!$U$13,"jjjj"),TEXT(C306,"jjjj")=TEXT(CRENEAUX!$V$13,"jjjj"),TEXT(C306,"jjjj")=TEXT(CRENEAUX!$W$13,"jjjj"),TEXT(C306,"jjjj")=TEXT(CRENEAUX!$X$13,"jjjj"),TEXT(C306,"jjjj")=TEXT(CRENEAUX!$Y$13,"jjjj")),"X","")</f>
        <v/>
      </c>
      <c r="Q306" s="81" t="str">
        <f>IF(OR(TEXT(C306,"jjjj")=TEXT(CRENEAUX!$S$14,"jjjj"),TEXT(C306,"jjjj")=TEXT(CRENEAUX!$T$14,"jjjj"),TEXT(C306,"jjjj")=TEXT(CRENEAUX!$U$14,"jjjj"),TEXT(C306,"jjjj")=TEXT(CRENEAUX!$V$14,"jjjj"),TEXT(C306,"jjjj")=TEXT(CRENEAUX!$W$14,"jjjj"),TEXT(C306,"jjjj")=TEXT(CRENEAUX!$X$14,"jjjj"),TEXT(C306,"jjjj")=TEXT(CRENEAUX!$Y$14,"jjjj")),"X","")</f>
        <v/>
      </c>
      <c r="R306" s="80" t="str">
        <f t="shared" si="25"/>
        <v/>
      </c>
      <c r="S306" s="79"/>
      <c r="T306" s="79"/>
      <c r="U306" s="79"/>
      <c r="V306" s="79"/>
      <c r="W306" s="79"/>
      <c r="X306" s="79"/>
    </row>
    <row r="307" spans="1:24" x14ac:dyDescent="0.25">
      <c r="A307" s="95" t="e">
        <f t="shared" si="21"/>
        <v>#VALUE!</v>
      </c>
      <c r="B307" s="95" t="e">
        <f t="shared" si="22"/>
        <v>#VALUE!</v>
      </c>
      <c r="C307" s="77" t="str">
        <f>Calen!F309</f>
        <v/>
      </c>
      <c r="D307" s="79"/>
      <c r="E307" s="79"/>
      <c r="F307" s="79"/>
      <c r="G307" s="79"/>
      <c r="H307" s="79"/>
      <c r="I307" s="79"/>
      <c r="J307" s="96" t="e">
        <f t="shared" si="23"/>
        <v>#VALUE!</v>
      </c>
      <c r="K307" s="96" t="e">
        <f t="shared" si="24"/>
        <v>#VALUE!</v>
      </c>
      <c r="L307" s="81" t="str">
        <f>IF(OR(TEXT(C307,"jjjj")=TEXT(CRENEAUX!$S$9,"jjjj"),TEXT(C307,"jjjj")=TEXT(CRENEAUX!$T$9,"jjjj"),TEXT(C307,"jjjj")=TEXT(CRENEAUX!$U$9,"jjjj"),TEXT(C307,"jjjj")=TEXT(CRENEAUX!$V$9,"jjjj"),TEXT(C307,"jjjj")=TEXT(CRENEAUX!$W$9,"jjjj"),TEXT(C307,"jjjj")=TEXT(CRENEAUX!$X$9,"jjjj"),TEXT(C307,"jjjj")=TEXT(CRENEAUX!$Y$9,"jjjj")),"X","")</f>
        <v/>
      </c>
      <c r="M307" s="81" t="str">
        <f>IF(OR(TEXT(C307,"jjjj")=TEXT(CRENEAUX!$S$10,"jjjj"),TEXT(C307,"jjjj")=TEXT(CRENEAUX!$T$10,"jjjj"),TEXT(C307,"jjjj")=TEXT(CRENEAUX!$U$10,"jjjj"),TEXT(C307,"jjjj")=TEXT(CRENEAUX!$V$10,"jjjj"),TEXT(C307,"jjjj")=TEXT(CRENEAUX!$W$10,"jjjj"),TEXT(C307,"jjjj")=TEXT(CRENEAUX!$X$10,"jjjj"),TEXT(C307,"jjjj")=TEXT(CRENEAUX!$Y$10,"jjjj")),"X","")</f>
        <v/>
      </c>
      <c r="N307" s="81" t="str">
        <f>IF(OR(TEXT(C307,"jjjj")=TEXT(CRENEAUX!$S$11,"jjjj"),TEXT(C307,"jjjj")=TEXT(CRENEAUX!$T$11,"jjjj"),TEXT(C307,"jjjj")=TEXT(CRENEAUX!$U$11,"jjjj"),TEXT(C307,"jjjj")=TEXT(CRENEAUX!$V$11,"jjjj"),TEXT(C307,"jjjj")=TEXT(CRENEAUX!$W$11,"jjjj"),TEXT(C307,"jjjj")=TEXT(CRENEAUX!$X$11,"jjjj"),TEXT(C307,"jjjj")=TEXT(CRENEAUX!$Y$11,"jjjj")),"X","")</f>
        <v/>
      </c>
      <c r="O307" s="81" t="str">
        <f>IF(OR(TEXT(C307,"jjjj")=TEXT(CRENEAUX!$S$12,"jjjj"),TEXT(C307,"jjjj")=TEXT(CRENEAUX!$T$12,"jjjj"),TEXT(C307,"jjjj")=TEXT(CRENEAUX!$U$12,"jjjj"),TEXT(C307,"jjjj")=TEXT(CRENEAUX!$V$12,"jjjj"),TEXT(C307,"jjjj")=TEXT(CRENEAUX!$W$12,"jjjj"),TEXT(C307,"jjjj")=TEXT(CRENEAUX!$X$12,"jjjj"),TEXT(C307,"jjjj")=TEXT(CRENEAUX!$Y$12,"jjjj")),"X","")</f>
        <v/>
      </c>
      <c r="P307" s="81" t="str">
        <f>IF(OR(TEXT(C307,"jjjj")=TEXT(CRENEAUX!$S$13,"jjjj"),TEXT(C307,"jjjj")=TEXT(CRENEAUX!$T$13,"jjjj"),TEXT(C307,"jjjj")=TEXT(CRENEAUX!$U$13,"jjjj"),TEXT(C307,"jjjj")=TEXT(CRENEAUX!$V$13,"jjjj"),TEXT(C307,"jjjj")=TEXT(CRENEAUX!$W$13,"jjjj"),TEXT(C307,"jjjj")=TEXT(CRENEAUX!$X$13,"jjjj"),TEXT(C307,"jjjj")=TEXT(CRENEAUX!$Y$13,"jjjj")),"X","")</f>
        <v/>
      </c>
      <c r="Q307" s="81" t="str">
        <f>IF(OR(TEXT(C307,"jjjj")=TEXT(CRENEAUX!$S$14,"jjjj"),TEXT(C307,"jjjj")=TEXT(CRENEAUX!$T$14,"jjjj"),TEXT(C307,"jjjj")=TEXT(CRENEAUX!$U$14,"jjjj"),TEXT(C307,"jjjj")=TEXT(CRENEAUX!$V$14,"jjjj"),TEXT(C307,"jjjj")=TEXT(CRENEAUX!$W$14,"jjjj"),TEXT(C307,"jjjj")=TEXT(CRENEAUX!$X$14,"jjjj"),TEXT(C307,"jjjj")=TEXT(CRENEAUX!$Y$14,"jjjj")),"X","")</f>
        <v/>
      </c>
      <c r="R307" s="80" t="str">
        <f t="shared" si="25"/>
        <v/>
      </c>
      <c r="S307" s="79"/>
      <c r="T307" s="79"/>
      <c r="U307" s="79"/>
      <c r="V307" s="79"/>
      <c r="W307" s="79"/>
      <c r="X307" s="79"/>
    </row>
    <row r="308" spans="1:24" x14ac:dyDescent="0.25">
      <c r="A308" s="95" t="e">
        <f t="shared" si="21"/>
        <v>#VALUE!</v>
      </c>
      <c r="B308" s="95" t="e">
        <f t="shared" si="22"/>
        <v>#VALUE!</v>
      </c>
      <c r="C308" s="77" t="str">
        <f>Calen!F310</f>
        <v/>
      </c>
      <c r="D308" s="79"/>
      <c r="E308" s="79"/>
      <c r="F308" s="79"/>
      <c r="G308" s="79"/>
      <c r="H308" s="79"/>
      <c r="I308" s="79"/>
      <c r="J308" s="96" t="e">
        <f t="shared" si="23"/>
        <v>#VALUE!</v>
      </c>
      <c r="K308" s="96" t="e">
        <f t="shared" si="24"/>
        <v>#VALUE!</v>
      </c>
      <c r="L308" s="81" t="str">
        <f>IF(OR(TEXT(C308,"jjjj")=TEXT(CRENEAUX!$S$9,"jjjj"),TEXT(C308,"jjjj")=TEXT(CRENEAUX!$T$9,"jjjj"),TEXT(C308,"jjjj")=TEXT(CRENEAUX!$U$9,"jjjj"),TEXT(C308,"jjjj")=TEXT(CRENEAUX!$V$9,"jjjj"),TEXT(C308,"jjjj")=TEXT(CRENEAUX!$W$9,"jjjj"),TEXT(C308,"jjjj")=TEXT(CRENEAUX!$X$9,"jjjj"),TEXT(C308,"jjjj")=TEXT(CRENEAUX!$Y$9,"jjjj")),"X","")</f>
        <v/>
      </c>
      <c r="M308" s="81" t="str">
        <f>IF(OR(TEXT(C308,"jjjj")=TEXT(CRENEAUX!$S$10,"jjjj"),TEXT(C308,"jjjj")=TEXT(CRENEAUX!$T$10,"jjjj"),TEXT(C308,"jjjj")=TEXT(CRENEAUX!$U$10,"jjjj"),TEXT(C308,"jjjj")=TEXT(CRENEAUX!$V$10,"jjjj"),TEXT(C308,"jjjj")=TEXT(CRENEAUX!$W$10,"jjjj"),TEXT(C308,"jjjj")=TEXT(CRENEAUX!$X$10,"jjjj"),TEXT(C308,"jjjj")=TEXT(CRENEAUX!$Y$10,"jjjj")),"X","")</f>
        <v/>
      </c>
      <c r="N308" s="81" t="str">
        <f>IF(OR(TEXT(C308,"jjjj")=TEXT(CRENEAUX!$S$11,"jjjj"),TEXT(C308,"jjjj")=TEXT(CRENEAUX!$T$11,"jjjj"),TEXT(C308,"jjjj")=TEXT(CRENEAUX!$U$11,"jjjj"),TEXT(C308,"jjjj")=TEXT(CRENEAUX!$V$11,"jjjj"),TEXT(C308,"jjjj")=TEXT(CRENEAUX!$W$11,"jjjj"),TEXT(C308,"jjjj")=TEXT(CRENEAUX!$X$11,"jjjj"),TEXT(C308,"jjjj")=TEXT(CRENEAUX!$Y$11,"jjjj")),"X","")</f>
        <v/>
      </c>
      <c r="O308" s="81" t="str">
        <f>IF(OR(TEXT(C308,"jjjj")=TEXT(CRENEAUX!$S$12,"jjjj"),TEXT(C308,"jjjj")=TEXT(CRENEAUX!$T$12,"jjjj"),TEXT(C308,"jjjj")=TEXT(CRENEAUX!$U$12,"jjjj"),TEXT(C308,"jjjj")=TEXT(CRENEAUX!$V$12,"jjjj"),TEXT(C308,"jjjj")=TEXT(CRENEAUX!$W$12,"jjjj"),TEXT(C308,"jjjj")=TEXT(CRENEAUX!$X$12,"jjjj"),TEXT(C308,"jjjj")=TEXT(CRENEAUX!$Y$12,"jjjj")),"X","")</f>
        <v/>
      </c>
      <c r="P308" s="81" t="str">
        <f>IF(OR(TEXT(C308,"jjjj")=TEXT(CRENEAUX!$S$13,"jjjj"),TEXT(C308,"jjjj")=TEXT(CRENEAUX!$T$13,"jjjj"),TEXT(C308,"jjjj")=TEXT(CRENEAUX!$U$13,"jjjj"),TEXT(C308,"jjjj")=TEXT(CRENEAUX!$V$13,"jjjj"),TEXT(C308,"jjjj")=TEXT(CRENEAUX!$W$13,"jjjj"),TEXT(C308,"jjjj")=TEXT(CRENEAUX!$X$13,"jjjj"),TEXT(C308,"jjjj")=TEXT(CRENEAUX!$Y$13,"jjjj")),"X","")</f>
        <v/>
      </c>
      <c r="Q308" s="81" t="str">
        <f>IF(OR(TEXT(C308,"jjjj")=TEXT(CRENEAUX!$S$14,"jjjj"),TEXT(C308,"jjjj")=TEXT(CRENEAUX!$T$14,"jjjj"),TEXT(C308,"jjjj")=TEXT(CRENEAUX!$U$14,"jjjj"),TEXT(C308,"jjjj")=TEXT(CRENEAUX!$V$14,"jjjj"),TEXT(C308,"jjjj")=TEXT(CRENEAUX!$W$14,"jjjj"),TEXT(C308,"jjjj")=TEXT(CRENEAUX!$X$14,"jjjj"),TEXT(C308,"jjjj")=TEXT(CRENEAUX!$Y$14,"jjjj")),"X","")</f>
        <v/>
      </c>
      <c r="R308" s="80" t="str">
        <f t="shared" si="25"/>
        <v/>
      </c>
      <c r="S308" s="79"/>
      <c r="T308" s="79"/>
      <c r="U308" s="79"/>
      <c r="V308" s="79"/>
      <c r="W308" s="79"/>
      <c r="X308" s="79"/>
    </row>
    <row r="309" spans="1:24" x14ac:dyDescent="0.25">
      <c r="A309" s="95" t="e">
        <f t="shared" si="21"/>
        <v>#VALUE!</v>
      </c>
      <c r="B309" s="95" t="e">
        <f t="shared" si="22"/>
        <v>#VALUE!</v>
      </c>
      <c r="C309" s="77" t="str">
        <f>Calen!F311</f>
        <v/>
      </c>
      <c r="D309" s="79"/>
      <c r="E309" s="79"/>
      <c r="F309" s="79"/>
      <c r="G309" s="79"/>
      <c r="H309" s="79"/>
      <c r="I309" s="79"/>
      <c r="J309" s="96" t="e">
        <f t="shared" si="23"/>
        <v>#VALUE!</v>
      </c>
      <c r="K309" s="96" t="e">
        <f t="shared" si="24"/>
        <v>#VALUE!</v>
      </c>
      <c r="L309" s="81" t="str">
        <f>IF(OR(TEXT(C309,"jjjj")=TEXT(CRENEAUX!$S$9,"jjjj"),TEXT(C309,"jjjj")=TEXT(CRENEAUX!$T$9,"jjjj"),TEXT(C309,"jjjj")=TEXT(CRENEAUX!$U$9,"jjjj"),TEXT(C309,"jjjj")=TEXT(CRENEAUX!$V$9,"jjjj"),TEXT(C309,"jjjj")=TEXT(CRENEAUX!$W$9,"jjjj"),TEXT(C309,"jjjj")=TEXT(CRENEAUX!$X$9,"jjjj"),TEXT(C309,"jjjj")=TEXT(CRENEAUX!$Y$9,"jjjj")),"X","")</f>
        <v/>
      </c>
      <c r="M309" s="81" t="str">
        <f>IF(OR(TEXT(C309,"jjjj")=TEXT(CRENEAUX!$S$10,"jjjj"),TEXT(C309,"jjjj")=TEXT(CRENEAUX!$T$10,"jjjj"),TEXT(C309,"jjjj")=TEXT(CRENEAUX!$U$10,"jjjj"),TEXT(C309,"jjjj")=TEXT(CRENEAUX!$V$10,"jjjj"),TEXT(C309,"jjjj")=TEXT(CRENEAUX!$W$10,"jjjj"),TEXT(C309,"jjjj")=TEXT(CRENEAUX!$X$10,"jjjj"),TEXT(C309,"jjjj")=TEXT(CRENEAUX!$Y$10,"jjjj")),"X","")</f>
        <v/>
      </c>
      <c r="N309" s="81" t="str">
        <f>IF(OR(TEXT(C309,"jjjj")=TEXT(CRENEAUX!$S$11,"jjjj"),TEXT(C309,"jjjj")=TEXT(CRENEAUX!$T$11,"jjjj"),TEXT(C309,"jjjj")=TEXT(CRENEAUX!$U$11,"jjjj"),TEXT(C309,"jjjj")=TEXT(CRENEAUX!$V$11,"jjjj"),TEXT(C309,"jjjj")=TEXT(CRENEAUX!$W$11,"jjjj"),TEXT(C309,"jjjj")=TEXT(CRENEAUX!$X$11,"jjjj"),TEXT(C309,"jjjj")=TEXT(CRENEAUX!$Y$11,"jjjj")),"X","")</f>
        <v/>
      </c>
      <c r="O309" s="81" t="str">
        <f>IF(OR(TEXT(C309,"jjjj")=TEXT(CRENEAUX!$S$12,"jjjj"),TEXT(C309,"jjjj")=TEXT(CRENEAUX!$T$12,"jjjj"),TEXT(C309,"jjjj")=TEXT(CRENEAUX!$U$12,"jjjj"),TEXT(C309,"jjjj")=TEXT(CRENEAUX!$V$12,"jjjj"),TEXT(C309,"jjjj")=TEXT(CRENEAUX!$W$12,"jjjj"),TEXT(C309,"jjjj")=TEXT(CRENEAUX!$X$12,"jjjj"),TEXT(C309,"jjjj")=TEXT(CRENEAUX!$Y$12,"jjjj")),"X","")</f>
        <v/>
      </c>
      <c r="P309" s="81" t="str">
        <f>IF(OR(TEXT(C309,"jjjj")=TEXT(CRENEAUX!$S$13,"jjjj"),TEXT(C309,"jjjj")=TEXT(CRENEAUX!$T$13,"jjjj"),TEXT(C309,"jjjj")=TEXT(CRENEAUX!$U$13,"jjjj"),TEXT(C309,"jjjj")=TEXT(CRENEAUX!$V$13,"jjjj"),TEXT(C309,"jjjj")=TEXT(CRENEAUX!$W$13,"jjjj"),TEXT(C309,"jjjj")=TEXT(CRENEAUX!$X$13,"jjjj"),TEXT(C309,"jjjj")=TEXT(CRENEAUX!$Y$13,"jjjj")),"X","")</f>
        <v/>
      </c>
      <c r="Q309" s="81" t="str">
        <f>IF(OR(TEXT(C309,"jjjj")=TEXT(CRENEAUX!$S$14,"jjjj"),TEXT(C309,"jjjj")=TEXT(CRENEAUX!$T$14,"jjjj"),TEXT(C309,"jjjj")=TEXT(CRENEAUX!$U$14,"jjjj"),TEXT(C309,"jjjj")=TEXT(CRENEAUX!$V$14,"jjjj"),TEXT(C309,"jjjj")=TEXT(CRENEAUX!$W$14,"jjjj"),TEXT(C309,"jjjj")=TEXT(CRENEAUX!$X$14,"jjjj"),TEXT(C309,"jjjj")=TEXT(CRENEAUX!$Y$14,"jjjj")),"X","")</f>
        <v/>
      </c>
      <c r="R309" s="80" t="str">
        <f t="shared" si="25"/>
        <v/>
      </c>
      <c r="S309" s="79"/>
      <c r="T309" s="79"/>
      <c r="U309" s="79"/>
      <c r="V309" s="79"/>
      <c r="W309" s="79"/>
      <c r="X309" s="79"/>
    </row>
    <row r="310" spans="1:24" x14ac:dyDescent="0.25">
      <c r="A310" s="95" t="e">
        <f t="shared" si="21"/>
        <v>#VALUE!</v>
      </c>
      <c r="B310" s="95" t="e">
        <f t="shared" si="22"/>
        <v>#VALUE!</v>
      </c>
      <c r="C310" s="77" t="str">
        <f>Calen!F312</f>
        <v/>
      </c>
      <c r="D310" s="79"/>
      <c r="E310" s="79"/>
      <c r="F310" s="79"/>
      <c r="G310" s="79"/>
      <c r="H310" s="79"/>
      <c r="I310" s="79"/>
      <c r="J310" s="96" t="e">
        <f t="shared" si="23"/>
        <v>#VALUE!</v>
      </c>
      <c r="K310" s="96" t="e">
        <f t="shared" si="24"/>
        <v>#VALUE!</v>
      </c>
      <c r="L310" s="81" t="str">
        <f>IF(OR(TEXT(C310,"jjjj")=TEXT(CRENEAUX!$S$9,"jjjj"),TEXT(C310,"jjjj")=TEXT(CRENEAUX!$T$9,"jjjj"),TEXT(C310,"jjjj")=TEXT(CRENEAUX!$U$9,"jjjj"),TEXT(C310,"jjjj")=TEXT(CRENEAUX!$V$9,"jjjj"),TEXT(C310,"jjjj")=TEXT(CRENEAUX!$W$9,"jjjj"),TEXT(C310,"jjjj")=TEXT(CRENEAUX!$X$9,"jjjj"),TEXT(C310,"jjjj")=TEXT(CRENEAUX!$Y$9,"jjjj")),"X","")</f>
        <v/>
      </c>
      <c r="M310" s="81" t="str">
        <f>IF(OR(TEXT(C310,"jjjj")=TEXT(CRENEAUX!$S$10,"jjjj"),TEXT(C310,"jjjj")=TEXT(CRENEAUX!$T$10,"jjjj"),TEXT(C310,"jjjj")=TEXT(CRENEAUX!$U$10,"jjjj"),TEXT(C310,"jjjj")=TEXT(CRENEAUX!$V$10,"jjjj"),TEXT(C310,"jjjj")=TEXT(CRENEAUX!$W$10,"jjjj"),TEXT(C310,"jjjj")=TEXT(CRENEAUX!$X$10,"jjjj"),TEXT(C310,"jjjj")=TEXT(CRENEAUX!$Y$10,"jjjj")),"X","")</f>
        <v/>
      </c>
      <c r="N310" s="81" t="str">
        <f>IF(OR(TEXT(C310,"jjjj")=TEXT(CRENEAUX!$S$11,"jjjj"),TEXT(C310,"jjjj")=TEXT(CRENEAUX!$T$11,"jjjj"),TEXT(C310,"jjjj")=TEXT(CRENEAUX!$U$11,"jjjj"),TEXT(C310,"jjjj")=TEXT(CRENEAUX!$V$11,"jjjj"),TEXT(C310,"jjjj")=TEXT(CRENEAUX!$W$11,"jjjj"),TEXT(C310,"jjjj")=TEXT(CRENEAUX!$X$11,"jjjj"),TEXT(C310,"jjjj")=TEXT(CRENEAUX!$Y$11,"jjjj")),"X","")</f>
        <v/>
      </c>
      <c r="O310" s="81" t="str">
        <f>IF(OR(TEXT(C310,"jjjj")=TEXT(CRENEAUX!$S$12,"jjjj"),TEXT(C310,"jjjj")=TEXT(CRENEAUX!$T$12,"jjjj"),TEXT(C310,"jjjj")=TEXT(CRENEAUX!$U$12,"jjjj"),TEXT(C310,"jjjj")=TEXT(CRENEAUX!$V$12,"jjjj"),TEXT(C310,"jjjj")=TEXT(CRENEAUX!$W$12,"jjjj"),TEXT(C310,"jjjj")=TEXT(CRENEAUX!$X$12,"jjjj"),TEXT(C310,"jjjj")=TEXT(CRENEAUX!$Y$12,"jjjj")),"X","")</f>
        <v/>
      </c>
      <c r="P310" s="81" t="str">
        <f>IF(OR(TEXT(C310,"jjjj")=TEXT(CRENEAUX!$S$13,"jjjj"),TEXT(C310,"jjjj")=TEXT(CRENEAUX!$T$13,"jjjj"),TEXT(C310,"jjjj")=TEXT(CRENEAUX!$U$13,"jjjj"),TEXT(C310,"jjjj")=TEXT(CRENEAUX!$V$13,"jjjj"),TEXT(C310,"jjjj")=TEXT(CRENEAUX!$W$13,"jjjj"),TEXT(C310,"jjjj")=TEXT(CRENEAUX!$X$13,"jjjj"),TEXT(C310,"jjjj")=TEXT(CRENEAUX!$Y$13,"jjjj")),"X","")</f>
        <v/>
      </c>
      <c r="Q310" s="81" t="str">
        <f>IF(OR(TEXT(C310,"jjjj")=TEXT(CRENEAUX!$S$14,"jjjj"),TEXT(C310,"jjjj")=TEXT(CRENEAUX!$T$14,"jjjj"),TEXT(C310,"jjjj")=TEXT(CRENEAUX!$U$14,"jjjj"),TEXT(C310,"jjjj")=TEXT(CRENEAUX!$V$14,"jjjj"),TEXT(C310,"jjjj")=TEXT(CRENEAUX!$W$14,"jjjj"),TEXT(C310,"jjjj")=TEXT(CRENEAUX!$X$14,"jjjj"),TEXT(C310,"jjjj")=TEXT(CRENEAUX!$Y$14,"jjjj")),"X","")</f>
        <v/>
      </c>
      <c r="R310" s="80" t="str">
        <f t="shared" si="25"/>
        <v/>
      </c>
      <c r="S310" s="79"/>
      <c r="T310" s="79"/>
      <c r="U310" s="79"/>
      <c r="V310" s="79"/>
      <c r="W310" s="79"/>
      <c r="X310" s="79"/>
    </row>
    <row r="311" spans="1:24" x14ac:dyDescent="0.25">
      <c r="A311" s="95" t="e">
        <f t="shared" si="21"/>
        <v>#VALUE!</v>
      </c>
      <c r="B311" s="95" t="e">
        <f t="shared" si="22"/>
        <v>#VALUE!</v>
      </c>
      <c r="C311" s="77" t="str">
        <f>Calen!F313</f>
        <v/>
      </c>
      <c r="D311" s="79"/>
      <c r="E311" s="79"/>
      <c r="F311" s="79"/>
      <c r="G311" s="79"/>
      <c r="H311" s="79"/>
      <c r="I311" s="79"/>
      <c r="J311" s="96" t="e">
        <f t="shared" si="23"/>
        <v>#VALUE!</v>
      </c>
      <c r="K311" s="96" t="e">
        <f t="shared" si="24"/>
        <v>#VALUE!</v>
      </c>
      <c r="L311" s="81" t="str">
        <f>IF(OR(TEXT(C311,"jjjj")=TEXT(CRENEAUX!$S$9,"jjjj"),TEXT(C311,"jjjj")=TEXT(CRENEAUX!$T$9,"jjjj"),TEXT(C311,"jjjj")=TEXT(CRENEAUX!$U$9,"jjjj"),TEXT(C311,"jjjj")=TEXT(CRENEAUX!$V$9,"jjjj"),TEXT(C311,"jjjj")=TEXT(CRENEAUX!$W$9,"jjjj"),TEXT(C311,"jjjj")=TEXT(CRENEAUX!$X$9,"jjjj"),TEXT(C311,"jjjj")=TEXT(CRENEAUX!$Y$9,"jjjj")),"X","")</f>
        <v/>
      </c>
      <c r="M311" s="81" t="str">
        <f>IF(OR(TEXT(C311,"jjjj")=TEXT(CRENEAUX!$S$10,"jjjj"),TEXT(C311,"jjjj")=TEXT(CRENEAUX!$T$10,"jjjj"),TEXT(C311,"jjjj")=TEXT(CRENEAUX!$U$10,"jjjj"),TEXT(C311,"jjjj")=TEXT(CRENEAUX!$V$10,"jjjj"),TEXT(C311,"jjjj")=TEXT(CRENEAUX!$W$10,"jjjj"),TEXT(C311,"jjjj")=TEXT(CRENEAUX!$X$10,"jjjj"),TEXT(C311,"jjjj")=TEXT(CRENEAUX!$Y$10,"jjjj")),"X","")</f>
        <v/>
      </c>
      <c r="N311" s="81" t="str">
        <f>IF(OR(TEXT(C311,"jjjj")=TEXT(CRENEAUX!$S$11,"jjjj"),TEXT(C311,"jjjj")=TEXT(CRENEAUX!$T$11,"jjjj"),TEXT(C311,"jjjj")=TEXT(CRENEAUX!$U$11,"jjjj"),TEXT(C311,"jjjj")=TEXT(CRENEAUX!$V$11,"jjjj"),TEXT(C311,"jjjj")=TEXT(CRENEAUX!$W$11,"jjjj"),TEXT(C311,"jjjj")=TEXT(CRENEAUX!$X$11,"jjjj"),TEXT(C311,"jjjj")=TEXT(CRENEAUX!$Y$11,"jjjj")),"X","")</f>
        <v/>
      </c>
      <c r="O311" s="81" t="str">
        <f>IF(OR(TEXT(C311,"jjjj")=TEXT(CRENEAUX!$S$12,"jjjj"),TEXT(C311,"jjjj")=TEXT(CRENEAUX!$T$12,"jjjj"),TEXT(C311,"jjjj")=TEXT(CRENEAUX!$U$12,"jjjj"),TEXT(C311,"jjjj")=TEXT(CRENEAUX!$V$12,"jjjj"),TEXT(C311,"jjjj")=TEXT(CRENEAUX!$W$12,"jjjj"),TEXT(C311,"jjjj")=TEXT(CRENEAUX!$X$12,"jjjj"),TEXT(C311,"jjjj")=TEXT(CRENEAUX!$Y$12,"jjjj")),"X","")</f>
        <v/>
      </c>
      <c r="P311" s="81" t="str">
        <f>IF(OR(TEXT(C311,"jjjj")=TEXT(CRENEAUX!$S$13,"jjjj"),TEXT(C311,"jjjj")=TEXT(CRENEAUX!$T$13,"jjjj"),TEXT(C311,"jjjj")=TEXT(CRENEAUX!$U$13,"jjjj"),TEXT(C311,"jjjj")=TEXT(CRENEAUX!$V$13,"jjjj"),TEXT(C311,"jjjj")=TEXT(CRENEAUX!$W$13,"jjjj"),TEXT(C311,"jjjj")=TEXT(CRENEAUX!$X$13,"jjjj"),TEXT(C311,"jjjj")=TEXT(CRENEAUX!$Y$13,"jjjj")),"X","")</f>
        <v/>
      </c>
      <c r="Q311" s="81" t="str">
        <f>IF(OR(TEXT(C311,"jjjj")=TEXT(CRENEAUX!$S$14,"jjjj"),TEXT(C311,"jjjj")=TEXT(CRENEAUX!$T$14,"jjjj"),TEXT(C311,"jjjj")=TEXT(CRENEAUX!$U$14,"jjjj"),TEXT(C311,"jjjj")=TEXT(CRENEAUX!$V$14,"jjjj"),TEXT(C311,"jjjj")=TEXT(CRENEAUX!$W$14,"jjjj"),TEXT(C311,"jjjj")=TEXT(CRENEAUX!$X$14,"jjjj"),TEXT(C311,"jjjj")=TEXT(CRENEAUX!$Y$14,"jjjj")),"X","")</f>
        <v/>
      </c>
      <c r="R311" s="80" t="str">
        <f t="shared" si="25"/>
        <v/>
      </c>
      <c r="S311" s="79"/>
      <c r="T311" s="79"/>
      <c r="U311" s="79"/>
      <c r="V311" s="79"/>
      <c r="W311" s="79"/>
      <c r="X311" s="79"/>
    </row>
    <row r="312" spans="1:24" x14ac:dyDescent="0.25">
      <c r="A312" s="95" t="e">
        <f t="shared" si="21"/>
        <v>#VALUE!</v>
      </c>
      <c r="B312" s="95" t="e">
        <f t="shared" si="22"/>
        <v>#VALUE!</v>
      </c>
      <c r="C312" s="77" t="str">
        <f>Calen!F314</f>
        <v/>
      </c>
      <c r="D312" s="79"/>
      <c r="E312" s="79"/>
      <c r="F312" s="79"/>
      <c r="G312" s="79"/>
      <c r="H312" s="79"/>
      <c r="I312" s="79"/>
      <c r="J312" s="96" t="e">
        <f t="shared" si="23"/>
        <v>#VALUE!</v>
      </c>
      <c r="K312" s="96" t="e">
        <f t="shared" si="24"/>
        <v>#VALUE!</v>
      </c>
      <c r="L312" s="81" t="str">
        <f>IF(OR(TEXT(C312,"jjjj")=TEXT(CRENEAUX!$S$9,"jjjj"),TEXT(C312,"jjjj")=TEXT(CRENEAUX!$T$9,"jjjj"),TEXT(C312,"jjjj")=TEXT(CRENEAUX!$U$9,"jjjj"),TEXT(C312,"jjjj")=TEXT(CRENEAUX!$V$9,"jjjj"),TEXT(C312,"jjjj")=TEXT(CRENEAUX!$W$9,"jjjj"),TEXT(C312,"jjjj")=TEXT(CRENEAUX!$X$9,"jjjj"),TEXT(C312,"jjjj")=TEXT(CRENEAUX!$Y$9,"jjjj")),"X","")</f>
        <v/>
      </c>
      <c r="M312" s="81" t="str">
        <f>IF(OR(TEXT(C312,"jjjj")=TEXT(CRENEAUX!$S$10,"jjjj"),TEXT(C312,"jjjj")=TEXT(CRENEAUX!$T$10,"jjjj"),TEXT(C312,"jjjj")=TEXT(CRENEAUX!$U$10,"jjjj"),TEXT(C312,"jjjj")=TEXT(CRENEAUX!$V$10,"jjjj"),TEXT(C312,"jjjj")=TEXT(CRENEAUX!$W$10,"jjjj"),TEXT(C312,"jjjj")=TEXT(CRENEAUX!$X$10,"jjjj"),TEXT(C312,"jjjj")=TEXT(CRENEAUX!$Y$10,"jjjj")),"X","")</f>
        <v/>
      </c>
      <c r="N312" s="81" t="str">
        <f>IF(OR(TEXT(C312,"jjjj")=TEXT(CRENEAUX!$S$11,"jjjj"),TEXT(C312,"jjjj")=TEXT(CRENEAUX!$T$11,"jjjj"),TEXT(C312,"jjjj")=TEXT(CRENEAUX!$U$11,"jjjj"),TEXT(C312,"jjjj")=TEXT(CRENEAUX!$V$11,"jjjj"),TEXT(C312,"jjjj")=TEXT(CRENEAUX!$W$11,"jjjj"),TEXT(C312,"jjjj")=TEXT(CRENEAUX!$X$11,"jjjj"),TEXT(C312,"jjjj")=TEXT(CRENEAUX!$Y$11,"jjjj")),"X","")</f>
        <v/>
      </c>
      <c r="O312" s="81" t="str">
        <f>IF(OR(TEXT(C312,"jjjj")=TEXT(CRENEAUX!$S$12,"jjjj"),TEXT(C312,"jjjj")=TEXT(CRENEAUX!$T$12,"jjjj"),TEXT(C312,"jjjj")=TEXT(CRENEAUX!$U$12,"jjjj"),TEXT(C312,"jjjj")=TEXT(CRENEAUX!$V$12,"jjjj"),TEXT(C312,"jjjj")=TEXT(CRENEAUX!$W$12,"jjjj"),TEXT(C312,"jjjj")=TEXT(CRENEAUX!$X$12,"jjjj"),TEXT(C312,"jjjj")=TEXT(CRENEAUX!$Y$12,"jjjj")),"X","")</f>
        <v/>
      </c>
      <c r="P312" s="81" t="str">
        <f>IF(OR(TEXT(C312,"jjjj")=TEXT(CRENEAUX!$S$13,"jjjj"),TEXT(C312,"jjjj")=TEXT(CRENEAUX!$T$13,"jjjj"),TEXT(C312,"jjjj")=TEXT(CRENEAUX!$U$13,"jjjj"),TEXT(C312,"jjjj")=TEXT(CRENEAUX!$V$13,"jjjj"),TEXT(C312,"jjjj")=TEXT(CRENEAUX!$W$13,"jjjj"),TEXT(C312,"jjjj")=TEXT(CRENEAUX!$X$13,"jjjj"),TEXT(C312,"jjjj")=TEXT(CRENEAUX!$Y$13,"jjjj")),"X","")</f>
        <v/>
      </c>
      <c r="Q312" s="81" t="str">
        <f>IF(OR(TEXT(C312,"jjjj")=TEXT(CRENEAUX!$S$14,"jjjj"),TEXT(C312,"jjjj")=TEXT(CRENEAUX!$T$14,"jjjj"),TEXT(C312,"jjjj")=TEXT(CRENEAUX!$U$14,"jjjj"),TEXT(C312,"jjjj")=TEXT(CRENEAUX!$V$14,"jjjj"),TEXT(C312,"jjjj")=TEXT(CRENEAUX!$W$14,"jjjj"),TEXT(C312,"jjjj")=TEXT(CRENEAUX!$X$14,"jjjj"),TEXT(C312,"jjjj")=TEXT(CRENEAUX!$Y$14,"jjjj")),"X","")</f>
        <v/>
      </c>
      <c r="R312" s="80" t="str">
        <f t="shared" si="25"/>
        <v/>
      </c>
      <c r="S312" s="79"/>
      <c r="T312" s="79"/>
      <c r="U312" s="79"/>
      <c r="V312" s="79"/>
      <c r="W312" s="79"/>
      <c r="X312" s="79"/>
    </row>
    <row r="313" spans="1:24" x14ac:dyDescent="0.25">
      <c r="A313" s="95" t="e">
        <f t="shared" si="21"/>
        <v>#VALUE!</v>
      </c>
      <c r="B313" s="95" t="e">
        <f t="shared" si="22"/>
        <v>#VALUE!</v>
      </c>
      <c r="C313" s="77" t="str">
        <f>Calen!F315</f>
        <v/>
      </c>
      <c r="D313" s="79"/>
      <c r="E313" s="79"/>
      <c r="F313" s="79"/>
      <c r="G313" s="79"/>
      <c r="H313" s="79"/>
      <c r="I313" s="79"/>
      <c r="J313" s="96" t="e">
        <f t="shared" si="23"/>
        <v>#VALUE!</v>
      </c>
      <c r="K313" s="96" t="e">
        <f t="shared" si="24"/>
        <v>#VALUE!</v>
      </c>
      <c r="L313" s="81" t="str">
        <f>IF(OR(TEXT(C313,"jjjj")=TEXT(CRENEAUX!$S$9,"jjjj"),TEXT(C313,"jjjj")=TEXT(CRENEAUX!$T$9,"jjjj"),TEXT(C313,"jjjj")=TEXT(CRENEAUX!$U$9,"jjjj"),TEXT(C313,"jjjj")=TEXT(CRENEAUX!$V$9,"jjjj"),TEXT(C313,"jjjj")=TEXT(CRENEAUX!$W$9,"jjjj"),TEXT(C313,"jjjj")=TEXT(CRENEAUX!$X$9,"jjjj"),TEXT(C313,"jjjj")=TEXT(CRENEAUX!$Y$9,"jjjj")),"X","")</f>
        <v/>
      </c>
      <c r="M313" s="81" t="str">
        <f>IF(OR(TEXT(C313,"jjjj")=TEXT(CRENEAUX!$S$10,"jjjj"),TEXT(C313,"jjjj")=TEXT(CRENEAUX!$T$10,"jjjj"),TEXT(C313,"jjjj")=TEXT(CRENEAUX!$U$10,"jjjj"),TEXT(C313,"jjjj")=TEXT(CRENEAUX!$V$10,"jjjj"),TEXT(C313,"jjjj")=TEXT(CRENEAUX!$W$10,"jjjj"),TEXT(C313,"jjjj")=TEXT(CRENEAUX!$X$10,"jjjj"),TEXT(C313,"jjjj")=TEXT(CRENEAUX!$Y$10,"jjjj")),"X","")</f>
        <v/>
      </c>
      <c r="N313" s="81" t="str">
        <f>IF(OR(TEXT(C313,"jjjj")=TEXT(CRENEAUX!$S$11,"jjjj"),TEXT(C313,"jjjj")=TEXT(CRENEAUX!$T$11,"jjjj"),TEXT(C313,"jjjj")=TEXT(CRENEAUX!$U$11,"jjjj"),TEXT(C313,"jjjj")=TEXT(CRENEAUX!$V$11,"jjjj"),TEXT(C313,"jjjj")=TEXT(CRENEAUX!$W$11,"jjjj"),TEXT(C313,"jjjj")=TEXT(CRENEAUX!$X$11,"jjjj"),TEXT(C313,"jjjj")=TEXT(CRENEAUX!$Y$11,"jjjj")),"X","")</f>
        <v/>
      </c>
      <c r="O313" s="81" t="str">
        <f>IF(OR(TEXT(C313,"jjjj")=TEXT(CRENEAUX!$S$12,"jjjj"),TEXT(C313,"jjjj")=TEXT(CRENEAUX!$T$12,"jjjj"),TEXT(C313,"jjjj")=TEXT(CRENEAUX!$U$12,"jjjj"),TEXT(C313,"jjjj")=TEXT(CRENEAUX!$V$12,"jjjj"),TEXT(C313,"jjjj")=TEXT(CRENEAUX!$W$12,"jjjj"),TEXT(C313,"jjjj")=TEXT(CRENEAUX!$X$12,"jjjj"),TEXT(C313,"jjjj")=TEXT(CRENEAUX!$Y$12,"jjjj")),"X","")</f>
        <v/>
      </c>
      <c r="P313" s="81" t="str">
        <f>IF(OR(TEXT(C313,"jjjj")=TEXT(CRENEAUX!$S$13,"jjjj"),TEXT(C313,"jjjj")=TEXT(CRENEAUX!$T$13,"jjjj"),TEXT(C313,"jjjj")=TEXT(CRENEAUX!$U$13,"jjjj"),TEXT(C313,"jjjj")=TEXT(CRENEAUX!$V$13,"jjjj"),TEXT(C313,"jjjj")=TEXT(CRENEAUX!$W$13,"jjjj"),TEXT(C313,"jjjj")=TEXT(CRENEAUX!$X$13,"jjjj"),TEXT(C313,"jjjj")=TEXT(CRENEAUX!$Y$13,"jjjj")),"X","")</f>
        <v/>
      </c>
      <c r="Q313" s="81" t="str">
        <f>IF(OR(TEXT(C313,"jjjj")=TEXT(CRENEAUX!$S$14,"jjjj"),TEXT(C313,"jjjj")=TEXT(CRENEAUX!$T$14,"jjjj"),TEXT(C313,"jjjj")=TEXT(CRENEAUX!$U$14,"jjjj"),TEXT(C313,"jjjj")=TEXT(CRENEAUX!$V$14,"jjjj"),TEXT(C313,"jjjj")=TEXT(CRENEAUX!$W$14,"jjjj"),TEXT(C313,"jjjj")=TEXT(CRENEAUX!$X$14,"jjjj"),TEXT(C313,"jjjj")=TEXT(CRENEAUX!$Y$14,"jjjj")),"X","")</f>
        <v/>
      </c>
      <c r="R313" s="80" t="str">
        <f t="shared" si="25"/>
        <v/>
      </c>
      <c r="S313" s="79"/>
      <c r="T313" s="79"/>
      <c r="U313" s="79"/>
      <c r="V313" s="79"/>
      <c r="W313" s="79"/>
      <c r="X313" s="79"/>
    </row>
    <row r="314" spans="1:24" x14ac:dyDescent="0.25">
      <c r="A314" s="95" t="e">
        <f t="shared" si="21"/>
        <v>#VALUE!</v>
      </c>
      <c r="B314" s="95" t="e">
        <f t="shared" si="22"/>
        <v>#VALUE!</v>
      </c>
      <c r="C314" s="77" t="str">
        <f>Calen!F316</f>
        <v/>
      </c>
      <c r="D314" s="79"/>
      <c r="E314" s="79"/>
      <c r="F314" s="79"/>
      <c r="G314" s="79"/>
      <c r="H314" s="79"/>
      <c r="I314" s="79"/>
      <c r="J314" s="96" t="e">
        <f t="shared" si="23"/>
        <v>#VALUE!</v>
      </c>
      <c r="K314" s="96" t="e">
        <f t="shared" si="24"/>
        <v>#VALUE!</v>
      </c>
      <c r="L314" s="81" t="str">
        <f>IF(OR(TEXT(C314,"jjjj")=TEXT(CRENEAUX!$S$9,"jjjj"),TEXT(C314,"jjjj")=TEXT(CRENEAUX!$T$9,"jjjj"),TEXT(C314,"jjjj")=TEXT(CRENEAUX!$U$9,"jjjj"),TEXT(C314,"jjjj")=TEXT(CRENEAUX!$V$9,"jjjj"),TEXT(C314,"jjjj")=TEXT(CRENEAUX!$W$9,"jjjj"),TEXT(C314,"jjjj")=TEXT(CRENEAUX!$X$9,"jjjj"),TEXT(C314,"jjjj")=TEXT(CRENEAUX!$Y$9,"jjjj")),"X","")</f>
        <v/>
      </c>
      <c r="M314" s="81" t="str">
        <f>IF(OR(TEXT(C314,"jjjj")=TEXT(CRENEAUX!$S$10,"jjjj"),TEXT(C314,"jjjj")=TEXT(CRENEAUX!$T$10,"jjjj"),TEXT(C314,"jjjj")=TEXT(CRENEAUX!$U$10,"jjjj"),TEXT(C314,"jjjj")=TEXT(CRENEAUX!$V$10,"jjjj"),TEXT(C314,"jjjj")=TEXT(CRENEAUX!$W$10,"jjjj"),TEXT(C314,"jjjj")=TEXT(CRENEAUX!$X$10,"jjjj"),TEXT(C314,"jjjj")=TEXT(CRENEAUX!$Y$10,"jjjj")),"X","")</f>
        <v/>
      </c>
      <c r="N314" s="81" t="str">
        <f>IF(OR(TEXT(C314,"jjjj")=TEXT(CRENEAUX!$S$11,"jjjj"),TEXT(C314,"jjjj")=TEXT(CRENEAUX!$T$11,"jjjj"),TEXT(C314,"jjjj")=TEXT(CRENEAUX!$U$11,"jjjj"),TEXT(C314,"jjjj")=TEXT(CRENEAUX!$V$11,"jjjj"),TEXT(C314,"jjjj")=TEXT(CRENEAUX!$W$11,"jjjj"),TEXT(C314,"jjjj")=TEXT(CRENEAUX!$X$11,"jjjj"),TEXT(C314,"jjjj")=TEXT(CRENEAUX!$Y$11,"jjjj")),"X","")</f>
        <v/>
      </c>
      <c r="O314" s="81" t="str">
        <f>IF(OR(TEXT(C314,"jjjj")=TEXT(CRENEAUX!$S$12,"jjjj"),TEXT(C314,"jjjj")=TEXT(CRENEAUX!$T$12,"jjjj"),TEXT(C314,"jjjj")=TEXT(CRENEAUX!$U$12,"jjjj"),TEXT(C314,"jjjj")=TEXT(CRENEAUX!$V$12,"jjjj"),TEXT(C314,"jjjj")=TEXT(CRENEAUX!$W$12,"jjjj"),TEXT(C314,"jjjj")=TEXT(CRENEAUX!$X$12,"jjjj"),TEXT(C314,"jjjj")=TEXT(CRENEAUX!$Y$12,"jjjj")),"X","")</f>
        <v/>
      </c>
      <c r="P314" s="81" t="str">
        <f>IF(OR(TEXT(C314,"jjjj")=TEXT(CRENEAUX!$S$13,"jjjj"),TEXT(C314,"jjjj")=TEXT(CRENEAUX!$T$13,"jjjj"),TEXT(C314,"jjjj")=TEXT(CRENEAUX!$U$13,"jjjj"),TEXT(C314,"jjjj")=TEXT(CRENEAUX!$V$13,"jjjj"),TEXT(C314,"jjjj")=TEXT(CRENEAUX!$W$13,"jjjj"),TEXT(C314,"jjjj")=TEXT(CRENEAUX!$X$13,"jjjj"),TEXT(C314,"jjjj")=TEXT(CRENEAUX!$Y$13,"jjjj")),"X","")</f>
        <v/>
      </c>
      <c r="Q314" s="81" t="str">
        <f>IF(OR(TEXT(C314,"jjjj")=TEXT(CRENEAUX!$S$14,"jjjj"),TEXT(C314,"jjjj")=TEXT(CRENEAUX!$T$14,"jjjj"),TEXT(C314,"jjjj")=TEXT(CRENEAUX!$U$14,"jjjj"),TEXT(C314,"jjjj")=TEXT(CRENEAUX!$V$14,"jjjj"),TEXT(C314,"jjjj")=TEXT(CRENEAUX!$W$14,"jjjj"),TEXT(C314,"jjjj")=TEXT(CRENEAUX!$X$14,"jjjj"),TEXT(C314,"jjjj")=TEXT(CRENEAUX!$Y$14,"jjjj")),"X","")</f>
        <v/>
      </c>
      <c r="R314" s="80" t="str">
        <f t="shared" si="25"/>
        <v/>
      </c>
      <c r="S314" s="79"/>
      <c r="T314" s="79"/>
      <c r="U314" s="79"/>
      <c r="V314" s="79"/>
      <c r="W314" s="79"/>
      <c r="X314" s="79"/>
    </row>
    <row r="315" spans="1:24" x14ac:dyDescent="0.25">
      <c r="A315" s="95" t="e">
        <f t="shared" si="21"/>
        <v>#VALUE!</v>
      </c>
      <c r="B315" s="95" t="e">
        <f t="shared" si="22"/>
        <v>#VALUE!</v>
      </c>
      <c r="C315" s="77" t="str">
        <f>Calen!F317</f>
        <v/>
      </c>
      <c r="D315" s="79"/>
      <c r="E315" s="79"/>
      <c r="F315" s="79"/>
      <c r="G315" s="79"/>
      <c r="H315" s="79"/>
      <c r="I315" s="79"/>
      <c r="J315" s="96" t="e">
        <f t="shared" si="23"/>
        <v>#VALUE!</v>
      </c>
      <c r="K315" s="96" t="e">
        <f t="shared" si="24"/>
        <v>#VALUE!</v>
      </c>
      <c r="L315" s="81" t="str">
        <f>IF(OR(TEXT(C315,"jjjj")=TEXT(CRENEAUX!$S$9,"jjjj"),TEXT(C315,"jjjj")=TEXT(CRENEAUX!$T$9,"jjjj"),TEXT(C315,"jjjj")=TEXT(CRENEAUX!$U$9,"jjjj"),TEXT(C315,"jjjj")=TEXT(CRENEAUX!$V$9,"jjjj"),TEXT(C315,"jjjj")=TEXT(CRENEAUX!$W$9,"jjjj"),TEXT(C315,"jjjj")=TEXT(CRENEAUX!$X$9,"jjjj"),TEXT(C315,"jjjj")=TEXT(CRENEAUX!$Y$9,"jjjj")),"X","")</f>
        <v/>
      </c>
      <c r="M315" s="81" t="str">
        <f>IF(OR(TEXT(C315,"jjjj")=TEXT(CRENEAUX!$S$10,"jjjj"),TEXT(C315,"jjjj")=TEXT(CRENEAUX!$T$10,"jjjj"),TEXT(C315,"jjjj")=TEXT(CRENEAUX!$U$10,"jjjj"),TEXT(C315,"jjjj")=TEXT(CRENEAUX!$V$10,"jjjj"),TEXT(C315,"jjjj")=TEXT(CRENEAUX!$W$10,"jjjj"),TEXT(C315,"jjjj")=TEXT(CRENEAUX!$X$10,"jjjj"),TEXT(C315,"jjjj")=TEXT(CRENEAUX!$Y$10,"jjjj")),"X","")</f>
        <v/>
      </c>
      <c r="N315" s="81" t="str">
        <f>IF(OR(TEXT(C315,"jjjj")=TEXT(CRENEAUX!$S$11,"jjjj"),TEXT(C315,"jjjj")=TEXT(CRENEAUX!$T$11,"jjjj"),TEXT(C315,"jjjj")=TEXT(CRENEAUX!$U$11,"jjjj"),TEXT(C315,"jjjj")=TEXT(CRENEAUX!$V$11,"jjjj"),TEXT(C315,"jjjj")=TEXT(CRENEAUX!$W$11,"jjjj"),TEXT(C315,"jjjj")=TEXT(CRENEAUX!$X$11,"jjjj"),TEXT(C315,"jjjj")=TEXT(CRENEAUX!$Y$11,"jjjj")),"X","")</f>
        <v/>
      </c>
      <c r="O315" s="81" t="str">
        <f>IF(OR(TEXT(C315,"jjjj")=TEXT(CRENEAUX!$S$12,"jjjj"),TEXT(C315,"jjjj")=TEXT(CRENEAUX!$T$12,"jjjj"),TEXT(C315,"jjjj")=TEXT(CRENEAUX!$U$12,"jjjj"),TEXT(C315,"jjjj")=TEXT(CRENEAUX!$V$12,"jjjj"),TEXT(C315,"jjjj")=TEXT(CRENEAUX!$W$12,"jjjj"),TEXT(C315,"jjjj")=TEXT(CRENEAUX!$X$12,"jjjj"),TEXT(C315,"jjjj")=TEXT(CRENEAUX!$Y$12,"jjjj")),"X","")</f>
        <v/>
      </c>
      <c r="P315" s="81" t="str">
        <f>IF(OR(TEXT(C315,"jjjj")=TEXT(CRENEAUX!$S$13,"jjjj"),TEXT(C315,"jjjj")=TEXT(CRENEAUX!$T$13,"jjjj"),TEXT(C315,"jjjj")=TEXT(CRENEAUX!$U$13,"jjjj"),TEXT(C315,"jjjj")=TEXT(CRENEAUX!$V$13,"jjjj"),TEXT(C315,"jjjj")=TEXT(CRENEAUX!$W$13,"jjjj"),TEXT(C315,"jjjj")=TEXT(CRENEAUX!$X$13,"jjjj"),TEXT(C315,"jjjj")=TEXT(CRENEAUX!$Y$13,"jjjj")),"X","")</f>
        <v/>
      </c>
      <c r="Q315" s="81" t="str">
        <f>IF(OR(TEXT(C315,"jjjj")=TEXT(CRENEAUX!$S$14,"jjjj"),TEXT(C315,"jjjj")=TEXT(CRENEAUX!$T$14,"jjjj"),TEXT(C315,"jjjj")=TEXT(CRENEAUX!$U$14,"jjjj"),TEXT(C315,"jjjj")=TEXT(CRENEAUX!$V$14,"jjjj"),TEXT(C315,"jjjj")=TEXT(CRENEAUX!$W$14,"jjjj"),TEXT(C315,"jjjj")=TEXT(CRENEAUX!$X$14,"jjjj"),TEXT(C315,"jjjj")=TEXT(CRENEAUX!$Y$14,"jjjj")),"X","")</f>
        <v/>
      </c>
      <c r="R315" s="80" t="str">
        <f t="shared" si="25"/>
        <v/>
      </c>
      <c r="S315" s="79"/>
      <c r="T315" s="79"/>
      <c r="U315" s="79"/>
      <c r="V315" s="79"/>
      <c r="W315" s="79"/>
      <c r="X315" s="79"/>
    </row>
    <row r="316" spans="1:24" x14ac:dyDescent="0.25">
      <c r="A316" s="95" t="e">
        <f t="shared" si="21"/>
        <v>#VALUE!</v>
      </c>
      <c r="B316" s="95" t="e">
        <f t="shared" si="22"/>
        <v>#VALUE!</v>
      </c>
      <c r="C316" s="77" t="str">
        <f>Calen!F318</f>
        <v/>
      </c>
      <c r="D316" s="79"/>
      <c r="E316" s="79"/>
      <c r="F316" s="79"/>
      <c r="G316" s="79"/>
      <c r="H316" s="79"/>
      <c r="I316" s="79"/>
      <c r="J316" s="96" t="e">
        <f t="shared" si="23"/>
        <v>#VALUE!</v>
      </c>
      <c r="K316" s="96" t="e">
        <f t="shared" si="24"/>
        <v>#VALUE!</v>
      </c>
      <c r="L316" s="81" t="str">
        <f>IF(OR(TEXT(C316,"jjjj")=TEXT(CRENEAUX!$S$9,"jjjj"),TEXT(C316,"jjjj")=TEXT(CRENEAUX!$T$9,"jjjj"),TEXT(C316,"jjjj")=TEXT(CRENEAUX!$U$9,"jjjj"),TEXT(C316,"jjjj")=TEXT(CRENEAUX!$V$9,"jjjj"),TEXT(C316,"jjjj")=TEXT(CRENEAUX!$W$9,"jjjj"),TEXT(C316,"jjjj")=TEXT(CRENEAUX!$X$9,"jjjj"),TEXT(C316,"jjjj")=TEXT(CRENEAUX!$Y$9,"jjjj")),"X","")</f>
        <v/>
      </c>
      <c r="M316" s="81" t="str">
        <f>IF(OR(TEXT(C316,"jjjj")=TEXT(CRENEAUX!$S$10,"jjjj"),TEXT(C316,"jjjj")=TEXT(CRENEAUX!$T$10,"jjjj"),TEXT(C316,"jjjj")=TEXT(CRENEAUX!$U$10,"jjjj"),TEXT(C316,"jjjj")=TEXT(CRENEAUX!$V$10,"jjjj"),TEXT(C316,"jjjj")=TEXT(CRENEAUX!$W$10,"jjjj"),TEXT(C316,"jjjj")=TEXT(CRENEAUX!$X$10,"jjjj"),TEXT(C316,"jjjj")=TEXT(CRENEAUX!$Y$10,"jjjj")),"X","")</f>
        <v/>
      </c>
      <c r="N316" s="81" t="str">
        <f>IF(OR(TEXT(C316,"jjjj")=TEXT(CRENEAUX!$S$11,"jjjj"),TEXT(C316,"jjjj")=TEXT(CRENEAUX!$T$11,"jjjj"),TEXT(C316,"jjjj")=TEXT(CRENEAUX!$U$11,"jjjj"),TEXT(C316,"jjjj")=TEXT(CRENEAUX!$V$11,"jjjj"),TEXT(C316,"jjjj")=TEXT(CRENEAUX!$W$11,"jjjj"),TEXT(C316,"jjjj")=TEXT(CRENEAUX!$X$11,"jjjj"),TEXT(C316,"jjjj")=TEXT(CRENEAUX!$Y$11,"jjjj")),"X","")</f>
        <v/>
      </c>
      <c r="O316" s="81" t="str">
        <f>IF(OR(TEXT(C316,"jjjj")=TEXT(CRENEAUX!$S$12,"jjjj"),TEXT(C316,"jjjj")=TEXT(CRENEAUX!$T$12,"jjjj"),TEXT(C316,"jjjj")=TEXT(CRENEAUX!$U$12,"jjjj"),TEXT(C316,"jjjj")=TEXT(CRENEAUX!$V$12,"jjjj"),TEXT(C316,"jjjj")=TEXT(CRENEAUX!$W$12,"jjjj"),TEXT(C316,"jjjj")=TEXT(CRENEAUX!$X$12,"jjjj"),TEXT(C316,"jjjj")=TEXT(CRENEAUX!$Y$12,"jjjj")),"X","")</f>
        <v/>
      </c>
      <c r="P316" s="81" t="str">
        <f>IF(OR(TEXT(C316,"jjjj")=TEXT(CRENEAUX!$S$13,"jjjj"),TEXT(C316,"jjjj")=TEXT(CRENEAUX!$T$13,"jjjj"),TEXT(C316,"jjjj")=TEXT(CRENEAUX!$U$13,"jjjj"),TEXT(C316,"jjjj")=TEXT(CRENEAUX!$V$13,"jjjj"),TEXT(C316,"jjjj")=TEXT(CRENEAUX!$W$13,"jjjj"),TEXT(C316,"jjjj")=TEXT(CRENEAUX!$X$13,"jjjj"),TEXT(C316,"jjjj")=TEXT(CRENEAUX!$Y$13,"jjjj")),"X","")</f>
        <v/>
      </c>
      <c r="Q316" s="81" t="str">
        <f>IF(OR(TEXT(C316,"jjjj")=TEXT(CRENEAUX!$S$14,"jjjj"),TEXT(C316,"jjjj")=TEXT(CRENEAUX!$T$14,"jjjj"),TEXT(C316,"jjjj")=TEXT(CRENEAUX!$U$14,"jjjj"),TEXT(C316,"jjjj")=TEXT(CRENEAUX!$V$14,"jjjj"),TEXT(C316,"jjjj")=TEXT(CRENEAUX!$W$14,"jjjj"),TEXT(C316,"jjjj")=TEXT(CRENEAUX!$X$14,"jjjj"),TEXT(C316,"jjjj")=TEXT(CRENEAUX!$Y$14,"jjjj")),"X","")</f>
        <v/>
      </c>
      <c r="R316" s="80" t="str">
        <f t="shared" si="25"/>
        <v/>
      </c>
      <c r="S316" s="79"/>
      <c r="T316" s="79"/>
      <c r="U316" s="79"/>
      <c r="V316" s="79"/>
      <c r="W316" s="79"/>
      <c r="X316" s="79"/>
    </row>
    <row r="317" spans="1:24" x14ac:dyDescent="0.25">
      <c r="A317" s="95" t="e">
        <f t="shared" si="21"/>
        <v>#VALUE!</v>
      </c>
      <c r="B317" s="95" t="e">
        <f t="shared" si="22"/>
        <v>#VALUE!</v>
      </c>
      <c r="C317" s="77" t="str">
        <f>Calen!F319</f>
        <v/>
      </c>
      <c r="D317" s="79"/>
      <c r="E317" s="79"/>
      <c r="F317" s="79"/>
      <c r="G317" s="79"/>
      <c r="H317" s="79"/>
      <c r="I317" s="79"/>
      <c r="J317" s="96" t="e">
        <f t="shared" si="23"/>
        <v>#VALUE!</v>
      </c>
      <c r="K317" s="96" t="e">
        <f t="shared" si="24"/>
        <v>#VALUE!</v>
      </c>
      <c r="L317" s="81" t="str">
        <f>IF(OR(TEXT(C317,"jjjj")=TEXT(CRENEAUX!$S$9,"jjjj"),TEXT(C317,"jjjj")=TEXT(CRENEAUX!$T$9,"jjjj"),TEXT(C317,"jjjj")=TEXT(CRENEAUX!$U$9,"jjjj"),TEXT(C317,"jjjj")=TEXT(CRENEAUX!$V$9,"jjjj"),TEXT(C317,"jjjj")=TEXT(CRENEAUX!$W$9,"jjjj"),TEXT(C317,"jjjj")=TEXT(CRENEAUX!$X$9,"jjjj"),TEXT(C317,"jjjj")=TEXT(CRENEAUX!$Y$9,"jjjj")),"X","")</f>
        <v/>
      </c>
      <c r="M317" s="81" t="str">
        <f>IF(OR(TEXT(C317,"jjjj")=TEXT(CRENEAUX!$S$10,"jjjj"),TEXT(C317,"jjjj")=TEXT(CRENEAUX!$T$10,"jjjj"),TEXT(C317,"jjjj")=TEXT(CRENEAUX!$U$10,"jjjj"),TEXT(C317,"jjjj")=TEXT(CRENEAUX!$V$10,"jjjj"),TEXT(C317,"jjjj")=TEXT(CRENEAUX!$W$10,"jjjj"),TEXT(C317,"jjjj")=TEXT(CRENEAUX!$X$10,"jjjj"),TEXT(C317,"jjjj")=TEXT(CRENEAUX!$Y$10,"jjjj")),"X","")</f>
        <v/>
      </c>
      <c r="N317" s="81" t="str">
        <f>IF(OR(TEXT(C317,"jjjj")=TEXT(CRENEAUX!$S$11,"jjjj"),TEXT(C317,"jjjj")=TEXT(CRENEAUX!$T$11,"jjjj"),TEXT(C317,"jjjj")=TEXT(CRENEAUX!$U$11,"jjjj"),TEXT(C317,"jjjj")=TEXT(CRENEAUX!$V$11,"jjjj"),TEXT(C317,"jjjj")=TEXT(CRENEAUX!$W$11,"jjjj"),TEXT(C317,"jjjj")=TEXT(CRENEAUX!$X$11,"jjjj"),TEXT(C317,"jjjj")=TEXT(CRENEAUX!$Y$11,"jjjj")),"X","")</f>
        <v/>
      </c>
      <c r="O317" s="81" t="str">
        <f>IF(OR(TEXT(C317,"jjjj")=TEXT(CRENEAUX!$S$12,"jjjj"),TEXT(C317,"jjjj")=TEXT(CRENEAUX!$T$12,"jjjj"),TEXT(C317,"jjjj")=TEXT(CRENEAUX!$U$12,"jjjj"),TEXT(C317,"jjjj")=TEXT(CRENEAUX!$V$12,"jjjj"),TEXT(C317,"jjjj")=TEXT(CRENEAUX!$W$12,"jjjj"),TEXT(C317,"jjjj")=TEXT(CRENEAUX!$X$12,"jjjj"),TEXT(C317,"jjjj")=TEXT(CRENEAUX!$Y$12,"jjjj")),"X","")</f>
        <v/>
      </c>
      <c r="P317" s="81" t="str">
        <f>IF(OR(TEXT(C317,"jjjj")=TEXT(CRENEAUX!$S$13,"jjjj"),TEXT(C317,"jjjj")=TEXT(CRENEAUX!$T$13,"jjjj"),TEXT(C317,"jjjj")=TEXT(CRENEAUX!$U$13,"jjjj"),TEXT(C317,"jjjj")=TEXT(CRENEAUX!$V$13,"jjjj"),TEXT(C317,"jjjj")=TEXT(CRENEAUX!$W$13,"jjjj"),TEXT(C317,"jjjj")=TEXT(CRENEAUX!$X$13,"jjjj"),TEXT(C317,"jjjj")=TEXT(CRENEAUX!$Y$13,"jjjj")),"X","")</f>
        <v/>
      </c>
      <c r="Q317" s="81" t="str">
        <f>IF(OR(TEXT(C317,"jjjj")=TEXT(CRENEAUX!$S$14,"jjjj"),TEXT(C317,"jjjj")=TEXT(CRENEAUX!$T$14,"jjjj"),TEXT(C317,"jjjj")=TEXT(CRENEAUX!$U$14,"jjjj"),TEXT(C317,"jjjj")=TEXT(CRENEAUX!$V$14,"jjjj"),TEXT(C317,"jjjj")=TEXT(CRENEAUX!$W$14,"jjjj"),TEXT(C317,"jjjj")=TEXT(CRENEAUX!$X$14,"jjjj"),TEXT(C317,"jjjj")=TEXT(CRENEAUX!$Y$14,"jjjj")),"X","")</f>
        <v/>
      </c>
      <c r="R317" s="80" t="str">
        <f t="shared" si="25"/>
        <v/>
      </c>
      <c r="S317" s="79"/>
      <c r="T317" s="79"/>
      <c r="U317" s="79"/>
      <c r="V317" s="79"/>
      <c r="W317" s="79"/>
      <c r="X317" s="79"/>
    </row>
    <row r="318" spans="1:24" x14ac:dyDescent="0.25">
      <c r="A318" s="95" t="e">
        <f t="shared" si="21"/>
        <v>#VALUE!</v>
      </c>
      <c r="B318" s="95" t="e">
        <f t="shared" si="22"/>
        <v>#VALUE!</v>
      </c>
      <c r="C318" s="77" t="str">
        <f>Calen!F320</f>
        <v/>
      </c>
      <c r="D318" s="79"/>
      <c r="E318" s="79"/>
      <c r="F318" s="79"/>
      <c r="G318" s="79"/>
      <c r="H318" s="79"/>
      <c r="I318" s="79"/>
      <c r="J318" s="96" t="e">
        <f t="shared" si="23"/>
        <v>#VALUE!</v>
      </c>
      <c r="K318" s="96" t="e">
        <f t="shared" si="24"/>
        <v>#VALUE!</v>
      </c>
      <c r="L318" s="81" t="str">
        <f>IF(OR(TEXT(C318,"jjjj")=TEXT(CRENEAUX!$S$9,"jjjj"),TEXT(C318,"jjjj")=TEXT(CRENEAUX!$T$9,"jjjj"),TEXT(C318,"jjjj")=TEXT(CRENEAUX!$U$9,"jjjj"),TEXT(C318,"jjjj")=TEXT(CRENEAUX!$V$9,"jjjj"),TEXT(C318,"jjjj")=TEXT(CRENEAUX!$W$9,"jjjj"),TEXT(C318,"jjjj")=TEXT(CRENEAUX!$X$9,"jjjj"),TEXT(C318,"jjjj")=TEXT(CRENEAUX!$Y$9,"jjjj")),"X","")</f>
        <v/>
      </c>
      <c r="M318" s="81" t="str">
        <f>IF(OR(TEXT(C318,"jjjj")=TEXT(CRENEAUX!$S$10,"jjjj"),TEXT(C318,"jjjj")=TEXT(CRENEAUX!$T$10,"jjjj"),TEXT(C318,"jjjj")=TEXT(CRENEAUX!$U$10,"jjjj"),TEXT(C318,"jjjj")=TEXT(CRENEAUX!$V$10,"jjjj"),TEXT(C318,"jjjj")=TEXT(CRENEAUX!$W$10,"jjjj"),TEXT(C318,"jjjj")=TEXT(CRENEAUX!$X$10,"jjjj"),TEXT(C318,"jjjj")=TEXT(CRENEAUX!$Y$10,"jjjj")),"X","")</f>
        <v/>
      </c>
      <c r="N318" s="81" t="str">
        <f>IF(OR(TEXT(C318,"jjjj")=TEXT(CRENEAUX!$S$11,"jjjj"),TEXT(C318,"jjjj")=TEXT(CRENEAUX!$T$11,"jjjj"),TEXT(C318,"jjjj")=TEXT(CRENEAUX!$U$11,"jjjj"),TEXT(C318,"jjjj")=TEXT(CRENEAUX!$V$11,"jjjj"),TEXT(C318,"jjjj")=TEXT(CRENEAUX!$W$11,"jjjj"),TEXT(C318,"jjjj")=TEXT(CRENEAUX!$X$11,"jjjj"),TEXT(C318,"jjjj")=TEXT(CRENEAUX!$Y$11,"jjjj")),"X","")</f>
        <v/>
      </c>
      <c r="O318" s="81" t="str">
        <f>IF(OR(TEXT(C318,"jjjj")=TEXT(CRENEAUX!$S$12,"jjjj"),TEXT(C318,"jjjj")=TEXT(CRENEAUX!$T$12,"jjjj"),TEXT(C318,"jjjj")=TEXT(CRENEAUX!$U$12,"jjjj"),TEXT(C318,"jjjj")=TEXT(CRENEAUX!$V$12,"jjjj"),TEXT(C318,"jjjj")=TEXT(CRENEAUX!$W$12,"jjjj"),TEXT(C318,"jjjj")=TEXT(CRENEAUX!$X$12,"jjjj"),TEXT(C318,"jjjj")=TEXT(CRENEAUX!$Y$12,"jjjj")),"X","")</f>
        <v/>
      </c>
      <c r="P318" s="81" t="str">
        <f>IF(OR(TEXT(C318,"jjjj")=TEXT(CRENEAUX!$S$13,"jjjj"),TEXT(C318,"jjjj")=TEXT(CRENEAUX!$T$13,"jjjj"),TEXT(C318,"jjjj")=TEXT(CRENEAUX!$U$13,"jjjj"),TEXT(C318,"jjjj")=TEXT(CRENEAUX!$V$13,"jjjj"),TEXT(C318,"jjjj")=TEXT(CRENEAUX!$W$13,"jjjj"),TEXT(C318,"jjjj")=TEXT(CRENEAUX!$X$13,"jjjj"),TEXT(C318,"jjjj")=TEXT(CRENEAUX!$Y$13,"jjjj")),"X","")</f>
        <v/>
      </c>
      <c r="Q318" s="81" t="str">
        <f>IF(OR(TEXT(C318,"jjjj")=TEXT(CRENEAUX!$S$14,"jjjj"),TEXT(C318,"jjjj")=TEXT(CRENEAUX!$T$14,"jjjj"),TEXT(C318,"jjjj")=TEXT(CRENEAUX!$U$14,"jjjj"),TEXT(C318,"jjjj")=TEXT(CRENEAUX!$V$14,"jjjj"),TEXT(C318,"jjjj")=TEXT(CRENEAUX!$W$14,"jjjj"),TEXT(C318,"jjjj")=TEXT(CRENEAUX!$X$14,"jjjj"),TEXT(C318,"jjjj")=TEXT(CRENEAUX!$Y$14,"jjjj")),"X","")</f>
        <v/>
      </c>
      <c r="R318" s="80" t="str">
        <f t="shared" si="25"/>
        <v/>
      </c>
      <c r="S318" s="79"/>
      <c r="T318" s="79"/>
      <c r="U318" s="79"/>
      <c r="V318" s="79"/>
      <c r="W318" s="79"/>
      <c r="X318" s="79"/>
    </row>
    <row r="319" spans="1:24" x14ac:dyDescent="0.25">
      <c r="A319" s="95" t="e">
        <f t="shared" si="21"/>
        <v>#VALUE!</v>
      </c>
      <c r="B319" s="95" t="e">
        <f t="shared" si="22"/>
        <v>#VALUE!</v>
      </c>
      <c r="C319" s="77" t="str">
        <f>Calen!F321</f>
        <v/>
      </c>
      <c r="D319" s="79"/>
      <c r="E319" s="79"/>
      <c r="F319" s="79"/>
      <c r="G319" s="79"/>
      <c r="H319" s="79"/>
      <c r="I319" s="79"/>
      <c r="J319" s="96" t="e">
        <f t="shared" si="23"/>
        <v>#VALUE!</v>
      </c>
      <c r="K319" s="96" t="e">
        <f t="shared" si="24"/>
        <v>#VALUE!</v>
      </c>
      <c r="L319" s="81" t="str">
        <f>IF(OR(TEXT(C319,"jjjj")=TEXT(CRENEAUX!$S$9,"jjjj"),TEXT(C319,"jjjj")=TEXT(CRENEAUX!$T$9,"jjjj"),TEXT(C319,"jjjj")=TEXT(CRENEAUX!$U$9,"jjjj"),TEXT(C319,"jjjj")=TEXT(CRENEAUX!$V$9,"jjjj"),TEXT(C319,"jjjj")=TEXT(CRENEAUX!$W$9,"jjjj"),TEXT(C319,"jjjj")=TEXT(CRENEAUX!$X$9,"jjjj"),TEXT(C319,"jjjj")=TEXT(CRENEAUX!$Y$9,"jjjj")),"X","")</f>
        <v/>
      </c>
      <c r="M319" s="81" t="str">
        <f>IF(OR(TEXT(C319,"jjjj")=TEXT(CRENEAUX!$S$10,"jjjj"),TEXT(C319,"jjjj")=TEXT(CRENEAUX!$T$10,"jjjj"),TEXT(C319,"jjjj")=TEXT(CRENEAUX!$U$10,"jjjj"),TEXT(C319,"jjjj")=TEXT(CRENEAUX!$V$10,"jjjj"),TEXT(C319,"jjjj")=TEXT(CRENEAUX!$W$10,"jjjj"),TEXT(C319,"jjjj")=TEXT(CRENEAUX!$X$10,"jjjj"),TEXT(C319,"jjjj")=TEXT(CRENEAUX!$Y$10,"jjjj")),"X","")</f>
        <v/>
      </c>
      <c r="N319" s="81" t="str">
        <f>IF(OR(TEXT(C319,"jjjj")=TEXT(CRENEAUX!$S$11,"jjjj"),TEXT(C319,"jjjj")=TEXT(CRENEAUX!$T$11,"jjjj"),TEXT(C319,"jjjj")=TEXT(CRENEAUX!$U$11,"jjjj"),TEXT(C319,"jjjj")=TEXT(CRENEAUX!$V$11,"jjjj"),TEXT(C319,"jjjj")=TEXT(CRENEAUX!$W$11,"jjjj"),TEXT(C319,"jjjj")=TEXT(CRENEAUX!$X$11,"jjjj"),TEXT(C319,"jjjj")=TEXT(CRENEAUX!$Y$11,"jjjj")),"X","")</f>
        <v/>
      </c>
      <c r="O319" s="81" t="str">
        <f>IF(OR(TEXT(C319,"jjjj")=TEXT(CRENEAUX!$S$12,"jjjj"),TEXT(C319,"jjjj")=TEXT(CRENEAUX!$T$12,"jjjj"),TEXT(C319,"jjjj")=TEXT(CRENEAUX!$U$12,"jjjj"),TEXT(C319,"jjjj")=TEXT(CRENEAUX!$V$12,"jjjj"),TEXT(C319,"jjjj")=TEXT(CRENEAUX!$W$12,"jjjj"),TEXT(C319,"jjjj")=TEXT(CRENEAUX!$X$12,"jjjj"),TEXT(C319,"jjjj")=TEXT(CRENEAUX!$Y$12,"jjjj")),"X","")</f>
        <v/>
      </c>
      <c r="P319" s="81" t="str">
        <f>IF(OR(TEXT(C319,"jjjj")=TEXT(CRENEAUX!$S$13,"jjjj"),TEXT(C319,"jjjj")=TEXT(CRENEAUX!$T$13,"jjjj"),TEXT(C319,"jjjj")=TEXT(CRENEAUX!$U$13,"jjjj"),TEXT(C319,"jjjj")=TEXT(CRENEAUX!$V$13,"jjjj"),TEXT(C319,"jjjj")=TEXT(CRENEAUX!$W$13,"jjjj"),TEXT(C319,"jjjj")=TEXT(CRENEAUX!$X$13,"jjjj"),TEXT(C319,"jjjj")=TEXT(CRENEAUX!$Y$13,"jjjj")),"X","")</f>
        <v/>
      </c>
      <c r="Q319" s="81" t="str">
        <f>IF(OR(TEXT(C319,"jjjj")=TEXT(CRENEAUX!$S$14,"jjjj"),TEXT(C319,"jjjj")=TEXT(CRENEAUX!$T$14,"jjjj"),TEXT(C319,"jjjj")=TEXT(CRENEAUX!$U$14,"jjjj"),TEXT(C319,"jjjj")=TEXT(CRENEAUX!$V$14,"jjjj"),TEXT(C319,"jjjj")=TEXT(CRENEAUX!$W$14,"jjjj"),TEXT(C319,"jjjj")=TEXT(CRENEAUX!$X$14,"jjjj"),TEXT(C319,"jjjj")=TEXT(CRENEAUX!$Y$14,"jjjj")),"X","")</f>
        <v/>
      </c>
      <c r="R319" s="80" t="str">
        <f t="shared" si="25"/>
        <v/>
      </c>
      <c r="S319" s="79"/>
      <c r="T319" s="79"/>
      <c r="U319" s="79"/>
      <c r="V319" s="79"/>
      <c r="W319" s="79"/>
      <c r="X319" s="79"/>
    </row>
    <row r="320" spans="1:24" x14ac:dyDescent="0.25">
      <c r="A320" s="95" t="e">
        <f t="shared" si="21"/>
        <v>#VALUE!</v>
      </c>
      <c r="B320" s="95" t="e">
        <f t="shared" si="22"/>
        <v>#VALUE!</v>
      </c>
      <c r="C320" s="77" t="str">
        <f>Calen!F322</f>
        <v/>
      </c>
      <c r="D320" s="79"/>
      <c r="E320" s="79"/>
      <c r="F320" s="79"/>
      <c r="G320" s="79"/>
      <c r="H320" s="79"/>
      <c r="I320" s="79"/>
      <c r="J320" s="96" t="e">
        <f t="shared" si="23"/>
        <v>#VALUE!</v>
      </c>
      <c r="K320" s="96" t="e">
        <f t="shared" si="24"/>
        <v>#VALUE!</v>
      </c>
      <c r="L320" s="81" t="str">
        <f>IF(OR(TEXT(C320,"jjjj")=TEXT(CRENEAUX!$S$9,"jjjj"),TEXT(C320,"jjjj")=TEXT(CRENEAUX!$T$9,"jjjj"),TEXT(C320,"jjjj")=TEXT(CRENEAUX!$U$9,"jjjj"),TEXT(C320,"jjjj")=TEXT(CRENEAUX!$V$9,"jjjj"),TEXT(C320,"jjjj")=TEXT(CRENEAUX!$W$9,"jjjj"),TEXT(C320,"jjjj")=TEXT(CRENEAUX!$X$9,"jjjj"),TEXT(C320,"jjjj")=TEXT(CRENEAUX!$Y$9,"jjjj")),"X","")</f>
        <v/>
      </c>
      <c r="M320" s="81" t="str">
        <f>IF(OR(TEXT(C320,"jjjj")=TEXT(CRENEAUX!$S$10,"jjjj"),TEXT(C320,"jjjj")=TEXT(CRENEAUX!$T$10,"jjjj"),TEXT(C320,"jjjj")=TEXT(CRENEAUX!$U$10,"jjjj"),TEXT(C320,"jjjj")=TEXT(CRENEAUX!$V$10,"jjjj"),TEXT(C320,"jjjj")=TEXT(CRENEAUX!$W$10,"jjjj"),TEXT(C320,"jjjj")=TEXT(CRENEAUX!$X$10,"jjjj"),TEXT(C320,"jjjj")=TEXT(CRENEAUX!$Y$10,"jjjj")),"X","")</f>
        <v/>
      </c>
      <c r="N320" s="81" t="str">
        <f>IF(OR(TEXT(C320,"jjjj")=TEXT(CRENEAUX!$S$11,"jjjj"),TEXT(C320,"jjjj")=TEXT(CRENEAUX!$T$11,"jjjj"),TEXT(C320,"jjjj")=TEXT(CRENEAUX!$U$11,"jjjj"),TEXT(C320,"jjjj")=TEXT(CRENEAUX!$V$11,"jjjj"),TEXT(C320,"jjjj")=TEXT(CRENEAUX!$W$11,"jjjj"),TEXT(C320,"jjjj")=TEXT(CRENEAUX!$X$11,"jjjj"),TEXT(C320,"jjjj")=TEXT(CRENEAUX!$Y$11,"jjjj")),"X","")</f>
        <v/>
      </c>
      <c r="O320" s="81" t="str">
        <f>IF(OR(TEXT(C320,"jjjj")=TEXT(CRENEAUX!$S$12,"jjjj"),TEXT(C320,"jjjj")=TEXT(CRENEAUX!$T$12,"jjjj"),TEXT(C320,"jjjj")=TEXT(CRENEAUX!$U$12,"jjjj"),TEXT(C320,"jjjj")=TEXT(CRENEAUX!$V$12,"jjjj"),TEXT(C320,"jjjj")=TEXT(CRENEAUX!$W$12,"jjjj"),TEXT(C320,"jjjj")=TEXT(CRENEAUX!$X$12,"jjjj"),TEXT(C320,"jjjj")=TEXT(CRENEAUX!$Y$12,"jjjj")),"X","")</f>
        <v/>
      </c>
      <c r="P320" s="81" t="str">
        <f>IF(OR(TEXT(C320,"jjjj")=TEXT(CRENEAUX!$S$13,"jjjj"),TEXT(C320,"jjjj")=TEXT(CRENEAUX!$T$13,"jjjj"),TEXT(C320,"jjjj")=TEXT(CRENEAUX!$U$13,"jjjj"),TEXT(C320,"jjjj")=TEXT(CRENEAUX!$V$13,"jjjj"),TEXT(C320,"jjjj")=TEXT(CRENEAUX!$W$13,"jjjj"),TEXT(C320,"jjjj")=TEXT(CRENEAUX!$X$13,"jjjj"),TEXT(C320,"jjjj")=TEXT(CRENEAUX!$Y$13,"jjjj")),"X","")</f>
        <v/>
      </c>
      <c r="Q320" s="81" t="str">
        <f>IF(OR(TEXT(C320,"jjjj")=TEXT(CRENEAUX!$S$14,"jjjj"),TEXT(C320,"jjjj")=TEXT(CRENEAUX!$T$14,"jjjj"),TEXT(C320,"jjjj")=TEXT(CRENEAUX!$U$14,"jjjj"),TEXT(C320,"jjjj")=TEXT(CRENEAUX!$V$14,"jjjj"),TEXT(C320,"jjjj")=TEXT(CRENEAUX!$W$14,"jjjj"),TEXT(C320,"jjjj")=TEXT(CRENEAUX!$X$14,"jjjj"),TEXT(C320,"jjjj")=TEXT(CRENEAUX!$Y$14,"jjjj")),"X","")</f>
        <v/>
      </c>
      <c r="R320" s="80" t="str">
        <f t="shared" si="25"/>
        <v/>
      </c>
      <c r="S320" s="79"/>
      <c r="T320" s="79"/>
      <c r="U320" s="79"/>
      <c r="V320" s="79"/>
      <c r="W320" s="79"/>
      <c r="X320" s="79"/>
    </row>
    <row r="321" spans="1:24" x14ac:dyDescent="0.25">
      <c r="A321" s="95" t="e">
        <f t="shared" si="21"/>
        <v>#VALUE!</v>
      </c>
      <c r="B321" s="95" t="e">
        <f t="shared" si="22"/>
        <v>#VALUE!</v>
      </c>
      <c r="C321" s="77" t="str">
        <f>Calen!F323</f>
        <v/>
      </c>
      <c r="D321" s="79"/>
      <c r="E321" s="79"/>
      <c r="F321" s="79"/>
      <c r="G321" s="79"/>
      <c r="H321" s="79"/>
      <c r="I321" s="79"/>
      <c r="J321" s="96" t="e">
        <f t="shared" si="23"/>
        <v>#VALUE!</v>
      </c>
      <c r="K321" s="96" t="e">
        <f t="shared" si="24"/>
        <v>#VALUE!</v>
      </c>
      <c r="L321" s="81" t="str">
        <f>IF(OR(TEXT(C321,"jjjj")=TEXT(CRENEAUX!$S$9,"jjjj"),TEXT(C321,"jjjj")=TEXT(CRENEAUX!$T$9,"jjjj"),TEXT(C321,"jjjj")=TEXT(CRENEAUX!$U$9,"jjjj"),TEXT(C321,"jjjj")=TEXT(CRENEAUX!$V$9,"jjjj"),TEXT(C321,"jjjj")=TEXT(CRENEAUX!$W$9,"jjjj"),TEXT(C321,"jjjj")=TEXT(CRENEAUX!$X$9,"jjjj"),TEXT(C321,"jjjj")=TEXT(CRENEAUX!$Y$9,"jjjj")),"X","")</f>
        <v/>
      </c>
      <c r="M321" s="81" t="str">
        <f>IF(OR(TEXT(C321,"jjjj")=TEXT(CRENEAUX!$S$10,"jjjj"),TEXT(C321,"jjjj")=TEXT(CRENEAUX!$T$10,"jjjj"),TEXT(C321,"jjjj")=TEXT(CRENEAUX!$U$10,"jjjj"),TEXT(C321,"jjjj")=TEXT(CRENEAUX!$V$10,"jjjj"),TEXT(C321,"jjjj")=TEXT(CRENEAUX!$W$10,"jjjj"),TEXT(C321,"jjjj")=TEXT(CRENEAUX!$X$10,"jjjj"),TEXT(C321,"jjjj")=TEXT(CRENEAUX!$Y$10,"jjjj")),"X","")</f>
        <v/>
      </c>
      <c r="N321" s="81" t="str">
        <f>IF(OR(TEXT(C321,"jjjj")=TEXT(CRENEAUX!$S$11,"jjjj"),TEXT(C321,"jjjj")=TEXT(CRENEAUX!$T$11,"jjjj"),TEXT(C321,"jjjj")=TEXT(CRENEAUX!$U$11,"jjjj"),TEXT(C321,"jjjj")=TEXT(CRENEAUX!$V$11,"jjjj"),TEXT(C321,"jjjj")=TEXT(CRENEAUX!$W$11,"jjjj"),TEXT(C321,"jjjj")=TEXT(CRENEAUX!$X$11,"jjjj"),TEXT(C321,"jjjj")=TEXT(CRENEAUX!$Y$11,"jjjj")),"X","")</f>
        <v/>
      </c>
      <c r="O321" s="81" t="str">
        <f>IF(OR(TEXT(C321,"jjjj")=TEXT(CRENEAUX!$S$12,"jjjj"),TEXT(C321,"jjjj")=TEXT(CRENEAUX!$T$12,"jjjj"),TEXT(C321,"jjjj")=TEXT(CRENEAUX!$U$12,"jjjj"),TEXT(C321,"jjjj")=TEXT(CRENEAUX!$V$12,"jjjj"),TEXT(C321,"jjjj")=TEXT(CRENEAUX!$W$12,"jjjj"),TEXT(C321,"jjjj")=TEXT(CRENEAUX!$X$12,"jjjj"),TEXT(C321,"jjjj")=TEXT(CRENEAUX!$Y$12,"jjjj")),"X","")</f>
        <v/>
      </c>
      <c r="P321" s="81" t="str">
        <f>IF(OR(TEXT(C321,"jjjj")=TEXT(CRENEAUX!$S$13,"jjjj"),TEXT(C321,"jjjj")=TEXT(CRENEAUX!$T$13,"jjjj"),TEXT(C321,"jjjj")=TEXT(CRENEAUX!$U$13,"jjjj"),TEXT(C321,"jjjj")=TEXT(CRENEAUX!$V$13,"jjjj"),TEXT(C321,"jjjj")=TEXT(CRENEAUX!$W$13,"jjjj"),TEXT(C321,"jjjj")=TEXT(CRENEAUX!$X$13,"jjjj"),TEXT(C321,"jjjj")=TEXT(CRENEAUX!$Y$13,"jjjj")),"X","")</f>
        <v/>
      </c>
      <c r="Q321" s="81" t="str">
        <f>IF(OR(TEXT(C321,"jjjj")=TEXT(CRENEAUX!$S$14,"jjjj"),TEXT(C321,"jjjj")=TEXT(CRENEAUX!$T$14,"jjjj"),TEXT(C321,"jjjj")=TEXT(CRENEAUX!$U$14,"jjjj"),TEXT(C321,"jjjj")=TEXT(CRENEAUX!$V$14,"jjjj"),TEXT(C321,"jjjj")=TEXT(CRENEAUX!$W$14,"jjjj"),TEXT(C321,"jjjj")=TEXT(CRENEAUX!$X$14,"jjjj"),TEXT(C321,"jjjj")=TEXT(CRENEAUX!$Y$14,"jjjj")),"X","")</f>
        <v/>
      </c>
      <c r="R321" s="80" t="str">
        <f t="shared" si="25"/>
        <v/>
      </c>
      <c r="S321" s="79"/>
      <c r="T321" s="79"/>
      <c r="U321" s="79"/>
      <c r="V321" s="79"/>
      <c r="W321" s="79"/>
      <c r="X321" s="79"/>
    </row>
    <row r="322" spans="1:24" x14ac:dyDescent="0.25">
      <c r="A322" s="95" t="e">
        <f t="shared" si="21"/>
        <v>#VALUE!</v>
      </c>
      <c r="B322" s="95" t="e">
        <f t="shared" si="22"/>
        <v>#VALUE!</v>
      </c>
      <c r="C322" s="77" t="str">
        <f>Calen!F324</f>
        <v/>
      </c>
      <c r="D322" s="79"/>
      <c r="E322" s="79"/>
      <c r="F322" s="79"/>
      <c r="G322" s="79"/>
      <c r="H322" s="79"/>
      <c r="I322" s="79"/>
      <c r="J322" s="96" t="e">
        <f t="shared" si="23"/>
        <v>#VALUE!</v>
      </c>
      <c r="K322" s="96" t="e">
        <f t="shared" si="24"/>
        <v>#VALUE!</v>
      </c>
      <c r="L322" s="81" t="str">
        <f>IF(OR(TEXT(C322,"jjjj")=TEXT(CRENEAUX!$S$9,"jjjj"),TEXT(C322,"jjjj")=TEXT(CRENEAUX!$T$9,"jjjj"),TEXT(C322,"jjjj")=TEXT(CRENEAUX!$U$9,"jjjj"),TEXT(C322,"jjjj")=TEXT(CRENEAUX!$V$9,"jjjj"),TEXT(C322,"jjjj")=TEXT(CRENEAUX!$W$9,"jjjj"),TEXT(C322,"jjjj")=TEXT(CRENEAUX!$X$9,"jjjj"),TEXT(C322,"jjjj")=TEXT(CRENEAUX!$Y$9,"jjjj")),"X","")</f>
        <v/>
      </c>
      <c r="M322" s="81" t="str">
        <f>IF(OR(TEXT(C322,"jjjj")=TEXT(CRENEAUX!$S$10,"jjjj"),TEXT(C322,"jjjj")=TEXT(CRENEAUX!$T$10,"jjjj"),TEXT(C322,"jjjj")=TEXT(CRENEAUX!$U$10,"jjjj"),TEXT(C322,"jjjj")=TEXT(CRENEAUX!$V$10,"jjjj"),TEXT(C322,"jjjj")=TEXT(CRENEAUX!$W$10,"jjjj"),TEXT(C322,"jjjj")=TEXT(CRENEAUX!$X$10,"jjjj"),TEXT(C322,"jjjj")=TEXT(CRENEAUX!$Y$10,"jjjj")),"X","")</f>
        <v/>
      </c>
      <c r="N322" s="81" t="str">
        <f>IF(OR(TEXT(C322,"jjjj")=TEXT(CRENEAUX!$S$11,"jjjj"),TEXT(C322,"jjjj")=TEXT(CRENEAUX!$T$11,"jjjj"),TEXT(C322,"jjjj")=TEXT(CRENEAUX!$U$11,"jjjj"),TEXT(C322,"jjjj")=TEXT(CRENEAUX!$V$11,"jjjj"),TEXT(C322,"jjjj")=TEXT(CRENEAUX!$W$11,"jjjj"),TEXT(C322,"jjjj")=TEXT(CRENEAUX!$X$11,"jjjj"),TEXT(C322,"jjjj")=TEXT(CRENEAUX!$Y$11,"jjjj")),"X","")</f>
        <v/>
      </c>
      <c r="O322" s="81" t="str">
        <f>IF(OR(TEXT(C322,"jjjj")=TEXT(CRENEAUX!$S$12,"jjjj"),TEXT(C322,"jjjj")=TEXT(CRENEAUX!$T$12,"jjjj"),TEXT(C322,"jjjj")=TEXT(CRENEAUX!$U$12,"jjjj"),TEXT(C322,"jjjj")=TEXT(CRENEAUX!$V$12,"jjjj"),TEXT(C322,"jjjj")=TEXT(CRENEAUX!$W$12,"jjjj"),TEXT(C322,"jjjj")=TEXT(CRENEAUX!$X$12,"jjjj"),TEXT(C322,"jjjj")=TEXT(CRENEAUX!$Y$12,"jjjj")),"X","")</f>
        <v/>
      </c>
      <c r="P322" s="81" t="str">
        <f>IF(OR(TEXT(C322,"jjjj")=TEXT(CRENEAUX!$S$13,"jjjj"),TEXT(C322,"jjjj")=TEXT(CRENEAUX!$T$13,"jjjj"),TEXT(C322,"jjjj")=TEXT(CRENEAUX!$U$13,"jjjj"),TEXT(C322,"jjjj")=TEXT(CRENEAUX!$V$13,"jjjj"),TEXT(C322,"jjjj")=TEXT(CRENEAUX!$W$13,"jjjj"),TEXT(C322,"jjjj")=TEXT(CRENEAUX!$X$13,"jjjj"),TEXT(C322,"jjjj")=TEXT(CRENEAUX!$Y$13,"jjjj")),"X","")</f>
        <v/>
      </c>
      <c r="Q322" s="81" t="str">
        <f>IF(OR(TEXT(C322,"jjjj")=TEXT(CRENEAUX!$S$14,"jjjj"),TEXT(C322,"jjjj")=TEXT(CRENEAUX!$T$14,"jjjj"),TEXT(C322,"jjjj")=TEXT(CRENEAUX!$U$14,"jjjj"),TEXT(C322,"jjjj")=TEXT(CRENEAUX!$V$14,"jjjj"),TEXT(C322,"jjjj")=TEXT(CRENEAUX!$W$14,"jjjj"),TEXT(C322,"jjjj")=TEXT(CRENEAUX!$X$14,"jjjj"),TEXT(C322,"jjjj")=TEXT(CRENEAUX!$Y$14,"jjjj")),"X","")</f>
        <v/>
      </c>
      <c r="R322" s="80" t="str">
        <f t="shared" si="25"/>
        <v/>
      </c>
      <c r="S322" s="79"/>
      <c r="T322" s="79"/>
      <c r="U322" s="79"/>
      <c r="V322" s="79"/>
      <c r="W322" s="79"/>
      <c r="X322" s="79"/>
    </row>
    <row r="323" spans="1:24" x14ac:dyDescent="0.25">
      <c r="A323" s="95" t="e">
        <f t="shared" si="21"/>
        <v>#VALUE!</v>
      </c>
      <c r="B323" s="95" t="e">
        <f t="shared" si="22"/>
        <v>#VALUE!</v>
      </c>
      <c r="C323" s="77" t="str">
        <f>Calen!F325</f>
        <v/>
      </c>
      <c r="D323" s="79"/>
      <c r="E323" s="79"/>
      <c r="F323" s="79"/>
      <c r="G323" s="79"/>
      <c r="H323" s="79"/>
      <c r="I323" s="79"/>
      <c r="J323" s="96" t="e">
        <f t="shared" si="23"/>
        <v>#VALUE!</v>
      </c>
      <c r="K323" s="96" t="e">
        <f t="shared" si="24"/>
        <v>#VALUE!</v>
      </c>
      <c r="L323" s="81" t="str">
        <f>IF(OR(TEXT(C323,"jjjj")=TEXT(CRENEAUX!$S$9,"jjjj"),TEXT(C323,"jjjj")=TEXT(CRENEAUX!$T$9,"jjjj"),TEXT(C323,"jjjj")=TEXT(CRENEAUX!$U$9,"jjjj"),TEXT(C323,"jjjj")=TEXT(CRENEAUX!$V$9,"jjjj"),TEXT(C323,"jjjj")=TEXT(CRENEAUX!$W$9,"jjjj"),TEXT(C323,"jjjj")=TEXT(CRENEAUX!$X$9,"jjjj"),TEXT(C323,"jjjj")=TEXT(CRENEAUX!$Y$9,"jjjj")),"X","")</f>
        <v/>
      </c>
      <c r="M323" s="81" t="str">
        <f>IF(OR(TEXT(C323,"jjjj")=TEXT(CRENEAUX!$S$10,"jjjj"),TEXT(C323,"jjjj")=TEXT(CRENEAUX!$T$10,"jjjj"),TEXT(C323,"jjjj")=TEXT(CRENEAUX!$U$10,"jjjj"),TEXT(C323,"jjjj")=TEXT(CRENEAUX!$V$10,"jjjj"),TEXT(C323,"jjjj")=TEXT(CRENEAUX!$W$10,"jjjj"),TEXT(C323,"jjjj")=TEXT(CRENEAUX!$X$10,"jjjj"),TEXT(C323,"jjjj")=TEXT(CRENEAUX!$Y$10,"jjjj")),"X","")</f>
        <v/>
      </c>
      <c r="N323" s="81" t="str">
        <f>IF(OR(TEXT(C323,"jjjj")=TEXT(CRENEAUX!$S$11,"jjjj"),TEXT(C323,"jjjj")=TEXT(CRENEAUX!$T$11,"jjjj"),TEXT(C323,"jjjj")=TEXT(CRENEAUX!$U$11,"jjjj"),TEXT(C323,"jjjj")=TEXT(CRENEAUX!$V$11,"jjjj"),TEXT(C323,"jjjj")=TEXT(CRENEAUX!$W$11,"jjjj"),TEXT(C323,"jjjj")=TEXT(CRENEAUX!$X$11,"jjjj"),TEXT(C323,"jjjj")=TEXT(CRENEAUX!$Y$11,"jjjj")),"X","")</f>
        <v/>
      </c>
      <c r="O323" s="81" t="str">
        <f>IF(OR(TEXT(C323,"jjjj")=TEXT(CRENEAUX!$S$12,"jjjj"),TEXT(C323,"jjjj")=TEXT(CRENEAUX!$T$12,"jjjj"),TEXT(C323,"jjjj")=TEXT(CRENEAUX!$U$12,"jjjj"),TEXT(C323,"jjjj")=TEXT(CRENEAUX!$V$12,"jjjj"),TEXT(C323,"jjjj")=TEXT(CRENEAUX!$W$12,"jjjj"),TEXT(C323,"jjjj")=TEXT(CRENEAUX!$X$12,"jjjj"),TEXT(C323,"jjjj")=TEXT(CRENEAUX!$Y$12,"jjjj")),"X","")</f>
        <v/>
      </c>
      <c r="P323" s="81" t="str">
        <f>IF(OR(TEXT(C323,"jjjj")=TEXT(CRENEAUX!$S$13,"jjjj"),TEXT(C323,"jjjj")=TEXT(CRENEAUX!$T$13,"jjjj"),TEXT(C323,"jjjj")=TEXT(CRENEAUX!$U$13,"jjjj"),TEXT(C323,"jjjj")=TEXT(CRENEAUX!$V$13,"jjjj"),TEXT(C323,"jjjj")=TEXT(CRENEAUX!$W$13,"jjjj"),TEXT(C323,"jjjj")=TEXT(CRENEAUX!$X$13,"jjjj"),TEXT(C323,"jjjj")=TEXT(CRENEAUX!$Y$13,"jjjj")),"X","")</f>
        <v/>
      </c>
      <c r="Q323" s="81" t="str">
        <f>IF(OR(TEXT(C323,"jjjj")=TEXT(CRENEAUX!$S$14,"jjjj"),TEXT(C323,"jjjj")=TEXT(CRENEAUX!$T$14,"jjjj"),TEXT(C323,"jjjj")=TEXT(CRENEAUX!$U$14,"jjjj"),TEXT(C323,"jjjj")=TEXT(CRENEAUX!$V$14,"jjjj"),TEXT(C323,"jjjj")=TEXT(CRENEAUX!$W$14,"jjjj"),TEXT(C323,"jjjj")=TEXT(CRENEAUX!$X$14,"jjjj"),TEXT(C323,"jjjj")=TEXT(CRENEAUX!$Y$14,"jjjj")),"X","")</f>
        <v/>
      </c>
      <c r="R323" s="80" t="str">
        <f t="shared" si="25"/>
        <v/>
      </c>
      <c r="S323" s="79"/>
      <c r="T323" s="79"/>
      <c r="U323" s="79"/>
      <c r="V323" s="79"/>
      <c r="W323" s="79"/>
      <c r="X323" s="79"/>
    </row>
    <row r="324" spans="1:24" x14ac:dyDescent="0.25">
      <c r="A324" s="95" t="e">
        <f t="shared" si="21"/>
        <v>#VALUE!</v>
      </c>
      <c r="B324" s="95" t="e">
        <f t="shared" si="22"/>
        <v>#VALUE!</v>
      </c>
      <c r="C324" s="77" t="str">
        <f>Calen!F326</f>
        <v/>
      </c>
      <c r="D324" s="79"/>
      <c r="E324" s="79"/>
      <c r="F324" s="79"/>
      <c r="G324" s="79"/>
      <c r="H324" s="79"/>
      <c r="I324" s="79"/>
      <c r="J324" s="96" t="e">
        <f t="shared" si="23"/>
        <v>#VALUE!</v>
      </c>
      <c r="K324" s="96" t="e">
        <f t="shared" si="24"/>
        <v>#VALUE!</v>
      </c>
      <c r="L324" s="81" t="str">
        <f>IF(OR(TEXT(C324,"jjjj")=TEXT(CRENEAUX!$S$9,"jjjj"),TEXT(C324,"jjjj")=TEXT(CRENEAUX!$T$9,"jjjj"),TEXT(C324,"jjjj")=TEXT(CRENEAUX!$U$9,"jjjj"),TEXT(C324,"jjjj")=TEXT(CRENEAUX!$V$9,"jjjj"),TEXT(C324,"jjjj")=TEXT(CRENEAUX!$W$9,"jjjj"),TEXT(C324,"jjjj")=TEXT(CRENEAUX!$X$9,"jjjj"),TEXT(C324,"jjjj")=TEXT(CRENEAUX!$Y$9,"jjjj")),"X","")</f>
        <v/>
      </c>
      <c r="M324" s="81" t="str">
        <f>IF(OR(TEXT(C324,"jjjj")=TEXT(CRENEAUX!$S$10,"jjjj"),TEXT(C324,"jjjj")=TEXT(CRENEAUX!$T$10,"jjjj"),TEXT(C324,"jjjj")=TEXT(CRENEAUX!$U$10,"jjjj"),TEXT(C324,"jjjj")=TEXT(CRENEAUX!$V$10,"jjjj"),TEXT(C324,"jjjj")=TEXT(CRENEAUX!$W$10,"jjjj"),TEXT(C324,"jjjj")=TEXT(CRENEAUX!$X$10,"jjjj"),TEXT(C324,"jjjj")=TEXT(CRENEAUX!$Y$10,"jjjj")),"X","")</f>
        <v/>
      </c>
      <c r="N324" s="81" t="str">
        <f>IF(OR(TEXT(C324,"jjjj")=TEXT(CRENEAUX!$S$11,"jjjj"),TEXT(C324,"jjjj")=TEXT(CRENEAUX!$T$11,"jjjj"),TEXT(C324,"jjjj")=TEXT(CRENEAUX!$U$11,"jjjj"),TEXT(C324,"jjjj")=TEXT(CRENEAUX!$V$11,"jjjj"),TEXT(C324,"jjjj")=TEXT(CRENEAUX!$W$11,"jjjj"),TEXT(C324,"jjjj")=TEXT(CRENEAUX!$X$11,"jjjj"),TEXT(C324,"jjjj")=TEXT(CRENEAUX!$Y$11,"jjjj")),"X","")</f>
        <v/>
      </c>
      <c r="O324" s="81" t="str">
        <f>IF(OR(TEXT(C324,"jjjj")=TEXT(CRENEAUX!$S$12,"jjjj"),TEXT(C324,"jjjj")=TEXT(CRENEAUX!$T$12,"jjjj"),TEXT(C324,"jjjj")=TEXT(CRENEAUX!$U$12,"jjjj"),TEXT(C324,"jjjj")=TEXT(CRENEAUX!$V$12,"jjjj"),TEXT(C324,"jjjj")=TEXT(CRENEAUX!$W$12,"jjjj"),TEXT(C324,"jjjj")=TEXT(CRENEAUX!$X$12,"jjjj"),TEXT(C324,"jjjj")=TEXT(CRENEAUX!$Y$12,"jjjj")),"X","")</f>
        <v/>
      </c>
      <c r="P324" s="81" t="str">
        <f>IF(OR(TEXT(C324,"jjjj")=TEXT(CRENEAUX!$S$13,"jjjj"),TEXT(C324,"jjjj")=TEXT(CRENEAUX!$T$13,"jjjj"),TEXT(C324,"jjjj")=TEXT(CRENEAUX!$U$13,"jjjj"),TEXT(C324,"jjjj")=TEXT(CRENEAUX!$V$13,"jjjj"),TEXT(C324,"jjjj")=TEXT(CRENEAUX!$W$13,"jjjj"),TEXT(C324,"jjjj")=TEXT(CRENEAUX!$X$13,"jjjj"),TEXT(C324,"jjjj")=TEXT(CRENEAUX!$Y$13,"jjjj")),"X","")</f>
        <v/>
      </c>
      <c r="Q324" s="81" t="str">
        <f>IF(OR(TEXT(C324,"jjjj")=TEXT(CRENEAUX!$S$14,"jjjj"),TEXT(C324,"jjjj")=TEXT(CRENEAUX!$T$14,"jjjj"),TEXT(C324,"jjjj")=TEXT(CRENEAUX!$U$14,"jjjj"),TEXT(C324,"jjjj")=TEXT(CRENEAUX!$V$14,"jjjj"),TEXT(C324,"jjjj")=TEXT(CRENEAUX!$W$14,"jjjj"),TEXT(C324,"jjjj")=TEXT(CRENEAUX!$X$14,"jjjj"),TEXT(C324,"jjjj")=TEXT(CRENEAUX!$Y$14,"jjjj")),"X","")</f>
        <v/>
      </c>
      <c r="R324" s="80" t="str">
        <f t="shared" si="25"/>
        <v/>
      </c>
      <c r="S324" s="79"/>
      <c r="T324" s="79"/>
      <c r="U324" s="79"/>
      <c r="V324" s="79"/>
      <c r="W324" s="79"/>
      <c r="X324" s="79"/>
    </row>
    <row r="325" spans="1:24" x14ac:dyDescent="0.25">
      <c r="A325" s="95" t="e">
        <f t="shared" si="21"/>
        <v>#VALUE!</v>
      </c>
      <c r="B325" s="95" t="e">
        <f t="shared" si="22"/>
        <v>#VALUE!</v>
      </c>
      <c r="C325" s="77" t="str">
        <f>Calen!F327</f>
        <v/>
      </c>
      <c r="D325" s="79"/>
      <c r="E325" s="79"/>
      <c r="F325" s="79"/>
      <c r="G325" s="79"/>
      <c r="H325" s="79"/>
      <c r="I325" s="79"/>
      <c r="J325" s="96" t="e">
        <f t="shared" si="23"/>
        <v>#VALUE!</v>
      </c>
      <c r="K325" s="96" t="e">
        <f t="shared" si="24"/>
        <v>#VALUE!</v>
      </c>
      <c r="L325" s="81" t="str">
        <f>IF(OR(TEXT(C325,"jjjj")=TEXT(CRENEAUX!$S$9,"jjjj"),TEXT(C325,"jjjj")=TEXT(CRENEAUX!$T$9,"jjjj"),TEXT(C325,"jjjj")=TEXT(CRENEAUX!$U$9,"jjjj"),TEXT(C325,"jjjj")=TEXT(CRENEAUX!$V$9,"jjjj"),TEXT(C325,"jjjj")=TEXT(CRENEAUX!$W$9,"jjjj"),TEXT(C325,"jjjj")=TEXT(CRENEAUX!$X$9,"jjjj"),TEXT(C325,"jjjj")=TEXT(CRENEAUX!$Y$9,"jjjj")),"X","")</f>
        <v/>
      </c>
      <c r="M325" s="81" t="str">
        <f>IF(OR(TEXT(C325,"jjjj")=TEXT(CRENEAUX!$S$10,"jjjj"),TEXT(C325,"jjjj")=TEXT(CRENEAUX!$T$10,"jjjj"),TEXT(C325,"jjjj")=TEXT(CRENEAUX!$U$10,"jjjj"),TEXT(C325,"jjjj")=TEXT(CRENEAUX!$V$10,"jjjj"),TEXT(C325,"jjjj")=TEXT(CRENEAUX!$W$10,"jjjj"),TEXT(C325,"jjjj")=TEXT(CRENEAUX!$X$10,"jjjj"),TEXT(C325,"jjjj")=TEXT(CRENEAUX!$Y$10,"jjjj")),"X","")</f>
        <v/>
      </c>
      <c r="N325" s="81" t="str">
        <f>IF(OR(TEXT(C325,"jjjj")=TEXT(CRENEAUX!$S$11,"jjjj"),TEXT(C325,"jjjj")=TEXT(CRENEAUX!$T$11,"jjjj"),TEXT(C325,"jjjj")=TEXT(CRENEAUX!$U$11,"jjjj"),TEXT(C325,"jjjj")=TEXT(CRENEAUX!$V$11,"jjjj"),TEXT(C325,"jjjj")=TEXT(CRENEAUX!$W$11,"jjjj"),TEXT(C325,"jjjj")=TEXT(CRENEAUX!$X$11,"jjjj"),TEXT(C325,"jjjj")=TEXT(CRENEAUX!$Y$11,"jjjj")),"X","")</f>
        <v/>
      </c>
      <c r="O325" s="81" t="str">
        <f>IF(OR(TEXT(C325,"jjjj")=TEXT(CRENEAUX!$S$12,"jjjj"),TEXT(C325,"jjjj")=TEXT(CRENEAUX!$T$12,"jjjj"),TEXT(C325,"jjjj")=TEXT(CRENEAUX!$U$12,"jjjj"),TEXT(C325,"jjjj")=TEXT(CRENEAUX!$V$12,"jjjj"),TEXT(C325,"jjjj")=TEXT(CRENEAUX!$W$12,"jjjj"),TEXT(C325,"jjjj")=TEXT(CRENEAUX!$X$12,"jjjj"),TEXT(C325,"jjjj")=TEXT(CRENEAUX!$Y$12,"jjjj")),"X","")</f>
        <v/>
      </c>
      <c r="P325" s="81" t="str">
        <f>IF(OR(TEXT(C325,"jjjj")=TEXT(CRENEAUX!$S$13,"jjjj"),TEXT(C325,"jjjj")=TEXT(CRENEAUX!$T$13,"jjjj"),TEXT(C325,"jjjj")=TEXT(CRENEAUX!$U$13,"jjjj"),TEXT(C325,"jjjj")=TEXT(CRENEAUX!$V$13,"jjjj"),TEXT(C325,"jjjj")=TEXT(CRENEAUX!$W$13,"jjjj"),TEXT(C325,"jjjj")=TEXT(CRENEAUX!$X$13,"jjjj"),TEXT(C325,"jjjj")=TEXT(CRENEAUX!$Y$13,"jjjj")),"X","")</f>
        <v/>
      </c>
      <c r="Q325" s="81" t="str">
        <f>IF(OR(TEXT(C325,"jjjj")=TEXT(CRENEAUX!$S$14,"jjjj"),TEXT(C325,"jjjj")=TEXT(CRENEAUX!$T$14,"jjjj"),TEXT(C325,"jjjj")=TEXT(CRENEAUX!$U$14,"jjjj"),TEXT(C325,"jjjj")=TEXT(CRENEAUX!$V$14,"jjjj"),TEXT(C325,"jjjj")=TEXT(CRENEAUX!$W$14,"jjjj"),TEXT(C325,"jjjj")=TEXT(CRENEAUX!$X$14,"jjjj"),TEXT(C325,"jjjj")=TEXT(CRENEAUX!$Y$14,"jjjj")),"X","")</f>
        <v/>
      </c>
      <c r="R325" s="80" t="str">
        <f t="shared" si="25"/>
        <v/>
      </c>
      <c r="S325" s="79"/>
      <c r="T325" s="79"/>
      <c r="U325" s="79"/>
      <c r="V325" s="79"/>
      <c r="W325" s="79"/>
      <c r="X325" s="79"/>
    </row>
    <row r="326" spans="1:24" x14ac:dyDescent="0.25">
      <c r="A326" s="95" t="e">
        <f t="shared" si="21"/>
        <v>#VALUE!</v>
      </c>
      <c r="B326" s="95" t="e">
        <f t="shared" si="22"/>
        <v>#VALUE!</v>
      </c>
      <c r="C326" s="77" t="str">
        <f>Calen!F328</f>
        <v/>
      </c>
      <c r="D326" s="79"/>
      <c r="E326" s="79"/>
      <c r="F326" s="79"/>
      <c r="G326" s="79"/>
      <c r="H326" s="79"/>
      <c r="I326" s="79"/>
      <c r="J326" s="96" t="e">
        <f t="shared" si="23"/>
        <v>#VALUE!</v>
      </c>
      <c r="K326" s="96" t="e">
        <f t="shared" si="24"/>
        <v>#VALUE!</v>
      </c>
      <c r="L326" s="81" t="str">
        <f>IF(OR(TEXT(C326,"jjjj")=TEXT(CRENEAUX!$S$9,"jjjj"),TEXT(C326,"jjjj")=TEXT(CRENEAUX!$T$9,"jjjj"),TEXT(C326,"jjjj")=TEXT(CRENEAUX!$U$9,"jjjj"),TEXT(C326,"jjjj")=TEXT(CRENEAUX!$V$9,"jjjj"),TEXT(C326,"jjjj")=TEXT(CRENEAUX!$W$9,"jjjj"),TEXT(C326,"jjjj")=TEXT(CRENEAUX!$X$9,"jjjj"),TEXT(C326,"jjjj")=TEXT(CRENEAUX!$Y$9,"jjjj")),"X","")</f>
        <v/>
      </c>
      <c r="M326" s="81" t="str">
        <f>IF(OR(TEXT(C326,"jjjj")=TEXT(CRENEAUX!$S$10,"jjjj"),TEXT(C326,"jjjj")=TEXT(CRENEAUX!$T$10,"jjjj"),TEXT(C326,"jjjj")=TEXT(CRENEAUX!$U$10,"jjjj"),TEXT(C326,"jjjj")=TEXT(CRENEAUX!$V$10,"jjjj"),TEXT(C326,"jjjj")=TEXT(CRENEAUX!$W$10,"jjjj"),TEXT(C326,"jjjj")=TEXT(CRENEAUX!$X$10,"jjjj"),TEXT(C326,"jjjj")=TEXT(CRENEAUX!$Y$10,"jjjj")),"X","")</f>
        <v/>
      </c>
      <c r="N326" s="81" t="str">
        <f>IF(OR(TEXT(C326,"jjjj")=TEXT(CRENEAUX!$S$11,"jjjj"),TEXT(C326,"jjjj")=TEXT(CRENEAUX!$T$11,"jjjj"),TEXT(C326,"jjjj")=TEXT(CRENEAUX!$U$11,"jjjj"),TEXT(C326,"jjjj")=TEXT(CRENEAUX!$V$11,"jjjj"),TEXT(C326,"jjjj")=TEXT(CRENEAUX!$W$11,"jjjj"),TEXT(C326,"jjjj")=TEXT(CRENEAUX!$X$11,"jjjj"),TEXT(C326,"jjjj")=TEXT(CRENEAUX!$Y$11,"jjjj")),"X","")</f>
        <v/>
      </c>
      <c r="O326" s="81" t="str">
        <f>IF(OR(TEXT(C326,"jjjj")=TEXT(CRENEAUX!$S$12,"jjjj"),TEXT(C326,"jjjj")=TEXT(CRENEAUX!$T$12,"jjjj"),TEXT(C326,"jjjj")=TEXT(CRENEAUX!$U$12,"jjjj"),TEXT(C326,"jjjj")=TEXT(CRENEAUX!$V$12,"jjjj"),TEXT(C326,"jjjj")=TEXT(CRENEAUX!$W$12,"jjjj"),TEXT(C326,"jjjj")=TEXT(CRENEAUX!$X$12,"jjjj"),TEXT(C326,"jjjj")=TEXT(CRENEAUX!$Y$12,"jjjj")),"X","")</f>
        <v/>
      </c>
      <c r="P326" s="81" t="str">
        <f>IF(OR(TEXT(C326,"jjjj")=TEXT(CRENEAUX!$S$13,"jjjj"),TEXT(C326,"jjjj")=TEXT(CRENEAUX!$T$13,"jjjj"),TEXT(C326,"jjjj")=TEXT(CRENEAUX!$U$13,"jjjj"),TEXT(C326,"jjjj")=TEXT(CRENEAUX!$V$13,"jjjj"),TEXT(C326,"jjjj")=TEXT(CRENEAUX!$W$13,"jjjj"),TEXT(C326,"jjjj")=TEXT(CRENEAUX!$X$13,"jjjj"),TEXT(C326,"jjjj")=TEXT(CRENEAUX!$Y$13,"jjjj")),"X","")</f>
        <v/>
      </c>
      <c r="Q326" s="81" t="str">
        <f>IF(OR(TEXT(C326,"jjjj")=TEXT(CRENEAUX!$S$14,"jjjj"),TEXT(C326,"jjjj")=TEXT(CRENEAUX!$T$14,"jjjj"),TEXT(C326,"jjjj")=TEXT(CRENEAUX!$U$14,"jjjj"),TEXT(C326,"jjjj")=TEXT(CRENEAUX!$V$14,"jjjj"),TEXT(C326,"jjjj")=TEXT(CRENEAUX!$W$14,"jjjj"),TEXT(C326,"jjjj")=TEXT(CRENEAUX!$X$14,"jjjj"),TEXT(C326,"jjjj")=TEXT(CRENEAUX!$Y$14,"jjjj")),"X","")</f>
        <v/>
      </c>
      <c r="R326" s="80" t="str">
        <f t="shared" si="25"/>
        <v/>
      </c>
      <c r="S326" s="79"/>
      <c r="T326" s="79"/>
      <c r="U326" s="79"/>
      <c r="V326" s="79"/>
      <c r="W326" s="79"/>
      <c r="X326" s="79"/>
    </row>
    <row r="327" spans="1:24" x14ac:dyDescent="0.25">
      <c r="A327" s="95" t="e">
        <f t="shared" ref="A327:A355" si="26">MONTH(C327)</f>
        <v>#VALUE!</v>
      </c>
      <c r="B327" s="95" t="e">
        <f t="shared" ref="B327:B375" si="27">WEEKDAY(C327,2)</f>
        <v>#VALUE!</v>
      </c>
      <c r="C327" s="77" t="str">
        <f>Calen!F329</f>
        <v/>
      </c>
      <c r="D327" s="79"/>
      <c r="E327" s="79"/>
      <c r="F327" s="79"/>
      <c r="G327" s="79"/>
      <c r="H327" s="79"/>
      <c r="I327" s="79"/>
      <c r="J327" s="96" t="e">
        <f t="shared" ref="J327:J355" si="28">MONTH(R327)</f>
        <v>#VALUE!</v>
      </c>
      <c r="K327" s="96" t="e">
        <f t="shared" ref="K327:K375" si="29">WEEKDAY(R327,2)</f>
        <v>#VALUE!</v>
      </c>
      <c r="L327" s="81" t="str">
        <f>IF(OR(TEXT(C327,"jjjj")=TEXT(CRENEAUX!$S$9,"jjjj"),TEXT(C327,"jjjj")=TEXT(CRENEAUX!$T$9,"jjjj"),TEXT(C327,"jjjj")=TEXT(CRENEAUX!$U$9,"jjjj"),TEXT(C327,"jjjj")=TEXT(CRENEAUX!$V$9,"jjjj"),TEXT(C327,"jjjj")=TEXT(CRENEAUX!$W$9,"jjjj"),TEXT(C327,"jjjj")=TEXT(CRENEAUX!$X$9,"jjjj"),TEXT(C327,"jjjj")=TEXT(CRENEAUX!$Y$9,"jjjj")),"X","")</f>
        <v/>
      </c>
      <c r="M327" s="81" t="str">
        <f>IF(OR(TEXT(C327,"jjjj")=TEXT(CRENEAUX!$S$10,"jjjj"),TEXT(C327,"jjjj")=TEXT(CRENEAUX!$T$10,"jjjj"),TEXT(C327,"jjjj")=TEXT(CRENEAUX!$U$10,"jjjj"),TEXT(C327,"jjjj")=TEXT(CRENEAUX!$V$10,"jjjj"),TEXT(C327,"jjjj")=TEXT(CRENEAUX!$W$10,"jjjj"),TEXT(C327,"jjjj")=TEXT(CRENEAUX!$X$10,"jjjj"),TEXT(C327,"jjjj")=TEXT(CRENEAUX!$Y$10,"jjjj")),"X","")</f>
        <v/>
      </c>
      <c r="N327" s="81" t="str">
        <f>IF(OR(TEXT(C327,"jjjj")=TEXT(CRENEAUX!$S$11,"jjjj"),TEXT(C327,"jjjj")=TEXT(CRENEAUX!$T$11,"jjjj"),TEXT(C327,"jjjj")=TEXT(CRENEAUX!$U$11,"jjjj"),TEXT(C327,"jjjj")=TEXT(CRENEAUX!$V$11,"jjjj"),TEXT(C327,"jjjj")=TEXT(CRENEAUX!$W$11,"jjjj"),TEXT(C327,"jjjj")=TEXT(CRENEAUX!$X$11,"jjjj"),TEXT(C327,"jjjj")=TEXT(CRENEAUX!$Y$11,"jjjj")),"X","")</f>
        <v/>
      </c>
      <c r="O327" s="81" t="str">
        <f>IF(OR(TEXT(C327,"jjjj")=TEXT(CRENEAUX!$S$12,"jjjj"),TEXT(C327,"jjjj")=TEXT(CRENEAUX!$T$12,"jjjj"),TEXT(C327,"jjjj")=TEXT(CRENEAUX!$U$12,"jjjj"),TEXT(C327,"jjjj")=TEXT(CRENEAUX!$V$12,"jjjj"),TEXT(C327,"jjjj")=TEXT(CRENEAUX!$W$12,"jjjj"),TEXT(C327,"jjjj")=TEXT(CRENEAUX!$X$12,"jjjj"),TEXT(C327,"jjjj")=TEXT(CRENEAUX!$Y$12,"jjjj")),"X","")</f>
        <v/>
      </c>
      <c r="P327" s="81" t="str">
        <f>IF(OR(TEXT(C327,"jjjj")=TEXT(CRENEAUX!$S$13,"jjjj"),TEXT(C327,"jjjj")=TEXT(CRENEAUX!$T$13,"jjjj"),TEXT(C327,"jjjj")=TEXT(CRENEAUX!$U$13,"jjjj"),TEXT(C327,"jjjj")=TEXT(CRENEAUX!$V$13,"jjjj"),TEXT(C327,"jjjj")=TEXT(CRENEAUX!$W$13,"jjjj"),TEXT(C327,"jjjj")=TEXT(CRENEAUX!$X$13,"jjjj"),TEXT(C327,"jjjj")=TEXT(CRENEAUX!$Y$13,"jjjj")),"X","")</f>
        <v/>
      </c>
      <c r="Q327" s="81" t="str">
        <f>IF(OR(TEXT(C327,"jjjj")=TEXT(CRENEAUX!$S$14,"jjjj"),TEXT(C327,"jjjj")=TEXT(CRENEAUX!$T$14,"jjjj"),TEXT(C327,"jjjj")=TEXT(CRENEAUX!$U$14,"jjjj"),TEXT(C327,"jjjj")=TEXT(CRENEAUX!$V$14,"jjjj"),TEXT(C327,"jjjj")=TEXT(CRENEAUX!$W$14,"jjjj"),TEXT(C327,"jjjj")=TEXT(CRENEAUX!$X$14,"jjjj"),TEXT(C327,"jjjj")=TEXT(CRENEAUX!$Y$14,"jjjj")),"X","")</f>
        <v/>
      </c>
      <c r="R327" s="80" t="str">
        <f t="shared" ref="R327:R375" si="30">C327</f>
        <v/>
      </c>
      <c r="S327" s="79"/>
      <c r="T327" s="79"/>
      <c r="U327" s="79"/>
      <c r="V327" s="79"/>
      <c r="W327" s="79"/>
      <c r="X327" s="79"/>
    </row>
    <row r="328" spans="1:24" x14ac:dyDescent="0.25">
      <c r="A328" s="95" t="e">
        <f t="shared" si="26"/>
        <v>#VALUE!</v>
      </c>
      <c r="B328" s="95" t="e">
        <f t="shared" si="27"/>
        <v>#VALUE!</v>
      </c>
      <c r="C328" s="77" t="str">
        <f>Calen!F330</f>
        <v/>
      </c>
      <c r="D328" s="79"/>
      <c r="E328" s="79"/>
      <c r="F328" s="79"/>
      <c r="G328" s="79"/>
      <c r="H328" s="79"/>
      <c r="I328" s="79"/>
      <c r="J328" s="96" t="e">
        <f t="shared" si="28"/>
        <v>#VALUE!</v>
      </c>
      <c r="K328" s="96" t="e">
        <f t="shared" si="29"/>
        <v>#VALUE!</v>
      </c>
      <c r="L328" s="81" t="str">
        <f>IF(OR(TEXT(C328,"jjjj")=TEXT(CRENEAUX!$S$9,"jjjj"),TEXT(C328,"jjjj")=TEXT(CRENEAUX!$T$9,"jjjj"),TEXT(C328,"jjjj")=TEXT(CRENEAUX!$U$9,"jjjj"),TEXT(C328,"jjjj")=TEXT(CRENEAUX!$V$9,"jjjj"),TEXT(C328,"jjjj")=TEXT(CRENEAUX!$W$9,"jjjj"),TEXT(C328,"jjjj")=TEXT(CRENEAUX!$X$9,"jjjj"),TEXT(C328,"jjjj")=TEXT(CRENEAUX!$Y$9,"jjjj")),"X","")</f>
        <v/>
      </c>
      <c r="M328" s="81" t="str">
        <f>IF(OR(TEXT(C328,"jjjj")=TEXT(CRENEAUX!$S$10,"jjjj"),TEXT(C328,"jjjj")=TEXT(CRENEAUX!$T$10,"jjjj"),TEXT(C328,"jjjj")=TEXT(CRENEAUX!$U$10,"jjjj"),TEXT(C328,"jjjj")=TEXT(CRENEAUX!$V$10,"jjjj"),TEXT(C328,"jjjj")=TEXT(CRENEAUX!$W$10,"jjjj"),TEXT(C328,"jjjj")=TEXT(CRENEAUX!$X$10,"jjjj"),TEXT(C328,"jjjj")=TEXT(CRENEAUX!$Y$10,"jjjj")),"X","")</f>
        <v/>
      </c>
      <c r="N328" s="81" t="str">
        <f>IF(OR(TEXT(C328,"jjjj")=TEXT(CRENEAUX!$S$11,"jjjj"),TEXT(C328,"jjjj")=TEXT(CRENEAUX!$T$11,"jjjj"),TEXT(C328,"jjjj")=TEXT(CRENEAUX!$U$11,"jjjj"),TEXT(C328,"jjjj")=TEXT(CRENEAUX!$V$11,"jjjj"),TEXT(C328,"jjjj")=TEXT(CRENEAUX!$W$11,"jjjj"),TEXT(C328,"jjjj")=TEXT(CRENEAUX!$X$11,"jjjj"),TEXT(C328,"jjjj")=TEXT(CRENEAUX!$Y$11,"jjjj")),"X","")</f>
        <v/>
      </c>
      <c r="O328" s="81" t="str">
        <f>IF(OR(TEXT(C328,"jjjj")=TEXT(CRENEAUX!$S$12,"jjjj"),TEXT(C328,"jjjj")=TEXT(CRENEAUX!$T$12,"jjjj"),TEXT(C328,"jjjj")=TEXT(CRENEAUX!$U$12,"jjjj"),TEXT(C328,"jjjj")=TEXT(CRENEAUX!$V$12,"jjjj"),TEXT(C328,"jjjj")=TEXT(CRENEAUX!$W$12,"jjjj"),TEXT(C328,"jjjj")=TEXT(CRENEAUX!$X$12,"jjjj"),TEXT(C328,"jjjj")=TEXT(CRENEAUX!$Y$12,"jjjj")),"X","")</f>
        <v/>
      </c>
      <c r="P328" s="81" t="str">
        <f>IF(OR(TEXT(C328,"jjjj")=TEXT(CRENEAUX!$S$13,"jjjj"),TEXT(C328,"jjjj")=TEXT(CRENEAUX!$T$13,"jjjj"),TEXT(C328,"jjjj")=TEXT(CRENEAUX!$U$13,"jjjj"),TEXT(C328,"jjjj")=TEXT(CRENEAUX!$V$13,"jjjj"),TEXT(C328,"jjjj")=TEXT(CRENEAUX!$W$13,"jjjj"),TEXT(C328,"jjjj")=TEXT(CRENEAUX!$X$13,"jjjj"),TEXT(C328,"jjjj")=TEXT(CRENEAUX!$Y$13,"jjjj")),"X","")</f>
        <v/>
      </c>
      <c r="Q328" s="81" t="str">
        <f>IF(OR(TEXT(C328,"jjjj")=TEXT(CRENEAUX!$S$14,"jjjj"),TEXT(C328,"jjjj")=TEXT(CRENEAUX!$T$14,"jjjj"),TEXT(C328,"jjjj")=TEXT(CRENEAUX!$U$14,"jjjj"),TEXT(C328,"jjjj")=TEXT(CRENEAUX!$V$14,"jjjj"),TEXT(C328,"jjjj")=TEXT(CRENEAUX!$W$14,"jjjj"),TEXT(C328,"jjjj")=TEXT(CRENEAUX!$X$14,"jjjj"),TEXT(C328,"jjjj")=TEXT(CRENEAUX!$Y$14,"jjjj")),"X","")</f>
        <v/>
      </c>
      <c r="R328" s="80" t="str">
        <f t="shared" si="30"/>
        <v/>
      </c>
      <c r="S328" s="79"/>
      <c r="T328" s="79"/>
      <c r="U328" s="79"/>
      <c r="V328" s="79"/>
      <c r="W328" s="79"/>
      <c r="X328" s="79"/>
    </row>
    <row r="329" spans="1:24" x14ac:dyDescent="0.25">
      <c r="A329" s="95" t="e">
        <f t="shared" si="26"/>
        <v>#VALUE!</v>
      </c>
      <c r="B329" s="95" t="e">
        <f t="shared" si="27"/>
        <v>#VALUE!</v>
      </c>
      <c r="C329" s="77" t="str">
        <f>Calen!F331</f>
        <v/>
      </c>
      <c r="D329" s="79"/>
      <c r="E329" s="79"/>
      <c r="F329" s="79"/>
      <c r="G329" s="79"/>
      <c r="H329" s="79"/>
      <c r="I329" s="79"/>
      <c r="J329" s="96" t="e">
        <f t="shared" si="28"/>
        <v>#VALUE!</v>
      </c>
      <c r="K329" s="96" t="e">
        <f t="shared" si="29"/>
        <v>#VALUE!</v>
      </c>
      <c r="L329" s="81" t="str">
        <f>IF(OR(TEXT(C329,"jjjj")=TEXT(CRENEAUX!$S$9,"jjjj"),TEXT(C329,"jjjj")=TEXT(CRENEAUX!$T$9,"jjjj"),TEXT(C329,"jjjj")=TEXT(CRENEAUX!$U$9,"jjjj"),TEXT(C329,"jjjj")=TEXT(CRENEAUX!$V$9,"jjjj"),TEXT(C329,"jjjj")=TEXT(CRENEAUX!$W$9,"jjjj"),TEXT(C329,"jjjj")=TEXT(CRENEAUX!$X$9,"jjjj"),TEXT(C329,"jjjj")=TEXT(CRENEAUX!$Y$9,"jjjj")),"X","")</f>
        <v/>
      </c>
      <c r="M329" s="81" t="str">
        <f>IF(OR(TEXT(C329,"jjjj")=TEXT(CRENEAUX!$S$10,"jjjj"),TEXT(C329,"jjjj")=TEXT(CRENEAUX!$T$10,"jjjj"),TEXT(C329,"jjjj")=TEXT(CRENEAUX!$U$10,"jjjj"),TEXT(C329,"jjjj")=TEXT(CRENEAUX!$V$10,"jjjj"),TEXT(C329,"jjjj")=TEXT(CRENEAUX!$W$10,"jjjj"),TEXT(C329,"jjjj")=TEXT(CRENEAUX!$X$10,"jjjj"),TEXT(C329,"jjjj")=TEXT(CRENEAUX!$Y$10,"jjjj")),"X","")</f>
        <v/>
      </c>
      <c r="N329" s="81" t="str">
        <f>IF(OR(TEXT(C329,"jjjj")=TEXT(CRENEAUX!$S$11,"jjjj"),TEXT(C329,"jjjj")=TEXT(CRENEAUX!$T$11,"jjjj"),TEXT(C329,"jjjj")=TEXT(CRENEAUX!$U$11,"jjjj"),TEXT(C329,"jjjj")=TEXT(CRENEAUX!$V$11,"jjjj"),TEXT(C329,"jjjj")=TEXT(CRENEAUX!$W$11,"jjjj"),TEXT(C329,"jjjj")=TEXT(CRENEAUX!$X$11,"jjjj"),TEXT(C329,"jjjj")=TEXT(CRENEAUX!$Y$11,"jjjj")),"X","")</f>
        <v/>
      </c>
      <c r="O329" s="81" t="str">
        <f>IF(OR(TEXT(C329,"jjjj")=TEXT(CRENEAUX!$S$12,"jjjj"),TEXT(C329,"jjjj")=TEXT(CRENEAUX!$T$12,"jjjj"),TEXT(C329,"jjjj")=TEXT(CRENEAUX!$U$12,"jjjj"),TEXT(C329,"jjjj")=TEXT(CRENEAUX!$V$12,"jjjj"),TEXT(C329,"jjjj")=TEXT(CRENEAUX!$W$12,"jjjj"),TEXT(C329,"jjjj")=TEXT(CRENEAUX!$X$12,"jjjj"),TEXT(C329,"jjjj")=TEXT(CRENEAUX!$Y$12,"jjjj")),"X","")</f>
        <v/>
      </c>
      <c r="P329" s="81" t="str">
        <f>IF(OR(TEXT(C329,"jjjj")=TEXT(CRENEAUX!$S$13,"jjjj"),TEXT(C329,"jjjj")=TEXT(CRENEAUX!$T$13,"jjjj"),TEXT(C329,"jjjj")=TEXT(CRENEAUX!$U$13,"jjjj"),TEXT(C329,"jjjj")=TEXT(CRENEAUX!$V$13,"jjjj"),TEXT(C329,"jjjj")=TEXT(CRENEAUX!$W$13,"jjjj"),TEXT(C329,"jjjj")=TEXT(CRENEAUX!$X$13,"jjjj"),TEXT(C329,"jjjj")=TEXT(CRENEAUX!$Y$13,"jjjj")),"X","")</f>
        <v/>
      </c>
      <c r="Q329" s="81" t="str">
        <f>IF(OR(TEXT(C329,"jjjj")=TEXT(CRENEAUX!$S$14,"jjjj"),TEXT(C329,"jjjj")=TEXT(CRENEAUX!$T$14,"jjjj"),TEXT(C329,"jjjj")=TEXT(CRENEAUX!$U$14,"jjjj"),TEXT(C329,"jjjj")=TEXT(CRENEAUX!$V$14,"jjjj"),TEXT(C329,"jjjj")=TEXT(CRENEAUX!$W$14,"jjjj"),TEXT(C329,"jjjj")=TEXT(CRENEAUX!$X$14,"jjjj"),TEXT(C329,"jjjj")=TEXT(CRENEAUX!$Y$14,"jjjj")),"X","")</f>
        <v/>
      </c>
      <c r="R329" s="80" t="str">
        <f t="shared" si="30"/>
        <v/>
      </c>
      <c r="S329" s="79"/>
      <c r="T329" s="79"/>
      <c r="U329" s="79"/>
      <c r="V329" s="79"/>
      <c r="W329" s="79"/>
      <c r="X329" s="79"/>
    </row>
    <row r="330" spans="1:24" x14ac:dyDescent="0.25">
      <c r="A330" s="95" t="e">
        <f t="shared" si="26"/>
        <v>#VALUE!</v>
      </c>
      <c r="B330" s="95" t="e">
        <f t="shared" si="27"/>
        <v>#VALUE!</v>
      </c>
      <c r="C330" s="77" t="str">
        <f>Calen!F332</f>
        <v/>
      </c>
      <c r="D330" s="79"/>
      <c r="E330" s="79"/>
      <c r="F330" s="79"/>
      <c r="G330" s="79"/>
      <c r="H330" s="79"/>
      <c r="I330" s="79"/>
      <c r="J330" s="96" t="e">
        <f t="shared" si="28"/>
        <v>#VALUE!</v>
      </c>
      <c r="K330" s="96" t="e">
        <f t="shared" si="29"/>
        <v>#VALUE!</v>
      </c>
      <c r="L330" s="81" t="str">
        <f>IF(OR(TEXT(C330,"jjjj")=TEXT(CRENEAUX!$S$9,"jjjj"),TEXT(C330,"jjjj")=TEXT(CRENEAUX!$T$9,"jjjj"),TEXT(C330,"jjjj")=TEXT(CRENEAUX!$U$9,"jjjj"),TEXT(C330,"jjjj")=TEXT(CRENEAUX!$V$9,"jjjj"),TEXT(C330,"jjjj")=TEXT(CRENEAUX!$W$9,"jjjj"),TEXT(C330,"jjjj")=TEXT(CRENEAUX!$X$9,"jjjj"),TEXT(C330,"jjjj")=TEXT(CRENEAUX!$Y$9,"jjjj")),"X","")</f>
        <v/>
      </c>
      <c r="M330" s="81" t="str">
        <f>IF(OR(TEXT(C330,"jjjj")=TEXT(CRENEAUX!$S$10,"jjjj"),TEXT(C330,"jjjj")=TEXT(CRENEAUX!$T$10,"jjjj"),TEXT(C330,"jjjj")=TEXT(CRENEAUX!$U$10,"jjjj"),TEXT(C330,"jjjj")=TEXT(CRENEAUX!$V$10,"jjjj"),TEXT(C330,"jjjj")=TEXT(CRENEAUX!$W$10,"jjjj"),TEXT(C330,"jjjj")=TEXT(CRENEAUX!$X$10,"jjjj"),TEXT(C330,"jjjj")=TEXT(CRENEAUX!$Y$10,"jjjj")),"X","")</f>
        <v/>
      </c>
      <c r="N330" s="81" t="str">
        <f>IF(OR(TEXT(C330,"jjjj")=TEXT(CRENEAUX!$S$11,"jjjj"),TEXT(C330,"jjjj")=TEXT(CRENEAUX!$T$11,"jjjj"),TEXT(C330,"jjjj")=TEXT(CRENEAUX!$U$11,"jjjj"),TEXT(C330,"jjjj")=TEXT(CRENEAUX!$V$11,"jjjj"),TEXT(C330,"jjjj")=TEXT(CRENEAUX!$W$11,"jjjj"),TEXT(C330,"jjjj")=TEXT(CRENEAUX!$X$11,"jjjj"),TEXT(C330,"jjjj")=TEXT(CRENEAUX!$Y$11,"jjjj")),"X","")</f>
        <v/>
      </c>
      <c r="O330" s="81" t="str">
        <f>IF(OR(TEXT(C330,"jjjj")=TEXT(CRENEAUX!$S$12,"jjjj"),TEXT(C330,"jjjj")=TEXT(CRENEAUX!$T$12,"jjjj"),TEXT(C330,"jjjj")=TEXT(CRENEAUX!$U$12,"jjjj"),TEXT(C330,"jjjj")=TEXT(CRENEAUX!$V$12,"jjjj"),TEXT(C330,"jjjj")=TEXT(CRENEAUX!$W$12,"jjjj"),TEXT(C330,"jjjj")=TEXT(CRENEAUX!$X$12,"jjjj"),TEXT(C330,"jjjj")=TEXT(CRENEAUX!$Y$12,"jjjj")),"X","")</f>
        <v/>
      </c>
      <c r="P330" s="81" t="str">
        <f>IF(OR(TEXT(C330,"jjjj")=TEXT(CRENEAUX!$S$13,"jjjj"),TEXT(C330,"jjjj")=TEXT(CRENEAUX!$T$13,"jjjj"),TEXT(C330,"jjjj")=TEXT(CRENEAUX!$U$13,"jjjj"),TEXT(C330,"jjjj")=TEXT(CRENEAUX!$V$13,"jjjj"),TEXT(C330,"jjjj")=TEXT(CRENEAUX!$W$13,"jjjj"),TEXT(C330,"jjjj")=TEXT(CRENEAUX!$X$13,"jjjj"),TEXT(C330,"jjjj")=TEXT(CRENEAUX!$Y$13,"jjjj")),"X","")</f>
        <v/>
      </c>
      <c r="Q330" s="81" t="str">
        <f>IF(OR(TEXT(C330,"jjjj")=TEXT(CRENEAUX!$S$14,"jjjj"),TEXT(C330,"jjjj")=TEXT(CRENEAUX!$T$14,"jjjj"),TEXT(C330,"jjjj")=TEXT(CRENEAUX!$U$14,"jjjj"),TEXT(C330,"jjjj")=TEXT(CRENEAUX!$V$14,"jjjj"),TEXT(C330,"jjjj")=TEXT(CRENEAUX!$W$14,"jjjj"),TEXT(C330,"jjjj")=TEXT(CRENEAUX!$X$14,"jjjj"),TEXT(C330,"jjjj")=TEXT(CRENEAUX!$Y$14,"jjjj")),"X","")</f>
        <v/>
      </c>
      <c r="R330" s="80" t="str">
        <f t="shared" si="30"/>
        <v/>
      </c>
      <c r="S330" s="79"/>
      <c r="T330" s="79"/>
      <c r="U330" s="79"/>
      <c r="V330" s="79"/>
      <c r="W330" s="79"/>
      <c r="X330" s="79"/>
    </row>
    <row r="331" spans="1:24" x14ac:dyDescent="0.25">
      <c r="A331" s="95" t="e">
        <f t="shared" si="26"/>
        <v>#VALUE!</v>
      </c>
      <c r="B331" s="95" t="e">
        <f t="shared" si="27"/>
        <v>#VALUE!</v>
      </c>
      <c r="C331" s="77" t="str">
        <f>Calen!F333</f>
        <v/>
      </c>
      <c r="D331" s="79"/>
      <c r="E331" s="79"/>
      <c r="F331" s="79"/>
      <c r="G331" s="79"/>
      <c r="H331" s="79"/>
      <c r="I331" s="79"/>
      <c r="J331" s="96" t="e">
        <f t="shared" si="28"/>
        <v>#VALUE!</v>
      </c>
      <c r="K331" s="96" t="e">
        <f t="shared" si="29"/>
        <v>#VALUE!</v>
      </c>
      <c r="L331" s="81" t="str">
        <f>IF(OR(TEXT(C331,"jjjj")=TEXT(CRENEAUX!$S$9,"jjjj"),TEXT(C331,"jjjj")=TEXT(CRENEAUX!$T$9,"jjjj"),TEXT(C331,"jjjj")=TEXT(CRENEAUX!$U$9,"jjjj"),TEXT(C331,"jjjj")=TEXT(CRENEAUX!$V$9,"jjjj"),TEXT(C331,"jjjj")=TEXT(CRENEAUX!$W$9,"jjjj"),TEXT(C331,"jjjj")=TEXT(CRENEAUX!$X$9,"jjjj"),TEXT(C331,"jjjj")=TEXT(CRENEAUX!$Y$9,"jjjj")),"X","")</f>
        <v/>
      </c>
      <c r="M331" s="81" t="str">
        <f>IF(OR(TEXT(C331,"jjjj")=TEXT(CRENEAUX!$S$10,"jjjj"),TEXT(C331,"jjjj")=TEXT(CRENEAUX!$T$10,"jjjj"),TEXT(C331,"jjjj")=TEXT(CRENEAUX!$U$10,"jjjj"),TEXT(C331,"jjjj")=TEXT(CRENEAUX!$V$10,"jjjj"),TEXT(C331,"jjjj")=TEXT(CRENEAUX!$W$10,"jjjj"),TEXT(C331,"jjjj")=TEXT(CRENEAUX!$X$10,"jjjj"),TEXT(C331,"jjjj")=TEXT(CRENEAUX!$Y$10,"jjjj")),"X","")</f>
        <v/>
      </c>
      <c r="N331" s="81" t="str">
        <f>IF(OR(TEXT(C331,"jjjj")=TEXT(CRENEAUX!$S$11,"jjjj"),TEXT(C331,"jjjj")=TEXT(CRENEAUX!$T$11,"jjjj"),TEXT(C331,"jjjj")=TEXT(CRENEAUX!$U$11,"jjjj"),TEXT(C331,"jjjj")=TEXT(CRENEAUX!$V$11,"jjjj"),TEXT(C331,"jjjj")=TEXT(CRENEAUX!$W$11,"jjjj"),TEXT(C331,"jjjj")=TEXT(CRENEAUX!$X$11,"jjjj"),TEXT(C331,"jjjj")=TEXT(CRENEAUX!$Y$11,"jjjj")),"X","")</f>
        <v/>
      </c>
      <c r="O331" s="81" t="str">
        <f>IF(OR(TEXT(C331,"jjjj")=TEXT(CRENEAUX!$S$12,"jjjj"),TEXT(C331,"jjjj")=TEXT(CRENEAUX!$T$12,"jjjj"),TEXT(C331,"jjjj")=TEXT(CRENEAUX!$U$12,"jjjj"),TEXT(C331,"jjjj")=TEXT(CRENEAUX!$V$12,"jjjj"),TEXT(C331,"jjjj")=TEXT(CRENEAUX!$W$12,"jjjj"),TEXT(C331,"jjjj")=TEXT(CRENEAUX!$X$12,"jjjj"),TEXT(C331,"jjjj")=TEXT(CRENEAUX!$Y$12,"jjjj")),"X","")</f>
        <v/>
      </c>
      <c r="P331" s="81" t="str">
        <f>IF(OR(TEXT(C331,"jjjj")=TEXT(CRENEAUX!$S$13,"jjjj"),TEXT(C331,"jjjj")=TEXT(CRENEAUX!$T$13,"jjjj"),TEXT(C331,"jjjj")=TEXT(CRENEAUX!$U$13,"jjjj"),TEXT(C331,"jjjj")=TEXT(CRENEAUX!$V$13,"jjjj"),TEXT(C331,"jjjj")=TEXT(CRENEAUX!$W$13,"jjjj"),TEXT(C331,"jjjj")=TEXT(CRENEAUX!$X$13,"jjjj"),TEXT(C331,"jjjj")=TEXT(CRENEAUX!$Y$13,"jjjj")),"X","")</f>
        <v/>
      </c>
      <c r="Q331" s="81" t="str">
        <f>IF(OR(TEXT(C331,"jjjj")=TEXT(CRENEAUX!$S$14,"jjjj"),TEXT(C331,"jjjj")=TEXT(CRENEAUX!$T$14,"jjjj"),TEXT(C331,"jjjj")=TEXT(CRENEAUX!$U$14,"jjjj"),TEXT(C331,"jjjj")=TEXT(CRENEAUX!$V$14,"jjjj"),TEXT(C331,"jjjj")=TEXT(CRENEAUX!$W$14,"jjjj"),TEXT(C331,"jjjj")=TEXT(CRENEAUX!$X$14,"jjjj"),TEXT(C331,"jjjj")=TEXT(CRENEAUX!$Y$14,"jjjj")),"X","")</f>
        <v/>
      </c>
      <c r="R331" s="80" t="str">
        <f t="shared" si="30"/>
        <v/>
      </c>
      <c r="S331" s="79"/>
      <c r="T331" s="79"/>
      <c r="U331" s="79"/>
      <c r="V331" s="79"/>
      <c r="W331" s="79"/>
      <c r="X331" s="79"/>
    </row>
    <row r="332" spans="1:24" x14ac:dyDescent="0.25">
      <c r="A332" s="95" t="e">
        <f t="shared" si="26"/>
        <v>#VALUE!</v>
      </c>
      <c r="B332" s="95" t="e">
        <f t="shared" si="27"/>
        <v>#VALUE!</v>
      </c>
      <c r="C332" s="77" t="str">
        <f>Calen!F334</f>
        <v/>
      </c>
      <c r="D332" s="79"/>
      <c r="E332" s="79"/>
      <c r="F332" s="79"/>
      <c r="G332" s="79"/>
      <c r="H332" s="79"/>
      <c r="I332" s="79"/>
      <c r="J332" s="96" t="e">
        <f t="shared" si="28"/>
        <v>#VALUE!</v>
      </c>
      <c r="K332" s="96" t="e">
        <f t="shared" si="29"/>
        <v>#VALUE!</v>
      </c>
      <c r="L332" s="81" t="str">
        <f>IF(OR(TEXT(C332,"jjjj")=TEXT(CRENEAUX!$S$9,"jjjj"),TEXT(C332,"jjjj")=TEXT(CRENEAUX!$T$9,"jjjj"),TEXT(C332,"jjjj")=TEXT(CRENEAUX!$U$9,"jjjj"),TEXT(C332,"jjjj")=TEXT(CRENEAUX!$V$9,"jjjj"),TEXT(C332,"jjjj")=TEXT(CRENEAUX!$W$9,"jjjj"),TEXT(C332,"jjjj")=TEXT(CRENEAUX!$X$9,"jjjj"),TEXT(C332,"jjjj")=TEXT(CRENEAUX!$Y$9,"jjjj")),"X","")</f>
        <v/>
      </c>
      <c r="M332" s="81" t="str">
        <f>IF(OR(TEXT(C332,"jjjj")=TEXT(CRENEAUX!$S$10,"jjjj"),TEXT(C332,"jjjj")=TEXT(CRENEAUX!$T$10,"jjjj"),TEXT(C332,"jjjj")=TEXT(CRENEAUX!$U$10,"jjjj"),TEXT(C332,"jjjj")=TEXT(CRENEAUX!$V$10,"jjjj"),TEXT(C332,"jjjj")=TEXT(CRENEAUX!$W$10,"jjjj"),TEXT(C332,"jjjj")=TEXT(CRENEAUX!$X$10,"jjjj"),TEXT(C332,"jjjj")=TEXT(CRENEAUX!$Y$10,"jjjj")),"X","")</f>
        <v/>
      </c>
      <c r="N332" s="81" t="str">
        <f>IF(OR(TEXT(C332,"jjjj")=TEXT(CRENEAUX!$S$11,"jjjj"),TEXT(C332,"jjjj")=TEXT(CRENEAUX!$T$11,"jjjj"),TEXT(C332,"jjjj")=TEXT(CRENEAUX!$U$11,"jjjj"),TEXT(C332,"jjjj")=TEXT(CRENEAUX!$V$11,"jjjj"),TEXT(C332,"jjjj")=TEXT(CRENEAUX!$W$11,"jjjj"),TEXT(C332,"jjjj")=TEXT(CRENEAUX!$X$11,"jjjj"),TEXT(C332,"jjjj")=TEXT(CRENEAUX!$Y$11,"jjjj")),"X","")</f>
        <v/>
      </c>
      <c r="O332" s="81" t="str">
        <f>IF(OR(TEXT(C332,"jjjj")=TEXT(CRENEAUX!$S$12,"jjjj"),TEXT(C332,"jjjj")=TEXT(CRENEAUX!$T$12,"jjjj"),TEXT(C332,"jjjj")=TEXT(CRENEAUX!$U$12,"jjjj"),TEXT(C332,"jjjj")=TEXT(CRENEAUX!$V$12,"jjjj"),TEXT(C332,"jjjj")=TEXT(CRENEAUX!$W$12,"jjjj"),TEXT(C332,"jjjj")=TEXT(CRENEAUX!$X$12,"jjjj"),TEXT(C332,"jjjj")=TEXT(CRENEAUX!$Y$12,"jjjj")),"X","")</f>
        <v/>
      </c>
      <c r="P332" s="81" t="str">
        <f>IF(OR(TEXT(C332,"jjjj")=TEXT(CRENEAUX!$S$13,"jjjj"),TEXT(C332,"jjjj")=TEXT(CRENEAUX!$T$13,"jjjj"),TEXT(C332,"jjjj")=TEXT(CRENEAUX!$U$13,"jjjj"),TEXT(C332,"jjjj")=TEXT(CRENEAUX!$V$13,"jjjj"),TEXT(C332,"jjjj")=TEXT(CRENEAUX!$W$13,"jjjj"),TEXT(C332,"jjjj")=TEXT(CRENEAUX!$X$13,"jjjj"),TEXT(C332,"jjjj")=TEXT(CRENEAUX!$Y$13,"jjjj")),"X","")</f>
        <v/>
      </c>
      <c r="Q332" s="81" t="str">
        <f>IF(OR(TEXT(C332,"jjjj")=TEXT(CRENEAUX!$S$14,"jjjj"),TEXT(C332,"jjjj")=TEXT(CRENEAUX!$T$14,"jjjj"),TEXT(C332,"jjjj")=TEXT(CRENEAUX!$U$14,"jjjj"),TEXT(C332,"jjjj")=TEXT(CRENEAUX!$V$14,"jjjj"),TEXT(C332,"jjjj")=TEXT(CRENEAUX!$W$14,"jjjj"),TEXT(C332,"jjjj")=TEXT(CRENEAUX!$X$14,"jjjj"),TEXT(C332,"jjjj")=TEXT(CRENEAUX!$Y$14,"jjjj")),"X","")</f>
        <v/>
      </c>
      <c r="R332" s="80" t="str">
        <f t="shared" si="30"/>
        <v/>
      </c>
      <c r="S332" s="79"/>
      <c r="T332" s="79"/>
      <c r="U332" s="79"/>
      <c r="V332" s="79"/>
      <c r="W332" s="79"/>
      <c r="X332" s="79"/>
    </row>
    <row r="333" spans="1:24" x14ac:dyDescent="0.25">
      <c r="A333" s="95" t="e">
        <f t="shared" si="26"/>
        <v>#VALUE!</v>
      </c>
      <c r="B333" s="95" t="e">
        <f t="shared" si="27"/>
        <v>#VALUE!</v>
      </c>
      <c r="C333" s="77" t="str">
        <f>Calen!F335</f>
        <v/>
      </c>
      <c r="D333" s="79"/>
      <c r="E333" s="79"/>
      <c r="F333" s="79"/>
      <c r="G333" s="79"/>
      <c r="H333" s="79"/>
      <c r="I333" s="79"/>
      <c r="J333" s="96" t="e">
        <f t="shared" si="28"/>
        <v>#VALUE!</v>
      </c>
      <c r="K333" s="96" t="e">
        <f t="shared" si="29"/>
        <v>#VALUE!</v>
      </c>
      <c r="L333" s="81" t="str">
        <f>IF(OR(TEXT(C333,"jjjj")=TEXT(CRENEAUX!$S$9,"jjjj"),TEXT(C333,"jjjj")=TEXT(CRENEAUX!$T$9,"jjjj"),TEXT(C333,"jjjj")=TEXT(CRENEAUX!$U$9,"jjjj"),TEXT(C333,"jjjj")=TEXT(CRENEAUX!$V$9,"jjjj"),TEXT(C333,"jjjj")=TEXT(CRENEAUX!$W$9,"jjjj"),TEXT(C333,"jjjj")=TEXT(CRENEAUX!$X$9,"jjjj"),TEXT(C333,"jjjj")=TEXT(CRENEAUX!$Y$9,"jjjj")),"X","")</f>
        <v/>
      </c>
      <c r="M333" s="81" t="str">
        <f>IF(OR(TEXT(C333,"jjjj")=TEXT(CRENEAUX!$S$10,"jjjj"),TEXT(C333,"jjjj")=TEXT(CRENEAUX!$T$10,"jjjj"),TEXT(C333,"jjjj")=TEXT(CRENEAUX!$U$10,"jjjj"),TEXT(C333,"jjjj")=TEXT(CRENEAUX!$V$10,"jjjj"),TEXT(C333,"jjjj")=TEXT(CRENEAUX!$W$10,"jjjj"),TEXT(C333,"jjjj")=TEXT(CRENEAUX!$X$10,"jjjj"),TEXT(C333,"jjjj")=TEXT(CRENEAUX!$Y$10,"jjjj")),"X","")</f>
        <v/>
      </c>
      <c r="N333" s="81" t="str">
        <f>IF(OR(TEXT(C333,"jjjj")=TEXT(CRENEAUX!$S$11,"jjjj"),TEXT(C333,"jjjj")=TEXT(CRENEAUX!$T$11,"jjjj"),TEXT(C333,"jjjj")=TEXT(CRENEAUX!$U$11,"jjjj"),TEXT(C333,"jjjj")=TEXT(CRENEAUX!$V$11,"jjjj"),TEXT(C333,"jjjj")=TEXT(CRENEAUX!$W$11,"jjjj"),TEXT(C333,"jjjj")=TEXT(CRENEAUX!$X$11,"jjjj"),TEXT(C333,"jjjj")=TEXT(CRENEAUX!$Y$11,"jjjj")),"X","")</f>
        <v/>
      </c>
      <c r="O333" s="81" t="str">
        <f>IF(OR(TEXT(C333,"jjjj")=TEXT(CRENEAUX!$S$12,"jjjj"),TEXT(C333,"jjjj")=TEXT(CRENEAUX!$T$12,"jjjj"),TEXT(C333,"jjjj")=TEXT(CRENEAUX!$U$12,"jjjj"),TEXT(C333,"jjjj")=TEXT(CRENEAUX!$V$12,"jjjj"),TEXT(C333,"jjjj")=TEXT(CRENEAUX!$W$12,"jjjj"),TEXT(C333,"jjjj")=TEXT(CRENEAUX!$X$12,"jjjj"),TEXT(C333,"jjjj")=TEXT(CRENEAUX!$Y$12,"jjjj")),"X","")</f>
        <v/>
      </c>
      <c r="P333" s="81" t="str">
        <f>IF(OR(TEXT(C333,"jjjj")=TEXT(CRENEAUX!$S$13,"jjjj"),TEXT(C333,"jjjj")=TEXT(CRENEAUX!$T$13,"jjjj"),TEXT(C333,"jjjj")=TEXT(CRENEAUX!$U$13,"jjjj"),TEXT(C333,"jjjj")=TEXT(CRENEAUX!$V$13,"jjjj"),TEXT(C333,"jjjj")=TEXT(CRENEAUX!$W$13,"jjjj"),TEXT(C333,"jjjj")=TEXT(CRENEAUX!$X$13,"jjjj"),TEXT(C333,"jjjj")=TEXT(CRENEAUX!$Y$13,"jjjj")),"X","")</f>
        <v/>
      </c>
      <c r="Q333" s="81" t="str">
        <f>IF(OR(TEXT(C333,"jjjj")=TEXT(CRENEAUX!$S$14,"jjjj"),TEXT(C333,"jjjj")=TEXT(CRENEAUX!$T$14,"jjjj"),TEXT(C333,"jjjj")=TEXT(CRENEAUX!$U$14,"jjjj"),TEXT(C333,"jjjj")=TEXT(CRENEAUX!$V$14,"jjjj"),TEXT(C333,"jjjj")=TEXT(CRENEAUX!$W$14,"jjjj"),TEXT(C333,"jjjj")=TEXT(CRENEAUX!$X$14,"jjjj"),TEXT(C333,"jjjj")=TEXT(CRENEAUX!$Y$14,"jjjj")),"X","")</f>
        <v/>
      </c>
      <c r="R333" s="80" t="str">
        <f t="shared" si="30"/>
        <v/>
      </c>
      <c r="S333" s="79"/>
      <c r="T333" s="79"/>
      <c r="U333" s="79"/>
      <c r="V333" s="79"/>
      <c r="W333" s="79"/>
      <c r="X333" s="79"/>
    </row>
    <row r="334" spans="1:24" x14ac:dyDescent="0.25">
      <c r="A334" s="95" t="e">
        <f t="shared" si="26"/>
        <v>#VALUE!</v>
      </c>
      <c r="B334" s="95" t="e">
        <f t="shared" si="27"/>
        <v>#VALUE!</v>
      </c>
      <c r="C334" s="77" t="str">
        <f>Calen!F336</f>
        <v/>
      </c>
      <c r="D334" s="79"/>
      <c r="E334" s="79"/>
      <c r="F334" s="79"/>
      <c r="G334" s="79"/>
      <c r="H334" s="79"/>
      <c r="I334" s="79"/>
      <c r="J334" s="96" t="e">
        <f t="shared" si="28"/>
        <v>#VALUE!</v>
      </c>
      <c r="K334" s="96" t="e">
        <f t="shared" si="29"/>
        <v>#VALUE!</v>
      </c>
      <c r="L334" s="81" t="str">
        <f>IF(OR(TEXT(C334,"jjjj")=TEXT(CRENEAUX!$S$9,"jjjj"),TEXT(C334,"jjjj")=TEXT(CRENEAUX!$T$9,"jjjj"),TEXT(C334,"jjjj")=TEXT(CRENEAUX!$U$9,"jjjj"),TEXT(C334,"jjjj")=TEXT(CRENEAUX!$V$9,"jjjj"),TEXT(C334,"jjjj")=TEXT(CRENEAUX!$W$9,"jjjj"),TEXT(C334,"jjjj")=TEXT(CRENEAUX!$X$9,"jjjj"),TEXT(C334,"jjjj")=TEXT(CRENEAUX!$Y$9,"jjjj")),"X","")</f>
        <v/>
      </c>
      <c r="M334" s="81" t="str">
        <f>IF(OR(TEXT(C334,"jjjj")=TEXT(CRENEAUX!$S$10,"jjjj"),TEXT(C334,"jjjj")=TEXT(CRENEAUX!$T$10,"jjjj"),TEXT(C334,"jjjj")=TEXT(CRENEAUX!$U$10,"jjjj"),TEXT(C334,"jjjj")=TEXT(CRENEAUX!$V$10,"jjjj"),TEXT(C334,"jjjj")=TEXT(CRENEAUX!$W$10,"jjjj"),TEXT(C334,"jjjj")=TEXT(CRENEAUX!$X$10,"jjjj"),TEXT(C334,"jjjj")=TEXT(CRENEAUX!$Y$10,"jjjj")),"X","")</f>
        <v/>
      </c>
      <c r="N334" s="81" t="str">
        <f>IF(OR(TEXT(C334,"jjjj")=TEXT(CRENEAUX!$S$11,"jjjj"),TEXT(C334,"jjjj")=TEXT(CRENEAUX!$T$11,"jjjj"),TEXT(C334,"jjjj")=TEXT(CRENEAUX!$U$11,"jjjj"),TEXT(C334,"jjjj")=TEXT(CRENEAUX!$V$11,"jjjj"),TEXT(C334,"jjjj")=TEXT(CRENEAUX!$W$11,"jjjj"),TEXT(C334,"jjjj")=TEXT(CRENEAUX!$X$11,"jjjj"),TEXT(C334,"jjjj")=TEXT(CRENEAUX!$Y$11,"jjjj")),"X","")</f>
        <v/>
      </c>
      <c r="O334" s="81" t="str">
        <f>IF(OR(TEXT(C334,"jjjj")=TEXT(CRENEAUX!$S$12,"jjjj"),TEXT(C334,"jjjj")=TEXT(CRENEAUX!$T$12,"jjjj"),TEXT(C334,"jjjj")=TEXT(CRENEAUX!$U$12,"jjjj"),TEXT(C334,"jjjj")=TEXT(CRENEAUX!$V$12,"jjjj"),TEXT(C334,"jjjj")=TEXT(CRENEAUX!$W$12,"jjjj"),TEXT(C334,"jjjj")=TEXT(CRENEAUX!$X$12,"jjjj"),TEXT(C334,"jjjj")=TEXT(CRENEAUX!$Y$12,"jjjj")),"X","")</f>
        <v/>
      </c>
      <c r="P334" s="81" t="str">
        <f>IF(OR(TEXT(C334,"jjjj")=TEXT(CRENEAUX!$S$13,"jjjj"),TEXT(C334,"jjjj")=TEXT(CRENEAUX!$T$13,"jjjj"),TEXT(C334,"jjjj")=TEXT(CRENEAUX!$U$13,"jjjj"),TEXT(C334,"jjjj")=TEXT(CRENEAUX!$V$13,"jjjj"),TEXT(C334,"jjjj")=TEXT(CRENEAUX!$W$13,"jjjj"),TEXT(C334,"jjjj")=TEXT(CRENEAUX!$X$13,"jjjj"),TEXT(C334,"jjjj")=TEXT(CRENEAUX!$Y$13,"jjjj")),"X","")</f>
        <v/>
      </c>
      <c r="Q334" s="81" t="str">
        <f>IF(OR(TEXT(C334,"jjjj")=TEXT(CRENEAUX!$S$14,"jjjj"),TEXT(C334,"jjjj")=TEXT(CRENEAUX!$T$14,"jjjj"),TEXT(C334,"jjjj")=TEXT(CRENEAUX!$U$14,"jjjj"),TEXT(C334,"jjjj")=TEXT(CRENEAUX!$V$14,"jjjj"),TEXT(C334,"jjjj")=TEXT(CRENEAUX!$W$14,"jjjj"),TEXT(C334,"jjjj")=TEXT(CRENEAUX!$X$14,"jjjj"),TEXT(C334,"jjjj")=TEXT(CRENEAUX!$Y$14,"jjjj")),"X","")</f>
        <v/>
      </c>
      <c r="R334" s="80" t="str">
        <f t="shared" si="30"/>
        <v/>
      </c>
      <c r="S334" s="79"/>
      <c r="T334" s="79"/>
      <c r="U334" s="79"/>
      <c r="V334" s="79"/>
      <c r="W334" s="79"/>
      <c r="X334" s="79"/>
    </row>
    <row r="335" spans="1:24" x14ac:dyDescent="0.25">
      <c r="A335" s="95" t="e">
        <f t="shared" si="26"/>
        <v>#VALUE!</v>
      </c>
      <c r="B335" s="95" t="e">
        <f t="shared" si="27"/>
        <v>#VALUE!</v>
      </c>
      <c r="C335" s="77" t="str">
        <f>Calen!F337</f>
        <v/>
      </c>
      <c r="D335" s="79"/>
      <c r="E335" s="79"/>
      <c r="F335" s="79"/>
      <c r="G335" s="79"/>
      <c r="H335" s="79"/>
      <c r="I335" s="79"/>
      <c r="J335" s="96" t="e">
        <f t="shared" si="28"/>
        <v>#VALUE!</v>
      </c>
      <c r="K335" s="96" t="e">
        <f t="shared" si="29"/>
        <v>#VALUE!</v>
      </c>
      <c r="L335" s="81" t="str">
        <f>IF(OR(TEXT(C335,"jjjj")=TEXT(CRENEAUX!$S$9,"jjjj"),TEXT(C335,"jjjj")=TEXT(CRENEAUX!$T$9,"jjjj"),TEXT(C335,"jjjj")=TEXT(CRENEAUX!$U$9,"jjjj"),TEXT(C335,"jjjj")=TEXT(CRENEAUX!$V$9,"jjjj"),TEXT(C335,"jjjj")=TEXT(CRENEAUX!$W$9,"jjjj"),TEXT(C335,"jjjj")=TEXT(CRENEAUX!$X$9,"jjjj"),TEXT(C335,"jjjj")=TEXT(CRENEAUX!$Y$9,"jjjj")),"X","")</f>
        <v/>
      </c>
      <c r="M335" s="81" t="str">
        <f>IF(OR(TEXT(C335,"jjjj")=TEXT(CRENEAUX!$S$10,"jjjj"),TEXT(C335,"jjjj")=TEXT(CRENEAUX!$T$10,"jjjj"),TEXT(C335,"jjjj")=TEXT(CRENEAUX!$U$10,"jjjj"),TEXT(C335,"jjjj")=TEXT(CRENEAUX!$V$10,"jjjj"),TEXT(C335,"jjjj")=TEXT(CRENEAUX!$W$10,"jjjj"),TEXT(C335,"jjjj")=TEXT(CRENEAUX!$X$10,"jjjj"),TEXT(C335,"jjjj")=TEXT(CRENEAUX!$Y$10,"jjjj")),"X","")</f>
        <v/>
      </c>
      <c r="N335" s="81" t="str">
        <f>IF(OR(TEXT(C335,"jjjj")=TEXT(CRENEAUX!$S$11,"jjjj"),TEXT(C335,"jjjj")=TEXT(CRENEAUX!$T$11,"jjjj"),TEXT(C335,"jjjj")=TEXT(CRENEAUX!$U$11,"jjjj"),TEXT(C335,"jjjj")=TEXT(CRENEAUX!$V$11,"jjjj"),TEXT(C335,"jjjj")=TEXT(CRENEAUX!$W$11,"jjjj"),TEXT(C335,"jjjj")=TEXT(CRENEAUX!$X$11,"jjjj"),TEXT(C335,"jjjj")=TEXT(CRENEAUX!$Y$11,"jjjj")),"X","")</f>
        <v/>
      </c>
      <c r="O335" s="81" t="str">
        <f>IF(OR(TEXT(C335,"jjjj")=TEXT(CRENEAUX!$S$12,"jjjj"),TEXT(C335,"jjjj")=TEXT(CRENEAUX!$T$12,"jjjj"),TEXT(C335,"jjjj")=TEXT(CRENEAUX!$U$12,"jjjj"),TEXT(C335,"jjjj")=TEXT(CRENEAUX!$V$12,"jjjj"),TEXT(C335,"jjjj")=TEXT(CRENEAUX!$W$12,"jjjj"),TEXT(C335,"jjjj")=TEXT(CRENEAUX!$X$12,"jjjj"),TEXT(C335,"jjjj")=TEXT(CRENEAUX!$Y$12,"jjjj")),"X","")</f>
        <v/>
      </c>
      <c r="P335" s="81" t="str">
        <f>IF(OR(TEXT(C335,"jjjj")=TEXT(CRENEAUX!$S$13,"jjjj"),TEXT(C335,"jjjj")=TEXT(CRENEAUX!$T$13,"jjjj"),TEXT(C335,"jjjj")=TEXT(CRENEAUX!$U$13,"jjjj"),TEXT(C335,"jjjj")=TEXT(CRENEAUX!$V$13,"jjjj"),TEXT(C335,"jjjj")=TEXT(CRENEAUX!$W$13,"jjjj"),TEXT(C335,"jjjj")=TEXT(CRENEAUX!$X$13,"jjjj"),TEXT(C335,"jjjj")=TEXT(CRENEAUX!$Y$13,"jjjj")),"X","")</f>
        <v/>
      </c>
      <c r="Q335" s="81" t="str">
        <f>IF(OR(TEXT(C335,"jjjj")=TEXT(CRENEAUX!$S$14,"jjjj"),TEXT(C335,"jjjj")=TEXT(CRENEAUX!$T$14,"jjjj"),TEXT(C335,"jjjj")=TEXT(CRENEAUX!$U$14,"jjjj"),TEXT(C335,"jjjj")=TEXT(CRENEAUX!$V$14,"jjjj"),TEXT(C335,"jjjj")=TEXT(CRENEAUX!$W$14,"jjjj"),TEXT(C335,"jjjj")=TEXT(CRENEAUX!$X$14,"jjjj"),TEXT(C335,"jjjj")=TEXT(CRENEAUX!$Y$14,"jjjj")),"X","")</f>
        <v/>
      </c>
      <c r="R335" s="80" t="str">
        <f t="shared" si="30"/>
        <v/>
      </c>
      <c r="S335" s="79"/>
      <c r="T335" s="79"/>
      <c r="U335" s="79"/>
      <c r="V335" s="79"/>
      <c r="W335" s="79"/>
      <c r="X335" s="79"/>
    </row>
    <row r="336" spans="1:24" x14ac:dyDescent="0.25">
      <c r="A336" s="95" t="e">
        <f t="shared" si="26"/>
        <v>#VALUE!</v>
      </c>
      <c r="B336" s="95" t="e">
        <f t="shared" si="27"/>
        <v>#VALUE!</v>
      </c>
      <c r="C336" s="77" t="str">
        <f>Calen!F338</f>
        <v/>
      </c>
      <c r="D336" s="79"/>
      <c r="E336" s="79"/>
      <c r="F336" s="79"/>
      <c r="G336" s="79"/>
      <c r="H336" s="79"/>
      <c r="I336" s="79"/>
      <c r="J336" s="96" t="e">
        <f t="shared" si="28"/>
        <v>#VALUE!</v>
      </c>
      <c r="K336" s="96" t="e">
        <f t="shared" si="29"/>
        <v>#VALUE!</v>
      </c>
      <c r="L336" s="81" t="str">
        <f>IF(OR(TEXT(C336,"jjjj")=TEXT(CRENEAUX!$S$9,"jjjj"),TEXT(C336,"jjjj")=TEXT(CRENEAUX!$T$9,"jjjj"),TEXT(C336,"jjjj")=TEXT(CRENEAUX!$U$9,"jjjj"),TEXT(C336,"jjjj")=TEXT(CRENEAUX!$V$9,"jjjj"),TEXT(C336,"jjjj")=TEXT(CRENEAUX!$W$9,"jjjj"),TEXT(C336,"jjjj")=TEXT(CRENEAUX!$X$9,"jjjj"),TEXT(C336,"jjjj")=TEXT(CRENEAUX!$Y$9,"jjjj")),"X","")</f>
        <v/>
      </c>
      <c r="M336" s="81" t="str">
        <f>IF(OR(TEXT(C336,"jjjj")=TEXT(CRENEAUX!$S$10,"jjjj"),TEXT(C336,"jjjj")=TEXT(CRENEAUX!$T$10,"jjjj"),TEXT(C336,"jjjj")=TEXT(CRENEAUX!$U$10,"jjjj"),TEXT(C336,"jjjj")=TEXT(CRENEAUX!$V$10,"jjjj"),TEXT(C336,"jjjj")=TEXT(CRENEAUX!$W$10,"jjjj"),TEXT(C336,"jjjj")=TEXT(CRENEAUX!$X$10,"jjjj"),TEXT(C336,"jjjj")=TEXT(CRENEAUX!$Y$10,"jjjj")),"X","")</f>
        <v/>
      </c>
      <c r="N336" s="81" t="str">
        <f>IF(OR(TEXT(C336,"jjjj")=TEXT(CRENEAUX!$S$11,"jjjj"),TEXT(C336,"jjjj")=TEXT(CRENEAUX!$T$11,"jjjj"),TEXT(C336,"jjjj")=TEXT(CRENEAUX!$U$11,"jjjj"),TEXT(C336,"jjjj")=TEXT(CRENEAUX!$V$11,"jjjj"),TEXT(C336,"jjjj")=TEXT(CRENEAUX!$W$11,"jjjj"),TEXT(C336,"jjjj")=TEXT(CRENEAUX!$X$11,"jjjj"),TEXT(C336,"jjjj")=TEXT(CRENEAUX!$Y$11,"jjjj")),"X","")</f>
        <v/>
      </c>
      <c r="O336" s="81" t="str">
        <f>IF(OR(TEXT(C336,"jjjj")=TEXT(CRENEAUX!$S$12,"jjjj"),TEXT(C336,"jjjj")=TEXT(CRENEAUX!$T$12,"jjjj"),TEXT(C336,"jjjj")=TEXT(CRENEAUX!$U$12,"jjjj"),TEXT(C336,"jjjj")=TEXT(CRENEAUX!$V$12,"jjjj"),TEXT(C336,"jjjj")=TEXT(CRENEAUX!$W$12,"jjjj"),TEXT(C336,"jjjj")=TEXT(CRENEAUX!$X$12,"jjjj"),TEXT(C336,"jjjj")=TEXT(CRENEAUX!$Y$12,"jjjj")),"X","")</f>
        <v/>
      </c>
      <c r="P336" s="81" t="str">
        <f>IF(OR(TEXT(C336,"jjjj")=TEXT(CRENEAUX!$S$13,"jjjj"),TEXT(C336,"jjjj")=TEXT(CRENEAUX!$T$13,"jjjj"),TEXT(C336,"jjjj")=TEXT(CRENEAUX!$U$13,"jjjj"),TEXT(C336,"jjjj")=TEXT(CRENEAUX!$V$13,"jjjj"),TEXT(C336,"jjjj")=TEXT(CRENEAUX!$W$13,"jjjj"),TEXT(C336,"jjjj")=TEXT(CRENEAUX!$X$13,"jjjj"),TEXT(C336,"jjjj")=TEXT(CRENEAUX!$Y$13,"jjjj")),"X","")</f>
        <v/>
      </c>
      <c r="Q336" s="81" t="str">
        <f>IF(OR(TEXT(C336,"jjjj")=TEXT(CRENEAUX!$S$14,"jjjj"),TEXT(C336,"jjjj")=TEXT(CRENEAUX!$T$14,"jjjj"),TEXT(C336,"jjjj")=TEXT(CRENEAUX!$U$14,"jjjj"),TEXT(C336,"jjjj")=TEXT(CRENEAUX!$V$14,"jjjj"),TEXT(C336,"jjjj")=TEXT(CRENEAUX!$W$14,"jjjj"),TEXT(C336,"jjjj")=TEXT(CRENEAUX!$X$14,"jjjj"),TEXT(C336,"jjjj")=TEXT(CRENEAUX!$Y$14,"jjjj")),"X","")</f>
        <v/>
      </c>
      <c r="R336" s="80" t="str">
        <f t="shared" si="30"/>
        <v/>
      </c>
      <c r="S336" s="79"/>
      <c r="T336" s="79"/>
      <c r="U336" s="79"/>
      <c r="V336" s="79"/>
      <c r="W336" s="79"/>
      <c r="X336" s="79"/>
    </row>
    <row r="337" spans="1:24" x14ac:dyDescent="0.25">
      <c r="A337" s="95" t="e">
        <f t="shared" si="26"/>
        <v>#VALUE!</v>
      </c>
      <c r="B337" s="95" t="e">
        <f t="shared" si="27"/>
        <v>#VALUE!</v>
      </c>
      <c r="C337" s="77" t="str">
        <f>Calen!F339</f>
        <v/>
      </c>
      <c r="D337" s="79"/>
      <c r="E337" s="79"/>
      <c r="F337" s="79"/>
      <c r="G337" s="79"/>
      <c r="H337" s="79"/>
      <c r="I337" s="79"/>
      <c r="J337" s="96" t="e">
        <f t="shared" si="28"/>
        <v>#VALUE!</v>
      </c>
      <c r="K337" s="96" t="e">
        <f t="shared" si="29"/>
        <v>#VALUE!</v>
      </c>
      <c r="L337" s="81" t="str">
        <f>IF(OR(TEXT(C337,"jjjj")=TEXT(CRENEAUX!$S$9,"jjjj"),TEXT(C337,"jjjj")=TEXT(CRENEAUX!$T$9,"jjjj"),TEXT(C337,"jjjj")=TEXT(CRENEAUX!$U$9,"jjjj"),TEXT(C337,"jjjj")=TEXT(CRENEAUX!$V$9,"jjjj"),TEXT(C337,"jjjj")=TEXT(CRENEAUX!$W$9,"jjjj"),TEXT(C337,"jjjj")=TEXT(CRENEAUX!$X$9,"jjjj"),TEXT(C337,"jjjj")=TEXT(CRENEAUX!$Y$9,"jjjj")),"X","")</f>
        <v/>
      </c>
      <c r="M337" s="81" t="str">
        <f>IF(OR(TEXT(C337,"jjjj")=TEXT(CRENEAUX!$S$10,"jjjj"),TEXT(C337,"jjjj")=TEXT(CRENEAUX!$T$10,"jjjj"),TEXT(C337,"jjjj")=TEXT(CRENEAUX!$U$10,"jjjj"),TEXT(C337,"jjjj")=TEXT(CRENEAUX!$V$10,"jjjj"),TEXT(C337,"jjjj")=TEXT(CRENEAUX!$W$10,"jjjj"),TEXT(C337,"jjjj")=TEXT(CRENEAUX!$X$10,"jjjj"),TEXT(C337,"jjjj")=TEXT(CRENEAUX!$Y$10,"jjjj")),"X","")</f>
        <v/>
      </c>
      <c r="N337" s="81" t="str">
        <f>IF(OR(TEXT(C337,"jjjj")=TEXT(CRENEAUX!$S$11,"jjjj"),TEXT(C337,"jjjj")=TEXT(CRENEAUX!$T$11,"jjjj"),TEXT(C337,"jjjj")=TEXT(CRENEAUX!$U$11,"jjjj"),TEXT(C337,"jjjj")=TEXT(CRENEAUX!$V$11,"jjjj"),TEXT(C337,"jjjj")=TEXT(CRENEAUX!$W$11,"jjjj"),TEXT(C337,"jjjj")=TEXT(CRENEAUX!$X$11,"jjjj"),TEXT(C337,"jjjj")=TEXT(CRENEAUX!$Y$11,"jjjj")),"X","")</f>
        <v/>
      </c>
      <c r="O337" s="81" t="str">
        <f>IF(OR(TEXT(C337,"jjjj")=TEXT(CRENEAUX!$S$12,"jjjj"),TEXT(C337,"jjjj")=TEXT(CRENEAUX!$T$12,"jjjj"),TEXT(C337,"jjjj")=TEXT(CRENEAUX!$U$12,"jjjj"),TEXT(C337,"jjjj")=TEXT(CRENEAUX!$V$12,"jjjj"),TEXT(C337,"jjjj")=TEXT(CRENEAUX!$W$12,"jjjj"),TEXT(C337,"jjjj")=TEXT(CRENEAUX!$X$12,"jjjj"),TEXT(C337,"jjjj")=TEXT(CRENEAUX!$Y$12,"jjjj")),"X","")</f>
        <v/>
      </c>
      <c r="P337" s="81" t="str">
        <f>IF(OR(TEXT(C337,"jjjj")=TEXT(CRENEAUX!$S$13,"jjjj"),TEXT(C337,"jjjj")=TEXT(CRENEAUX!$T$13,"jjjj"),TEXT(C337,"jjjj")=TEXT(CRENEAUX!$U$13,"jjjj"),TEXT(C337,"jjjj")=TEXT(CRENEAUX!$V$13,"jjjj"),TEXT(C337,"jjjj")=TEXT(CRENEAUX!$W$13,"jjjj"),TEXT(C337,"jjjj")=TEXT(CRENEAUX!$X$13,"jjjj"),TEXT(C337,"jjjj")=TEXT(CRENEAUX!$Y$13,"jjjj")),"X","")</f>
        <v/>
      </c>
      <c r="Q337" s="81" t="str">
        <f>IF(OR(TEXT(C337,"jjjj")=TEXT(CRENEAUX!$S$14,"jjjj"),TEXT(C337,"jjjj")=TEXT(CRENEAUX!$T$14,"jjjj"),TEXT(C337,"jjjj")=TEXT(CRENEAUX!$U$14,"jjjj"),TEXT(C337,"jjjj")=TEXT(CRENEAUX!$V$14,"jjjj"),TEXT(C337,"jjjj")=TEXT(CRENEAUX!$W$14,"jjjj"),TEXT(C337,"jjjj")=TEXT(CRENEAUX!$X$14,"jjjj"),TEXT(C337,"jjjj")=TEXT(CRENEAUX!$Y$14,"jjjj")),"X","")</f>
        <v/>
      </c>
      <c r="R337" s="80" t="str">
        <f t="shared" si="30"/>
        <v/>
      </c>
      <c r="S337" s="79"/>
      <c r="T337" s="79"/>
      <c r="U337" s="79"/>
      <c r="V337" s="79"/>
      <c r="W337" s="79"/>
      <c r="X337" s="79"/>
    </row>
    <row r="338" spans="1:24" x14ac:dyDescent="0.25">
      <c r="A338" s="95" t="e">
        <f t="shared" si="26"/>
        <v>#VALUE!</v>
      </c>
      <c r="B338" s="95" t="e">
        <f t="shared" si="27"/>
        <v>#VALUE!</v>
      </c>
      <c r="C338" s="77" t="str">
        <f>Calen!F340</f>
        <v/>
      </c>
      <c r="D338" s="79"/>
      <c r="E338" s="79"/>
      <c r="F338" s="79"/>
      <c r="G338" s="79"/>
      <c r="H338" s="79"/>
      <c r="I338" s="79"/>
      <c r="J338" s="96" t="e">
        <f t="shared" si="28"/>
        <v>#VALUE!</v>
      </c>
      <c r="K338" s="96" t="e">
        <f t="shared" si="29"/>
        <v>#VALUE!</v>
      </c>
      <c r="L338" s="81" t="str">
        <f>IF(OR(TEXT(C338,"jjjj")=TEXT(CRENEAUX!$S$9,"jjjj"),TEXT(C338,"jjjj")=TEXT(CRENEAUX!$T$9,"jjjj"),TEXT(C338,"jjjj")=TEXT(CRENEAUX!$U$9,"jjjj"),TEXT(C338,"jjjj")=TEXT(CRENEAUX!$V$9,"jjjj"),TEXT(C338,"jjjj")=TEXT(CRENEAUX!$W$9,"jjjj"),TEXT(C338,"jjjj")=TEXT(CRENEAUX!$X$9,"jjjj"),TEXT(C338,"jjjj")=TEXT(CRENEAUX!$Y$9,"jjjj")),"X","")</f>
        <v/>
      </c>
      <c r="M338" s="81" t="str">
        <f>IF(OR(TEXT(C338,"jjjj")=TEXT(CRENEAUX!$S$10,"jjjj"),TEXT(C338,"jjjj")=TEXT(CRENEAUX!$T$10,"jjjj"),TEXT(C338,"jjjj")=TEXT(CRENEAUX!$U$10,"jjjj"),TEXT(C338,"jjjj")=TEXT(CRENEAUX!$V$10,"jjjj"),TEXT(C338,"jjjj")=TEXT(CRENEAUX!$W$10,"jjjj"),TEXT(C338,"jjjj")=TEXT(CRENEAUX!$X$10,"jjjj"),TEXT(C338,"jjjj")=TEXT(CRENEAUX!$Y$10,"jjjj")),"X","")</f>
        <v/>
      </c>
      <c r="N338" s="81" t="str">
        <f>IF(OR(TEXT(C338,"jjjj")=TEXT(CRENEAUX!$S$11,"jjjj"),TEXT(C338,"jjjj")=TEXT(CRENEAUX!$T$11,"jjjj"),TEXT(C338,"jjjj")=TEXT(CRENEAUX!$U$11,"jjjj"),TEXT(C338,"jjjj")=TEXT(CRENEAUX!$V$11,"jjjj"),TEXT(C338,"jjjj")=TEXT(CRENEAUX!$W$11,"jjjj"),TEXT(C338,"jjjj")=TEXT(CRENEAUX!$X$11,"jjjj"),TEXT(C338,"jjjj")=TEXT(CRENEAUX!$Y$11,"jjjj")),"X","")</f>
        <v/>
      </c>
      <c r="O338" s="81" t="str">
        <f>IF(OR(TEXT(C338,"jjjj")=TEXT(CRENEAUX!$S$12,"jjjj"),TEXT(C338,"jjjj")=TEXT(CRENEAUX!$T$12,"jjjj"),TEXT(C338,"jjjj")=TEXT(CRENEAUX!$U$12,"jjjj"),TEXT(C338,"jjjj")=TEXT(CRENEAUX!$V$12,"jjjj"),TEXT(C338,"jjjj")=TEXT(CRENEAUX!$W$12,"jjjj"),TEXT(C338,"jjjj")=TEXT(CRENEAUX!$X$12,"jjjj"),TEXT(C338,"jjjj")=TEXT(CRENEAUX!$Y$12,"jjjj")),"X","")</f>
        <v/>
      </c>
      <c r="P338" s="81" t="str">
        <f>IF(OR(TEXT(C338,"jjjj")=TEXT(CRENEAUX!$S$13,"jjjj"),TEXT(C338,"jjjj")=TEXT(CRENEAUX!$T$13,"jjjj"),TEXT(C338,"jjjj")=TEXT(CRENEAUX!$U$13,"jjjj"),TEXT(C338,"jjjj")=TEXT(CRENEAUX!$V$13,"jjjj"),TEXT(C338,"jjjj")=TEXT(CRENEAUX!$W$13,"jjjj"),TEXT(C338,"jjjj")=TEXT(CRENEAUX!$X$13,"jjjj"),TEXT(C338,"jjjj")=TEXT(CRENEAUX!$Y$13,"jjjj")),"X","")</f>
        <v/>
      </c>
      <c r="Q338" s="81" t="str">
        <f>IF(OR(TEXT(C338,"jjjj")=TEXT(CRENEAUX!$S$14,"jjjj"),TEXT(C338,"jjjj")=TEXT(CRENEAUX!$T$14,"jjjj"),TEXT(C338,"jjjj")=TEXT(CRENEAUX!$U$14,"jjjj"),TEXT(C338,"jjjj")=TEXT(CRENEAUX!$V$14,"jjjj"),TEXT(C338,"jjjj")=TEXT(CRENEAUX!$W$14,"jjjj"),TEXT(C338,"jjjj")=TEXT(CRENEAUX!$X$14,"jjjj"),TEXT(C338,"jjjj")=TEXT(CRENEAUX!$Y$14,"jjjj")),"X","")</f>
        <v/>
      </c>
      <c r="R338" s="80" t="str">
        <f t="shared" si="30"/>
        <v/>
      </c>
      <c r="S338" s="79"/>
      <c r="T338" s="79"/>
      <c r="U338" s="79"/>
      <c r="V338" s="79"/>
      <c r="W338" s="79"/>
      <c r="X338" s="79"/>
    </row>
    <row r="339" spans="1:24" x14ac:dyDescent="0.25">
      <c r="A339" s="95" t="e">
        <f t="shared" si="26"/>
        <v>#VALUE!</v>
      </c>
      <c r="B339" s="95" t="e">
        <f t="shared" si="27"/>
        <v>#VALUE!</v>
      </c>
      <c r="C339" s="77" t="str">
        <f>Calen!F341</f>
        <v/>
      </c>
      <c r="D339" s="79"/>
      <c r="E339" s="79"/>
      <c r="F339" s="79"/>
      <c r="G339" s="79"/>
      <c r="H339" s="79"/>
      <c r="I339" s="79"/>
      <c r="J339" s="96" t="e">
        <f t="shared" si="28"/>
        <v>#VALUE!</v>
      </c>
      <c r="K339" s="96" t="e">
        <f t="shared" si="29"/>
        <v>#VALUE!</v>
      </c>
      <c r="L339" s="81" t="str">
        <f>IF(OR(TEXT(C339,"jjjj")=TEXT(CRENEAUX!$S$9,"jjjj"),TEXT(C339,"jjjj")=TEXT(CRENEAUX!$T$9,"jjjj"),TEXT(C339,"jjjj")=TEXT(CRENEAUX!$U$9,"jjjj"),TEXT(C339,"jjjj")=TEXT(CRENEAUX!$V$9,"jjjj"),TEXT(C339,"jjjj")=TEXT(CRENEAUX!$W$9,"jjjj"),TEXT(C339,"jjjj")=TEXT(CRENEAUX!$X$9,"jjjj"),TEXT(C339,"jjjj")=TEXT(CRENEAUX!$Y$9,"jjjj")),"X","")</f>
        <v/>
      </c>
      <c r="M339" s="81" t="str">
        <f>IF(OR(TEXT(C339,"jjjj")=TEXT(CRENEAUX!$S$10,"jjjj"),TEXT(C339,"jjjj")=TEXT(CRENEAUX!$T$10,"jjjj"),TEXT(C339,"jjjj")=TEXT(CRENEAUX!$U$10,"jjjj"),TEXT(C339,"jjjj")=TEXT(CRENEAUX!$V$10,"jjjj"),TEXT(C339,"jjjj")=TEXT(CRENEAUX!$W$10,"jjjj"),TEXT(C339,"jjjj")=TEXT(CRENEAUX!$X$10,"jjjj"),TEXT(C339,"jjjj")=TEXT(CRENEAUX!$Y$10,"jjjj")),"X","")</f>
        <v/>
      </c>
      <c r="N339" s="81" t="str">
        <f>IF(OR(TEXT(C339,"jjjj")=TEXT(CRENEAUX!$S$11,"jjjj"),TEXT(C339,"jjjj")=TEXT(CRENEAUX!$T$11,"jjjj"),TEXT(C339,"jjjj")=TEXT(CRENEAUX!$U$11,"jjjj"),TEXT(C339,"jjjj")=TEXT(CRENEAUX!$V$11,"jjjj"),TEXT(C339,"jjjj")=TEXT(CRENEAUX!$W$11,"jjjj"),TEXT(C339,"jjjj")=TEXT(CRENEAUX!$X$11,"jjjj"),TEXT(C339,"jjjj")=TEXT(CRENEAUX!$Y$11,"jjjj")),"X","")</f>
        <v/>
      </c>
      <c r="O339" s="81" t="str">
        <f>IF(OR(TEXT(C339,"jjjj")=TEXT(CRENEAUX!$S$12,"jjjj"),TEXT(C339,"jjjj")=TEXT(CRENEAUX!$T$12,"jjjj"),TEXT(C339,"jjjj")=TEXT(CRENEAUX!$U$12,"jjjj"),TEXT(C339,"jjjj")=TEXT(CRENEAUX!$V$12,"jjjj"),TEXT(C339,"jjjj")=TEXT(CRENEAUX!$W$12,"jjjj"),TEXT(C339,"jjjj")=TEXT(CRENEAUX!$X$12,"jjjj"),TEXT(C339,"jjjj")=TEXT(CRENEAUX!$Y$12,"jjjj")),"X","")</f>
        <v/>
      </c>
      <c r="P339" s="81" t="str">
        <f>IF(OR(TEXT(C339,"jjjj")=TEXT(CRENEAUX!$S$13,"jjjj"),TEXT(C339,"jjjj")=TEXT(CRENEAUX!$T$13,"jjjj"),TEXT(C339,"jjjj")=TEXT(CRENEAUX!$U$13,"jjjj"),TEXT(C339,"jjjj")=TEXT(CRENEAUX!$V$13,"jjjj"),TEXT(C339,"jjjj")=TEXT(CRENEAUX!$W$13,"jjjj"),TEXT(C339,"jjjj")=TEXT(CRENEAUX!$X$13,"jjjj"),TEXT(C339,"jjjj")=TEXT(CRENEAUX!$Y$13,"jjjj")),"X","")</f>
        <v/>
      </c>
      <c r="Q339" s="81" t="str">
        <f>IF(OR(TEXT(C339,"jjjj")=TEXT(CRENEAUX!$S$14,"jjjj"),TEXT(C339,"jjjj")=TEXT(CRENEAUX!$T$14,"jjjj"),TEXT(C339,"jjjj")=TEXT(CRENEAUX!$U$14,"jjjj"),TEXT(C339,"jjjj")=TEXT(CRENEAUX!$V$14,"jjjj"),TEXT(C339,"jjjj")=TEXT(CRENEAUX!$W$14,"jjjj"),TEXT(C339,"jjjj")=TEXT(CRENEAUX!$X$14,"jjjj"),TEXT(C339,"jjjj")=TEXT(CRENEAUX!$Y$14,"jjjj")),"X","")</f>
        <v/>
      </c>
      <c r="R339" s="80" t="str">
        <f t="shared" si="30"/>
        <v/>
      </c>
      <c r="S339" s="79"/>
      <c r="T339" s="79"/>
      <c r="U339" s="79"/>
      <c r="V339" s="79"/>
      <c r="W339" s="79"/>
      <c r="X339" s="79"/>
    </row>
    <row r="340" spans="1:24" x14ac:dyDescent="0.25">
      <c r="A340" s="95" t="e">
        <f t="shared" si="26"/>
        <v>#VALUE!</v>
      </c>
      <c r="B340" s="95" t="e">
        <f t="shared" si="27"/>
        <v>#VALUE!</v>
      </c>
      <c r="C340" s="77" t="str">
        <f>Calen!F342</f>
        <v/>
      </c>
      <c r="D340" s="79"/>
      <c r="E340" s="79"/>
      <c r="F340" s="79"/>
      <c r="G340" s="79"/>
      <c r="H340" s="79"/>
      <c r="I340" s="79"/>
      <c r="J340" s="96" t="e">
        <f t="shared" si="28"/>
        <v>#VALUE!</v>
      </c>
      <c r="K340" s="96" t="e">
        <f t="shared" si="29"/>
        <v>#VALUE!</v>
      </c>
      <c r="L340" s="81" t="str">
        <f>IF(OR(TEXT(C340,"jjjj")=TEXT(CRENEAUX!$S$9,"jjjj"),TEXT(C340,"jjjj")=TEXT(CRENEAUX!$T$9,"jjjj"),TEXT(C340,"jjjj")=TEXT(CRENEAUX!$U$9,"jjjj"),TEXT(C340,"jjjj")=TEXT(CRENEAUX!$V$9,"jjjj"),TEXT(C340,"jjjj")=TEXT(CRENEAUX!$W$9,"jjjj"),TEXT(C340,"jjjj")=TEXT(CRENEAUX!$X$9,"jjjj"),TEXT(C340,"jjjj")=TEXT(CRENEAUX!$Y$9,"jjjj")),"X","")</f>
        <v/>
      </c>
      <c r="M340" s="81" t="str">
        <f>IF(OR(TEXT(C340,"jjjj")=TEXT(CRENEAUX!$S$10,"jjjj"),TEXT(C340,"jjjj")=TEXT(CRENEAUX!$T$10,"jjjj"),TEXT(C340,"jjjj")=TEXT(CRENEAUX!$U$10,"jjjj"),TEXT(C340,"jjjj")=TEXT(CRENEAUX!$V$10,"jjjj"),TEXT(C340,"jjjj")=TEXT(CRENEAUX!$W$10,"jjjj"),TEXT(C340,"jjjj")=TEXT(CRENEAUX!$X$10,"jjjj"),TEXT(C340,"jjjj")=TEXT(CRENEAUX!$Y$10,"jjjj")),"X","")</f>
        <v/>
      </c>
      <c r="N340" s="81" t="str">
        <f>IF(OR(TEXT(C340,"jjjj")=TEXT(CRENEAUX!$S$11,"jjjj"),TEXT(C340,"jjjj")=TEXT(CRENEAUX!$T$11,"jjjj"),TEXT(C340,"jjjj")=TEXT(CRENEAUX!$U$11,"jjjj"),TEXT(C340,"jjjj")=TEXT(CRENEAUX!$V$11,"jjjj"),TEXT(C340,"jjjj")=TEXT(CRENEAUX!$W$11,"jjjj"),TEXT(C340,"jjjj")=TEXT(CRENEAUX!$X$11,"jjjj"),TEXT(C340,"jjjj")=TEXT(CRENEAUX!$Y$11,"jjjj")),"X","")</f>
        <v/>
      </c>
      <c r="O340" s="81" t="str">
        <f>IF(OR(TEXT(C340,"jjjj")=TEXT(CRENEAUX!$S$12,"jjjj"),TEXT(C340,"jjjj")=TEXT(CRENEAUX!$T$12,"jjjj"),TEXT(C340,"jjjj")=TEXT(CRENEAUX!$U$12,"jjjj"),TEXT(C340,"jjjj")=TEXT(CRENEAUX!$V$12,"jjjj"),TEXT(C340,"jjjj")=TEXT(CRENEAUX!$W$12,"jjjj"),TEXT(C340,"jjjj")=TEXT(CRENEAUX!$X$12,"jjjj"),TEXT(C340,"jjjj")=TEXT(CRENEAUX!$Y$12,"jjjj")),"X","")</f>
        <v/>
      </c>
      <c r="P340" s="81" t="str">
        <f>IF(OR(TEXT(C340,"jjjj")=TEXT(CRENEAUX!$S$13,"jjjj"),TEXT(C340,"jjjj")=TEXT(CRENEAUX!$T$13,"jjjj"),TEXT(C340,"jjjj")=TEXT(CRENEAUX!$U$13,"jjjj"),TEXT(C340,"jjjj")=TEXT(CRENEAUX!$V$13,"jjjj"),TEXT(C340,"jjjj")=TEXT(CRENEAUX!$W$13,"jjjj"),TEXT(C340,"jjjj")=TEXT(CRENEAUX!$X$13,"jjjj"),TEXT(C340,"jjjj")=TEXT(CRENEAUX!$Y$13,"jjjj")),"X","")</f>
        <v/>
      </c>
      <c r="Q340" s="81" t="str">
        <f>IF(OR(TEXT(C340,"jjjj")=TEXT(CRENEAUX!$S$14,"jjjj"),TEXT(C340,"jjjj")=TEXT(CRENEAUX!$T$14,"jjjj"),TEXT(C340,"jjjj")=TEXT(CRENEAUX!$U$14,"jjjj"),TEXT(C340,"jjjj")=TEXT(CRENEAUX!$V$14,"jjjj"),TEXT(C340,"jjjj")=TEXT(CRENEAUX!$W$14,"jjjj"),TEXT(C340,"jjjj")=TEXT(CRENEAUX!$X$14,"jjjj"),TEXT(C340,"jjjj")=TEXT(CRENEAUX!$Y$14,"jjjj")),"X","")</f>
        <v/>
      </c>
      <c r="R340" s="80" t="str">
        <f t="shared" si="30"/>
        <v/>
      </c>
      <c r="S340" s="79"/>
      <c r="T340" s="79"/>
      <c r="U340" s="79"/>
      <c r="V340" s="79"/>
      <c r="W340" s="79"/>
      <c r="X340" s="79"/>
    </row>
    <row r="341" spans="1:24" x14ac:dyDescent="0.25">
      <c r="A341" s="95" t="e">
        <f t="shared" si="26"/>
        <v>#VALUE!</v>
      </c>
      <c r="B341" s="95" t="e">
        <f t="shared" si="27"/>
        <v>#VALUE!</v>
      </c>
      <c r="C341" s="77" t="str">
        <f>Calen!F343</f>
        <v/>
      </c>
      <c r="D341" s="79"/>
      <c r="E341" s="79"/>
      <c r="F341" s="79"/>
      <c r="G341" s="79"/>
      <c r="H341" s="79"/>
      <c r="I341" s="79"/>
      <c r="J341" s="96" t="e">
        <f t="shared" si="28"/>
        <v>#VALUE!</v>
      </c>
      <c r="K341" s="96" t="e">
        <f t="shared" si="29"/>
        <v>#VALUE!</v>
      </c>
      <c r="L341" s="81" t="str">
        <f>IF(OR(TEXT(C341,"jjjj")=TEXT(CRENEAUX!$S$9,"jjjj"),TEXT(C341,"jjjj")=TEXT(CRENEAUX!$T$9,"jjjj"),TEXT(C341,"jjjj")=TEXT(CRENEAUX!$U$9,"jjjj"),TEXT(C341,"jjjj")=TEXT(CRENEAUX!$V$9,"jjjj"),TEXT(C341,"jjjj")=TEXT(CRENEAUX!$W$9,"jjjj"),TEXT(C341,"jjjj")=TEXT(CRENEAUX!$X$9,"jjjj"),TEXT(C341,"jjjj")=TEXT(CRENEAUX!$Y$9,"jjjj")),"X","")</f>
        <v/>
      </c>
      <c r="M341" s="81" t="str">
        <f>IF(OR(TEXT(C341,"jjjj")=TEXT(CRENEAUX!$S$10,"jjjj"),TEXT(C341,"jjjj")=TEXT(CRENEAUX!$T$10,"jjjj"),TEXT(C341,"jjjj")=TEXT(CRENEAUX!$U$10,"jjjj"),TEXT(C341,"jjjj")=TEXT(CRENEAUX!$V$10,"jjjj"),TEXT(C341,"jjjj")=TEXT(CRENEAUX!$W$10,"jjjj"),TEXT(C341,"jjjj")=TEXT(CRENEAUX!$X$10,"jjjj"),TEXT(C341,"jjjj")=TEXT(CRENEAUX!$Y$10,"jjjj")),"X","")</f>
        <v/>
      </c>
      <c r="N341" s="81" t="str">
        <f>IF(OR(TEXT(C341,"jjjj")=TEXT(CRENEAUX!$S$11,"jjjj"),TEXT(C341,"jjjj")=TEXT(CRENEAUX!$T$11,"jjjj"),TEXT(C341,"jjjj")=TEXT(CRENEAUX!$U$11,"jjjj"),TEXT(C341,"jjjj")=TEXT(CRENEAUX!$V$11,"jjjj"),TEXT(C341,"jjjj")=TEXT(CRENEAUX!$W$11,"jjjj"),TEXT(C341,"jjjj")=TEXT(CRENEAUX!$X$11,"jjjj"),TEXT(C341,"jjjj")=TEXT(CRENEAUX!$Y$11,"jjjj")),"X","")</f>
        <v/>
      </c>
      <c r="O341" s="81" t="str">
        <f>IF(OR(TEXT(C341,"jjjj")=TEXT(CRENEAUX!$S$12,"jjjj"),TEXT(C341,"jjjj")=TEXT(CRENEAUX!$T$12,"jjjj"),TEXT(C341,"jjjj")=TEXT(CRENEAUX!$U$12,"jjjj"),TEXT(C341,"jjjj")=TEXT(CRENEAUX!$V$12,"jjjj"),TEXT(C341,"jjjj")=TEXT(CRENEAUX!$W$12,"jjjj"),TEXT(C341,"jjjj")=TEXT(CRENEAUX!$X$12,"jjjj"),TEXT(C341,"jjjj")=TEXT(CRENEAUX!$Y$12,"jjjj")),"X","")</f>
        <v/>
      </c>
      <c r="P341" s="81" t="str">
        <f>IF(OR(TEXT(C341,"jjjj")=TEXT(CRENEAUX!$S$13,"jjjj"),TEXT(C341,"jjjj")=TEXT(CRENEAUX!$T$13,"jjjj"),TEXT(C341,"jjjj")=TEXT(CRENEAUX!$U$13,"jjjj"),TEXT(C341,"jjjj")=TEXT(CRENEAUX!$V$13,"jjjj"),TEXT(C341,"jjjj")=TEXT(CRENEAUX!$W$13,"jjjj"),TEXT(C341,"jjjj")=TEXT(CRENEAUX!$X$13,"jjjj"),TEXT(C341,"jjjj")=TEXT(CRENEAUX!$Y$13,"jjjj")),"X","")</f>
        <v/>
      </c>
      <c r="Q341" s="81" t="str">
        <f>IF(OR(TEXT(C341,"jjjj")=TEXT(CRENEAUX!$S$14,"jjjj"),TEXT(C341,"jjjj")=TEXT(CRENEAUX!$T$14,"jjjj"),TEXT(C341,"jjjj")=TEXT(CRENEAUX!$U$14,"jjjj"),TEXT(C341,"jjjj")=TEXT(CRENEAUX!$V$14,"jjjj"),TEXT(C341,"jjjj")=TEXT(CRENEAUX!$W$14,"jjjj"),TEXT(C341,"jjjj")=TEXT(CRENEAUX!$X$14,"jjjj"),TEXT(C341,"jjjj")=TEXT(CRENEAUX!$Y$14,"jjjj")),"X","")</f>
        <v/>
      </c>
      <c r="R341" s="80" t="str">
        <f t="shared" si="30"/>
        <v/>
      </c>
      <c r="S341" s="79"/>
      <c r="T341" s="79"/>
      <c r="U341" s="79"/>
      <c r="V341" s="79"/>
      <c r="W341" s="79"/>
      <c r="X341" s="79"/>
    </row>
    <row r="342" spans="1:24" x14ac:dyDescent="0.25">
      <c r="A342" s="95" t="e">
        <f t="shared" si="26"/>
        <v>#VALUE!</v>
      </c>
      <c r="B342" s="95" t="e">
        <f t="shared" si="27"/>
        <v>#VALUE!</v>
      </c>
      <c r="C342" s="77" t="str">
        <f>Calen!F344</f>
        <v/>
      </c>
      <c r="D342" s="79"/>
      <c r="E342" s="79"/>
      <c r="F342" s="79"/>
      <c r="G342" s="79"/>
      <c r="H342" s="79"/>
      <c r="I342" s="79"/>
      <c r="J342" s="96" t="e">
        <f t="shared" si="28"/>
        <v>#VALUE!</v>
      </c>
      <c r="K342" s="96" t="e">
        <f t="shared" si="29"/>
        <v>#VALUE!</v>
      </c>
      <c r="L342" s="81" t="str">
        <f>IF(OR(TEXT(C342,"jjjj")=TEXT(CRENEAUX!$S$9,"jjjj"),TEXT(C342,"jjjj")=TEXT(CRENEAUX!$T$9,"jjjj"),TEXT(C342,"jjjj")=TEXT(CRENEAUX!$U$9,"jjjj"),TEXT(C342,"jjjj")=TEXT(CRENEAUX!$V$9,"jjjj"),TEXT(C342,"jjjj")=TEXT(CRENEAUX!$W$9,"jjjj"),TEXT(C342,"jjjj")=TEXT(CRENEAUX!$X$9,"jjjj"),TEXT(C342,"jjjj")=TEXT(CRENEAUX!$Y$9,"jjjj")),"X","")</f>
        <v/>
      </c>
      <c r="M342" s="81" t="str">
        <f>IF(OR(TEXT(C342,"jjjj")=TEXT(CRENEAUX!$S$10,"jjjj"),TEXT(C342,"jjjj")=TEXT(CRENEAUX!$T$10,"jjjj"),TEXT(C342,"jjjj")=TEXT(CRENEAUX!$U$10,"jjjj"),TEXT(C342,"jjjj")=TEXT(CRENEAUX!$V$10,"jjjj"),TEXT(C342,"jjjj")=TEXT(CRENEAUX!$W$10,"jjjj"),TEXT(C342,"jjjj")=TEXT(CRENEAUX!$X$10,"jjjj"),TEXT(C342,"jjjj")=TEXT(CRENEAUX!$Y$10,"jjjj")),"X","")</f>
        <v/>
      </c>
      <c r="N342" s="81" t="str">
        <f>IF(OR(TEXT(C342,"jjjj")=TEXT(CRENEAUX!$S$11,"jjjj"),TEXT(C342,"jjjj")=TEXT(CRENEAUX!$T$11,"jjjj"),TEXT(C342,"jjjj")=TEXT(CRENEAUX!$U$11,"jjjj"),TEXT(C342,"jjjj")=TEXT(CRENEAUX!$V$11,"jjjj"),TEXT(C342,"jjjj")=TEXT(CRENEAUX!$W$11,"jjjj"),TEXT(C342,"jjjj")=TEXT(CRENEAUX!$X$11,"jjjj"),TEXT(C342,"jjjj")=TEXT(CRENEAUX!$Y$11,"jjjj")),"X","")</f>
        <v/>
      </c>
      <c r="O342" s="81" t="str">
        <f>IF(OR(TEXT(C342,"jjjj")=TEXT(CRENEAUX!$S$12,"jjjj"),TEXT(C342,"jjjj")=TEXT(CRENEAUX!$T$12,"jjjj"),TEXT(C342,"jjjj")=TEXT(CRENEAUX!$U$12,"jjjj"),TEXT(C342,"jjjj")=TEXT(CRENEAUX!$V$12,"jjjj"),TEXT(C342,"jjjj")=TEXT(CRENEAUX!$W$12,"jjjj"),TEXT(C342,"jjjj")=TEXT(CRENEAUX!$X$12,"jjjj"),TEXT(C342,"jjjj")=TEXT(CRENEAUX!$Y$12,"jjjj")),"X","")</f>
        <v/>
      </c>
      <c r="P342" s="81" t="str">
        <f>IF(OR(TEXT(C342,"jjjj")=TEXT(CRENEAUX!$S$13,"jjjj"),TEXT(C342,"jjjj")=TEXT(CRENEAUX!$T$13,"jjjj"),TEXT(C342,"jjjj")=TEXT(CRENEAUX!$U$13,"jjjj"),TEXT(C342,"jjjj")=TEXT(CRENEAUX!$V$13,"jjjj"),TEXT(C342,"jjjj")=TEXT(CRENEAUX!$W$13,"jjjj"),TEXT(C342,"jjjj")=TEXT(CRENEAUX!$X$13,"jjjj"),TEXT(C342,"jjjj")=TEXT(CRENEAUX!$Y$13,"jjjj")),"X","")</f>
        <v/>
      </c>
      <c r="Q342" s="81" t="str">
        <f>IF(OR(TEXT(C342,"jjjj")=TEXT(CRENEAUX!$S$14,"jjjj"),TEXT(C342,"jjjj")=TEXT(CRENEAUX!$T$14,"jjjj"),TEXT(C342,"jjjj")=TEXT(CRENEAUX!$U$14,"jjjj"),TEXT(C342,"jjjj")=TEXT(CRENEAUX!$V$14,"jjjj"),TEXT(C342,"jjjj")=TEXT(CRENEAUX!$W$14,"jjjj"),TEXT(C342,"jjjj")=TEXT(CRENEAUX!$X$14,"jjjj"),TEXT(C342,"jjjj")=TEXT(CRENEAUX!$Y$14,"jjjj")),"X","")</f>
        <v/>
      </c>
      <c r="R342" s="80" t="str">
        <f t="shared" si="30"/>
        <v/>
      </c>
      <c r="S342" s="79"/>
      <c r="T342" s="79"/>
      <c r="U342" s="79"/>
      <c r="V342" s="79"/>
      <c r="W342" s="79"/>
      <c r="X342" s="79"/>
    </row>
    <row r="343" spans="1:24" x14ac:dyDescent="0.25">
      <c r="A343" s="95" t="e">
        <f t="shared" si="26"/>
        <v>#VALUE!</v>
      </c>
      <c r="B343" s="95" t="e">
        <f t="shared" si="27"/>
        <v>#VALUE!</v>
      </c>
      <c r="C343" s="77" t="str">
        <f>Calen!F345</f>
        <v/>
      </c>
      <c r="D343" s="79"/>
      <c r="E343" s="79"/>
      <c r="F343" s="79"/>
      <c r="G343" s="79"/>
      <c r="H343" s="79"/>
      <c r="I343" s="79"/>
      <c r="J343" s="96" t="e">
        <f t="shared" si="28"/>
        <v>#VALUE!</v>
      </c>
      <c r="K343" s="96" t="e">
        <f t="shared" si="29"/>
        <v>#VALUE!</v>
      </c>
      <c r="L343" s="81" t="str">
        <f>IF(OR(TEXT(C343,"jjjj")=TEXT(CRENEAUX!$S$9,"jjjj"),TEXT(C343,"jjjj")=TEXT(CRENEAUX!$T$9,"jjjj"),TEXT(C343,"jjjj")=TEXT(CRENEAUX!$U$9,"jjjj"),TEXT(C343,"jjjj")=TEXT(CRENEAUX!$V$9,"jjjj"),TEXT(C343,"jjjj")=TEXT(CRENEAUX!$W$9,"jjjj"),TEXT(C343,"jjjj")=TEXT(CRENEAUX!$X$9,"jjjj"),TEXT(C343,"jjjj")=TEXT(CRENEAUX!$Y$9,"jjjj")),"X","")</f>
        <v/>
      </c>
      <c r="M343" s="81" t="str">
        <f>IF(OR(TEXT(C343,"jjjj")=TEXT(CRENEAUX!$S$10,"jjjj"),TEXT(C343,"jjjj")=TEXT(CRENEAUX!$T$10,"jjjj"),TEXT(C343,"jjjj")=TEXT(CRENEAUX!$U$10,"jjjj"),TEXT(C343,"jjjj")=TEXT(CRENEAUX!$V$10,"jjjj"),TEXT(C343,"jjjj")=TEXT(CRENEAUX!$W$10,"jjjj"),TEXT(C343,"jjjj")=TEXT(CRENEAUX!$X$10,"jjjj"),TEXT(C343,"jjjj")=TEXT(CRENEAUX!$Y$10,"jjjj")),"X","")</f>
        <v/>
      </c>
      <c r="N343" s="81" t="str">
        <f>IF(OR(TEXT(C343,"jjjj")=TEXT(CRENEAUX!$S$11,"jjjj"),TEXT(C343,"jjjj")=TEXT(CRENEAUX!$T$11,"jjjj"),TEXT(C343,"jjjj")=TEXT(CRENEAUX!$U$11,"jjjj"),TEXT(C343,"jjjj")=TEXT(CRENEAUX!$V$11,"jjjj"),TEXT(C343,"jjjj")=TEXT(CRENEAUX!$W$11,"jjjj"),TEXT(C343,"jjjj")=TEXT(CRENEAUX!$X$11,"jjjj"),TEXT(C343,"jjjj")=TEXT(CRENEAUX!$Y$11,"jjjj")),"X","")</f>
        <v/>
      </c>
      <c r="O343" s="81" t="str">
        <f>IF(OR(TEXT(C343,"jjjj")=TEXT(CRENEAUX!$S$12,"jjjj"),TEXT(C343,"jjjj")=TEXT(CRENEAUX!$T$12,"jjjj"),TEXT(C343,"jjjj")=TEXT(CRENEAUX!$U$12,"jjjj"),TEXT(C343,"jjjj")=TEXT(CRENEAUX!$V$12,"jjjj"),TEXT(C343,"jjjj")=TEXT(CRENEAUX!$W$12,"jjjj"),TEXT(C343,"jjjj")=TEXT(CRENEAUX!$X$12,"jjjj"),TEXT(C343,"jjjj")=TEXT(CRENEAUX!$Y$12,"jjjj")),"X","")</f>
        <v/>
      </c>
      <c r="P343" s="81" t="str">
        <f>IF(OR(TEXT(C343,"jjjj")=TEXT(CRENEAUX!$S$13,"jjjj"),TEXT(C343,"jjjj")=TEXT(CRENEAUX!$T$13,"jjjj"),TEXT(C343,"jjjj")=TEXT(CRENEAUX!$U$13,"jjjj"),TEXT(C343,"jjjj")=TEXT(CRENEAUX!$V$13,"jjjj"),TEXT(C343,"jjjj")=TEXT(CRENEAUX!$W$13,"jjjj"),TEXT(C343,"jjjj")=TEXT(CRENEAUX!$X$13,"jjjj"),TEXT(C343,"jjjj")=TEXT(CRENEAUX!$Y$13,"jjjj")),"X","")</f>
        <v/>
      </c>
      <c r="Q343" s="81" t="str">
        <f>IF(OR(TEXT(C343,"jjjj")=TEXT(CRENEAUX!$S$14,"jjjj"),TEXT(C343,"jjjj")=TEXT(CRENEAUX!$T$14,"jjjj"),TEXT(C343,"jjjj")=TEXT(CRENEAUX!$U$14,"jjjj"),TEXT(C343,"jjjj")=TEXT(CRENEAUX!$V$14,"jjjj"),TEXT(C343,"jjjj")=TEXT(CRENEAUX!$W$14,"jjjj"),TEXT(C343,"jjjj")=TEXT(CRENEAUX!$X$14,"jjjj"),TEXT(C343,"jjjj")=TEXT(CRENEAUX!$Y$14,"jjjj")),"X","")</f>
        <v/>
      </c>
      <c r="R343" s="80" t="str">
        <f t="shared" si="30"/>
        <v/>
      </c>
      <c r="S343" s="79"/>
      <c r="T343" s="79"/>
      <c r="U343" s="79"/>
      <c r="V343" s="79"/>
      <c r="W343" s="79"/>
      <c r="X343" s="79"/>
    </row>
    <row r="344" spans="1:24" x14ac:dyDescent="0.25">
      <c r="A344" s="95" t="e">
        <f t="shared" si="26"/>
        <v>#VALUE!</v>
      </c>
      <c r="B344" s="95" t="e">
        <f t="shared" si="27"/>
        <v>#VALUE!</v>
      </c>
      <c r="C344" s="77" t="str">
        <f>Calen!F346</f>
        <v/>
      </c>
      <c r="D344" s="79"/>
      <c r="E344" s="79"/>
      <c r="F344" s="79"/>
      <c r="G344" s="79"/>
      <c r="H344" s="79"/>
      <c r="I344" s="79"/>
      <c r="J344" s="96" t="e">
        <f t="shared" si="28"/>
        <v>#VALUE!</v>
      </c>
      <c r="K344" s="96" t="e">
        <f t="shared" si="29"/>
        <v>#VALUE!</v>
      </c>
      <c r="L344" s="81" t="str">
        <f>IF(OR(TEXT(C344,"jjjj")=TEXT(CRENEAUX!$S$9,"jjjj"),TEXT(C344,"jjjj")=TEXT(CRENEAUX!$T$9,"jjjj"),TEXT(C344,"jjjj")=TEXT(CRENEAUX!$U$9,"jjjj"),TEXT(C344,"jjjj")=TEXT(CRENEAUX!$V$9,"jjjj"),TEXT(C344,"jjjj")=TEXT(CRENEAUX!$W$9,"jjjj"),TEXT(C344,"jjjj")=TEXT(CRENEAUX!$X$9,"jjjj"),TEXT(C344,"jjjj")=TEXT(CRENEAUX!$Y$9,"jjjj")),"X","")</f>
        <v/>
      </c>
      <c r="M344" s="81" t="str">
        <f>IF(OR(TEXT(C344,"jjjj")=TEXT(CRENEAUX!$S$10,"jjjj"),TEXT(C344,"jjjj")=TEXT(CRENEAUX!$T$10,"jjjj"),TEXT(C344,"jjjj")=TEXT(CRENEAUX!$U$10,"jjjj"),TEXT(C344,"jjjj")=TEXT(CRENEAUX!$V$10,"jjjj"),TEXT(C344,"jjjj")=TEXT(CRENEAUX!$W$10,"jjjj"),TEXT(C344,"jjjj")=TEXT(CRENEAUX!$X$10,"jjjj"),TEXT(C344,"jjjj")=TEXT(CRENEAUX!$Y$10,"jjjj")),"X","")</f>
        <v/>
      </c>
      <c r="N344" s="81" t="str">
        <f>IF(OR(TEXT(C344,"jjjj")=TEXT(CRENEAUX!$S$11,"jjjj"),TEXT(C344,"jjjj")=TEXT(CRENEAUX!$T$11,"jjjj"),TEXT(C344,"jjjj")=TEXT(CRENEAUX!$U$11,"jjjj"),TEXT(C344,"jjjj")=TEXT(CRENEAUX!$V$11,"jjjj"),TEXT(C344,"jjjj")=TEXT(CRENEAUX!$W$11,"jjjj"),TEXT(C344,"jjjj")=TEXT(CRENEAUX!$X$11,"jjjj"),TEXT(C344,"jjjj")=TEXT(CRENEAUX!$Y$11,"jjjj")),"X","")</f>
        <v/>
      </c>
      <c r="O344" s="81" t="str">
        <f>IF(OR(TEXT(C344,"jjjj")=TEXT(CRENEAUX!$S$12,"jjjj"),TEXT(C344,"jjjj")=TEXT(CRENEAUX!$T$12,"jjjj"),TEXT(C344,"jjjj")=TEXT(CRENEAUX!$U$12,"jjjj"),TEXT(C344,"jjjj")=TEXT(CRENEAUX!$V$12,"jjjj"),TEXT(C344,"jjjj")=TEXT(CRENEAUX!$W$12,"jjjj"),TEXT(C344,"jjjj")=TEXT(CRENEAUX!$X$12,"jjjj"),TEXT(C344,"jjjj")=TEXT(CRENEAUX!$Y$12,"jjjj")),"X","")</f>
        <v/>
      </c>
      <c r="P344" s="81" t="str">
        <f>IF(OR(TEXT(C344,"jjjj")=TEXT(CRENEAUX!$S$13,"jjjj"),TEXT(C344,"jjjj")=TEXT(CRENEAUX!$T$13,"jjjj"),TEXT(C344,"jjjj")=TEXT(CRENEAUX!$U$13,"jjjj"),TEXT(C344,"jjjj")=TEXT(CRENEAUX!$V$13,"jjjj"),TEXT(C344,"jjjj")=TEXT(CRENEAUX!$W$13,"jjjj"),TEXT(C344,"jjjj")=TEXT(CRENEAUX!$X$13,"jjjj"),TEXT(C344,"jjjj")=TEXT(CRENEAUX!$Y$13,"jjjj")),"X","")</f>
        <v/>
      </c>
      <c r="Q344" s="81" t="str">
        <f>IF(OR(TEXT(C344,"jjjj")=TEXT(CRENEAUX!$S$14,"jjjj"),TEXT(C344,"jjjj")=TEXT(CRENEAUX!$T$14,"jjjj"),TEXT(C344,"jjjj")=TEXT(CRENEAUX!$U$14,"jjjj"),TEXT(C344,"jjjj")=TEXT(CRENEAUX!$V$14,"jjjj"),TEXT(C344,"jjjj")=TEXT(CRENEAUX!$W$14,"jjjj"),TEXT(C344,"jjjj")=TEXT(CRENEAUX!$X$14,"jjjj"),TEXT(C344,"jjjj")=TEXT(CRENEAUX!$Y$14,"jjjj")),"X","")</f>
        <v/>
      </c>
      <c r="R344" s="80" t="str">
        <f t="shared" si="30"/>
        <v/>
      </c>
      <c r="S344" s="79"/>
      <c r="T344" s="79"/>
      <c r="U344" s="79"/>
      <c r="V344" s="79"/>
      <c r="W344" s="79"/>
      <c r="X344" s="79"/>
    </row>
    <row r="345" spans="1:24" x14ac:dyDescent="0.25">
      <c r="A345" s="95" t="e">
        <f t="shared" si="26"/>
        <v>#VALUE!</v>
      </c>
      <c r="B345" s="95" t="e">
        <f t="shared" si="27"/>
        <v>#VALUE!</v>
      </c>
      <c r="C345" s="77" t="str">
        <f>Calen!F347</f>
        <v/>
      </c>
      <c r="D345" s="79"/>
      <c r="E345" s="79"/>
      <c r="F345" s="79"/>
      <c r="G345" s="79"/>
      <c r="H345" s="79"/>
      <c r="I345" s="79"/>
      <c r="J345" s="96" t="e">
        <f t="shared" si="28"/>
        <v>#VALUE!</v>
      </c>
      <c r="K345" s="96" t="e">
        <f t="shared" si="29"/>
        <v>#VALUE!</v>
      </c>
      <c r="L345" s="81" t="str">
        <f>IF(OR(TEXT(C345,"jjjj")=TEXT(CRENEAUX!$S$9,"jjjj"),TEXT(C345,"jjjj")=TEXT(CRENEAUX!$T$9,"jjjj"),TEXT(C345,"jjjj")=TEXT(CRENEAUX!$U$9,"jjjj"),TEXT(C345,"jjjj")=TEXT(CRENEAUX!$V$9,"jjjj"),TEXT(C345,"jjjj")=TEXT(CRENEAUX!$W$9,"jjjj"),TEXT(C345,"jjjj")=TEXT(CRENEAUX!$X$9,"jjjj"),TEXT(C345,"jjjj")=TEXT(CRENEAUX!$Y$9,"jjjj")),"X","")</f>
        <v/>
      </c>
      <c r="M345" s="81" t="str">
        <f>IF(OR(TEXT(C345,"jjjj")=TEXT(CRENEAUX!$S$10,"jjjj"),TEXT(C345,"jjjj")=TEXT(CRENEAUX!$T$10,"jjjj"),TEXT(C345,"jjjj")=TEXT(CRENEAUX!$U$10,"jjjj"),TEXT(C345,"jjjj")=TEXT(CRENEAUX!$V$10,"jjjj"),TEXT(C345,"jjjj")=TEXT(CRENEAUX!$W$10,"jjjj"),TEXT(C345,"jjjj")=TEXT(CRENEAUX!$X$10,"jjjj"),TEXT(C345,"jjjj")=TEXT(CRENEAUX!$Y$10,"jjjj")),"X","")</f>
        <v/>
      </c>
      <c r="N345" s="81" t="str">
        <f>IF(OR(TEXT(C345,"jjjj")=TEXT(CRENEAUX!$S$11,"jjjj"),TEXT(C345,"jjjj")=TEXT(CRENEAUX!$T$11,"jjjj"),TEXT(C345,"jjjj")=TEXT(CRENEAUX!$U$11,"jjjj"),TEXT(C345,"jjjj")=TEXT(CRENEAUX!$V$11,"jjjj"),TEXT(C345,"jjjj")=TEXT(CRENEAUX!$W$11,"jjjj"),TEXT(C345,"jjjj")=TEXT(CRENEAUX!$X$11,"jjjj"),TEXT(C345,"jjjj")=TEXT(CRENEAUX!$Y$11,"jjjj")),"X","")</f>
        <v/>
      </c>
      <c r="O345" s="81" t="str">
        <f>IF(OR(TEXT(C345,"jjjj")=TEXT(CRENEAUX!$S$12,"jjjj"),TEXT(C345,"jjjj")=TEXT(CRENEAUX!$T$12,"jjjj"),TEXT(C345,"jjjj")=TEXT(CRENEAUX!$U$12,"jjjj"),TEXT(C345,"jjjj")=TEXT(CRENEAUX!$V$12,"jjjj"),TEXT(C345,"jjjj")=TEXT(CRENEAUX!$W$12,"jjjj"),TEXT(C345,"jjjj")=TEXT(CRENEAUX!$X$12,"jjjj"),TEXT(C345,"jjjj")=TEXT(CRENEAUX!$Y$12,"jjjj")),"X","")</f>
        <v/>
      </c>
      <c r="P345" s="81" t="str">
        <f>IF(OR(TEXT(C345,"jjjj")=TEXT(CRENEAUX!$S$13,"jjjj"),TEXT(C345,"jjjj")=TEXT(CRENEAUX!$T$13,"jjjj"),TEXT(C345,"jjjj")=TEXT(CRENEAUX!$U$13,"jjjj"),TEXT(C345,"jjjj")=TEXT(CRENEAUX!$V$13,"jjjj"),TEXT(C345,"jjjj")=TEXT(CRENEAUX!$W$13,"jjjj"),TEXT(C345,"jjjj")=TEXT(CRENEAUX!$X$13,"jjjj"),TEXT(C345,"jjjj")=TEXT(CRENEAUX!$Y$13,"jjjj")),"X","")</f>
        <v/>
      </c>
      <c r="Q345" s="81" t="str">
        <f>IF(OR(TEXT(C345,"jjjj")=TEXT(CRENEAUX!$S$14,"jjjj"),TEXT(C345,"jjjj")=TEXT(CRENEAUX!$T$14,"jjjj"),TEXT(C345,"jjjj")=TEXT(CRENEAUX!$U$14,"jjjj"),TEXT(C345,"jjjj")=TEXT(CRENEAUX!$V$14,"jjjj"),TEXT(C345,"jjjj")=TEXT(CRENEAUX!$W$14,"jjjj"),TEXT(C345,"jjjj")=TEXT(CRENEAUX!$X$14,"jjjj"),TEXT(C345,"jjjj")=TEXT(CRENEAUX!$Y$14,"jjjj")),"X","")</f>
        <v/>
      </c>
      <c r="R345" s="80" t="str">
        <f t="shared" si="30"/>
        <v/>
      </c>
      <c r="S345" s="79"/>
      <c r="T345" s="79"/>
      <c r="U345" s="79"/>
      <c r="V345" s="79"/>
      <c r="W345" s="79"/>
      <c r="X345" s="79"/>
    </row>
    <row r="346" spans="1:24" x14ac:dyDescent="0.25">
      <c r="A346" s="95" t="e">
        <f t="shared" si="26"/>
        <v>#VALUE!</v>
      </c>
      <c r="B346" s="95" t="e">
        <f t="shared" si="27"/>
        <v>#VALUE!</v>
      </c>
      <c r="C346" s="77" t="str">
        <f>Calen!F348</f>
        <v/>
      </c>
      <c r="D346" s="79"/>
      <c r="E346" s="79"/>
      <c r="F346" s="79"/>
      <c r="G346" s="79"/>
      <c r="H346" s="79"/>
      <c r="I346" s="79"/>
      <c r="J346" s="96" t="e">
        <f t="shared" si="28"/>
        <v>#VALUE!</v>
      </c>
      <c r="K346" s="96" t="e">
        <f t="shared" si="29"/>
        <v>#VALUE!</v>
      </c>
      <c r="L346" s="81" t="str">
        <f>IF(OR(TEXT(C346,"jjjj")=TEXT(CRENEAUX!$S$9,"jjjj"),TEXT(C346,"jjjj")=TEXT(CRENEAUX!$T$9,"jjjj"),TEXT(C346,"jjjj")=TEXT(CRENEAUX!$U$9,"jjjj"),TEXT(C346,"jjjj")=TEXT(CRENEAUX!$V$9,"jjjj"),TEXT(C346,"jjjj")=TEXT(CRENEAUX!$W$9,"jjjj"),TEXT(C346,"jjjj")=TEXT(CRENEAUX!$X$9,"jjjj"),TEXT(C346,"jjjj")=TEXT(CRENEAUX!$Y$9,"jjjj")),"X","")</f>
        <v/>
      </c>
      <c r="M346" s="81" t="str">
        <f>IF(OR(TEXT(C346,"jjjj")=TEXT(CRENEAUX!$S$10,"jjjj"),TEXT(C346,"jjjj")=TEXT(CRENEAUX!$T$10,"jjjj"),TEXT(C346,"jjjj")=TEXT(CRENEAUX!$U$10,"jjjj"),TEXT(C346,"jjjj")=TEXT(CRENEAUX!$V$10,"jjjj"),TEXT(C346,"jjjj")=TEXT(CRENEAUX!$W$10,"jjjj"),TEXT(C346,"jjjj")=TEXT(CRENEAUX!$X$10,"jjjj"),TEXT(C346,"jjjj")=TEXT(CRENEAUX!$Y$10,"jjjj")),"X","")</f>
        <v/>
      </c>
      <c r="N346" s="81" t="str">
        <f>IF(OR(TEXT(C346,"jjjj")=TEXT(CRENEAUX!$S$11,"jjjj"),TEXT(C346,"jjjj")=TEXT(CRENEAUX!$T$11,"jjjj"),TEXT(C346,"jjjj")=TEXT(CRENEAUX!$U$11,"jjjj"),TEXT(C346,"jjjj")=TEXT(CRENEAUX!$V$11,"jjjj"),TEXT(C346,"jjjj")=TEXT(CRENEAUX!$W$11,"jjjj"),TEXT(C346,"jjjj")=TEXT(CRENEAUX!$X$11,"jjjj"),TEXT(C346,"jjjj")=TEXT(CRENEAUX!$Y$11,"jjjj")),"X","")</f>
        <v/>
      </c>
      <c r="O346" s="81" t="str">
        <f>IF(OR(TEXT(C346,"jjjj")=TEXT(CRENEAUX!$S$12,"jjjj"),TEXT(C346,"jjjj")=TEXT(CRENEAUX!$T$12,"jjjj"),TEXT(C346,"jjjj")=TEXT(CRENEAUX!$U$12,"jjjj"),TEXT(C346,"jjjj")=TEXT(CRENEAUX!$V$12,"jjjj"),TEXT(C346,"jjjj")=TEXT(CRENEAUX!$W$12,"jjjj"),TEXT(C346,"jjjj")=TEXT(CRENEAUX!$X$12,"jjjj"),TEXT(C346,"jjjj")=TEXT(CRENEAUX!$Y$12,"jjjj")),"X","")</f>
        <v/>
      </c>
      <c r="P346" s="81" t="str">
        <f>IF(OR(TEXT(C346,"jjjj")=TEXT(CRENEAUX!$S$13,"jjjj"),TEXT(C346,"jjjj")=TEXT(CRENEAUX!$T$13,"jjjj"),TEXT(C346,"jjjj")=TEXT(CRENEAUX!$U$13,"jjjj"),TEXT(C346,"jjjj")=TEXT(CRENEAUX!$V$13,"jjjj"),TEXT(C346,"jjjj")=TEXT(CRENEAUX!$W$13,"jjjj"),TEXT(C346,"jjjj")=TEXT(CRENEAUX!$X$13,"jjjj"),TEXT(C346,"jjjj")=TEXT(CRENEAUX!$Y$13,"jjjj")),"X","")</f>
        <v/>
      </c>
      <c r="Q346" s="81" t="str">
        <f>IF(OR(TEXT(C346,"jjjj")=TEXT(CRENEAUX!$S$14,"jjjj"),TEXT(C346,"jjjj")=TEXT(CRENEAUX!$T$14,"jjjj"),TEXT(C346,"jjjj")=TEXT(CRENEAUX!$U$14,"jjjj"),TEXT(C346,"jjjj")=TEXT(CRENEAUX!$V$14,"jjjj"),TEXT(C346,"jjjj")=TEXT(CRENEAUX!$W$14,"jjjj"),TEXT(C346,"jjjj")=TEXT(CRENEAUX!$X$14,"jjjj"),TEXT(C346,"jjjj")=TEXT(CRENEAUX!$Y$14,"jjjj")),"X","")</f>
        <v/>
      </c>
      <c r="R346" s="80" t="str">
        <f t="shared" si="30"/>
        <v/>
      </c>
      <c r="S346" s="79"/>
      <c r="T346" s="79"/>
      <c r="U346" s="79"/>
      <c r="V346" s="79"/>
      <c r="W346" s="79"/>
      <c r="X346" s="79"/>
    </row>
    <row r="347" spans="1:24" x14ac:dyDescent="0.25">
      <c r="A347" s="95" t="e">
        <f t="shared" si="26"/>
        <v>#VALUE!</v>
      </c>
      <c r="B347" s="95" t="e">
        <f t="shared" si="27"/>
        <v>#VALUE!</v>
      </c>
      <c r="C347" s="77" t="str">
        <f>Calen!F349</f>
        <v/>
      </c>
      <c r="D347" s="79"/>
      <c r="E347" s="79"/>
      <c r="F347" s="79"/>
      <c r="G347" s="79"/>
      <c r="H347" s="79"/>
      <c r="I347" s="79"/>
      <c r="J347" s="96" t="e">
        <f t="shared" si="28"/>
        <v>#VALUE!</v>
      </c>
      <c r="K347" s="96" t="e">
        <f t="shared" si="29"/>
        <v>#VALUE!</v>
      </c>
      <c r="L347" s="81" t="str">
        <f>IF(OR(TEXT(C347,"jjjj")=TEXT(CRENEAUX!$S$9,"jjjj"),TEXT(C347,"jjjj")=TEXT(CRENEAUX!$T$9,"jjjj"),TEXT(C347,"jjjj")=TEXT(CRENEAUX!$U$9,"jjjj"),TEXT(C347,"jjjj")=TEXT(CRENEAUX!$V$9,"jjjj"),TEXT(C347,"jjjj")=TEXT(CRENEAUX!$W$9,"jjjj"),TEXT(C347,"jjjj")=TEXT(CRENEAUX!$X$9,"jjjj"),TEXT(C347,"jjjj")=TEXT(CRENEAUX!$Y$9,"jjjj")),"X","")</f>
        <v/>
      </c>
      <c r="M347" s="81" t="str">
        <f>IF(OR(TEXT(C347,"jjjj")=TEXT(CRENEAUX!$S$10,"jjjj"),TEXT(C347,"jjjj")=TEXT(CRENEAUX!$T$10,"jjjj"),TEXT(C347,"jjjj")=TEXT(CRENEAUX!$U$10,"jjjj"),TEXT(C347,"jjjj")=TEXT(CRENEAUX!$V$10,"jjjj"),TEXT(C347,"jjjj")=TEXT(CRENEAUX!$W$10,"jjjj"),TEXT(C347,"jjjj")=TEXT(CRENEAUX!$X$10,"jjjj"),TEXT(C347,"jjjj")=TEXT(CRENEAUX!$Y$10,"jjjj")),"X","")</f>
        <v/>
      </c>
      <c r="N347" s="81" t="str">
        <f>IF(OR(TEXT(C347,"jjjj")=TEXT(CRENEAUX!$S$11,"jjjj"),TEXT(C347,"jjjj")=TEXT(CRENEAUX!$T$11,"jjjj"),TEXT(C347,"jjjj")=TEXT(CRENEAUX!$U$11,"jjjj"),TEXT(C347,"jjjj")=TEXT(CRENEAUX!$V$11,"jjjj"),TEXT(C347,"jjjj")=TEXT(CRENEAUX!$W$11,"jjjj"),TEXT(C347,"jjjj")=TEXT(CRENEAUX!$X$11,"jjjj"),TEXT(C347,"jjjj")=TEXT(CRENEAUX!$Y$11,"jjjj")),"X","")</f>
        <v/>
      </c>
      <c r="O347" s="81" t="str">
        <f>IF(OR(TEXT(C347,"jjjj")=TEXT(CRENEAUX!$S$12,"jjjj"),TEXT(C347,"jjjj")=TEXT(CRENEAUX!$T$12,"jjjj"),TEXT(C347,"jjjj")=TEXT(CRENEAUX!$U$12,"jjjj"),TEXT(C347,"jjjj")=TEXT(CRENEAUX!$V$12,"jjjj"),TEXT(C347,"jjjj")=TEXT(CRENEAUX!$W$12,"jjjj"),TEXT(C347,"jjjj")=TEXT(CRENEAUX!$X$12,"jjjj"),TEXT(C347,"jjjj")=TEXT(CRENEAUX!$Y$12,"jjjj")),"X","")</f>
        <v/>
      </c>
      <c r="P347" s="81" t="str">
        <f>IF(OR(TEXT(C347,"jjjj")=TEXT(CRENEAUX!$S$13,"jjjj"),TEXT(C347,"jjjj")=TEXT(CRENEAUX!$T$13,"jjjj"),TEXT(C347,"jjjj")=TEXT(CRENEAUX!$U$13,"jjjj"),TEXT(C347,"jjjj")=TEXT(CRENEAUX!$V$13,"jjjj"),TEXT(C347,"jjjj")=TEXT(CRENEAUX!$W$13,"jjjj"),TEXT(C347,"jjjj")=TEXT(CRENEAUX!$X$13,"jjjj"),TEXT(C347,"jjjj")=TEXT(CRENEAUX!$Y$13,"jjjj")),"X","")</f>
        <v/>
      </c>
      <c r="Q347" s="81" t="str">
        <f>IF(OR(TEXT(C347,"jjjj")=TEXT(CRENEAUX!$S$14,"jjjj"),TEXT(C347,"jjjj")=TEXT(CRENEAUX!$T$14,"jjjj"),TEXT(C347,"jjjj")=TEXT(CRENEAUX!$U$14,"jjjj"),TEXT(C347,"jjjj")=TEXT(CRENEAUX!$V$14,"jjjj"),TEXT(C347,"jjjj")=TEXT(CRENEAUX!$W$14,"jjjj"),TEXT(C347,"jjjj")=TEXT(CRENEAUX!$X$14,"jjjj"),TEXT(C347,"jjjj")=TEXT(CRENEAUX!$Y$14,"jjjj")),"X","")</f>
        <v/>
      </c>
      <c r="R347" s="80" t="str">
        <f t="shared" si="30"/>
        <v/>
      </c>
      <c r="S347" s="79"/>
      <c r="T347" s="79"/>
      <c r="U347" s="79"/>
      <c r="V347" s="79"/>
      <c r="W347" s="79"/>
      <c r="X347" s="79"/>
    </row>
    <row r="348" spans="1:24" x14ac:dyDescent="0.25">
      <c r="A348" s="95" t="e">
        <f t="shared" si="26"/>
        <v>#VALUE!</v>
      </c>
      <c r="B348" s="95" t="e">
        <f t="shared" si="27"/>
        <v>#VALUE!</v>
      </c>
      <c r="C348" s="77" t="str">
        <f>Calen!F350</f>
        <v/>
      </c>
      <c r="D348" s="79"/>
      <c r="E348" s="79"/>
      <c r="F348" s="79"/>
      <c r="G348" s="79"/>
      <c r="H348" s="79"/>
      <c r="I348" s="79"/>
      <c r="J348" s="96" t="e">
        <f t="shared" si="28"/>
        <v>#VALUE!</v>
      </c>
      <c r="K348" s="96" t="e">
        <f t="shared" si="29"/>
        <v>#VALUE!</v>
      </c>
      <c r="L348" s="81" t="str">
        <f>IF(OR(TEXT(C348,"jjjj")=TEXT(CRENEAUX!$S$9,"jjjj"),TEXT(C348,"jjjj")=TEXT(CRENEAUX!$T$9,"jjjj"),TEXT(C348,"jjjj")=TEXT(CRENEAUX!$U$9,"jjjj"),TEXT(C348,"jjjj")=TEXT(CRENEAUX!$V$9,"jjjj"),TEXT(C348,"jjjj")=TEXT(CRENEAUX!$W$9,"jjjj"),TEXT(C348,"jjjj")=TEXT(CRENEAUX!$X$9,"jjjj"),TEXT(C348,"jjjj")=TEXT(CRENEAUX!$Y$9,"jjjj")),"X","")</f>
        <v/>
      </c>
      <c r="M348" s="81" t="str">
        <f>IF(OR(TEXT(C348,"jjjj")=TEXT(CRENEAUX!$S$10,"jjjj"),TEXT(C348,"jjjj")=TEXT(CRENEAUX!$T$10,"jjjj"),TEXT(C348,"jjjj")=TEXT(CRENEAUX!$U$10,"jjjj"),TEXT(C348,"jjjj")=TEXT(CRENEAUX!$V$10,"jjjj"),TEXT(C348,"jjjj")=TEXT(CRENEAUX!$W$10,"jjjj"),TEXT(C348,"jjjj")=TEXT(CRENEAUX!$X$10,"jjjj"),TEXT(C348,"jjjj")=TEXT(CRENEAUX!$Y$10,"jjjj")),"X","")</f>
        <v/>
      </c>
      <c r="N348" s="81" t="str">
        <f>IF(OR(TEXT(C348,"jjjj")=TEXT(CRENEAUX!$S$11,"jjjj"),TEXT(C348,"jjjj")=TEXT(CRENEAUX!$T$11,"jjjj"),TEXT(C348,"jjjj")=TEXT(CRENEAUX!$U$11,"jjjj"),TEXT(C348,"jjjj")=TEXT(CRENEAUX!$V$11,"jjjj"),TEXT(C348,"jjjj")=TEXT(CRENEAUX!$W$11,"jjjj"),TEXT(C348,"jjjj")=TEXT(CRENEAUX!$X$11,"jjjj"),TEXT(C348,"jjjj")=TEXT(CRENEAUX!$Y$11,"jjjj")),"X","")</f>
        <v/>
      </c>
      <c r="O348" s="81" t="str">
        <f>IF(OR(TEXT(C348,"jjjj")=TEXT(CRENEAUX!$S$12,"jjjj"),TEXT(C348,"jjjj")=TEXT(CRENEAUX!$T$12,"jjjj"),TEXT(C348,"jjjj")=TEXT(CRENEAUX!$U$12,"jjjj"),TEXT(C348,"jjjj")=TEXT(CRENEAUX!$V$12,"jjjj"),TEXT(C348,"jjjj")=TEXT(CRENEAUX!$W$12,"jjjj"),TEXT(C348,"jjjj")=TEXT(CRENEAUX!$X$12,"jjjj"),TEXT(C348,"jjjj")=TEXT(CRENEAUX!$Y$12,"jjjj")),"X","")</f>
        <v/>
      </c>
      <c r="P348" s="81" t="str">
        <f>IF(OR(TEXT(C348,"jjjj")=TEXT(CRENEAUX!$S$13,"jjjj"),TEXT(C348,"jjjj")=TEXT(CRENEAUX!$T$13,"jjjj"),TEXT(C348,"jjjj")=TEXT(CRENEAUX!$U$13,"jjjj"),TEXT(C348,"jjjj")=TEXT(CRENEAUX!$V$13,"jjjj"),TEXT(C348,"jjjj")=TEXT(CRENEAUX!$W$13,"jjjj"),TEXT(C348,"jjjj")=TEXT(CRENEAUX!$X$13,"jjjj"),TEXT(C348,"jjjj")=TEXT(CRENEAUX!$Y$13,"jjjj")),"X","")</f>
        <v/>
      </c>
      <c r="Q348" s="81" t="str">
        <f>IF(OR(TEXT(C348,"jjjj")=TEXT(CRENEAUX!$S$14,"jjjj"),TEXT(C348,"jjjj")=TEXT(CRENEAUX!$T$14,"jjjj"),TEXT(C348,"jjjj")=TEXT(CRENEAUX!$U$14,"jjjj"),TEXT(C348,"jjjj")=TEXT(CRENEAUX!$V$14,"jjjj"),TEXT(C348,"jjjj")=TEXT(CRENEAUX!$W$14,"jjjj"),TEXT(C348,"jjjj")=TEXT(CRENEAUX!$X$14,"jjjj"),TEXT(C348,"jjjj")=TEXT(CRENEAUX!$Y$14,"jjjj")),"X","")</f>
        <v/>
      </c>
      <c r="R348" s="80" t="str">
        <f t="shared" si="30"/>
        <v/>
      </c>
      <c r="S348" s="79"/>
      <c r="T348" s="79"/>
      <c r="U348" s="79"/>
      <c r="V348" s="79"/>
      <c r="W348" s="79"/>
      <c r="X348" s="79"/>
    </row>
    <row r="349" spans="1:24" x14ac:dyDescent="0.25">
      <c r="A349" s="95" t="e">
        <f t="shared" si="26"/>
        <v>#VALUE!</v>
      </c>
      <c r="B349" s="95" t="e">
        <f t="shared" si="27"/>
        <v>#VALUE!</v>
      </c>
      <c r="C349" s="77" t="str">
        <f>Calen!F351</f>
        <v/>
      </c>
      <c r="D349" s="79"/>
      <c r="E349" s="79"/>
      <c r="F349" s="79"/>
      <c r="G349" s="79"/>
      <c r="H349" s="79"/>
      <c r="I349" s="79"/>
      <c r="J349" s="96" t="e">
        <f t="shared" si="28"/>
        <v>#VALUE!</v>
      </c>
      <c r="K349" s="96" t="e">
        <f t="shared" si="29"/>
        <v>#VALUE!</v>
      </c>
      <c r="L349" s="81" t="str">
        <f>IF(OR(TEXT(C349,"jjjj")=TEXT(CRENEAUX!$S$9,"jjjj"),TEXT(C349,"jjjj")=TEXT(CRENEAUX!$T$9,"jjjj"),TEXT(C349,"jjjj")=TEXT(CRENEAUX!$U$9,"jjjj"),TEXT(C349,"jjjj")=TEXT(CRENEAUX!$V$9,"jjjj"),TEXT(C349,"jjjj")=TEXT(CRENEAUX!$W$9,"jjjj"),TEXT(C349,"jjjj")=TEXT(CRENEAUX!$X$9,"jjjj"),TEXT(C349,"jjjj")=TEXT(CRENEAUX!$Y$9,"jjjj")),"X","")</f>
        <v/>
      </c>
      <c r="M349" s="81" t="str">
        <f>IF(OR(TEXT(C349,"jjjj")=TEXT(CRENEAUX!$S$10,"jjjj"),TEXT(C349,"jjjj")=TEXT(CRENEAUX!$T$10,"jjjj"),TEXT(C349,"jjjj")=TEXT(CRENEAUX!$U$10,"jjjj"),TEXT(C349,"jjjj")=TEXT(CRENEAUX!$V$10,"jjjj"),TEXT(C349,"jjjj")=TEXT(CRENEAUX!$W$10,"jjjj"),TEXT(C349,"jjjj")=TEXT(CRENEAUX!$X$10,"jjjj"),TEXT(C349,"jjjj")=TEXT(CRENEAUX!$Y$10,"jjjj")),"X","")</f>
        <v/>
      </c>
      <c r="N349" s="81" t="str">
        <f>IF(OR(TEXT(C349,"jjjj")=TEXT(CRENEAUX!$S$11,"jjjj"),TEXT(C349,"jjjj")=TEXT(CRENEAUX!$T$11,"jjjj"),TEXT(C349,"jjjj")=TEXT(CRENEAUX!$U$11,"jjjj"),TEXT(C349,"jjjj")=TEXT(CRENEAUX!$V$11,"jjjj"),TEXT(C349,"jjjj")=TEXT(CRENEAUX!$W$11,"jjjj"),TEXT(C349,"jjjj")=TEXT(CRENEAUX!$X$11,"jjjj"),TEXT(C349,"jjjj")=TEXT(CRENEAUX!$Y$11,"jjjj")),"X","")</f>
        <v/>
      </c>
      <c r="O349" s="81" t="str">
        <f>IF(OR(TEXT(C349,"jjjj")=TEXT(CRENEAUX!$S$12,"jjjj"),TEXT(C349,"jjjj")=TEXT(CRENEAUX!$T$12,"jjjj"),TEXT(C349,"jjjj")=TEXT(CRENEAUX!$U$12,"jjjj"),TEXT(C349,"jjjj")=TEXT(CRENEAUX!$V$12,"jjjj"),TEXT(C349,"jjjj")=TEXT(CRENEAUX!$W$12,"jjjj"),TEXT(C349,"jjjj")=TEXT(CRENEAUX!$X$12,"jjjj"),TEXT(C349,"jjjj")=TEXT(CRENEAUX!$Y$12,"jjjj")),"X","")</f>
        <v/>
      </c>
      <c r="P349" s="81" t="str">
        <f>IF(OR(TEXT(C349,"jjjj")=TEXT(CRENEAUX!$S$13,"jjjj"),TEXT(C349,"jjjj")=TEXT(CRENEAUX!$T$13,"jjjj"),TEXT(C349,"jjjj")=TEXT(CRENEAUX!$U$13,"jjjj"),TEXT(C349,"jjjj")=TEXT(CRENEAUX!$V$13,"jjjj"),TEXT(C349,"jjjj")=TEXT(CRENEAUX!$W$13,"jjjj"),TEXT(C349,"jjjj")=TEXT(CRENEAUX!$X$13,"jjjj"),TEXT(C349,"jjjj")=TEXT(CRENEAUX!$Y$13,"jjjj")),"X","")</f>
        <v/>
      </c>
      <c r="Q349" s="81" t="str">
        <f>IF(OR(TEXT(C349,"jjjj")=TEXT(CRENEAUX!$S$14,"jjjj"),TEXT(C349,"jjjj")=TEXT(CRENEAUX!$T$14,"jjjj"),TEXT(C349,"jjjj")=TEXT(CRENEAUX!$U$14,"jjjj"),TEXT(C349,"jjjj")=TEXT(CRENEAUX!$V$14,"jjjj"),TEXT(C349,"jjjj")=TEXT(CRENEAUX!$W$14,"jjjj"),TEXT(C349,"jjjj")=TEXT(CRENEAUX!$X$14,"jjjj"),TEXT(C349,"jjjj")=TEXT(CRENEAUX!$Y$14,"jjjj")),"X","")</f>
        <v/>
      </c>
      <c r="R349" s="80" t="str">
        <f t="shared" si="30"/>
        <v/>
      </c>
      <c r="S349" s="79"/>
      <c r="T349" s="79"/>
      <c r="U349" s="79"/>
      <c r="V349" s="79"/>
      <c r="W349" s="79"/>
      <c r="X349" s="79"/>
    </row>
    <row r="350" spans="1:24" x14ac:dyDescent="0.25">
      <c r="A350" s="95" t="e">
        <f t="shared" si="26"/>
        <v>#VALUE!</v>
      </c>
      <c r="B350" s="95" t="e">
        <f t="shared" si="27"/>
        <v>#VALUE!</v>
      </c>
      <c r="C350" s="77" t="str">
        <f>Calen!F352</f>
        <v/>
      </c>
      <c r="D350" s="79"/>
      <c r="E350" s="79"/>
      <c r="F350" s="79"/>
      <c r="G350" s="79"/>
      <c r="H350" s="79"/>
      <c r="I350" s="79"/>
      <c r="J350" s="96" t="e">
        <f t="shared" si="28"/>
        <v>#VALUE!</v>
      </c>
      <c r="K350" s="96" t="e">
        <f t="shared" si="29"/>
        <v>#VALUE!</v>
      </c>
      <c r="L350" s="81" t="str">
        <f>IF(OR(TEXT(C350,"jjjj")=TEXT(CRENEAUX!$S$9,"jjjj"),TEXT(C350,"jjjj")=TEXT(CRENEAUX!$T$9,"jjjj"),TEXT(C350,"jjjj")=TEXT(CRENEAUX!$U$9,"jjjj"),TEXT(C350,"jjjj")=TEXT(CRENEAUX!$V$9,"jjjj"),TEXT(C350,"jjjj")=TEXT(CRENEAUX!$W$9,"jjjj"),TEXT(C350,"jjjj")=TEXT(CRENEAUX!$X$9,"jjjj"),TEXT(C350,"jjjj")=TEXT(CRENEAUX!$Y$9,"jjjj")),"X","")</f>
        <v/>
      </c>
      <c r="M350" s="81" t="str">
        <f>IF(OR(TEXT(C350,"jjjj")=TEXT(CRENEAUX!$S$10,"jjjj"),TEXT(C350,"jjjj")=TEXT(CRENEAUX!$T$10,"jjjj"),TEXT(C350,"jjjj")=TEXT(CRENEAUX!$U$10,"jjjj"),TEXT(C350,"jjjj")=TEXT(CRENEAUX!$V$10,"jjjj"),TEXT(C350,"jjjj")=TEXT(CRENEAUX!$W$10,"jjjj"),TEXT(C350,"jjjj")=TEXT(CRENEAUX!$X$10,"jjjj"),TEXT(C350,"jjjj")=TEXT(CRENEAUX!$Y$10,"jjjj")),"X","")</f>
        <v/>
      </c>
      <c r="N350" s="81" t="str">
        <f>IF(OR(TEXT(C350,"jjjj")=TEXT(CRENEAUX!$S$11,"jjjj"),TEXT(C350,"jjjj")=TEXT(CRENEAUX!$T$11,"jjjj"),TEXT(C350,"jjjj")=TEXT(CRENEAUX!$U$11,"jjjj"),TEXT(C350,"jjjj")=TEXT(CRENEAUX!$V$11,"jjjj"),TEXT(C350,"jjjj")=TEXT(CRENEAUX!$W$11,"jjjj"),TEXT(C350,"jjjj")=TEXT(CRENEAUX!$X$11,"jjjj"),TEXT(C350,"jjjj")=TEXT(CRENEAUX!$Y$11,"jjjj")),"X","")</f>
        <v/>
      </c>
      <c r="O350" s="81" t="str">
        <f>IF(OR(TEXT(C350,"jjjj")=TEXT(CRENEAUX!$S$12,"jjjj"),TEXT(C350,"jjjj")=TEXT(CRENEAUX!$T$12,"jjjj"),TEXT(C350,"jjjj")=TEXT(CRENEAUX!$U$12,"jjjj"),TEXT(C350,"jjjj")=TEXT(CRENEAUX!$V$12,"jjjj"),TEXT(C350,"jjjj")=TEXT(CRENEAUX!$W$12,"jjjj"),TEXT(C350,"jjjj")=TEXT(CRENEAUX!$X$12,"jjjj"),TEXT(C350,"jjjj")=TEXT(CRENEAUX!$Y$12,"jjjj")),"X","")</f>
        <v/>
      </c>
      <c r="P350" s="81" t="str">
        <f>IF(OR(TEXT(C350,"jjjj")=TEXT(CRENEAUX!$S$13,"jjjj"),TEXT(C350,"jjjj")=TEXT(CRENEAUX!$T$13,"jjjj"),TEXT(C350,"jjjj")=TEXT(CRENEAUX!$U$13,"jjjj"),TEXT(C350,"jjjj")=TEXT(CRENEAUX!$V$13,"jjjj"),TEXT(C350,"jjjj")=TEXT(CRENEAUX!$W$13,"jjjj"),TEXT(C350,"jjjj")=TEXT(CRENEAUX!$X$13,"jjjj"),TEXT(C350,"jjjj")=TEXT(CRENEAUX!$Y$13,"jjjj")),"X","")</f>
        <v/>
      </c>
      <c r="Q350" s="81" t="str">
        <f>IF(OR(TEXT(C350,"jjjj")=TEXT(CRENEAUX!$S$14,"jjjj"),TEXT(C350,"jjjj")=TEXT(CRENEAUX!$T$14,"jjjj"),TEXT(C350,"jjjj")=TEXT(CRENEAUX!$U$14,"jjjj"),TEXT(C350,"jjjj")=TEXT(CRENEAUX!$V$14,"jjjj"),TEXT(C350,"jjjj")=TEXT(CRENEAUX!$W$14,"jjjj"),TEXT(C350,"jjjj")=TEXT(CRENEAUX!$X$14,"jjjj"),TEXT(C350,"jjjj")=TEXT(CRENEAUX!$Y$14,"jjjj")),"X","")</f>
        <v/>
      </c>
      <c r="R350" s="80" t="str">
        <f t="shared" si="30"/>
        <v/>
      </c>
      <c r="S350" s="79"/>
      <c r="T350" s="79"/>
      <c r="U350" s="79"/>
      <c r="V350" s="79"/>
      <c r="W350" s="79"/>
      <c r="X350" s="79"/>
    </row>
    <row r="351" spans="1:24" x14ac:dyDescent="0.25">
      <c r="A351" s="95" t="e">
        <f t="shared" si="26"/>
        <v>#VALUE!</v>
      </c>
      <c r="B351" s="95" t="e">
        <f t="shared" si="27"/>
        <v>#VALUE!</v>
      </c>
      <c r="C351" s="77" t="str">
        <f>Calen!F353</f>
        <v/>
      </c>
      <c r="D351" s="79"/>
      <c r="E351" s="79"/>
      <c r="F351" s="79"/>
      <c r="G351" s="79"/>
      <c r="H351" s="79"/>
      <c r="I351" s="79"/>
      <c r="J351" s="96" t="e">
        <f t="shared" si="28"/>
        <v>#VALUE!</v>
      </c>
      <c r="K351" s="96" t="e">
        <f t="shared" si="29"/>
        <v>#VALUE!</v>
      </c>
      <c r="L351" s="81" t="str">
        <f>IF(OR(TEXT(C351,"jjjj")=TEXT(CRENEAUX!$S$9,"jjjj"),TEXT(C351,"jjjj")=TEXT(CRENEAUX!$T$9,"jjjj"),TEXT(C351,"jjjj")=TEXT(CRENEAUX!$U$9,"jjjj"),TEXT(C351,"jjjj")=TEXT(CRENEAUX!$V$9,"jjjj"),TEXT(C351,"jjjj")=TEXT(CRENEAUX!$W$9,"jjjj"),TEXT(C351,"jjjj")=TEXT(CRENEAUX!$X$9,"jjjj"),TEXT(C351,"jjjj")=TEXT(CRENEAUX!$Y$9,"jjjj")),"X","")</f>
        <v/>
      </c>
      <c r="M351" s="81" t="str">
        <f>IF(OR(TEXT(C351,"jjjj")=TEXT(CRENEAUX!$S$10,"jjjj"),TEXT(C351,"jjjj")=TEXT(CRENEAUX!$T$10,"jjjj"),TEXT(C351,"jjjj")=TEXT(CRENEAUX!$U$10,"jjjj"),TEXT(C351,"jjjj")=TEXT(CRENEAUX!$V$10,"jjjj"),TEXT(C351,"jjjj")=TEXT(CRENEAUX!$W$10,"jjjj"),TEXT(C351,"jjjj")=TEXT(CRENEAUX!$X$10,"jjjj"),TEXT(C351,"jjjj")=TEXT(CRENEAUX!$Y$10,"jjjj")),"X","")</f>
        <v/>
      </c>
      <c r="N351" s="81" t="str">
        <f>IF(OR(TEXT(C351,"jjjj")=TEXT(CRENEAUX!$S$11,"jjjj"),TEXT(C351,"jjjj")=TEXT(CRENEAUX!$T$11,"jjjj"),TEXT(C351,"jjjj")=TEXT(CRENEAUX!$U$11,"jjjj"),TEXT(C351,"jjjj")=TEXT(CRENEAUX!$V$11,"jjjj"),TEXT(C351,"jjjj")=TEXT(CRENEAUX!$W$11,"jjjj"),TEXT(C351,"jjjj")=TEXT(CRENEAUX!$X$11,"jjjj"),TEXT(C351,"jjjj")=TEXT(CRENEAUX!$Y$11,"jjjj")),"X","")</f>
        <v/>
      </c>
      <c r="O351" s="81" t="str">
        <f>IF(OR(TEXT(C351,"jjjj")=TEXT(CRENEAUX!$S$12,"jjjj"),TEXT(C351,"jjjj")=TEXT(CRENEAUX!$T$12,"jjjj"),TEXT(C351,"jjjj")=TEXT(CRENEAUX!$U$12,"jjjj"),TEXT(C351,"jjjj")=TEXT(CRENEAUX!$V$12,"jjjj"),TEXT(C351,"jjjj")=TEXT(CRENEAUX!$W$12,"jjjj"),TEXT(C351,"jjjj")=TEXT(CRENEAUX!$X$12,"jjjj"),TEXT(C351,"jjjj")=TEXT(CRENEAUX!$Y$12,"jjjj")),"X","")</f>
        <v/>
      </c>
      <c r="P351" s="81" t="str">
        <f>IF(OR(TEXT(C351,"jjjj")=TEXT(CRENEAUX!$S$13,"jjjj"),TEXT(C351,"jjjj")=TEXT(CRENEAUX!$T$13,"jjjj"),TEXT(C351,"jjjj")=TEXT(CRENEAUX!$U$13,"jjjj"),TEXT(C351,"jjjj")=TEXT(CRENEAUX!$V$13,"jjjj"),TEXT(C351,"jjjj")=TEXT(CRENEAUX!$W$13,"jjjj"),TEXT(C351,"jjjj")=TEXT(CRENEAUX!$X$13,"jjjj"),TEXT(C351,"jjjj")=TEXT(CRENEAUX!$Y$13,"jjjj")),"X","")</f>
        <v/>
      </c>
      <c r="Q351" s="81" t="str">
        <f>IF(OR(TEXT(C351,"jjjj")=TEXT(CRENEAUX!$S$14,"jjjj"),TEXT(C351,"jjjj")=TEXT(CRENEAUX!$T$14,"jjjj"),TEXT(C351,"jjjj")=TEXT(CRENEAUX!$U$14,"jjjj"),TEXT(C351,"jjjj")=TEXT(CRENEAUX!$V$14,"jjjj"),TEXT(C351,"jjjj")=TEXT(CRENEAUX!$W$14,"jjjj"),TEXT(C351,"jjjj")=TEXT(CRENEAUX!$X$14,"jjjj"),TEXT(C351,"jjjj")=TEXT(CRENEAUX!$Y$14,"jjjj")),"X","")</f>
        <v/>
      </c>
      <c r="R351" s="80" t="str">
        <f t="shared" si="30"/>
        <v/>
      </c>
      <c r="S351" s="79"/>
      <c r="T351" s="79"/>
      <c r="U351" s="79"/>
      <c r="V351" s="79"/>
      <c r="W351" s="79"/>
      <c r="X351" s="79"/>
    </row>
    <row r="352" spans="1:24" x14ac:dyDescent="0.25">
      <c r="A352" s="95" t="e">
        <f t="shared" si="26"/>
        <v>#VALUE!</v>
      </c>
      <c r="B352" s="95" t="e">
        <f t="shared" si="27"/>
        <v>#VALUE!</v>
      </c>
      <c r="C352" s="77" t="str">
        <f>Calen!F354</f>
        <v/>
      </c>
      <c r="D352" s="79"/>
      <c r="E352" s="79"/>
      <c r="F352" s="79"/>
      <c r="G352" s="79"/>
      <c r="H352" s="79"/>
      <c r="I352" s="79"/>
      <c r="J352" s="96" t="e">
        <f t="shared" si="28"/>
        <v>#VALUE!</v>
      </c>
      <c r="K352" s="96" t="e">
        <f t="shared" si="29"/>
        <v>#VALUE!</v>
      </c>
      <c r="L352" s="81" t="str">
        <f>IF(OR(TEXT(C352,"jjjj")=TEXT(CRENEAUX!$S$9,"jjjj"),TEXT(C352,"jjjj")=TEXT(CRENEAUX!$T$9,"jjjj"),TEXT(C352,"jjjj")=TEXT(CRENEAUX!$U$9,"jjjj"),TEXT(C352,"jjjj")=TEXT(CRENEAUX!$V$9,"jjjj"),TEXT(C352,"jjjj")=TEXT(CRENEAUX!$W$9,"jjjj"),TEXT(C352,"jjjj")=TEXT(CRENEAUX!$X$9,"jjjj"),TEXT(C352,"jjjj")=TEXT(CRENEAUX!$Y$9,"jjjj")),"X","")</f>
        <v/>
      </c>
      <c r="M352" s="81" t="str">
        <f>IF(OR(TEXT(C352,"jjjj")=TEXT(CRENEAUX!$S$10,"jjjj"),TEXT(C352,"jjjj")=TEXT(CRENEAUX!$T$10,"jjjj"),TEXT(C352,"jjjj")=TEXT(CRENEAUX!$U$10,"jjjj"),TEXT(C352,"jjjj")=TEXT(CRENEAUX!$V$10,"jjjj"),TEXT(C352,"jjjj")=TEXT(CRENEAUX!$W$10,"jjjj"),TEXT(C352,"jjjj")=TEXT(CRENEAUX!$X$10,"jjjj"),TEXT(C352,"jjjj")=TEXT(CRENEAUX!$Y$10,"jjjj")),"X","")</f>
        <v/>
      </c>
      <c r="N352" s="81" t="str">
        <f>IF(OR(TEXT(C352,"jjjj")=TEXT(CRENEAUX!$S$11,"jjjj"),TEXT(C352,"jjjj")=TEXT(CRENEAUX!$T$11,"jjjj"),TEXT(C352,"jjjj")=TEXT(CRENEAUX!$U$11,"jjjj"),TEXT(C352,"jjjj")=TEXT(CRENEAUX!$V$11,"jjjj"),TEXT(C352,"jjjj")=TEXT(CRENEAUX!$W$11,"jjjj"),TEXT(C352,"jjjj")=TEXT(CRENEAUX!$X$11,"jjjj"),TEXT(C352,"jjjj")=TEXT(CRENEAUX!$Y$11,"jjjj")),"X","")</f>
        <v/>
      </c>
      <c r="O352" s="81" t="str">
        <f>IF(OR(TEXT(C352,"jjjj")=TEXT(CRENEAUX!$S$12,"jjjj"),TEXT(C352,"jjjj")=TEXT(CRENEAUX!$T$12,"jjjj"),TEXT(C352,"jjjj")=TEXT(CRENEAUX!$U$12,"jjjj"),TEXT(C352,"jjjj")=TEXT(CRENEAUX!$V$12,"jjjj"),TEXT(C352,"jjjj")=TEXT(CRENEAUX!$W$12,"jjjj"),TEXT(C352,"jjjj")=TEXT(CRENEAUX!$X$12,"jjjj"),TEXT(C352,"jjjj")=TEXT(CRENEAUX!$Y$12,"jjjj")),"X","")</f>
        <v/>
      </c>
      <c r="P352" s="81" t="str">
        <f>IF(OR(TEXT(C352,"jjjj")=TEXT(CRENEAUX!$S$13,"jjjj"),TEXT(C352,"jjjj")=TEXT(CRENEAUX!$T$13,"jjjj"),TEXT(C352,"jjjj")=TEXT(CRENEAUX!$U$13,"jjjj"),TEXT(C352,"jjjj")=TEXT(CRENEAUX!$V$13,"jjjj"),TEXT(C352,"jjjj")=TEXT(CRENEAUX!$W$13,"jjjj"),TEXT(C352,"jjjj")=TEXT(CRENEAUX!$X$13,"jjjj"),TEXT(C352,"jjjj")=TEXT(CRENEAUX!$Y$13,"jjjj")),"X","")</f>
        <v/>
      </c>
      <c r="Q352" s="81" t="str">
        <f>IF(OR(TEXT(C352,"jjjj")=TEXT(CRENEAUX!$S$14,"jjjj"),TEXT(C352,"jjjj")=TEXT(CRENEAUX!$T$14,"jjjj"),TEXT(C352,"jjjj")=TEXT(CRENEAUX!$U$14,"jjjj"),TEXT(C352,"jjjj")=TEXT(CRENEAUX!$V$14,"jjjj"),TEXT(C352,"jjjj")=TEXT(CRENEAUX!$W$14,"jjjj"),TEXT(C352,"jjjj")=TEXT(CRENEAUX!$X$14,"jjjj"),TEXT(C352,"jjjj")=TEXT(CRENEAUX!$Y$14,"jjjj")),"X","")</f>
        <v/>
      </c>
      <c r="R352" s="80" t="str">
        <f t="shared" si="30"/>
        <v/>
      </c>
      <c r="S352" s="79"/>
      <c r="T352" s="79"/>
      <c r="U352" s="79"/>
      <c r="V352" s="79"/>
      <c r="W352" s="79"/>
      <c r="X352" s="79"/>
    </row>
    <row r="353" spans="1:24" x14ac:dyDescent="0.25">
      <c r="A353" s="95" t="e">
        <f t="shared" si="26"/>
        <v>#VALUE!</v>
      </c>
      <c r="B353" s="95" t="e">
        <f t="shared" si="27"/>
        <v>#VALUE!</v>
      </c>
      <c r="C353" s="77" t="str">
        <f>Calen!F355</f>
        <v/>
      </c>
      <c r="D353" s="79"/>
      <c r="E353" s="79"/>
      <c r="F353" s="79"/>
      <c r="G353" s="79"/>
      <c r="H353" s="79"/>
      <c r="I353" s="79"/>
      <c r="J353" s="96" t="e">
        <f t="shared" si="28"/>
        <v>#VALUE!</v>
      </c>
      <c r="K353" s="96" t="e">
        <f t="shared" si="29"/>
        <v>#VALUE!</v>
      </c>
      <c r="L353" s="81" t="str">
        <f>IF(OR(TEXT(C353,"jjjj")=TEXT(CRENEAUX!$S$9,"jjjj"),TEXT(C353,"jjjj")=TEXT(CRENEAUX!$T$9,"jjjj"),TEXT(C353,"jjjj")=TEXT(CRENEAUX!$U$9,"jjjj"),TEXT(C353,"jjjj")=TEXT(CRENEAUX!$V$9,"jjjj"),TEXT(C353,"jjjj")=TEXT(CRENEAUX!$W$9,"jjjj"),TEXT(C353,"jjjj")=TEXT(CRENEAUX!$X$9,"jjjj"),TEXT(C353,"jjjj")=TEXT(CRENEAUX!$Y$9,"jjjj")),"X","")</f>
        <v/>
      </c>
      <c r="M353" s="81" t="str">
        <f>IF(OR(TEXT(C353,"jjjj")=TEXT(CRENEAUX!$S$10,"jjjj"),TEXT(C353,"jjjj")=TEXT(CRENEAUX!$T$10,"jjjj"),TEXT(C353,"jjjj")=TEXT(CRENEAUX!$U$10,"jjjj"),TEXT(C353,"jjjj")=TEXT(CRENEAUX!$V$10,"jjjj"),TEXT(C353,"jjjj")=TEXT(CRENEAUX!$W$10,"jjjj"),TEXT(C353,"jjjj")=TEXT(CRENEAUX!$X$10,"jjjj"),TEXT(C353,"jjjj")=TEXT(CRENEAUX!$Y$10,"jjjj")),"X","")</f>
        <v/>
      </c>
      <c r="N353" s="81" t="str">
        <f>IF(OR(TEXT(C353,"jjjj")=TEXT(CRENEAUX!$S$11,"jjjj"),TEXT(C353,"jjjj")=TEXT(CRENEAUX!$T$11,"jjjj"),TEXT(C353,"jjjj")=TEXT(CRENEAUX!$U$11,"jjjj"),TEXT(C353,"jjjj")=TEXT(CRENEAUX!$V$11,"jjjj"),TEXT(C353,"jjjj")=TEXT(CRENEAUX!$W$11,"jjjj"),TEXT(C353,"jjjj")=TEXT(CRENEAUX!$X$11,"jjjj"),TEXT(C353,"jjjj")=TEXT(CRENEAUX!$Y$11,"jjjj")),"X","")</f>
        <v/>
      </c>
      <c r="O353" s="81" t="str">
        <f>IF(OR(TEXT(C353,"jjjj")=TEXT(CRENEAUX!$S$12,"jjjj"),TEXT(C353,"jjjj")=TEXT(CRENEAUX!$T$12,"jjjj"),TEXT(C353,"jjjj")=TEXT(CRENEAUX!$U$12,"jjjj"),TEXT(C353,"jjjj")=TEXT(CRENEAUX!$V$12,"jjjj"),TEXT(C353,"jjjj")=TEXT(CRENEAUX!$W$12,"jjjj"),TEXT(C353,"jjjj")=TEXT(CRENEAUX!$X$12,"jjjj"),TEXT(C353,"jjjj")=TEXT(CRENEAUX!$Y$12,"jjjj")),"X","")</f>
        <v/>
      </c>
      <c r="P353" s="81" t="str">
        <f>IF(OR(TEXT(C353,"jjjj")=TEXT(CRENEAUX!$S$13,"jjjj"),TEXT(C353,"jjjj")=TEXT(CRENEAUX!$T$13,"jjjj"),TEXT(C353,"jjjj")=TEXT(CRENEAUX!$U$13,"jjjj"),TEXT(C353,"jjjj")=TEXT(CRENEAUX!$V$13,"jjjj"),TEXT(C353,"jjjj")=TEXT(CRENEAUX!$W$13,"jjjj"),TEXT(C353,"jjjj")=TEXT(CRENEAUX!$X$13,"jjjj"),TEXT(C353,"jjjj")=TEXT(CRENEAUX!$Y$13,"jjjj")),"X","")</f>
        <v/>
      </c>
      <c r="Q353" s="81" t="str">
        <f>IF(OR(TEXT(C353,"jjjj")=TEXT(CRENEAUX!$S$14,"jjjj"),TEXT(C353,"jjjj")=TEXT(CRENEAUX!$T$14,"jjjj"),TEXT(C353,"jjjj")=TEXT(CRENEAUX!$U$14,"jjjj"),TEXT(C353,"jjjj")=TEXT(CRENEAUX!$V$14,"jjjj"),TEXT(C353,"jjjj")=TEXT(CRENEAUX!$W$14,"jjjj"),TEXT(C353,"jjjj")=TEXT(CRENEAUX!$X$14,"jjjj"),TEXT(C353,"jjjj")=TEXT(CRENEAUX!$Y$14,"jjjj")),"X","")</f>
        <v/>
      </c>
      <c r="R353" s="80" t="str">
        <f t="shared" si="30"/>
        <v/>
      </c>
      <c r="S353" s="79"/>
      <c r="T353" s="79"/>
      <c r="U353" s="79"/>
      <c r="V353" s="79"/>
      <c r="W353" s="79"/>
      <c r="X353" s="79"/>
    </row>
    <row r="354" spans="1:24" x14ac:dyDescent="0.25">
      <c r="A354" s="95" t="e">
        <f t="shared" si="26"/>
        <v>#VALUE!</v>
      </c>
      <c r="B354" s="95" t="e">
        <f t="shared" si="27"/>
        <v>#VALUE!</v>
      </c>
      <c r="C354" s="77" t="str">
        <f>Calen!F356</f>
        <v/>
      </c>
      <c r="D354" s="79"/>
      <c r="E354" s="79"/>
      <c r="F354" s="79"/>
      <c r="G354" s="79"/>
      <c r="H354" s="79"/>
      <c r="I354" s="79"/>
      <c r="J354" s="96" t="e">
        <f t="shared" si="28"/>
        <v>#VALUE!</v>
      </c>
      <c r="K354" s="96" t="e">
        <f t="shared" si="29"/>
        <v>#VALUE!</v>
      </c>
      <c r="L354" s="81" t="str">
        <f>IF(OR(TEXT(C354,"jjjj")=TEXT(CRENEAUX!$S$9,"jjjj"),TEXT(C354,"jjjj")=TEXT(CRENEAUX!$T$9,"jjjj"),TEXT(C354,"jjjj")=TEXT(CRENEAUX!$U$9,"jjjj"),TEXT(C354,"jjjj")=TEXT(CRENEAUX!$V$9,"jjjj"),TEXT(C354,"jjjj")=TEXT(CRENEAUX!$W$9,"jjjj"),TEXT(C354,"jjjj")=TEXT(CRENEAUX!$X$9,"jjjj"),TEXT(C354,"jjjj")=TEXT(CRENEAUX!$Y$9,"jjjj")),"X","")</f>
        <v/>
      </c>
      <c r="M354" s="81" t="str">
        <f>IF(OR(TEXT(C354,"jjjj")=TEXT(CRENEAUX!$S$10,"jjjj"),TEXT(C354,"jjjj")=TEXT(CRENEAUX!$T$10,"jjjj"),TEXT(C354,"jjjj")=TEXT(CRENEAUX!$U$10,"jjjj"),TEXT(C354,"jjjj")=TEXT(CRENEAUX!$V$10,"jjjj"),TEXT(C354,"jjjj")=TEXT(CRENEAUX!$W$10,"jjjj"),TEXT(C354,"jjjj")=TEXT(CRENEAUX!$X$10,"jjjj"),TEXT(C354,"jjjj")=TEXT(CRENEAUX!$Y$10,"jjjj")),"X","")</f>
        <v/>
      </c>
      <c r="N354" s="81" t="str">
        <f>IF(OR(TEXT(C354,"jjjj")=TEXT(CRENEAUX!$S$11,"jjjj"),TEXT(C354,"jjjj")=TEXT(CRENEAUX!$T$11,"jjjj"),TEXT(C354,"jjjj")=TEXT(CRENEAUX!$U$11,"jjjj"),TEXT(C354,"jjjj")=TEXT(CRENEAUX!$V$11,"jjjj"),TEXT(C354,"jjjj")=TEXT(CRENEAUX!$W$11,"jjjj"),TEXT(C354,"jjjj")=TEXT(CRENEAUX!$X$11,"jjjj"),TEXT(C354,"jjjj")=TEXT(CRENEAUX!$Y$11,"jjjj")),"X","")</f>
        <v/>
      </c>
      <c r="O354" s="81" t="str">
        <f>IF(OR(TEXT(C354,"jjjj")=TEXT(CRENEAUX!$S$12,"jjjj"),TEXT(C354,"jjjj")=TEXT(CRENEAUX!$T$12,"jjjj"),TEXT(C354,"jjjj")=TEXT(CRENEAUX!$U$12,"jjjj"),TEXT(C354,"jjjj")=TEXT(CRENEAUX!$V$12,"jjjj"),TEXT(C354,"jjjj")=TEXT(CRENEAUX!$W$12,"jjjj"),TEXT(C354,"jjjj")=TEXT(CRENEAUX!$X$12,"jjjj"),TEXT(C354,"jjjj")=TEXT(CRENEAUX!$Y$12,"jjjj")),"X","")</f>
        <v/>
      </c>
      <c r="P354" s="81" t="str">
        <f>IF(OR(TEXT(C354,"jjjj")=TEXT(CRENEAUX!$S$13,"jjjj"),TEXT(C354,"jjjj")=TEXT(CRENEAUX!$T$13,"jjjj"),TEXT(C354,"jjjj")=TEXT(CRENEAUX!$U$13,"jjjj"),TEXT(C354,"jjjj")=TEXT(CRENEAUX!$V$13,"jjjj"),TEXT(C354,"jjjj")=TEXT(CRENEAUX!$W$13,"jjjj"),TEXT(C354,"jjjj")=TEXT(CRENEAUX!$X$13,"jjjj"),TEXT(C354,"jjjj")=TEXT(CRENEAUX!$Y$13,"jjjj")),"X","")</f>
        <v/>
      </c>
      <c r="Q354" s="81" t="str">
        <f>IF(OR(TEXT(C354,"jjjj")=TEXT(CRENEAUX!$S$14,"jjjj"),TEXT(C354,"jjjj")=TEXT(CRENEAUX!$T$14,"jjjj"),TEXT(C354,"jjjj")=TEXT(CRENEAUX!$U$14,"jjjj"),TEXT(C354,"jjjj")=TEXT(CRENEAUX!$V$14,"jjjj"),TEXT(C354,"jjjj")=TEXT(CRENEAUX!$W$14,"jjjj"),TEXT(C354,"jjjj")=TEXT(CRENEAUX!$X$14,"jjjj"),TEXT(C354,"jjjj")=TEXT(CRENEAUX!$Y$14,"jjjj")),"X","")</f>
        <v/>
      </c>
      <c r="R354" s="80" t="str">
        <f t="shared" si="30"/>
        <v/>
      </c>
      <c r="S354" s="79"/>
      <c r="T354" s="79"/>
      <c r="U354" s="79"/>
      <c r="V354" s="79"/>
      <c r="W354" s="79"/>
      <c r="X354" s="79"/>
    </row>
    <row r="355" spans="1:24" x14ac:dyDescent="0.25">
      <c r="A355" s="95" t="e">
        <f t="shared" si="26"/>
        <v>#VALUE!</v>
      </c>
      <c r="B355" s="95" t="e">
        <f t="shared" si="27"/>
        <v>#VALUE!</v>
      </c>
      <c r="C355" s="77" t="str">
        <f>Calen!F357</f>
        <v/>
      </c>
      <c r="D355" s="79"/>
      <c r="E355" s="79"/>
      <c r="F355" s="79"/>
      <c r="G355" s="79"/>
      <c r="H355" s="79"/>
      <c r="I355" s="79"/>
      <c r="J355" s="96" t="e">
        <f t="shared" si="28"/>
        <v>#VALUE!</v>
      </c>
      <c r="K355" s="96" t="e">
        <f t="shared" si="29"/>
        <v>#VALUE!</v>
      </c>
      <c r="L355" s="81" t="str">
        <f>IF(OR(TEXT(C355,"jjjj")=TEXT(CRENEAUX!$S$9,"jjjj"),TEXT(C355,"jjjj")=TEXT(CRENEAUX!$T$9,"jjjj"),TEXT(C355,"jjjj")=TEXT(CRENEAUX!$U$9,"jjjj"),TEXT(C355,"jjjj")=TEXT(CRENEAUX!$V$9,"jjjj"),TEXT(C355,"jjjj")=TEXT(CRENEAUX!$W$9,"jjjj"),TEXT(C355,"jjjj")=TEXT(CRENEAUX!$X$9,"jjjj"),TEXT(C355,"jjjj")=TEXT(CRENEAUX!$Y$9,"jjjj")),"X","")</f>
        <v/>
      </c>
      <c r="M355" s="81" t="str">
        <f>IF(OR(TEXT(C355,"jjjj")=TEXT(CRENEAUX!$S$10,"jjjj"),TEXT(C355,"jjjj")=TEXT(CRENEAUX!$T$10,"jjjj"),TEXT(C355,"jjjj")=TEXT(CRENEAUX!$U$10,"jjjj"),TEXT(C355,"jjjj")=TEXT(CRENEAUX!$V$10,"jjjj"),TEXT(C355,"jjjj")=TEXT(CRENEAUX!$W$10,"jjjj"),TEXT(C355,"jjjj")=TEXT(CRENEAUX!$X$10,"jjjj"),TEXT(C355,"jjjj")=TEXT(CRENEAUX!$Y$10,"jjjj")),"X","")</f>
        <v/>
      </c>
      <c r="N355" s="81" t="str">
        <f>IF(OR(TEXT(C355,"jjjj")=TEXT(CRENEAUX!$S$11,"jjjj"),TEXT(C355,"jjjj")=TEXT(CRENEAUX!$T$11,"jjjj"),TEXT(C355,"jjjj")=TEXT(CRENEAUX!$U$11,"jjjj"),TEXT(C355,"jjjj")=TEXT(CRENEAUX!$V$11,"jjjj"),TEXT(C355,"jjjj")=TEXT(CRENEAUX!$W$11,"jjjj"),TEXT(C355,"jjjj")=TEXT(CRENEAUX!$X$11,"jjjj"),TEXT(C355,"jjjj")=TEXT(CRENEAUX!$Y$11,"jjjj")),"X","")</f>
        <v/>
      </c>
      <c r="O355" s="81" t="str">
        <f>IF(OR(TEXT(C355,"jjjj")=TEXT(CRENEAUX!$S$12,"jjjj"),TEXT(C355,"jjjj")=TEXT(CRENEAUX!$T$12,"jjjj"),TEXT(C355,"jjjj")=TEXT(CRENEAUX!$U$12,"jjjj"),TEXT(C355,"jjjj")=TEXT(CRENEAUX!$V$12,"jjjj"),TEXT(C355,"jjjj")=TEXT(CRENEAUX!$W$12,"jjjj"),TEXT(C355,"jjjj")=TEXT(CRENEAUX!$X$12,"jjjj"),TEXT(C355,"jjjj")=TEXT(CRENEAUX!$Y$12,"jjjj")),"X","")</f>
        <v/>
      </c>
      <c r="P355" s="81" t="str">
        <f>IF(OR(TEXT(C355,"jjjj")=TEXT(CRENEAUX!$S$13,"jjjj"),TEXT(C355,"jjjj")=TEXT(CRENEAUX!$T$13,"jjjj"),TEXT(C355,"jjjj")=TEXT(CRENEAUX!$U$13,"jjjj"),TEXT(C355,"jjjj")=TEXT(CRENEAUX!$V$13,"jjjj"),TEXT(C355,"jjjj")=TEXT(CRENEAUX!$W$13,"jjjj"),TEXT(C355,"jjjj")=TEXT(CRENEAUX!$X$13,"jjjj"),TEXT(C355,"jjjj")=TEXT(CRENEAUX!$Y$13,"jjjj")),"X","")</f>
        <v/>
      </c>
      <c r="Q355" s="81" t="str">
        <f>IF(OR(TEXT(C355,"jjjj")=TEXT(CRENEAUX!$S$14,"jjjj"),TEXT(C355,"jjjj")=TEXT(CRENEAUX!$T$14,"jjjj"),TEXT(C355,"jjjj")=TEXT(CRENEAUX!$U$14,"jjjj"),TEXT(C355,"jjjj")=TEXT(CRENEAUX!$V$14,"jjjj"),TEXT(C355,"jjjj")=TEXT(CRENEAUX!$W$14,"jjjj"),TEXT(C355,"jjjj")=TEXT(CRENEAUX!$X$14,"jjjj"),TEXT(C355,"jjjj")=TEXT(CRENEAUX!$Y$14,"jjjj")),"X","")</f>
        <v/>
      </c>
      <c r="R355" s="80" t="str">
        <f t="shared" si="30"/>
        <v/>
      </c>
      <c r="S355" s="79"/>
      <c r="T355" s="79"/>
      <c r="U355" s="79"/>
      <c r="V355" s="79"/>
      <c r="W355" s="79"/>
      <c r="X355" s="79"/>
    </row>
    <row r="356" spans="1:24" x14ac:dyDescent="0.25">
      <c r="A356" s="95" t="e">
        <f t="shared" ref="A356:A368" si="31">IF(MONTH(C356)=12,MONTH(C356),13)</f>
        <v>#VALUE!</v>
      </c>
      <c r="B356" s="95" t="e">
        <f t="shared" si="27"/>
        <v>#VALUE!</v>
      </c>
      <c r="C356" s="77" t="str">
        <f>Calen!F358</f>
        <v/>
      </c>
      <c r="D356" s="79"/>
      <c r="E356" s="79"/>
      <c r="F356" s="79"/>
      <c r="G356" s="79"/>
      <c r="H356" s="79"/>
      <c r="I356" s="79"/>
      <c r="J356" s="96" t="e">
        <f t="shared" ref="J356:J368" si="32">IF(MONTH(R356)=12,MONTH(R356),13)</f>
        <v>#VALUE!</v>
      </c>
      <c r="K356" s="96" t="e">
        <f t="shared" si="29"/>
        <v>#VALUE!</v>
      </c>
      <c r="L356" s="81" t="str">
        <f>IF(OR(TEXT(C356,"jjjj")=TEXT(CRENEAUX!$S$9,"jjjj"),TEXT(C356,"jjjj")=TEXT(CRENEAUX!$T$9,"jjjj"),TEXT(C356,"jjjj")=TEXT(CRENEAUX!$U$9,"jjjj"),TEXT(C356,"jjjj")=TEXT(CRENEAUX!$V$9,"jjjj"),TEXT(C356,"jjjj")=TEXT(CRENEAUX!$W$9,"jjjj"),TEXT(C356,"jjjj")=TEXT(CRENEAUX!$X$9,"jjjj"),TEXT(C356,"jjjj")=TEXT(CRENEAUX!$Y$9,"jjjj")),"X","")</f>
        <v/>
      </c>
      <c r="M356" s="81" t="str">
        <f>IF(OR(TEXT(C356,"jjjj")=TEXT(CRENEAUX!$S$10,"jjjj"),TEXT(C356,"jjjj")=TEXT(CRENEAUX!$T$10,"jjjj"),TEXT(C356,"jjjj")=TEXT(CRENEAUX!$U$10,"jjjj"),TEXT(C356,"jjjj")=TEXT(CRENEAUX!$V$10,"jjjj"),TEXT(C356,"jjjj")=TEXT(CRENEAUX!$W$10,"jjjj"),TEXT(C356,"jjjj")=TEXT(CRENEAUX!$X$10,"jjjj"),TEXT(C356,"jjjj")=TEXT(CRENEAUX!$Y$10,"jjjj")),"X","")</f>
        <v/>
      </c>
      <c r="N356" s="81" t="str">
        <f>IF(OR(TEXT(C356,"jjjj")=TEXT(CRENEAUX!$S$11,"jjjj"),TEXT(C356,"jjjj")=TEXT(CRENEAUX!$T$11,"jjjj"),TEXT(C356,"jjjj")=TEXT(CRENEAUX!$U$11,"jjjj"),TEXT(C356,"jjjj")=TEXT(CRENEAUX!$V$11,"jjjj"),TEXT(C356,"jjjj")=TEXT(CRENEAUX!$W$11,"jjjj"),TEXT(C356,"jjjj")=TEXT(CRENEAUX!$X$11,"jjjj"),TEXT(C356,"jjjj")=TEXT(CRENEAUX!$Y$11,"jjjj")),"X","")</f>
        <v/>
      </c>
      <c r="O356" s="81" t="str">
        <f>IF(OR(TEXT(C356,"jjjj")=TEXT(CRENEAUX!$S$12,"jjjj"),TEXT(C356,"jjjj")=TEXT(CRENEAUX!$T$12,"jjjj"),TEXT(C356,"jjjj")=TEXT(CRENEAUX!$U$12,"jjjj"),TEXT(C356,"jjjj")=TEXT(CRENEAUX!$V$12,"jjjj"),TEXT(C356,"jjjj")=TEXT(CRENEAUX!$W$12,"jjjj"),TEXT(C356,"jjjj")=TEXT(CRENEAUX!$X$12,"jjjj"),TEXT(C356,"jjjj")=TEXT(CRENEAUX!$Y$12,"jjjj")),"X","")</f>
        <v/>
      </c>
      <c r="P356" s="81" t="str">
        <f>IF(OR(TEXT(C356,"jjjj")=TEXT(CRENEAUX!$S$13,"jjjj"),TEXT(C356,"jjjj")=TEXT(CRENEAUX!$T$13,"jjjj"),TEXT(C356,"jjjj")=TEXT(CRENEAUX!$U$13,"jjjj"),TEXT(C356,"jjjj")=TEXT(CRENEAUX!$V$13,"jjjj"),TEXT(C356,"jjjj")=TEXT(CRENEAUX!$W$13,"jjjj"),TEXT(C356,"jjjj")=TEXT(CRENEAUX!$X$13,"jjjj"),TEXT(C356,"jjjj")=TEXT(CRENEAUX!$Y$13,"jjjj")),"X","")</f>
        <v/>
      </c>
      <c r="Q356" s="81" t="str">
        <f>IF(OR(TEXT(C356,"jjjj")=TEXT(CRENEAUX!$S$14,"jjjj"),TEXT(C356,"jjjj")=TEXT(CRENEAUX!$T$14,"jjjj"),TEXT(C356,"jjjj")=TEXT(CRENEAUX!$U$14,"jjjj"),TEXT(C356,"jjjj")=TEXT(CRENEAUX!$V$14,"jjjj"),TEXT(C356,"jjjj")=TEXT(CRENEAUX!$W$14,"jjjj"),TEXT(C356,"jjjj")=TEXT(CRENEAUX!$X$14,"jjjj"),TEXT(C356,"jjjj")=TEXT(CRENEAUX!$Y$14,"jjjj")),"X","")</f>
        <v/>
      </c>
      <c r="R356" s="80" t="str">
        <f t="shared" si="30"/>
        <v/>
      </c>
      <c r="S356" s="79"/>
      <c r="T356" s="79"/>
      <c r="U356" s="79"/>
      <c r="V356" s="79"/>
      <c r="W356" s="79"/>
      <c r="X356" s="79"/>
    </row>
    <row r="357" spans="1:24" x14ac:dyDescent="0.25">
      <c r="A357" s="95" t="e">
        <f t="shared" si="31"/>
        <v>#VALUE!</v>
      </c>
      <c r="B357" s="95" t="e">
        <f t="shared" si="27"/>
        <v>#VALUE!</v>
      </c>
      <c r="C357" s="77" t="str">
        <f>Calen!F359</f>
        <v/>
      </c>
      <c r="D357" s="79"/>
      <c r="E357" s="79"/>
      <c r="F357" s="79"/>
      <c r="G357" s="79"/>
      <c r="H357" s="79"/>
      <c r="I357" s="79"/>
      <c r="J357" s="96" t="e">
        <f t="shared" si="32"/>
        <v>#VALUE!</v>
      </c>
      <c r="K357" s="96" t="e">
        <f t="shared" si="29"/>
        <v>#VALUE!</v>
      </c>
      <c r="L357" s="81" t="str">
        <f>IF(OR(TEXT(C357,"jjjj")=TEXT(CRENEAUX!$S$9,"jjjj"),TEXT(C357,"jjjj")=TEXT(CRENEAUX!$T$9,"jjjj"),TEXT(C357,"jjjj")=TEXT(CRENEAUX!$U$9,"jjjj"),TEXT(C357,"jjjj")=TEXT(CRENEAUX!$V$9,"jjjj"),TEXT(C357,"jjjj")=TEXT(CRENEAUX!$W$9,"jjjj"),TEXT(C357,"jjjj")=TEXT(CRENEAUX!$X$9,"jjjj"),TEXT(C357,"jjjj")=TEXT(CRENEAUX!$Y$9,"jjjj")),"X","")</f>
        <v/>
      </c>
      <c r="M357" s="81" t="str">
        <f>IF(OR(TEXT(C357,"jjjj")=TEXT(CRENEAUX!$S$10,"jjjj"),TEXT(C357,"jjjj")=TEXT(CRENEAUX!$T$10,"jjjj"),TEXT(C357,"jjjj")=TEXT(CRENEAUX!$U$10,"jjjj"),TEXT(C357,"jjjj")=TEXT(CRENEAUX!$V$10,"jjjj"),TEXT(C357,"jjjj")=TEXT(CRENEAUX!$W$10,"jjjj"),TEXT(C357,"jjjj")=TEXT(CRENEAUX!$X$10,"jjjj"),TEXT(C357,"jjjj")=TEXT(CRENEAUX!$Y$10,"jjjj")),"X","")</f>
        <v/>
      </c>
      <c r="N357" s="81" t="str">
        <f>IF(OR(TEXT(C357,"jjjj")=TEXT(CRENEAUX!$S$11,"jjjj"),TEXT(C357,"jjjj")=TEXT(CRENEAUX!$T$11,"jjjj"),TEXT(C357,"jjjj")=TEXT(CRENEAUX!$U$11,"jjjj"),TEXT(C357,"jjjj")=TEXT(CRENEAUX!$V$11,"jjjj"),TEXT(C357,"jjjj")=TEXT(CRENEAUX!$W$11,"jjjj"),TEXT(C357,"jjjj")=TEXT(CRENEAUX!$X$11,"jjjj"),TEXT(C357,"jjjj")=TEXT(CRENEAUX!$Y$11,"jjjj")),"X","")</f>
        <v/>
      </c>
      <c r="O357" s="81" t="str">
        <f>IF(OR(TEXT(C357,"jjjj")=TEXT(CRENEAUX!$S$12,"jjjj"),TEXT(C357,"jjjj")=TEXT(CRENEAUX!$T$12,"jjjj"),TEXT(C357,"jjjj")=TEXT(CRENEAUX!$U$12,"jjjj"),TEXT(C357,"jjjj")=TEXT(CRENEAUX!$V$12,"jjjj"),TEXT(C357,"jjjj")=TEXT(CRENEAUX!$W$12,"jjjj"),TEXT(C357,"jjjj")=TEXT(CRENEAUX!$X$12,"jjjj"),TEXT(C357,"jjjj")=TEXT(CRENEAUX!$Y$12,"jjjj")),"X","")</f>
        <v/>
      </c>
      <c r="P357" s="81" t="str">
        <f>IF(OR(TEXT(C357,"jjjj")=TEXT(CRENEAUX!$S$13,"jjjj"),TEXT(C357,"jjjj")=TEXT(CRENEAUX!$T$13,"jjjj"),TEXT(C357,"jjjj")=TEXT(CRENEAUX!$U$13,"jjjj"),TEXT(C357,"jjjj")=TEXT(CRENEAUX!$V$13,"jjjj"),TEXT(C357,"jjjj")=TEXT(CRENEAUX!$W$13,"jjjj"),TEXT(C357,"jjjj")=TEXT(CRENEAUX!$X$13,"jjjj"),TEXT(C357,"jjjj")=TEXT(CRENEAUX!$Y$13,"jjjj")),"X","")</f>
        <v/>
      </c>
      <c r="Q357" s="81" t="str">
        <f>IF(OR(TEXT(C357,"jjjj")=TEXT(CRENEAUX!$S$14,"jjjj"),TEXT(C357,"jjjj")=TEXT(CRENEAUX!$T$14,"jjjj"),TEXT(C357,"jjjj")=TEXT(CRENEAUX!$U$14,"jjjj"),TEXT(C357,"jjjj")=TEXT(CRENEAUX!$V$14,"jjjj"),TEXT(C357,"jjjj")=TEXT(CRENEAUX!$W$14,"jjjj"),TEXT(C357,"jjjj")=TEXT(CRENEAUX!$X$14,"jjjj"),TEXT(C357,"jjjj")=TEXT(CRENEAUX!$Y$14,"jjjj")),"X","")</f>
        <v/>
      </c>
      <c r="R357" s="80" t="str">
        <f t="shared" si="30"/>
        <v/>
      </c>
      <c r="S357" s="79"/>
      <c r="T357" s="79"/>
      <c r="U357" s="79"/>
      <c r="V357" s="79"/>
      <c r="W357" s="79"/>
      <c r="X357" s="79"/>
    </row>
    <row r="358" spans="1:24" x14ac:dyDescent="0.25">
      <c r="A358" s="95" t="e">
        <f t="shared" si="31"/>
        <v>#VALUE!</v>
      </c>
      <c r="B358" s="95" t="e">
        <f t="shared" si="27"/>
        <v>#VALUE!</v>
      </c>
      <c r="C358" s="77" t="str">
        <f>Calen!F360</f>
        <v/>
      </c>
      <c r="D358" s="79"/>
      <c r="E358" s="79"/>
      <c r="F358" s="79"/>
      <c r="G358" s="79"/>
      <c r="H358" s="79"/>
      <c r="I358" s="79"/>
      <c r="J358" s="96" t="e">
        <f t="shared" si="32"/>
        <v>#VALUE!</v>
      </c>
      <c r="K358" s="96" t="e">
        <f t="shared" si="29"/>
        <v>#VALUE!</v>
      </c>
      <c r="L358" s="81" t="str">
        <f>IF(OR(TEXT(C358,"jjjj")=TEXT(CRENEAUX!$S$9,"jjjj"),TEXT(C358,"jjjj")=TEXT(CRENEAUX!$T$9,"jjjj"),TEXT(C358,"jjjj")=TEXT(CRENEAUX!$U$9,"jjjj"),TEXT(C358,"jjjj")=TEXT(CRENEAUX!$V$9,"jjjj"),TEXT(C358,"jjjj")=TEXT(CRENEAUX!$W$9,"jjjj"),TEXT(C358,"jjjj")=TEXT(CRENEAUX!$X$9,"jjjj"),TEXT(C358,"jjjj")=TEXT(CRENEAUX!$Y$9,"jjjj")),"X","")</f>
        <v/>
      </c>
      <c r="M358" s="81" t="str">
        <f>IF(OR(TEXT(C358,"jjjj")=TEXT(CRENEAUX!$S$10,"jjjj"),TEXT(C358,"jjjj")=TEXT(CRENEAUX!$T$10,"jjjj"),TEXT(C358,"jjjj")=TEXT(CRENEAUX!$U$10,"jjjj"),TEXT(C358,"jjjj")=TEXT(CRENEAUX!$V$10,"jjjj"),TEXT(C358,"jjjj")=TEXT(CRENEAUX!$W$10,"jjjj"),TEXT(C358,"jjjj")=TEXT(CRENEAUX!$X$10,"jjjj"),TEXT(C358,"jjjj")=TEXT(CRENEAUX!$Y$10,"jjjj")),"X","")</f>
        <v/>
      </c>
      <c r="N358" s="81" t="str">
        <f>IF(OR(TEXT(C358,"jjjj")=TEXT(CRENEAUX!$S$11,"jjjj"),TEXT(C358,"jjjj")=TEXT(CRENEAUX!$T$11,"jjjj"),TEXT(C358,"jjjj")=TEXT(CRENEAUX!$U$11,"jjjj"),TEXT(C358,"jjjj")=TEXT(CRENEAUX!$V$11,"jjjj"),TEXT(C358,"jjjj")=TEXT(CRENEAUX!$W$11,"jjjj"),TEXT(C358,"jjjj")=TEXT(CRENEAUX!$X$11,"jjjj"),TEXT(C358,"jjjj")=TEXT(CRENEAUX!$Y$11,"jjjj")),"X","")</f>
        <v/>
      </c>
      <c r="O358" s="81" t="str">
        <f>IF(OR(TEXT(C358,"jjjj")=TEXT(CRENEAUX!$S$12,"jjjj"),TEXT(C358,"jjjj")=TEXT(CRENEAUX!$T$12,"jjjj"),TEXT(C358,"jjjj")=TEXT(CRENEAUX!$U$12,"jjjj"),TEXT(C358,"jjjj")=TEXT(CRENEAUX!$V$12,"jjjj"),TEXT(C358,"jjjj")=TEXT(CRENEAUX!$W$12,"jjjj"),TEXT(C358,"jjjj")=TEXT(CRENEAUX!$X$12,"jjjj"),TEXT(C358,"jjjj")=TEXT(CRENEAUX!$Y$12,"jjjj")),"X","")</f>
        <v/>
      </c>
      <c r="P358" s="81" t="str">
        <f>IF(OR(TEXT(C358,"jjjj")=TEXT(CRENEAUX!$S$13,"jjjj"),TEXT(C358,"jjjj")=TEXT(CRENEAUX!$T$13,"jjjj"),TEXT(C358,"jjjj")=TEXT(CRENEAUX!$U$13,"jjjj"),TEXT(C358,"jjjj")=TEXT(CRENEAUX!$V$13,"jjjj"),TEXT(C358,"jjjj")=TEXT(CRENEAUX!$W$13,"jjjj"),TEXT(C358,"jjjj")=TEXT(CRENEAUX!$X$13,"jjjj"),TEXT(C358,"jjjj")=TEXT(CRENEAUX!$Y$13,"jjjj")),"X","")</f>
        <v/>
      </c>
      <c r="Q358" s="81" t="str">
        <f>IF(OR(TEXT(C358,"jjjj")=TEXT(CRENEAUX!$S$14,"jjjj"),TEXT(C358,"jjjj")=TEXT(CRENEAUX!$T$14,"jjjj"),TEXT(C358,"jjjj")=TEXT(CRENEAUX!$U$14,"jjjj"),TEXT(C358,"jjjj")=TEXT(CRENEAUX!$V$14,"jjjj"),TEXT(C358,"jjjj")=TEXT(CRENEAUX!$W$14,"jjjj"),TEXT(C358,"jjjj")=TEXT(CRENEAUX!$X$14,"jjjj"),TEXT(C358,"jjjj")=TEXT(CRENEAUX!$Y$14,"jjjj")),"X","")</f>
        <v/>
      </c>
      <c r="R358" s="80" t="str">
        <f t="shared" si="30"/>
        <v/>
      </c>
      <c r="S358" s="79"/>
      <c r="T358" s="79"/>
      <c r="U358" s="79"/>
      <c r="V358" s="79"/>
      <c r="W358" s="79"/>
      <c r="X358" s="79"/>
    </row>
    <row r="359" spans="1:24" x14ac:dyDescent="0.25">
      <c r="A359" s="95" t="e">
        <f t="shared" si="31"/>
        <v>#VALUE!</v>
      </c>
      <c r="B359" s="95" t="e">
        <f t="shared" si="27"/>
        <v>#VALUE!</v>
      </c>
      <c r="C359" s="77" t="str">
        <f>Calen!F361</f>
        <v/>
      </c>
      <c r="D359" s="79"/>
      <c r="E359" s="79"/>
      <c r="F359" s="79"/>
      <c r="G359" s="79"/>
      <c r="H359" s="79"/>
      <c r="I359" s="79"/>
      <c r="J359" s="96" t="e">
        <f t="shared" si="32"/>
        <v>#VALUE!</v>
      </c>
      <c r="K359" s="96" t="e">
        <f t="shared" si="29"/>
        <v>#VALUE!</v>
      </c>
      <c r="L359" s="81" t="str">
        <f>IF(OR(TEXT(C359,"jjjj")=TEXT(CRENEAUX!$S$9,"jjjj"),TEXT(C359,"jjjj")=TEXT(CRENEAUX!$T$9,"jjjj"),TEXT(C359,"jjjj")=TEXT(CRENEAUX!$U$9,"jjjj"),TEXT(C359,"jjjj")=TEXT(CRENEAUX!$V$9,"jjjj"),TEXT(C359,"jjjj")=TEXT(CRENEAUX!$W$9,"jjjj"),TEXT(C359,"jjjj")=TEXT(CRENEAUX!$X$9,"jjjj"),TEXT(C359,"jjjj")=TEXT(CRENEAUX!$Y$9,"jjjj")),"X","")</f>
        <v/>
      </c>
      <c r="M359" s="81" t="str">
        <f>IF(OR(TEXT(C359,"jjjj")=TEXT(CRENEAUX!$S$10,"jjjj"),TEXT(C359,"jjjj")=TEXT(CRENEAUX!$T$10,"jjjj"),TEXT(C359,"jjjj")=TEXT(CRENEAUX!$U$10,"jjjj"),TEXT(C359,"jjjj")=TEXT(CRENEAUX!$V$10,"jjjj"),TEXT(C359,"jjjj")=TEXT(CRENEAUX!$W$10,"jjjj"),TEXT(C359,"jjjj")=TEXT(CRENEAUX!$X$10,"jjjj"),TEXT(C359,"jjjj")=TEXT(CRENEAUX!$Y$10,"jjjj")),"X","")</f>
        <v/>
      </c>
      <c r="N359" s="81" t="str">
        <f>IF(OR(TEXT(C359,"jjjj")=TEXT(CRENEAUX!$S$11,"jjjj"),TEXT(C359,"jjjj")=TEXT(CRENEAUX!$T$11,"jjjj"),TEXT(C359,"jjjj")=TEXT(CRENEAUX!$U$11,"jjjj"),TEXT(C359,"jjjj")=TEXT(CRENEAUX!$V$11,"jjjj"),TEXT(C359,"jjjj")=TEXT(CRENEAUX!$W$11,"jjjj"),TEXT(C359,"jjjj")=TEXT(CRENEAUX!$X$11,"jjjj"),TEXT(C359,"jjjj")=TEXT(CRENEAUX!$Y$11,"jjjj")),"X","")</f>
        <v/>
      </c>
      <c r="O359" s="81" t="str">
        <f>IF(OR(TEXT(C359,"jjjj")=TEXT(CRENEAUX!$S$12,"jjjj"),TEXT(C359,"jjjj")=TEXT(CRENEAUX!$T$12,"jjjj"),TEXT(C359,"jjjj")=TEXT(CRENEAUX!$U$12,"jjjj"),TEXT(C359,"jjjj")=TEXT(CRENEAUX!$V$12,"jjjj"),TEXT(C359,"jjjj")=TEXT(CRENEAUX!$W$12,"jjjj"),TEXT(C359,"jjjj")=TEXT(CRENEAUX!$X$12,"jjjj"),TEXT(C359,"jjjj")=TEXT(CRENEAUX!$Y$12,"jjjj")),"X","")</f>
        <v/>
      </c>
      <c r="P359" s="81" t="str">
        <f>IF(OR(TEXT(C359,"jjjj")=TEXT(CRENEAUX!$S$13,"jjjj"),TEXT(C359,"jjjj")=TEXT(CRENEAUX!$T$13,"jjjj"),TEXT(C359,"jjjj")=TEXT(CRENEAUX!$U$13,"jjjj"),TEXT(C359,"jjjj")=TEXT(CRENEAUX!$V$13,"jjjj"),TEXT(C359,"jjjj")=TEXT(CRENEAUX!$W$13,"jjjj"),TEXT(C359,"jjjj")=TEXT(CRENEAUX!$X$13,"jjjj"),TEXT(C359,"jjjj")=TEXT(CRENEAUX!$Y$13,"jjjj")),"X","")</f>
        <v/>
      </c>
      <c r="Q359" s="81" t="str">
        <f>IF(OR(TEXT(C359,"jjjj")=TEXT(CRENEAUX!$S$14,"jjjj"),TEXT(C359,"jjjj")=TEXT(CRENEAUX!$T$14,"jjjj"),TEXT(C359,"jjjj")=TEXT(CRENEAUX!$U$14,"jjjj"),TEXT(C359,"jjjj")=TEXT(CRENEAUX!$V$14,"jjjj"),TEXT(C359,"jjjj")=TEXT(CRENEAUX!$W$14,"jjjj"),TEXT(C359,"jjjj")=TEXT(CRENEAUX!$X$14,"jjjj"),TEXT(C359,"jjjj")=TEXT(CRENEAUX!$Y$14,"jjjj")),"X","")</f>
        <v/>
      </c>
      <c r="R359" s="80" t="str">
        <f t="shared" si="30"/>
        <v/>
      </c>
      <c r="S359" s="79"/>
      <c r="T359" s="79"/>
      <c r="U359" s="79"/>
      <c r="V359" s="79"/>
      <c r="W359" s="79"/>
      <c r="X359" s="79"/>
    </row>
    <row r="360" spans="1:24" x14ac:dyDescent="0.25">
      <c r="A360" s="95" t="e">
        <f t="shared" si="31"/>
        <v>#VALUE!</v>
      </c>
      <c r="B360" s="95" t="e">
        <f t="shared" si="27"/>
        <v>#VALUE!</v>
      </c>
      <c r="C360" s="77" t="str">
        <f>Calen!F362</f>
        <v/>
      </c>
      <c r="D360" s="79"/>
      <c r="E360" s="79"/>
      <c r="F360" s="79"/>
      <c r="G360" s="79"/>
      <c r="H360" s="79"/>
      <c r="I360" s="79"/>
      <c r="J360" s="96" t="e">
        <f t="shared" si="32"/>
        <v>#VALUE!</v>
      </c>
      <c r="K360" s="96" t="e">
        <f t="shared" si="29"/>
        <v>#VALUE!</v>
      </c>
      <c r="L360" s="81" t="str">
        <f>IF(OR(TEXT(C360,"jjjj")=TEXT(CRENEAUX!$S$9,"jjjj"),TEXT(C360,"jjjj")=TEXT(CRENEAUX!$T$9,"jjjj"),TEXT(C360,"jjjj")=TEXT(CRENEAUX!$U$9,"jjjj"),TEXT(C360,"jjjj")=TEXT(CRENEAUX!$V$9,"jjjj"),TEXT(C360,"jjjj")=TEXT(CRENEAUX!$W$9,"jjjj"),TEXT(C360,"jjjj")=TEXT(CRENEAUX!$X$9,"jjjj"),TEXT(C360,"jjjj")=TEXT(CRENEAUX!$Y$9,"jjjj")),"X","")</f>
        <v/>
      </c>
      <c r="M360" s="81" t="str">
        <f>IF(OR(TEXT(C360,"jjjj")=TEXT(CRENEAUX!$S$10,"jjjj"),TEXT(C360,"jjjj")=TEXT(CRENEAUX!$T$10,"jjjj"),TEXT(C360,"jjjj")=TEXT(CRENEAUX!$U$10,"jjjj"),TEXT(C360,"jjjj")=TEXT(CRENEAUX!$V$10,"jjjj"),TEXT(C360,"jjjj")=TEXT(CRENEAUX!$W$10,"jjjj"),TEXT(C360,"jjjj")=TEXT(CRENEAUX!$X$10,"jjjj"),TEXT(C360,"jjjj")=TEXT(CRENEAUX!$Y$10,"jjjj")),"X","")</f>
        <v/>
      </c>
      <c r="N360" s="81" t="str">
        <f>IF(OR(TEXT(C360,"jjjj")=TEXT(CRENEAUX!$S$11,"jjjj"),TEXT(C360,"jjjj")=TEXT(CRENEAUX!$T$11,"jjjj"),TEXT(C360,"jjjj")=TEXT(CRENEAUX!$U$11,"jjjj"),TEXT(C360,"jjjj")=TEXT(CRENEAUX!$V$11,"jjjj"),TEXT(C360,"jjjj")=TEXT(CRENEAUX!$W$11,"jjjj"),TEXT(C360,"jjjj")=TEXT(CRENEAUX!$X$11,"jjjj"),TEXT(C360,"jjjj")=TEXT(CRENEAUX!$Y$11,"jjjj")),"X","")</f>
        <v/>
      </c>
      <c r="O360" s="81" t="str">
        <f>IF(OR(TEXT(C360,"jjjj")=TEXT(CRENEAUX!$S$12,"jjjj"),TEXT(C360,"jjjj")=TEXT(CRENEAUX!$T$12,"jjjj"),TEXT(C360,"jjjj")=TEXT(CRENEAUX!$U$12,"jjjj"),TEXT(C360,"jjjj")=TEXT(CRENEAUX!$V$12,"jjjj"),TEXT(C360,"jjjj")=TEXT(CRENEAUX!$W$12,"jjjj"),TEXT(C360,"jjjj")=TEXT(CRENEAUX!$X$12,"jjjj"),TEXT(C360,"jjjj")=TEXT(CRENEAUX!$Y$12,"jjjj")),"X","")</f>
        <v/>
      </c>
      <c r="P360" s="81" t="str">
        <f>IF(OR(TEXT(C360,"jjjj")=TEXT(CRENEAUX!$S$13,"jjjj"),TEXT(C360,"jjjj")=TEXT(CRENEAUX!$T$13,"jjjj"),TEXT(C360,"jjjj")=TEXT(CRENEAUX!$U$13,"jjjj"),TEXT(C360,"jjjj")=TEXT(CRENEAUX!$V$13,"jjjj"),TEXT(C360,"jjjj")=TEXT(CRENEAUX!$W$13,"jjjj"),TEXT(C360,"jjjj")=TEXT(CRENEAUX!$X$13,"jjjj"),TEXT(C360,"jjjj")=TEXT(CRENEAUX!$Y$13,"jjjj")),"X","")</f>
        <v/>
      </c>
      <c r="Q360" s="81" t="str">
        <f>IF(OR(TEXT(C360,"jjjj")=TEXT(CRENEAUX!$S$14,"jjjj"),TEXT(C360,"jjjj")=TEXT(CRENEAUX!$T$14,"jjjj"),TEXT(C360,"jjjj")=TEXT(CRENEAUX!$U$14,"jjjj"),TEXT(C360,"jjjj")=TEXT(CRENEAUX!$V$14,"jjjj"),TEXT(C360,"jjjj")=TEXT(CRENEAUX!$W$14,"jjjj"),TEXT(C360,"jjjj")=TEXT(CRENEAUX!$X$14,"jjjj"),TEXT(C360,"jjjj")=TEXT(CRENEAUX!$Y$14,"jjjj")),"X","")</f>
        <v/>
      </c>
      <c r="R360" s="80" t="str">
        <f t="shared" si="30"/>
        <v/>
      </c>
      <c r="S360" s="79"/>
      <c r="T360" s="79"/>
      <c r="U360" s="79"/>
      <c r="V360" s="79"/>
      <c r="W360" s="79"/>
      <c r="X360" s="79"/>
    </row>
    <row r="361" spans="1:24" x14ac:dyDescent="0.25">
      <c r="A361" s="95" t="e">
        <f t="shared" si="31"/>
        <v>#VALUE!</v>
      </c>
      <c r="B361" s="95" t="e">
        <f t="shared" si="27"/>
        <v>#VALUE!</v>
      </c>
      <c r="C361" s="77" t="str">
        <f>Calen!F363</f>
        <v/>
      </c>
      <c r="D361" s="79"/>
      <c r="E361" s="79"/>
      <c r="F361" s="79"/>
      <c r="G361" s="79"/>
      <c r="H361" s="79"/>
      <c r="I361" s="79"/>
      <c r="J361" s="96" t="e">
        <f t="shared" si="32"/>
        <v>#VALUE!</v>
      </c>
      <c r="K361" s="96" t="e">
        <f t="shared" si="29"/>
        <v>#VALUE!</v>
      </c>
      <c r="L361" s="81" t="str">
        <f>IF(OR(TEXT(C361,"jjjj")=TEXT(CRENEAUX!$S$9,"jjjj"),TEXT(C361,"jjjj")=TEXT(CRENEAUX!$T$9,"jjjj"),TEXT(C361,"jjjj")=TEXT(CRENEAUX!$U$9,"jjjj"),TEXT(C361,"jjjj")=TEXT(CRENEAUX!$V$9,"jjjj"),TEXT(C361,"jjjj")=TEXT(CRENEAUX!$W$9,"jjjj"),TEXT(C361,"jjjj")=TEXT(CRENEAUX!$X$9,"jjjj"),TEXT(C361,"jjjj")=TEXT(CRENEAUX!$Y$9,"jjjj")),"X","")</f>
        <v/>
      </c>
      <c r="M361" s="81" t="str">
        <f>IF(OR(TEXT(C361,"jjjj")=TEXT(CRENEAUX!$S$10,"jjjj"),TEXT(C361,"jjjj")=TEXT(CRENEAUX!$T$10,"jjjj"),TEXT(C361,"jjjj")=TEXT(CRENEAUX!$U$10,"jjjj"),TEXT(C361,"jjjj")=TEXT(CRENEAUX!$V$10,"jjjj"),TEXT(C361,"jjjj")=TEXT(CRENEAUX!$W$10,"jjjj"),TEXT(C361,"jjjj")=TEXT(CRENEAUX!$X$10,"jjjj"),TEXT(C361,"jjjj")=TEXT(CRENEAUX!$Y$10,"jjjj")),"X","")</f>
        <v/>
      </c>
      <c r="N361" s="81" t="str">
        <f>IF(OR(TEXT(C361,"jjjj")=TEXT(CRENEAUX!$S$11,"jjjj"),TEXT(C361,"jjjj")=TEXT(CRENEAUX!$T$11,"jjjj"),TEXT(C361,"jjjj")=TEXT(CRENEAUX!$U$11,"jjjj"),TEXT(C361,"jjjj")=TEXT(CRENEAUX!$V$11,"jjjj"),TEXT(C361,"jjjj")=TEXT(CRENEAUX!$W$11,"jjjj"),TEXT(C361,"jjjj")=TEXT(CRENEAUX!$X$11,"jjjj"),TEXT(C361,"jjjj")=TEXT(CRENEAUX!$Y$11,"jjjj")),"X","")</f>
        <v/>
      </c>
      <c r="O361" s="81" t="str">
        <f>IF(OR(TEXT(C361,"jjjj")=TEXT(CRENEAUX!$S$12,"jjjj"),TEXT(C361,"jjjj")=TEXT(CRENEAUX!$T$12,"jjjj"),TEXT(C361,"jjjj")=TEXT(CRENEAUX!$U$12,"jjjj"),TEXT(C361,"jjjj")=TEXT(CRENEAUX!$V$12,"jjjj"),TEXT(C361,"jjjj")=TEXT(CRENEAUX!$W$12,"jjjj"),TEXT(C361,"jjjj")=TEXT(CRENEAUX!$X$12,"jjjj"),TEXT(C361,"jjjj")=TEXT(CRENEAUX!$Y$12,"jjjj")),"X","")</f>
        <v/>
      </c>
      <c r="P361" s="81" t="str">
        <f>IF(OR(TEXT(C361,"jjjj")=TEXT(CRENEAUX!$S$13,"jjjj"),TEXT(C361,"jjjj")=TEXT(CRENEAUX!$T$13,"jjjj"),TEXT(C361,"jjjj")=TEXT(CRENEAUX!$U$13,"jjjj"),TEXT(C361,"jjjj")=TEXT(CRENEAUX!$V$13,"jjjj"),TEXT(C361,"jjjj")=TEXT(CRENEAUX!$W$13,"jjjj"),TEXT(C361,"jjjj")=TEXT(CRENEAUX!$X$13,"jjjj"),TEXT(C361,"jjjj")=TEXT(CRENEAUX!$Y$13,"jjjj")),"X","")</f>
        <v/>
      </c>
      <c r="Q361" s="81" t="str">
        <f>IF(OR(TEXT(C361,"jjjj")=TEXT(CRENEAUX!$S$14,"jjjj"),TEXT(C361,"jjjj")=TEXT(CRENEAUX!$T$14,"jjjj"),TEXT(C361,"jjjj")=TEXT(CRENEAUX!$U$14,"jjjj"),TEXT(C361,"jjjj")=TEXT(CRENEAUX!$V$14,"jjjj"),TEXT(C361,"jjjj")=TEXT(CRENEAUX!$W$14,"jjjj"),TEXT(C361,"jjjj")=TEXT(CRENEAUX!$X$14,"jjjj"),TEXT(C361,"jjjj")=TEXT(CRENEAUX!$Y$14,"jjjj")),"X","")</f>
        <v/>
      </c>
      <c r="R361" s="80" t="str">
        <f t="shared" si="30"/>
        <v/>
      </c>
      <c r="S361" s="79"/>
      <c r="T361" s="79"/>
      <c r="U361" s="79"/>
      <c r="V361" s="79"/>
      <c r="W361" s="79"/>
      <c r="X361" s="79"/>
    </row>
    <row r="362" spans="1:24" x14ac:dyDescent="0.25">
      <c r="A362" s="95" t="e">
        <f t="shared" si="31"/>
        <v>#VALUE!</v>
      </c>
      <c r="B362" s="95" t="e">
        <f t="shared" si="27"/>
        <v>#VALUE!</v>
      </c>
      <c r="C362" s="77" t="str">
        <f>Calen!F364</f>
        <v/>
      </c>
      <c r="D362" s="79"/>
      <c r="E362" s="79"/>
      <c r="F362" s="79"/>
      <c r="G362" s="79"/>
      <c r="H362" s="79"/>
      <c r="I362" s="79"/>
      <c r="J362" s="96" t="e">
        <f t="shared" si="32"/>
        <v>#VALUE!</v>
      </c>
      <c r="K362" s="96" t="e">
        <f t="shared" si="29"/>
        <v>#VALUE!</v>
      </c>
      <c r="L362" s="81" t="str">
        <f>IF(OR(TEXT(C362,"jjjj")=TEXT(CRENEAUX!$S$9,"jjjj"),TEXT(C362,"jjjj")=TEXT(CRENEAUX!$T$9,"jjjj"),TEXT(C362,"jjjj")=TEXT(CRENEAUX!$U$9,"jjjj"),TEXT(C362,"jjjj")=TEXT(CRENEAUX!$V$9,"jjjj"),TEXT(C362,"jjjj")=TEXT(CRENEAUX!$W$9,"jjjj"),TEXT(C362,"jjjj")=TEXT(CRENEAUX!$X$9,"jjjj"),TEXT(C362,"jjjj")=TEXT(CRENEAUX!$Y$9,"jjjj")),"X","")</f>
        <v/>
      </c>
      <c r="M362" s="81" t="str">
        <f>IF(OR(TEXT(C362,"jjjj")=TEXT(CRENEAUX!$S$10,"jjjj"),TEXT(C362,"jjjj")=TEXT(CRENEAUX!$T$10,"jjjj"),TEXT(C362,"jjjj")=TEXT(CRENEAUX!$U$10,"jjjj"),TEXT(C362,"jjjj")=TEXT(CRENEAUX!$V$10,"jjjj"),TEXT(C362,"jjjj")=TEXT(CRENEAUX!$W$10,"jjjj"),TEXT(C362,"jjjj")=TEXT(CRENEAUX!$X$10,"jjjj"),TEXT(C362,"jjjj")=TEXT(CRENEAUX!$Y$10,"jjjj")),"X","")</f>
        <v/>
      </c>
      <c r="N362" s="81" t="str">
        <f>IF(OR(TEXT(C362,"jjjj")=TEXT(CRENEAUX!$S$11,"jjjj"),TEXT(C362,"jjjj")=TEXT(CRENEAUX!$T$11,"jjjj"),TEXT(C362,"jjjj")=TEXT(CRENEAUX!$U$11,"jjjj"),TEXT(C362,"jjjj")=TEXT(CRENEAUX!$V$11,"jjjj"),TEXT(C362,"jjjj")=TEXT(CRENEAUX!$W$11,"jjjj"),TEXT(C362,"jjjj")=TEXT(CRENEAUX!$X$11,"jjjj"),TEXT(C362,"jjjj")=TEXT(CRENEAUX!$Y$11,"jjjj")),"X","")</f>
        <v/>
      </c>
      <c r="O362" s="81" t="str">
        <f>IF(OR(TEXT(C362,"jjjj")=TEXT(CRENEAUX!$S$12,"jjjj"),TEXT(C362,"jjjj")=TEXT(CRENEAUX!$T$12,"jjjj"),TEXT(C362,"jjjj")=TEXT(CRENEAUX!$U$12,"jjjj"),TEXT(C362,"jjjj")=TEXT(CRENEAUX!$V$12,"jjjj"),TEXT(C362,"jjjj")=TEXT(CRENEAUX!$W$12,"jjjj"),TEXT(C362,"jjjj")=TEXT(CRENEAUX!$X$12,"jjjj"),TEXT(C362,"jjjj")=TEXT(CRENEAUX!$Y$12,"jjjj")),"X","")</f>
        <v/>
      </c>
      <c r="P362" s="81" t="str">
        <f>IF(OR(TEXT(C362,"jjjj")=TEXT(CRENEAUX!$S$13,"jjjj"),TEXT(C362,"jjjj")=TEXT(CRENEAUX!$T$13,"jjjj"),TEXT(C362,"jjjj")=TEXT(CRENEAUX!$U$13,"jjjj"),TEXT(C362,"jjjj")=TEXT(CRENEAUX!$V$13,"jjjj"),TEXT(C362,"jjjj")=TEXT(CRENEAUX!$W$13,"jjjj"),TEXT(C362,"jjjj")=TEXT(CRENEAUX!$X$13,"jjjj"),TEXT(C362,"jjjj")=TEXT(CRENEAUX!$Y$13,"jjjj")),"X","")</f>
        <v/>
      </c>
      <c r="Q362" s="81" t="str">
        <f>IF(OR(TEXT(C362,"jjjj")=TEXT(CRENEAUX!$S$14,"jjjj"),TEXT(C362,"jjjj")=TEXT(CRENEAUX!$T$14,"jjjj"),TEXT(C362,"jjjj")=TEXT(CRENEAUX!$U$14,"jjjj"),TEXT(C362,"jjjj")=TEXT(CRENEAUX!$V$14,"jjjj"),TEXT(C362,"jjjj")=TEXT(CRENEAUX!$W$14,"jjjj"),TEXT(C362,"jjjj")=TEXT(CRENEAUX!$X$14,"jjjj"),TEXT(C362,"jjjj")=TEXT(CRENEAUX!$Y$14,"jjjj")),"X","")</f>
        <v/>
      </c>
      <c r="R362" s="80" t="str">
        <f t="shared" si="30"/>
        <v/>
      </c>
      <c r="S362" s="79"/>
      <c r="T362" s="79"/>
      <c r="U362" s="79"/>
      <c r="V362" s="79"/>
      <c r="W362" s="79"/>
      <c r="X362" s="79"/>
    </row>
    <row r="363" spans="1:24" x14ac:dyDescent="0.25">
      <c r="A363" s="95" t="e">
        <f t="shared" si="31"/>
        <v>#VALUE!</v>
      </c>
      <c r="B363" s="95" t="e">
        <f t="shared" si="27"/>
        <v>#VALUE!</v>
      </c>
      <c r="C363" s="77" t="str">
        <f>Calen!F365</f>
        <v/>
      </c>
      <c r="D363" s="79"/>
      <c r="E363" s="79"/>
      <c r="F363" s="79"/>
      <c r="G363" s="79"/>
      <c r="H363" s="79"/>
      <c r="I363" s="79"/>
      <c r="J363" s="96" t="e">
        <f t="shared" si="32"/>
        <v>#VALUE!</v>
      </c>
      <c r="K363" s="96" t="e">
        <f t="shared" si="29"/>
        <v>#VALUE!</v>
      </c>
      <c r="L363" s="81" t="str">
        <f>IF(OR(TEXT(C363,"jjjj")=TEXT(CRENEAUX!$S$9,"jjjj"),TEXT(C363,"jjjj")=TEXT(CRENEAUX!$T$9,"jjjj"),TEXT(C363,"jjjj")=TEXT(CRENEAUX!$U$9,"jjjj"),TEXT(C363,"jjjj")=TEXT(CRENEAUX!$V$9,"jjjj"),TEXT(C363,"jjjj")=TEXT(CRENEAUX!$W$9,"jjjj"),TEXT(C363,"jjjj")=TEXT(CRENEAUX!$X$9,"jjjj"),TEXT(C363,"jjjj")=TEXT(CRENEAUX!$Y$9,"jjjj")),"X","")</f>
        <v/>
      </c>
      <c r="M363" s="81" t="str">
        <f>IF(OR(TEXT(C363,"jjjj")=TEXT(CRENEAUX!$S$10,"jjjj"),TEXT(C363,"jjjj")=TEXT(CRENEAUX!$T$10,"jjjj"),TEXT(C363,"jjjj")=TEXT(CRENEAUX!$U$10,"jjjj"),TEXT(C363,"jjjj")=TEXT(CRENEAUX!$V$10,"jjjj"),TEXT(C363,"jjjj")=TEXT(CRENEAUX!$W$10,"jjjj"),TEXT(C363,"jjjj")=TEXT(CRENEAUX!$X$10,"jjjj"),TEXT(C363,"jjjj")=TEXT(CRENEAUX!$Y$10,"jjjj")),"X","")</f>
        <v/>
      </c>
      <c r="N363" s="81" t="str">
        <f>IF(OR(TEXT(C363,"jjjj")=TEXT(CRENEAUX!$S$11,"jjjj"),TEXT(C363,"jjjj")=TEXT(CRENEAUX!$T$11,"jjjj"),TEXT(C363,"jjjj")=TEXT(CRENEAUX!$U$11,"jjjj"),TEXT(C363,"jjjj")=TEXT(CRENEAUX!$V$11,"jjjj"),TEXT(C363,"jjjj")=TEXT(CRENEAUX!$W$11,"jjjj"),TEXT(C363,"jjjj")=TEXT(CRENEAUX!$X$11,"jjjj"),TEXT(C363,"jjjj")=TEXT(CRENEAUX!$Y$11,"jjjj")),"X","")</f>
        <v/>
      </c>
      <c r="O363" s="81" t="str">
        <f>IF(OR(TEXT(C363,"jjjj")=TEXT(CRENEAUX!$S$12,"jjjj"),TEXT(C363,"jjjj")=TEXT(CRENEAUX!$T$12,"jjjj"),TEXT(C363,"jjjj")=TEXT(CRENEAUX!$U$12,"jjjj"),TEXT(C363,"jjjj")=TEXT(CRENEAUX!$V$12,"jjjj"),TEXT(C363,"jjjj")=TEXT(CRENEAUX!$W$12,"jjjj"),TEXT(C363,"jjjj")=TEXT(CRENEAUX!$X$12,"jjjj"),TEXT(C363,"jjjj")=TEXT(CRENEAUX!$Y$12,"jjjj")),"X","")</f>
        <v/>
      </c>
      <c r="P363" s="81" t="str">
        <f>IF(OR(TEXT(C363,"jjjj")=TEXT(CRENEAUX!$S$13,"jjjj"),TEXT(C363,"jjjj")=TEXT(CRENEAUX!$T$13,"jjjj"),TEXT(C363,"jjjj")=TEXT(CRENEAUX!$U$13,"jjjj"),TEXT(C363,"jjjj")=TEXT(CRENEAUX!$V$13,"jjjj"),TEXT(C363,"jjjj")=TEXT(CRENEAUX!$W$13,"jjjj"),TEXT(C363,"jjjj")=TEXT(CRENEAUX!$X$13,"jjjj"),TEXT(C363,"jjjj")=TEXT(CRENEAUX!$Y$13,"jjjj")),"X","")</f>
        <v/>
      </c>
      <c r="Q363" s="81" t="str">
        <f>IF(OR(TEXT(C363,"jjjj")=TEXT(CRENEAUX!$S$14,"jjjj"),TEXT(C363,"jjjj")=TEXT(CRENEAUX!$T$14,"jjjj"),TEXT(C363,"jjjj")=TEXT(CRENEAUX!$U$14,"jjjj"),TEXT(C363,"jjjj")=TEXT(CRENEAUX!$V$14,"jjjj"),TEXT(C363,"jjjj")=TEXT(CRENEAUX!$W$14,"jjjj"),TEXT(C363,"jjjj")=TEXT(CRENEAUX!$X$14,"jjjj"),TEXT(C363,"jjjj")=TEXT(CRENEAUX!$Y$14,"jjjj")),"X","")</f>
        <v/>
      </c>
      <c r="R363" s="80" t="str">
        <f t="shared" si="30"/>
        <v/>
      </c>
      <c r="S363" s="79"/>
      <c r="T363" s="79"/>
      <c r="U363" s="79"/>
      <c r="V363" s="79"/>
      <c r="W363" s="79"/>
      <c r="X363" s="79"/>
    </row>
    <row r="364" spans="1:24" x14ac:dyDescent="0.25">
      <c r="A364" s="95" t="e">
        <f t="shared" si="31"/>
        <v>#VALUE!</v>
      </c>
      <c r="B364" s="95" t="e">
        <f t="shared" si="27"/>
        <v>#VALUE!</v>
      </c>
      <c r="C364" s="77" t="str">
        <f>Calen!F366</f>
        <v/>
      </c>
      <c r="D364" s="79"/>
      <c r="E364" s="79"/>
      <c r="F364" s="79"/>
      <c r="G364" s="79"/>
      <c r="H364" s="79"/>
      <c r="I364" s="79"/>
      <c r="J364" s="96" t="e">
        <f t="shared" si="32"/>
        <v>#VALUE!</v>
      </c>
      <c r="K364" s="96" t="e">
        <f t="shared" si="29"/>
        <v>#VALUE!</v>
      </c>
      <c r="L364" s="81" t="str">
        <f>IF(OR(TEXT(C364,"jjjj")=TEXT(CRENEAUX!$S$9,"jjjj"),TEXT(C364,"jjjj")=TEXT(CRENEAUX!$T$9,"jjjj"),TEXT(C364,"jjjj")=TEXT(CRENEAUX!$U$9,"jjjj"),TEXT(C364,"jjjj")=TEXT(CRENEAUX!$V$9,"jjjj"),TEXT(C364,"jjjj")=TEXT(CRENEAUX!$W$9,"jjjj"),TEXT(C364,"jjjj")=TEXT(CRENEAUX!$X$9,"jjjj"),TEXT(C364,"jjjj")=TEXT(CRENEAUX!$Y$9,"jjjj")),"X","")</f>
        <v/>
      </c>
      <c r="M364" s="81" t="str">
        <f>IF(OR(TEXT(C364,"jjjj")=TEXT(CRENEAUX!$S$10,"jjjj"),TEXT(C364,"jjjj")=TEXT(CRENEAUX!$T$10,"jjjj"),TEXT(C364,"jjjj")=TEXT(CRENEAUX!$U$10,"jjjj"),TEXT(C364,"jjjj")=TEXT(CRENEAUX!$V$10,"jjjj"),TEXT(C364,"jjjj")=TEXT(CRENEAUX!$W$10,"jjjj"),TEXT(C364,"jjjj")=TEXT(CRENEAUX!$X$10,"jjjj"),TEXT(C364,"jjjj")=TEXT(CRENEAUX!$Y$10,"jjjj")),"X","")</f>
        <v/>
      </c>
      <c r="N364" s="81" t="str">
        <f>IF(OR(TEXT(C364,"jjjj")=TEXT(CRENEAUX!$S$11,"jjjj"),TEXT(C364,"jjjj")=TEXT(CRENEAUX!$T$11,"jjjj"),TEXT(C364,"jjjj")=TEXT(CRENEAUX!$U$11,"jjjj"),TEXT(C364,"jjjj")=TEXT(CRENEAUX!$V$11,"jjjj"),TEXT(C364,"jjjj")=TEXT(CRENEAUX!$W$11,"jjjj"),TEXT(C364,"jjjj")=TEXT(CRENEAUX!$X$11,"jjjj"),TEXT(C364,"jjjj")=TEXT(CRENEAUX!$Y$11,"jjjj")),"X","")</f>
        <v/>
      </c>
      <c r="O364" s="81" t="str">
        <f>IF(OR(TEXT(C364,"jjjj")=TEXT(CRENEAUX!$S$12,"jjjj"),TEXT(C364,"jjjj")=TEXT(CRENEAUX!$T$12,"jjjj"),TEXT(C364,"jjjj")=TEXT(CRENEAUX!$U$12,"jjjj"),TEXT(C364,"jjjj")=TEXT(CRENEAUX!$V$12,"jjjj"),TEXT(C364,"jjjj")=TEXT(CRENEAUX!$W$12,"jjjj"),TEXT(C364,"jjjj")=TEXT(CRENEAUX!$X$12,"jjjj"),TEXT(C364,"jjjj")=TEXT(CRENEAUX!$Y$12,"jjjj")),"X","")</f>
        <v/>
      </c>
      <c r="P364" s="81" t="str">
        <f>IF(OR(TEXT(C364,"jjjj")=TEXT(CRENEAUX!$S$13,"jjjj"),TEXT(C364,"jjjj")=TEXT(CRENEAUX!$T$13,"jjjj"),TEXT(C364,"jjjj")=TEXT(CRENEAUX!$U$13,"jjjj"),TEXT(C364,"jjjj")=TEXT(CRENEAUX!$V$13,"jjjj"),TEXT(C364,"jjjj")=TEXT(CRENEAUX!$W$13,"jjjj"),TEXT(C364,"jjjj")=TEXT(CRENEAUX!$X$13,"jjjj"),TEXT(C364,"jjjj")=TEXT(CRENEAUX!$Y$13,"jjjj")),"X","")</f>
        <v/>
      </c>
      <c r="Q364" s="81" t="str">
        <f>IF(OR(TEXT(C364,"jjjj")=TEXT(CRENEAUX!$S$14,"jjjj"),TEXT(C364,"jjjj")=TEXT(CRENEAUX!$T$14,"jjjj"),TEXT(C364,"jjjj")=TEXT(CRENEAUX!$U$14,"jjjj"),TEXT(C364,"jjjj")=TEXT(CRENEAUX!$V$14,"jjjj"),TEXT(C364,"jjjj")=TEXT(CRENEAUX!$W$14,"jjjj"),TEXT(C364,"jjjj")=TEXT(CRENEAUX!$X$14,"jjjj"),TEXT(C364,"jjjj")=TEXT(CRENEAUX!$Y$14,"jjjj")),"X","")</f>
        <v/>
      </c>
      <c r="R364" s="80" t="str">
        <f t="shared" si="30"/>
        <v/>
      </c>
      <c r="S364" s="79"/>
      <c r="T364" s="79"/>
      <c r="U364" s="79"/>
      <c r="V364" s="79"/>
      <c r="W364" s="79"/>
      <c r="X364" s="79"/>
    </row>
    <row r="365" spans="1:24" x14ac:dyDescent="0.25">
      <c r="A365" s="95" t="e">
        <f t="shared" si="31"/>
        <v>#VALUE!</v>
      </c>
      <c r="B365" s="95" t="e">
        <f t="shared" si="27"/>
        <v>#VALUE!</v>
      </c>
      <c r="C365" s="77" t="str">
        <f>Calen!F367</f>
        <v/>
      </c>
      <c r="D365" s="79"/>
      <c r="E365" s="79"/>
      <c r="F365" s="79"/>
      <c r="G365" s="79"/>
      <c r="H365" s="79"/>
      <c r="I365" s="79"/>
      <c r="J365" s="96" t="e">
        <f t="shared" si="32"/>
        <v>#VALUE!</v>
      </c>
      <c r="K365" s="96" t="e">
        <f t="shared" si="29"/>
        <v>#VALUE!</v>
      </c>
      <c r="L365" s="81" t="str">
        <f>IF(OR(TEXT(C365,"jjjj")=TEXT(CRENEAUX!$S$9,"jjjj"),TEXT(C365,"jjjj")=TEXT(CRENEAUX!$T$9,"jjjj"),TEXT(C365,"jjjj")=TEXT(CRENEAUX!$U$9,"jjjj"),TEXT(C365,"jjjj")=TEXT(CRENEAUX!$V$9,"jjjj"),TEXT(C365,"jjjj")=TEXT(CRENEAUX!$W$9,"jjjj"),TEXT(C365,"jjjj")=TEXT(CRENEAUX!$X$9,"jjjj"),TEXT(C365,"jjjj")=TEXT(CRENEAUX!$Y$9,"jjjj")),"X","")</f>
        <v/>
      </c>
      <c r="M365" s="81" t="str">
        <f>IF(OR(TEXT(C365,"jjjj")=TEXT(CRENEAUX!$S$10,"jjjj"),TEXT(C365,"jjjj")=TEXT(CRENEAUX!$T$10,"jjjj"),TEXT(C365,"jjjj")=TEXT(CRENEAUX!$U$10,"jjjj"),TEXT(C365,"jjjj")=TEXT(CRENEAUX!$V$10,"jjjj"),TEXT(C365,"jjjj")=TEXT(CRENEAUX!$W$10,"jjjj"),TEXT(C365,"jjjj")=TEXT(CRENEAUX!$X$10,"jjjj"),TEXT(C365,"jjjj")=TEXT(CRENEAUX!$Y$10,"jjjj")),"X","")</f>
        <v/>
      </c>
      <c r="N365" s="81" t="str">
        <f>IF(OR(TEXT(C365,"jjjj")=TEXT(CRENEAUX!$S$11,"jjjj"),TEXT(C365,"jjjj")=TEXT(CRENEAUX!$T$11,"jjjj"),TEXT(C365,"jjjj")=TEXT(CRENEAUX!$U$11,"jjjj"),TEXT(C365,"jjjj")=TEXT(CRENEAUX!$V$11,"jjjj"),TEXT(C365,"jjjj")=TEXT(CRENEAUX!$W$11,"jjjj"),TEXT(C365,"jjjj")=TEXT(CRENEAUX!$X$11,"jjjj"),TEXT(C365,"jjjj")=TEXT(CRENEAUX!$Y$11,"jjjj")),"X","")</f>
        <v/>
      </c>
      <c r="O365" s="81" t="str">
        <f>IF(OR(TEXT(C365,"jjjj")=TEXT(CRENEAUX!$S$12,"jjjj"),TEXT(C365,"jjjj")=TEXT(CRENEAUX!$T$12,"jjjj"),TEXT(C365,"jjjj")=TEXT(CRENEAUX!$U$12,"jjjj"),TEXT(C365,"jjjj")=TEXT(CRENEAUX!$V$12,"jjjj"),TEXT(C365,"jjjj")=TEXT(CRENEAUX!$W$12,"jjjj"),TEXT(C365,"jjjj")=TEXT(CRENEAUX!$X$12,"jjjj"),TEXT(C365,"jjjj")=TEXT(CRENEAUX!$Y$12,"jjjj")),"X","")</f>
        <v/>
      </c>
      <c r="P365" s="81" t="str">
        <f>IF(OR(TEXT(C365,"jjjj")=TEXT(CRENEAUX!$S$13,"jjjj"),TEXT(C365,"jjjj")=TEXT(CRENEAUX!$T$13,"jjjj"),TEXT(C365,"jjjj")=TEXT(CRENEAUX!$U$13,"jjjj"),TEXT(C365,"jjjj")=TEXT(CRENEAUX!$V$13,"jjjj"),TEXT(C365,"jjjj")=TEXT(CRENEAUX!$W$13,"jjjj"),TEXT(C365,"jjjj")=TEXT(CRENEAUX!$X$13,"jjjj"),TEXT(C365,"jjjj")=TEXT(CRENEAUX!$Y$13,"jjjj")),"X","")</f>
        <v/>
      </c>
      <c r="Q365" s="81" t="str">
        <f>IF(OR(TEXT(C365,"jjjj")=TEXT(CRENEAUX!$S$14,"jjjj"),TEXT(C365,"jjjj")=TEXT(CRENEAUX!$T$14,"jjjj"),TEXT(C365,"jjjj")=TEXT(CRENEAUX!$U$14,"jjjj"),TEXT(C365,"jjjj")=TEXT(CRENEAUX!$V$14,"jjjj"),TEXT(C365,"jjjj")=TEXT(CRENEAUX!$W$14,"jjjj"),TEXT(C365,"jjjj")=TEXT(CRENEAUX!$X$14,"jjjj"),TEXT(C365,"jjjj")=TEXT(CRENEAUX!$Y$14,"jjjj")),"X","")</f>
        <v/>
      </c>
      <c r="R365" s="80" t="str">
        <f t="shared" si="30"/>
        <v/>
      </c>
      <c r="S365" s="79"/>
      <c r="T365" s="79"/>
      <c r="U365" s="79"/>
      <c r="V365" s="79"/>
      <c r="W365" s="79"/>
      <c r="X365" s="79"/>
    </row>
    <row r="366" spans="1:24" x14ac:dyDescent="0.25">
      <c r="A366" s="95" t="e">
        <f t="shared" si="31"/>
        <v>#VALUE!</v>
      </c>
      <c r="B366" s="95" t="e">
        <f t="shared" si="27"/>
        <v>#VALUE!</v>
      </c>
      <c r="C366" s="77" t="str">
        <f>Calen!F368</f>
        <v/>
      </c>
      <c r="D366" s="79"/>
      <c r="E366" s="79"/>
      <c r="F366" s="79"/>
      <c r="G366" s="79"/>
      <c r="H366" s="79"/>
      <c r="I366" s="79"/>
      <c r="J366" s="96" t="e">
        <f t="shared" si="32"/>
        <v>#VALUE!</v>
      </c>
      <c r="K366" s="96" t="e">
        <f t="shared" si="29"/>
        <v>#VALUE!</v>
      </c>
      <c r="L366" s="81" t="str">
        <f>IF(OR(TEXT(C366,"jjjj")=TEXT(CRENEAUX!$S$9,"jjjj"),TEXT(C366,"jjjj")=TEXT(CRENEAUX!$T$9,"jjjj"),TEXT(C366,"jjjj")=TEXT(CRENEAUX!$U$9,"jjjj"),TEXT(C366,"jjjj")=TEXT(CRENEAUX!$V$9,"jjjj"),TEXT(C366,"jjjj")=TEXT(CRENEAUX!$W$9,"jjjj"),TEXT(C366,"jjjj")=TEXT(CRENEAUX!$X$9,"jjjj"),TEXT(C366,"jjjj")=TEXT(CRENEAUX!$Y$9,"jjjj")),"X","")</f>
        <v/>
      </c>
      <c r="M366" s="81" t="str">
        <f>IF(OR(TEXT(C366,"jjjj")=TEXT(CRENEAUX!$S$10,"jjjj"),TEXT(C366,"jjjj")=TEXT(CRENEAUX!$T$10,"jjjj"),TEXT(C366,"jjjj")=TEXT(CRENEAUX!$U$10,"jjjj"),TEXT(C366,"jjjj")=TEXT(CRENEAUX!$V$10,"jjjj"),TEXT(C366,"jjjj")=TEXT(CRENEAUX!$W$10,"jjjj"),TEXT(C366,"jjjj")=TEXT(CRENEAUX!$X$10,"jjjj"),TEXT(C366,"jjjj")=TEXT(CRENEAUX!$Y$10,"jjjj")),"X","")</f>
        <v/>
      </c>
      <c r="N366" s="81" t="str">
        <f>IF(OR(TEXT(C366,"jjjj")=TEXT(CRENEAUX!$S$11,"jjjj"),TEXT(C366,"jjjj")=TEXT(CRENEAUX!$T$11,"jjjj"),TEXT(C366,"jjjj")=TEXT(CRENEAUX!$U$11,"jjjj"),TEXT(C366,"jjjj")=TEXT(CRENEAUX!$V$11,"jjjj"),TEXT(C366,"jjjj")=TEXT(CRENEAUX!$W$11,"jjjj"),TEXT(C366,"jjjj")=TEXT(CRENEAUX!$X$11,"jjjj"),TEXT(C366,"jjjj")=TEXT(CRENEAUX!$Y$11,"jjjj")),"X","")</f>
        <v/>
      </c>
      <c r="O366" s="81" t="str">
        <f>IF(OR(TEXT(C366,"jjjj")=TEXT(CRENEAUX!$S$12,"jjjj"),TEXT(C366,"jjjj")=TEXT(CRENEAUX!$T$12,"jjjj"),TEXT(C366,"jjjj")=TEXT(CRENEAUX!$U$12,"jjjj"),TEXT(C366,"jjjj")=TEXT(CRENEAUX!$V$12,"jjjj"),TEXT(C366,"jjjj")=TEXT(CRENEAUX!$W$12,"jjjj"),TEXT(C366,"jjjj")=TEXT(CRENEAUX!$X$12,"jjjj"),TEXT(C366,"jjjj")=TEXT(CRENEAUX!$Y$12,"jjjj")),"X","")</f>
        <v/>
      </c>
      <c r="P366" s="81" t="str">
        <f>IF(OR(TEXT(C366,"jjjj")=TEXT(CRENEAUX!$S$13,"jjjj"),TEXT(C366,"jjjj")=TEXT(CRENEAUX!$T$13,"jjjj"),TEXT(C366,"jjjj")=TEXT(CRENEAUX!$U$13,"jjjj"),TEXT(C366,"jjjj")=TEXT(CRENEAUX!$V$13,"jjjj"),TEXT(C366,"jjjj")=TEXT(CRENEAUX!$W$13,"jjjj"),TEXT(C366,"jjjj")=TEXT(CRENEAUX!$X$13,"jjjj"),TEXT(C366,"jjjj")=TEXT(CRENEAUX!$Y$13,"jjjj")),"X","")</f>
        <v/>
      </c>
      <c r="Q366" s="81" t="str">
        <f>IF(OR(TEXT(C366,"jjjj")=TEXT(CRENEAUX!$S$14,"jjjj"),TEXT(C366,"jjjj")=TEXT(CRENEAUX!$T$14,"jjjj"),TEXT(C366,"jjjj")=TEXT(CRENEAUX!$U$14,"jjjj"),TEXT(C366,"jjjj")=TEXT(CRENEAUX!$V$14,"jjjj"),TEXT(C366,"jjjj")=TEXT(CRENEAUX!$W$14,"jjjj"),TEXT(C366,"jjjj")=TEXT(CRENEAUX!$X$14,"jjjj"),TEXT(C366,"jjjj")=TEXT(CRENEAUX!$Y$14,"jjjj")),"X","")</f>
        <v/>
      </c>
      <c r="R366" s="80" t="str">
        <f t="shared" si="30"/>
        <v/>
      </c>
      <c r="S366" s="79"/>
      <c r="T366" s="79"/>
      <c r="U366" s="79"/>
      <c r="V366" s="79"/>
      <c r="W366" s="79"/>
      <c r="X366" s="79"/>
    </row>
    <row r="367" spans="1:24" x14ac:dyDescent="0.25">
      <c r="A367" s="95" t="e">
        <f t="shared" si="31"/>
        <v>#VALUE!</v>
      </c>
      <c r="B367" s="95" t="e">
        <f t="shared" si="27"/>
        <v>#VALUE!</v>
      </c>
      <c r="C367" s="77" t="str">
        <f>Calen!F369</f>
        <v/>
      </c>
      <c r="D367" s="79"/>
      <c r="E367" s="79"/>
      <c r="F367" s="79"/>
      <c r="G367" s="79"/>
      <c r="H367" s="79"/>
      <c r="I367" s="79"/>
      <c r="J367" s="96" t="e">
        <f t="shared" si="32"/>
        <v>#VALUE!</v>
      </c>
      <c r="K367" s="96" t="e">
        <f t="shared" si="29"/>
        <v>#VALUE!</v>
      </c>
      <c r="L367" s="81" t="str">
        <f>IF(OR(TEXT(C367,"jjjj")=TEXT(CRENEAUX!$S$9,"jjjj"),TEXT(C367,"jjjj")=TEXT(CRENEAUX!$T$9,"jjjj"),TEXT(C367,"jjjj")=TEXT(CRENEAUX!$U$9,"jjjj"),TEXT(C367,"jjjj")=TEXT(CRENEAUX!$V$9,"jjjj"),TEXT(C367,"jjjj")=TEXT(CRENEAUX!$W$9,"jjjj"),TEXT(C367,"jjjj")=TEXT(CRENEAUX!$X$9,"jjjj"),TEXT(C367,"jjjj")=TEXT(CRENEAUX!$Y$9,"jjjj")),"X","")</f>
        <v/>
      </c>
      <c r="M367" s="81" t="str">
        <f>IF(OR(TEXT(C367,"jjjj")=TEXT(CRENEAUX!$S$10,"jjjj"),TEXT(C367,"jjjj")=TEXT(CRENEAUX!$T$10,"jjjj"),TEXT(C367,"jjjj")=TEXT(CRENEAUX!$U$10,"jjjj"),TEXT(C367,"jjjj")=TEXT(CRENEAUX!$V$10,"jjjj"),TEXT(C367,"jjjj")=TEXT(CRENEAUX!$W$10,"jjjj"),TEXT(C367,"jjjj")=TEXT(CRENEAUX!$X$10,"jjjj"),TEXT(C367,"jjjj")=TEXT(CRENEAUX!$Y$10,"jjjj")),"X","")</f>
        <v/>
      </c>
      <c r="N367" s="81" t="str">
        <f>IF(OR(TEXT(C367,"jjjj")=TEXT(CRENEAUX!$S$11,"jjjj"),TEXT(C367,"jjjj")=TEXT(CRENEAUX!$T$11,"jjjj"),TEXT(C367,"jjjj")=TEXT(CRENEAUX!$U$11,"jjjj"),TEXT(C367,"jjjj")=TEXT(CRENEAUX!$V$11,"jjjj"),TEXT(C367,"jjjj")=TEXT(CRENEAUX!$W$11,"jjjj"),TEXT(C367,"jjjj")=TEXT(CRENEAUX!$X$11,"jjjj"),TEXT(C367,"jjjj")=TEXT(CRENEAUX!$Y$11,"jjjj")),"X","")</f>
        <v/>
      </c>
      <c r="O367" s="81" t="str">
        <f>IF(OR(TEXT(C367,"jjjj")=TEXT(CRENEAUX!$S$12,"jjjj"),TEXT(C367,"jjjj")=TEXT(CRENEAUX!$T$12,"jjjj"),TEXT(C367,"jjjj")=TEXT(CRENEAUX!$U$12,"jjjj"),TEXT(C367,"jjjj")=TEXT(CRENEAUX!$V$12,"jjjj"),TEXT(C367,"jjjj")=TEXT(CRENEAUX!$W$12,"jjjj"),TEXT(C367,"jjjj")=TEXT(CRENEAUX!$X$12,"jjjj"),TEXT(C367,"jjjj")=TEXT(CRENEAUX!$Y$12,"jjjj")),"X","")</f>
        <v/>
      </c>
      <c r="P367" s="81" t="str">
        <f>IF(OR(TEXT(C367,"jjjj")=TEXT(CRENEAUX!$S$13,"jjjj"),TEXT(C367,"jjjj")=TEXT(CRENEAUX!$T$13,"jjjj"),TEXT(C367,"jjjj")=TEXT(CRENEAUX!$U$13,"jjjj"),TEXT(C367,"jjjj")=TEXT(CRENEAUX!$V$13,"jjjj"),TEXT(C367,"jjjj")=TEXT(CRENEAUX!$W$13,"jjjj"),TEXT(C367,"jjjj")=TEXT(CRENEAUX!$X$13,"jjjj"),TEXT(C367,"jjjj")=TEXT(CRENEAUX!$Y$13,"jjjj")),"X","")</f>
        <v/>
      </c>
      <c r="Q367" s="81" t="str">
        <f>IF(OR(TEXT(C367,"jjjj")=TEXT(CRENEAUX!$S$14,"jjjj"),TEXT(C367,"jjjj")=TEXT(CRENEAUX!$T$14,"jjjj"),TEXT(C367,"jjjj")=TEXT(CRENEAUX!$U$14,"jjjj"),TEXT(C367,"jjjj")=TEXT(CRENEAUX!$V$14,"jjjj"),TEXT(C367,"jjjj")=TEXT(CRENEAUX!$W$14,"jjjj"),TEXT(C367,"jjjj")=TEXT(CRENEAUX!$X$14,"jjjj"),TEXT(C367,"jjjj")=TEXT(CRENEAUX!$Y$14,"jjjj")),"X","")</f>
        <v/>
      </c>
      <c r="R367" s="80" t="str">
        <f t="shared" si="30"/>
        <v/>
      </c>
      <c r="S367" s="79"/>
      <c r="T367" s="79"/>
      <c r="U367" s="79"/>
      <c r="V367" s="79"/>
      <c r="W367" s="79"/>
      <c r="X367" s="79"/>
    </row>
    <row r="368" spans="1:24" x14ac:dyDescent="0.25">
      <c r="A368" s="95" t="e">
        <f t="shared" si="31"/>
        <v>#VALUE!</v>
      </c>
      <c r="B368" s="95" t="e">
        <f t="shared" si="27"/>
        <v>#VALUE!</v>
      </c>
      <c r="C368" s="77" t="str">
        <f>Calen!F370</f>
        <v/>
      </c>
      <c r="D368" s="79"/>
      <c r="E368" s="79"/>
      <c r="F368" s="79"/>
      <c r="G368" s="79"/>
      <c r="H368" s="79"/>
      <c r="I368" s="79"/>
      <c r="J368" s="96" t="e">
        <f t="shared" si="32"/>
        <v>#VALUE!</v>
      </c>
      <c r="K368" s="96" t="e">
        <f t="shared" si="29"/>
        <v>#VALUE!</v>
      </c>
      <c r="L368" s="81" t="str">
        <f>IF(OR(TEXT(C368,"jjjj")=TEXT(CRENEAUX!$S$9,"jjjj"),TEXT(C368,"jjjj")=TEXT(CRENEAUX!$T$9,"jjjj"),TEXT(C368,"jjjj")=TEXT(CRENEAUX!$U$9,"jjjj"),TEXT(C368,"jjjj")=TEXT(CRENEAUX!$V$9,"jjjj"),TEXT(C368,"jjjj")=TEXT(CRENEAUX!$W$9,"jjjj"),TEXT(C368,"jjjj")=TEXT(CRENEAUX!$X$9,"jjjj"),TEXT(C368,"jjjj")=TEXT(CRENEAUX!$Y$9,"jjjj")),"X","")</f>
        <v/>
      </c>
      <c r="M368" s="81" t="str">
        <f>IF(OR(TEXT(C368,"jjjj")=TEXT(CRENEAUX!$S$10,"jjjj"),TEXT(C368,"jjjj")=TEXT(CRENEAUX!$T$10,"jjjj"),TEXT(C368,"jjjj")=TEXT(CRENEAUX!$U$10,"jjjj"),TEXT(C368,"jjjj")=TEXT(CRENEAUX!$V$10,"jjjj"),TEXT(C368,"jjjj")=TEXT(CRENEAUX!$W$10,"jjjj"),TEXT(C368,"jjjj")=TEXT(CRENEAUX!$X$10,"jjjj"),TEXT(C368,"jjjj")=TEXT(CRENEAUX!$Y$10,"jjjj")),"X","")</f>
        <v/>
      </c>
      <c r="N368" s="81" t="str">
        <f>IF(OR(TEXT(C368,"jjjj")=TEXT(CRENEAUX!$S$11,"jjjj"),TEXT(C368,"jjjj")=TEXT(CRENEAUX!$T$11,"jjjj"),TEXT(C368,"jjjj")=TEXT(CRENEAUX!$U$11,"jjjj"),TEXT(C368,"jjjj")=TEXT(CRENEAUX!$V$11,"jjjj"),TEXT(C368,"jjjj")=TEXT(CRENEAUX!$W$11,"jjjj"),TEXT(C368,"jjjj")=TEXT(CRENEAUX!$X$11,"jjjj"),TEXT(C368,"jjjj")=TEXT(CRENEAUX!$Y$11,"jjjj")),"X","")</f>
        <v/>
      </c>
      <c r="O368" s="81" t="str">
        <f>IF(OR(TEXT(C368,"jjjj")=TEXT(CRENEAUX!$S$12,"jjjj"),TEXT(C368,"jjjj")=TEXT(CRENEAUX!$T$12,"jjjj"),TEXT(C368,"jjjj")=TEXT(CRENEAUX!$U$12,"jjjj"),TEXT(C368,"jjjj")=TEXT(CRENEAUX!$V$12,"jjjj"),TEXT(C368,"jjjj")=TEXT(CRENEAUX!$W$12,"jjjj"),TEXT(C368,"jjjj")=TEXT(CRENEAUX!$X$12,"jjjj"),TEXT(C368,"jjjj")=TEXT(CRENEAUX!$Y$12,"jjjj")),"X","")</f>
        <v/>
      </c>
      <c r="P368" s="81" t="str">
        <f>IF(OR(TEXT(C368,"jjjj")=TEXT(CRENEAUX!$S$13,"jjjj"),TEXT(C368,"jjjj")=TEXT(CRENEAUX!$T$13,"jjjj"),TEXT(C368,"jjjj")=TEXT(CRENEAUX!$U$13,"jjjj"),TEXT(C368,"jjjj")=TEXT(CRENEAUX!$V$13,"jjjj"),TEXT(C368,"jjjj")=TEXT(CRENEAUX!$W$13,"jjjj"),TEXT(C368,"jjjj")=TEXT(CRENEAUX!$X$13,"jjjj"),TEXT(C368,"jjjj")=TEXT(CRENEAUX!$Y$13,"jjjj")),"X","")</f>
        <v/>
      </c>
      <c r="Q368" s="81" t="str">
        <f>IF(OR(TEXT(C368,"jjjj")=TEXT(CRENEAUX!$S$14,"jjjj"),TEXT(C368,"jjjj")=TEXT(CRENEAUX!$T$14,"jjjj"),TEXT(C368,"jjjj")=TEXT(CRENEAUX!$U$14,"jjjj"),TEXT(C368,"jjjj")=TEXT(CRENEAUX!$V$14,"jjjj"),TEXT(C368,"jjjj")=TEXT(CRENEAUX!$W$14,"jjjj"),TEXT(C368,"jjjj")=TEXT(CRENEAUX!$X$14,"jjjj"),TEXT(C368,"jjjj")=TEXT(CRENEAUX!$Y$14,"jjjj")),"X","")</f>
        <v/>
      </c>
      <c r="R368" s="80" t="str">
        <f t="shared" si="30"/>
        <v/>
      </c>
      <c r="S368" s="79"/>
      <c r="T368" s="79"/>
      <c r="U368" s="79"/>
      <c r="V368" s="79"/>
      <c r="W368" s="79"/>
      <c r="X368" s="79"/>
    </row>
    <row r="369" spans="1:24" x14ac:dyDescent="0.25">
      <c r="A369" s="95" t="e">
        <f>IF(MONTH(C369)=12,MONTH(C369),13)</f>
        <v>#VALUE!</v>
      </c>
      <c r="B369" s="95" t="e">
        <f t="shared" si="27"/>
        <v>#VALUE!</v>
      </c>
      <c r="C369" s="77" t="str">
        <f>Calen!F371</f>
        <v/>
      </c>
      <c r="D369" s="79"/>
      <c r="E369" s="79"/>
      <c r="F369" s="79"/>
      <c r="G369" s="79"/>
      <c r="H369" s="79"/>
      <c r="I369" s="79"/>
      <c r="J369" s="96" t="e">
        <f>IF(MONTH(R369)=12,MONTH(R369),13)</f>
        <v>#VALUE!</v>
      </c>
      <c r="K369" s="96" t="e">
        <f t="shared" si="29"/>
        <v>#VALUE!</v>
      </c>
      <c r="L369" s="81" t="str">
        <f>IF(OR(TEXT(C369,"jjjj")=TEXT(CRENEAUX!$S$9,"jjjj"),TEXT(C369,"jjjj")=TEXT(CRENEAUX!$T$9,"jjjj"),TEXT(C369,"jjjj")=TEXT(CRENEAUX!$U$9,"jjjj"),TEXT(C369,"jjjj")=TEXT(CRENEAUX!$V$9,"jjjj"),TEXT(C369,"jjjj")=TEXT(CRENEAUX!$W$9,"jjjj"),TEXT(C369,"jjjj")=TEXT(CRENEAUX!$X$9,"jjjj"),TEXT(C369,"jjjj")=TEXT(CRENEAUX!$Y$9,"jjjj")),"X","")</f>
        <v/>
      </c>
      <c r="M369" s="81" t="str">
        <f>IF(OR(TEXT(C369,"jjjj")=TEXT(CRENEAUX!$S$10,"jjjj"),TEXT(C369,"jjjj")=TEXT(CRENEAUX!$T$10,"jjjj"),TEXT(C369,"jjjj")=TEXT(CRENEAUX!$U$10,"jjjj"),TEXT(C369,"jjjj")=TEXT(CRENEAUX!$V$10,"jjjj"),TEXT(C369,"jjjj")=TEXT(CRENEAUX!$W$10,"jjjj"),TEXT(C369,"jjjj")=TEXT(CRENEAUX!$X$10,"jjjj"),TEXT(C369,"jjjj")=TEXT(CRENEAUX!$Y$10,"jjjj")),"X","")</f>
        <v/>
      </c>
      <c r="N369" s="81" t="str">
        <f>IF(OR(TEXT(C369,"jjjj")=TEXT(CRENEAUX!$S$11,"jjjj"),TEXT(C369,"jjjj")=TEXT(CRENEAUX!$T$11,"jjjj"),TEXT(C369,"jjjj")=TEXT(CRENEAUX!$U$11,"jjjj"),TEXT(C369,"jjjj")=TEXT(CRENEAUX!$V$11,"jjjj"),TEXT(C369,"jjjj")=TEXT(CRENEAUX!$W$11,"jjjj"),TEXT(C369,"jjjj")=TEXT(CRENEAUX!$X$11,"jjjj"),TEXT(C369,"jjjj")=TEXT(CRENEAUX!$Y$11,"jjjj")),"X","")</f>
        <v/>
      </c>
      <c r="O369" s="81" t="str">
        <f>IF(OR(TEXT(C369,"jjjj")=TEXT(CRENEAUX!$S$12,"jjjj"),TEXT(C369,"jjjj")=TEXT(CRENEAUX!$T$12,"jjjj"),TEXT(C369,"jjjj")=TEXT(CRENEAUX!$U$12,"jjjj"),TEXT(C369,"jjjj")=TEXT(CRENEAUX!$V$12,"jjjj"),TEXT(C369,"jjjj")=TEXT(CRENEAUX!$W$12,"jjjj"),TEXT(C369,"jjjj")=TEXT(CRENEAUX!$X$12,"jjjj"),TEXT(C369,"jjjj")=TEXT(CRENEAUX!$Y$12,"jjjj")),"X","")</f>
        <v/>
      </c>
      <c r="P369" s="81" t="str">
        <f>IF(OR(TEXT(C369,"jjjj")=TEXT(CRENEAUX!$S$13,"jjjj"),TEXT(C369,"jjjj")=TEXT(CRENEAUX!$T$13,"jjjj"),TEXT(C369,"jjjj")=TEXT(CRENEAUX!$U$13,"jjjj"),TEXT(C369,"jjjj")=TEXT(CRENEAUX!$V$13,"jjjj"),TEXT(C369,"jjjj")=TEXT(CRENEAUX!$W$13,"jjjj"),TEXT(C369,"jjjj")=TEXT(CRENEAUX!$X$13,"jjjj"),TEXT(C369,"jjjj")=TEXT(CRENEAUX!$Y$13,"jjjj")),"X","")</f>
        <v/>
      </c>
      <c r="Q369" s="81" t="str">
        <f>IF(OR(TEXT(C369,"jjjj")=TEXT(CRENEAUX!$S$14,"jjjj"),TEXT(C369,"jjjj")=TEXT(CRENEAUX!$T$14,"jjjj"),TEXT(C369,"jjjj")=TEXT(CRENEAUX!$U$14,"jjjj"),TEXT(C369,"jjjj")=TEXT(CRENEAUX!$V$14,"jjjj"),TEXT(C369,"jjjj")=TEXT(CRENEAUX!$W$14,"jjjj"),TEXT(C369,"jjjj")=TEXT(CRENEAUX!$X$14,"jjjj"),TEXT(C369,"jjjj")=TEXT(CRENEAUX!$Y$14,"jjjj")),"X","")</f>
        <v/>
      </c>
      <c r="R369" s="80" t="str">
        <f t="shared" si="30"/>
        <v/>
      </c>
      <c r="S369" s="79"/>
      <c r="T369" s="79"/>
      <c r="U369" s="79"/>
      <c r="V369" s="79"/>
      <c r="W369" s="79"/>
      <c r="X369" s="79"/>
    </row>
    <row r="370" spans="1:24" x14ac:dyDescent="0.25">
      <c r="A370" s="95" t="e">
        <f t="shared" ref="A370:A375" si="33">IF(MONTH(C370)=12,MONTH(C370),13)</f>
        <v>#VALUE!</v>
      </c>
      <c r="B370" s="95" t="e">
        <f t="shared" si="27"/>
        <v>#VALUE!</v>
      </c>
      <c r="C370" s="77" t="str">
        <f>Calen!F372</f>
        <v/>
      </c>
      <c r="D370" s="79"/>
      <c r="E370" s="79"/>
      <c r="F370" s="79"/>
      <c r="G370" s="79"/>
      <c r="H370" s="79"/>
      <c r="I370" s="79"/>
      <c r="J370" s="96" t="e">
        <f t="shared" ref="J370:J375" si="34">IF(MONTH(R370)=12,MONTH(R370),13)</f>
        <v>#VALUE!</v>
      </c>
      <c r="K370" s="96" t="e">
        <f t="shared" si="29"/>
        <v>#VALUE!</v>
      </c>
      <c r="L370" s="81" t="str">
        <f>IF(OR(TEXT(C370,"jjjj")=TEXT(CRENEAUX!$S$9,"jjjj"),TEXT(C370,"jjjj")=TEXT(CRENEAUX!$T$9,"jjjj"),TEXT(C370,"jjjj")=TEXT(CRENEAUX!$U$9,"jjjj"),TEXT(C370,"jjjj")=TEXT(CRENEAUX!$V$9,"jjjj"),TEXT(C370,"jjjj")=TEXT(CRENEAUX!$W$9,"jjjj"),TEXT(C370,"jjjj")=TEXT(CRENEAUX!$X$9,"jjjj"),TEXT(C370,"jjjj")=TEXT(CRENEAUX!$Y$9,"jjjj")),"X","")</f>
        <v/>
      </c>
      <c r="M370" s="81" t="str">
        <f>IF(OR(TEXT(C370,"jjjj")=TEXT(CRENEAUX!$S$10,"jjjj"),TEXT(C370,"jjjj")=TEXT(CRENEAUX!$T$10,"jjjj"),TEXT(C370,"jjjj")=TEXT(CRENEAUX!$U$10,"jjjj"),TEXT(C370,"jjjj")=TEXT(CRENEAUX!$V$10,"jjjj"),TEXT(C370,"jjjj")=TEXT(CRENEAUX!$W$10,"jjjj"),TEXT(C370,"jjjj")=TEXT(CRENEAUX!$X$10,"jjjj"),TEXT(C370,"jjjj")=TEXT(CRENEAUX!$Y$10,"jjjj")),"X","")</f>
        <v/>
      </c>
      <c r="N370" s="81" t="str">
        <f>IF(OR(TEXT(C370,"jjjj")=TEXT(CRENEAUX!$S$11,"jjjj"),TEXT(C370,"jjjj")=TEXT(CRENEAUX!$T$11,"jjjj"),TEXT(C370,"jjjj")=TEXT(CRENEAUX!$U$11,"jjjj"),TEXT(C370,"jjjj")=TEXT(CRENEAUX!$V$11,"jjjj"),TEXT(C370,"jjjj")=TEXT(CRENEAUX!$W$11,"jjjj"),TEXT(C370,"jjjj")=TEXT(CRENEAUX!$X$11,"jjjj"),TEXT(C370,"jjjj")=TEXT(CRENEAUX!$Y$11,"jjjj")),"X","")</f>
        <v/>
      </c>
      <c r="O370" s="81" t="str">
        <f>IF(OR(TEXT(C370,"jjjj")=TEXT(CRENEAUX!$S$12,"jjjj"),TEXT(C370,"jjjj")=TEXT(CRENEAUX!$T$12,"jjjj"),TEXT(C370,"jjjj")=TEXT(CRENEAUX!$U$12,"jjjj"),TEXT(C370,"jjjj")=TEXT(CRENEAUX!$V$12,"jjjj"),TEXT(C370,"jjjj")=TEXT(CRENEAUX!$W$12,"jjjj"),TEXT(C370,"jjjj")=TEXT(CRENEAUX!$X$12,"jjjj"),TEXT(C370,"jjjj")=TEXT(CRENEAUX!$Y$12,"jjjj")),"X","")</f>
        <v/>
      </c>
      <c r="P370" s="81" t="str">
        <f>IF(OR(TEXT(C370,"jjjj")=TEXT(CRENEAUX!$S$13,"jjjj"),TEXT(C370,"jjjj")=TEXT(CRENEAUX!$T$13,"jjjj"),TEXT(C370,"jjjj")=TEXT(CRENEAUX!$U$13,"jjjj"),TEXT(C370,"jjjj")=TEXT(CRENEAUX!$V$13,"jjjj"),TEXT(C370,"jjjj")=TEXT(CRENEAUX!$W$13,"jjjj"),TEXT(C370,"jjjj")=TEXT(CRENEAUX!$X$13,"jjjj"),TEXT(C370,"jjjj")=TEXT(CRENEAUX!$Y$13,"jjjj")),"X","")</f>
        <v/>
      </c>
      <c r="Q370" s="81" t="str">
        <f>IF(OR(TEXT(C370,"jjjj")=TEXT(CRENEAUX!$S$14,"jjjj"),TEXT(C370,"jjjj")=TEXT(CRENEAUX!$T$14,"jjjj"),TEXT(C370,"jjjj")=TEXT(CRENEAUX!$U$14,"jjjj"),TEXT(C370,"jjjj")=TEXT(CRENEAUX!$V$14,"jjjj"),TEXT(C370,"jjjj")=TEXT(CRENEAUX!$W$14,"jjjj"),TEXT(C370,"jjjj")=TEXT(CRENEAUX!$X$14,"jjjj"),TEXT(C370,"jjjj")=TEXT(CRENEAUX!$Y$14,"jjjj")),"X","")</f>
        <v/>
      </c>
      <c r="R370" s="80" t="str">
        <f t="shared" si="30"/>
        <v/>
      </c>
      <c r="S370" s="79"/>
      <c r="T370" s="79"/>
      <c r="U370" s="79"/>
      <c r="V370" s="79"/>
      <c r="W370" s="79"/>
      <c r="X370" s="79"/>
    </row>
    <row r="371" spans="1:24" x14ac:dyDescent="0.25">
      <c r="A371" s="95" t="e">
        <f t="shared" si="33"/>
        <v>#VALUE!</v>
      </c>
      <c r="B371" s="95" t="e">
        <f t="shared" si="27"/>
        <v>#VALUE!</v>
      </c>
      <c r="C371" s="77" t="str">
        <f>Calen!F373</f>
        <v/>
      </c>
      <c r="D371" s="79"/>
      <c r="E371" s="79"/>
      <c r="F371" s="79"/>
      <c r="G371" s="79"/>
      <c r="H371" s="79"/>
      <c r="I371" s="79"/>
      <c r="J371" s="96" t="e">
        <f t="shared" si="34"/>
        <v>#VALUE!</v>
      </c>
      <c r="K371" s="96" t="e">
        <f t="shared" si="29"/>
        <v>#VALUE!</v>
      </c>
      <c r="L371" s="81" t="str">
        <f>IF(OR(TEXT(C371,"jjjj")=TEXT(CRENEAUX!$S$9,"jjjj"),TEXT(C371,"jjjj")=TEXT(CRENEAUX!$T$9,"jjjj"),TEXT(C371,"jjjj")=TEXT(CRENEAUX!$U$9,"jjjj"),TEXT(C371,"jjjj")=TEXT(CRENEAUX!$V$9,"jjjj"),TEXT(C371,"jjjj")=TEXT(CRENEAUX!$W$9,"jjjj"),TEXT(C371,"jjjj")=TEXT(CRENEAUX!$X$9,"jjjj"),TEXT(C371,"jjjj")=TEXT(CRENEAUX!$Y$9,"jjjj")),"X","")</f>
        <v/>
      </c>
      <c r="M371" s="81" t="str">
        <f>IF(OR(TEXT(C371,"jjjj")=TEXT(CRENEAUX!$S$10,"jjjj"),TEXT(C371,"jjjj")=TEXT(CRENEAUX!$T$10,"jjjj"),TEXT(C371,"jjjj")=TEXT(CRENEAUX!$U$10,"jjjj"),TEXT(C371,"jjjj")=TEXT(CRENEAUX!$V$10,"jjjj"),TEXT(C371,"jjjj")=TEXT(CRENEAUX!$W$10,"jjjj"),TEXT(C371,"jjjj")=TEXT(CRENEAUX!$X$10,"jjjj"),TEXT(C371,"jjjj")=TEXT(CRENEAUX!$Y$10,"jjjj")),"X","")</f>
        <v/>
      </c>
      <c r="N371" s="81" t="str">
        <f>IF(OR(TEXT(C371,"jjjj")=TEXT(CRENEAUX!$S$11,"jjjj"),TEXT(C371,"jjjj")=TEXT(CRENEAUX!$T$11,"jjjj"),TEXT(C371,"jjjj")=TEXT(CRENEAUX!$U$11,"jjjj"),TEXT(C371,"jjjj")=TEXT(CRENEAUX!$V$11,"jjjj"),TEXT(C371,"jjjj")=TEXT(CRENEAUX!$W$11,"jjjj"),TEXT(C371,"jjjj")=TEXT(CRENEAUX!$X$11,"jjjj"),TEXT(C371,"jjjj")=TEXT(CRENEAUX!$Y$11,"jjjj")),"X","")</f>
        <v/>
      </c>
      <c r="O371" s="81" t="str">
        <f>IF(OR(TEXT(C371,"jjjj")=TEXT(CRENEAUX!$S$12,"jjjj"),TEXT(C371,"jjjj")=TEXT(CRENEAUX!$T$12,"jjjj"),TEXT(C371,"jjjj")=TEXT(CRENEAUX!$U$12,"jjjj"),TEXT(C371,"jjjj")=TEXT(CRENEAUX!$V$12,"jjjj"),TEXT(C371,"jjjj")=TEXT(CRENEAUX!$W$12,"jjjj"),TEXT(C371,"jjjj")=TEXT(CRENEAUX!$X$12,"jjjj"),TEXT(C371,"jjjj")=TEXT(CRENEAUX!$Y$12,"jjjj")),"X","")</f>
        <v/>
      </c>
      <c r="P371" s="81" t="str">
        <f>IF(OR(TEXT(C371,"jjjj")=TEXT(CRENEAUX!$S$13,"jjjj"),TEXT(C371,"jjjj")=TEXT(CRENEAUX!$T$13,"jjjj"),TEXT(C371,"jjjj")=TEXT(CRENEAUX!$U$13,"jjjj"),TEXT(C371,"jjjj")=TEXT(CRENEAUX!$V$13,"jjjj"),TEXT(C371,"jjjj")=TEXT(CRENEAUX!$W$13,"jjjj"),TEXT(C371,"jjjj")=TEXT(CRENEAUX!$X$13,"jjjj"),TEXT(C371,"jjjj")=TEXT(CRENEAUX!$Y$13,"jjjj")),"X","")</f>
        <v/>
      </c>
      <c r="Q371" s="81" t="str">
        <f>IF(OR(TEXT(C371,"jjjj")=TEXT(CRENEAUX!$S$14,"jjjj"),TEXT(C371,"jjjj")=TEXT(CRENEAUX!$T$14,"jjjj"),TEXT(C371,"jjjj")=TEXT(CRENEAUX!$U$14,"jjjj"),TEXT(C371,"jjjj")=TEXT(CRENEAUX!$V$14,"jjjj"),TEXT(C371,"jjjj")=TEXT(CRENEAUX!$W$14,"jjjj"),TEXT(C371,"jjjj")=TEXT(CRENEAUX!$X$14,"jjjj"),TEXT(C371,"jjjj")=TEXT(CRENEAUX!$Y$14,"jjjj")),"X","")</f>
        <v/>
      </c>
      <c r="R371" s="80" t="str">
        <f t="shared" si="30"/>
        <v/>
      </c>
      <c r="S371" s="79"/>
      <c r="T371" s="79"/>
      <c r="U371" s="79"/>
      <c r="V371" s="79"/>
      <c r="W371" s="79"/>
      <c r="X371" s="79"/>
    </row>
    <row r="372" spans="1:24" x14ac:dyDescent="0.25">
      <c r="A372" s="95" t="e">
        <f t="shared" si="33"/>
        <v>#VALUE!</v>
      </c>
      <c r="B372" s="95" t="e">
        <f t="shared" si="27"/>
        <v>#VALUE!</v>
      </c>
      <c r="C372" s="77" t="str">
        <f>Calen!F374</f>
        <v/>
      </c>
      <c r="D372" s="79"/>
      <c r="E372" s="79"/>
      <c r="F372" s="79"/>
      <c r="G372" s="79"/>
      <c r="H372" s="79"/>
      <c r="I372" s="79"/>
      <c r="J372" s="96" t="e">
        <f t="shared" si="34"/>
        <v>#VALUE!</v>
      </c>
      <c r="K372" s="96" t="e">
        <f t="shared" si="29"/>
        <v>#VALUE!</v>
      </c>
      <c r="L372" s="81" t="str">
        <f>IF(OR(TEXT(C372,"jjjj")=TEXT(CRENEAUX!$S$9,"jjjj"),TEXT(C372,"jjjj")=TEXT(CRENEAUX!$T$9,"jjjj"),TEXT(C372,"jjjj")=TEXT(CRENEAUX!$U$9,"jjjj"),TEXT(C372,"jjjj")=TEXT(CRENEAUX!$V$9,"jjjj"),TEXT(C372,"jjjj")=TEXT(CRENEAUX!$W$9,"jjjj"),TEXT(C372,"jjjj")=TEXT(CRENEAUX!$X$9,"jjjj"),TEXT(C372,"jjjj")=TEXT(CRENEAUX!$Y$9,"jjjj")),"X","")</f>
        <v/>
      </c>
      <c r="M372" s="81" t="str">
        <f>IF(OR(TEXT(C372,"jjjj")=TEXT(CRENEAUX!$S$10,"jjjj"),TEXT(C372,"jjjj")=TEXT(CRENEAUX!$T$10,"jjjj"),TEXT(C372,"jjjj")=TEXT(CRENEAUX!$U$10,"jjjj"),TEXT(C372,"jjjj")=TEXT(CRENEAUX!$V$10,"jjjj"),TEXT(C372,"jjjj")=TEXT(CRENEAUX!$W$10,"jjjj"),TEXT(C372,"jjjj")=TEXT(CRENEAUX!$X$10,"jjjj"),TEXT(C372,"jjjj")=TEXT(CRENEAUX!$Y$10,"jjjj")),"X","")</f>
        <v/>
      </c>
      <c r="N372" s="81" t="str">
        <f>IF(OR(TEXT(C372,"jjjj")=TEXT(CRENEAUX!$S$11,"jjjj"),TEXT(C372,"jjjj")=TEXT(CRENEAUX!$T$11,"jjjj"),TEXT(C372,"jjjj")=TEXT(CRENEAUX!$U$11,"jjjj"),TEXT(C372,"jjjj")=TEXT(CRENEAUX!$V$11,"jjjj"),TEXT(C372,"jjjj")=TEXT(CRENEAUX!$W$11,"jjjj"),TEXT(C372,"jjjj")=TEXT(CRENEAUX!$X$11,"jjjj"),TEXT(C372,"jjjj")=TEXT(CRENEAUX!$Y$11,"jjjj")),"X","")</f>
        <v/>
      </c>
      <c r="O372" s="81" t="str">
        <f>IF(OR(TEXT(C372,"jjjj")=TEXT(CRENEAUX!$S$12,"jjjj"),TEXT(C372,"jjjj")=TEXT(CRENEAUX!$T$12,"jjjj"),TEXT(C372,"jjjj")=TEXT(CRENEAUX!$U$12,"jjjj"),TEXT(C372,"jjjj")=TEXT(CRENEAUX!$V$12,"jjjj"),TEXT(C372,"jjjj")=TEXT(CRENEAUX!$W$12,"jjjj"),TEXT(C372,"jjjj")=TEXT(CRENEAUX!$X$12,"jjjj"),TEXT(C372,"jjjj")=TEXT(CRENEAUX!$Y$12,"jjjj")),"X","")</f>
        <v/>
      </c>
      <c r="P372" s="81" t="str">
        <f>IF(OR(TEXT(C372,"jjjj")=TEXT(CRENEAUX!$S$13,"jjjj"),TEXT(C372,"jjjj")=TEXT(CRENEAUX!$T$13,"jjjj"),TEXT(C372,"jjjj")=TEXT(CRENEAUX!$U$13,"jjjj"),TEXT(C372,"jjjj")=TEXT(CRENEAUX!$V$13,"jjjj"),TEXT(C372,"jjjj")=TEXT(CRENEAUX!$W$13,"jjjj"),TEXT(C372,"jjjj")=TEXT(CRENEAUX!$X$13,"jjjj"),TEXT(C372,"jjjj")=TEXT(CRENEAUX!$Y$13,"jjjj")),"X","")</f>
        <v/>
      </c>
      <c r="Q372" s="81" t="str">
        <f>IF(OR(TEXT(C372,"jjjj")=TEXT(CRENEAUX!$S$14,"jjjj"),TEXT(C372,"jjjj")=TEXT(CRENEAUX!$T$14,"jjjj"),TEXT(C372,"jjjj")=TEXT(CRENEAUX!$U$14,"jjjj"),TEXT(C372,"jjjj")=TEXT(CRENEAUX!$V$14,"jjjj"),TEXT(C372,"jjjj")=TEXT(CRENEAUX!$W$14,"jjjj"),TEXT(C372,"jjjj")=TEXT(CRENEAUX!$X$14,"jjjj"),TEXT(C372,"jjjj")=TEXT(CRENEAUX!$Y$14,"jjjj")),"X","")</f>
        <v/>
      </c>
      <c r="R372" s="80" t="str">
        <f t="shared" si="30"/>
        <v/>
      </c>
      <c r="S372" s="79"/>
      <c r="T372" s="79"/>
      <c r="U372" s="79"/>
      <c r="V372" s="79"/>
      <c r="W372" s="79"/>
      <c r="X372" s="79"/>
    </row>
    <row r="373" spans="1:24" x14ac:dyDescent="0.25">
      <c r="A373" s="95" t="e">
        <f t="shared" si="33"/>
        <v>#VALUE!</v>
      </c>
      <c r="B373" s="95" t="e">
        <f t="shared" si="27"/>
        <v>#VALUE!</v>
      </c>
      <c r="C373" s="77" t="str">
        <f>Calen!F375</f>
        <v/>
      </c>
      <c r="D373" s="79"/>
      <c r="E373" s="79"/>
      <c r="F373" s="79"/>
      <c r="G373" s="79"/>
      <c r="H373" s="79"/>
      <c r="I373" s="79"/>
      <c r="J373" s="96" t="e">
        <f t="shared" si="34"/>
        <v>#VALUE!</v>
      </c>
      <c r="K373" s="96" t="e">
        <f t="shared" si="29"/>
        <v>#VALUE!</v>
      </c>
      <c r="L373" s="81" t="str">
        <f>IF(OR(TEXT(C373,"jjjj")=TEXT(CRENEAUX!$S$9,"jjjj"),TEXT(C373,"jjjj")=TEXT(CRENEAUX!$T$9,"jjjj"),TEXT(C373,"jjjj")=TEXT(CRENEAUX!$U$9,"jjjj"),TEXT(C373,"jjjj")=TEXT(CRENEAUX!$V$9,"jjjj"),TEXT(C373,"jjjj")=TEXT(CRENEAUX!$W$9,"jjjj"),TEXT(C373,"jjjj")=TEXT(CRENEAUX!$X$9,"jjjj"),TEXT(C373,"jjjj")=TEXT(CRENEAUX!$Y$9,"jjjj")),"X","")</f>
        <v/>
      </c>
      <c r="M373" s="81" t="str">
        <f>IF(OR(TEXT(C373,"jjjj")=TEXT(CRENEAUX!$S$10,"jjjj"),TEXT(C373,"jjjj")=TEXT(CRENEAUX!$T$10,"jjjj"),TEXT(C373,"jjjj")=TEXT(CRENEAUX!$U$10,"jjjj"),TEXT(C373,"jjjj")=TEXT(CRENEAUX!$V$10,"jjjj"),TEXT(C373,"jjjj")=TEXT(CRENEAUX!$W$10,"jjjj"),TEXT(C373,"jjjj")=TEXT(CRENEAUX!$X$10,"jjjj"),TEXT(C373,"jjjj")=TEXT(CRENEAUX!$Y$10,"jjjj")),"X","")</f>
        <v/>
      </c>
      <c r="N373" s="81" t="str">
        <f>IF(OR(TEXT(C373,"jjjj")=TEXT(CRENEAUX!$S$11,"jjjj"),TEXT(C373,"jjjj")=TEXT(CRENEAUX!$T$11,"jjjj"),TEXT(C373,"jjjj")=TEXT(CRENEAUX!$U$11,"jjjj"),TEXT(C373,"jjjj")=TEXT(CRENEAUX!$V$11,"jjjj"),TEXT(C373,"jjjj")=TEXT(CRENEAUX!$W$11,"jjjj"),TEXT(C373,"jjjj")=TEXT(CRENEAUX!$X$11,"jjjj"),TEXT(C373,"jjjj")=TEXT(CRENEAUX!$Y$11,"jjjj")),"X","")</f>
        <v/>
      </c>
      <c r="O373" s="81" t="str">
        <f>IF(OR(TEXT(C373,"jjjj")=TEXT(CRENEAUX!$S$12,"jjjj"),TEXT(C373,"jjjj")=TEXT(CRENEAUX!$T$12,"jjjj"),TEXT(C373,"jjjj")=TEXT(CRENEAUX!$U$12,"jjjj"),TEXT(C373,"jjjj")=TEXT(CRENEAUX!$V$12,"jjjj"),TEXT(C373,"jjjj")=TEXT(CRENEAUX!$W$12,"jjjj"),TEXT(C373,"jjjj")=TEXT(CRENEAUX!$X$12,"jjjj"),TEXT(C373,"jjjj")=TEXT(CRENEAUX!$Y$12,"jjjj")),"X","")</f>
        <v/>
      </c>
      <c r="P373" s="81" t="str">
        <f>IF(OR(TEXT(C373,"jjjj")=TEXT(CRENEAUX!$S$13,"jjjj"),TEXT(C373,"jjjj")=TEXT(CRENEAUX!$T$13,"jjjj"),TEXT(C373,"jjjj")=TEXT(CRENEAUX!$U$13,"jjjj"),TEXT(C373,"jjjj")=TEXT(CRENEAUX!$V$13,"jjjj"),TEXT(C373,"jjjj")=TEXT(CRENEAUX!$W$13,"jjjj"),TEXT(C373,"jjjj")=TEXT(CRENEAUX!$X$13,"jjjj"),TEXT(C373,"jjjj")=TEXT(CRENEAUX!$Y$13,"jjjj")),"X","")</f>
        <v/>
      </c>
      <c r="Q373" s="81" t="str">
        <f>IF(OR(TEXT(C373,"jjjj")=TEXT(CRENEAUX!$S$14,"jjjj"),TEXT(C373,"jjjj")=TEXT(CRENEAUX!$T$14,"jjjj"),TEXT(C373,"jjjj")=TEXT(CRENEAUX!$U$14,"jjjj"),TEXT(C373,"jjjj")=TEXT(CRENEAUX!$V$14,"jjjj"),TEXT(C373,"jjjj")=TEXT(CRENEAUX!$W$14,"jjjj"),TEXT(C373,"jjjj")=TEXT(CRENEAUX!$X$14,"jjjj"),TEXT(C373,"jjjj")=TEXT(CRENEAUX!$Y$14,"jjjj")),"X","")</f>
        <v/>
      </c>
      <c r="R373" s="80" t="str">
        <f t="shared" si="30"/>
        <v/>
      </c>
      <c r="S373" s="79"/>
      <c r="T373" s="79"/>
      <c r="U373" s="79"/>
      <c r="V373" s="79"/>
      <c r="W373" s="79"/>
      <c r="X373" s="79"/>
    </row>
    <row r="374" spans="1:24" x14ac:dyDescent="0.25">
      <c r="A374" s="95" t="e">
        <f t="shared" si="33"/>
        <v>#VALUE!</v>
      </c>
      <c r="B374" s="95" t="e">
        <f t="shared" si="27"/>
        <v>#VALUE!</v>
      </c>
      <c r="C374" s="77" t="str">
        <f>Calen!F376</f>
        <v/>
      </c>
      <c r="D374" s="79"/>
      <c r="E374" s="79"/>
      <c r="F374" s="79"/>
      <c r="G374" s="79"/>
      <c r="H374" s="79"/>
      <c r="I374" s="79"/>
      <c r="J374" s="96" t="e">
        <f t="shared" si="34"/>
        <v>#VALUE!</v>
      </c>
      <c r="K374" s="96" t="e">
        <f t="shared" si="29"/>
        <v>#VALUE!</v>
      </c>
      <c r="L374" s="81" t="str">
        <f>IF(OR(TEXT(C374,"jjjj")=TEXT(CRENEAUX!$S$9,"jjjj"),TEXT(C374,"jjjj")=TEXT(CRENEAUX!$T$9,"jjjj"),TEXT(C374,"jjjj")=TEXT(CRENEAUX!$U$9,"jjjj"),TEXT(C374,"jjjj")=TEXT(CRENEAUX!$V$9,"jjjj"),TEXT(C374,"jjjj")=TEXT(CRENEAUX!$W$9,"jjjj"),TEXT(C374,"jjjj")=TEXT(CRENEAUX!$X$9,"jjjj"),TEXT(C374,"jjjj")=TEXT(CRENEAUX!$Y$9,"jjjj")),"X","")</f>
        <v/>
      </c>
      <c r="M374" s="81" t="str">
        <f>IF(OR(TEXT(C374,"jjjj")=TEXT(CRENEAUX!$S$10,"jjjj"),TEXT(C374,"jjjj")=TEXT(CRENEAUX!$T$10,"jjjj"),TEXT(C374,"jjjj")=TEXT(CRENEAUX!$U$10,"jjjj"),TEXT(C374,"jjjj")=TEXT(CRENEAUX!$V$10,"jjjj"),TEXT(C374,"jjjj")=TEXT(CRENEAUX!$W$10,"jjjj"),TEXT(C374,"jjjj")=TEXT(CRENEAUX!$X$10,"jjjj"),TEXT(C374,"jjjj")=TEXT(CRENEAUX!$Y$10,"jjjj")),"X","")</f>
        <v/>
      </c>
      <c r="N374" s="81" t="str">
        <f>IF(OR(TEXT(C374,"jjjj")=TEXT(CRENEAUX!$S$11,"jjjj"),TEXT(C374,"jjjj")=TEXT(CRENEAUX!$T$11,"jjjj"),TEXT(C374,"jjjj")=TEXT(CRENEAUX!$U$11,"jjjj"),TEXT(C374,"jjjj")=TEXT(CRENEAUX!$V$11,"jjjj"),TEXT(C374,"jjjj")=TEXT(CRENEAUX!$W$11,"jjjj"),TEXT(C374,"jjjj")=TEXT(CRENEAUX!$X$11,"jjjj"),TEXT(C374,"jjjj")=TEXT(CRENEAUX!$Y$11,"jjjj")),"X","")</f>
        <v/>
      </c>
      <c r="O374" s="81" t="str">
        <f>IF(OR(TEXT(C374,"jjjj")=TEXT(CRENEAUX!$S$12,"jjjj"),TEXT(C374,"jjjj")=TEXT(CRENEAUX!$T$12,"jjjj"),TEXT(C374,"jjjj")=TEXT(CRENEAUX!$U$12,"jjjj"),TEXT(C374,"jjjj")=TEXT(CRENEAUX!$V$12,"jjjj"),TEXT(C374,"jjjj")=TEXT(CRENEAUX!$W$12,"jjjj"),TEXT(C374,"jjjj")=TEXT(CRENEAUX!$X$12,"jjjj"),TEXT(C374,"jjjj")=TEXT(CRENEAUX!$Y$12,"jjjj")),"X","")</f>
        <v/>
      </c>
      <c r="P374" s="81" t="str">
        <f>IF(OR(TEXT(C374,"jjjj")=TEXT(CRENEAUX!$S$13,"jjjj"),TEXT(C374,"jjjj")=TEXT(CRENEAUX!$T$13,"jjjj"),TEXT(C374,"jjjj")=TEXT(CRENEAUX!$U$13,"jjjj"),TEXT(C374,"jjjj")=TEXT(CRENEAUX!$V$13,"jjjj"),TEXT(C374,"jjjj")=TEXT(CRENEAUX!$W$13,"jjjj"),TEXT(C374,"jjjj")=TEXT(CRENEAUX!$X$13,"jjjj"),TEXT(C374,"jjjj")=TEXT(CRENEAUX!$Y$13,"jjjj")),"X","")</f>
        <v/>
      </c>
      <c r="Q374" s="81" t="str">
        <f>IF(OR(TEXT(C374,"jjjj")=TEXT(CRENEAUX!$S$14,"jjjj"),TEXT(C374,"jjjj")=TEXT(CRENEAUX!$T$14,"jjjj"),TEXT(C374,"jjjj")=TEXT(CRENEAUX!$U$14,"jjjj"),TEXT(C374,"jjjj")=TEXT(CRENEAUX!$V$14,"jjjj"),TEXT(C374,"jjjj")=TEXT(CRENEAUX!$W$14,"jjjj"),TEXT(C374,"jjjj")=TEXT(CRENEAUX!$X$14,"jjjj"),TEXT(C374,"jjjj")=TEXT(CRENEAUX!$Y$14,"jjjj")),"X","")</f>
        <v/>
      </c>
      <c r="R374" s="80" t="str">
        <f t="shared" si="30"/>
        <v/>
      </c>
      <c r="S374" s="79"/>
      <c r="T374" s="79"/>
      <c r="U374" s="79"/>
      <c r="V374" s="79"/>
      <c r="W374" s="79"/>
      <c r="X374" s="79"/>
    </row>
    <row r="375" spans="1:24" x14ac:dyDescent="0.25">
      <c r="A375" s="95" t="e">
        <f t="shared" si="33"/>
        <v>#VALUE!</v>
      </c>
      <c r="B375" s="95" t="e">
        <f t="shared" si="27"/>
        <v>#VALUE!</v>
      </c>
      <c r="C375" s="77" t="str">
        <f>Calen!F377</f>
        <v/>
      </c>
      <c r="D375" s="79"/>
      <c r="E375" s="79"/>
      <c r="F375" s="79"/>
      <c r="G375" s="79"/>
      <c r="H375" s="79"/>
      <c r="I375" s="79"/>
      <c r="J375" s="96" t="e">
        <f t="shared" si="34"/>
        <v>#VALUE!</v>
      </c>
      <c r="K375" s="96" t="e">
        <f t="shared" si="29"/>
        <v>#VALUE!</v>
      </c>
      <c r="L375" s="81" t="str">
        <f>IF(OR(TEXT(C375,"jjjj")=TEXT(CRENEAUX!$S$9,"jjjj"),TEXT(C375,"jjjj")=TEXT(CRENEAUX!$T$9,"jjjj"),TEXT(C375,"jjjj")=TEXT(CRENEAUX!$U$9,"jjjj"),TEXT(C375,"jjjj")=TEXT(CRENEAUX!$V$9,"jjjj"),TEXT(C375,"jjjj")=TEXT(CRENEAUX!$W$9,"jjjj"),TEXT(C375,"jjjj")=TEXT(CRENEAUX!$X$9,"jjjj"),TEXT(C375,"jjjj")=TEXT(CRENEAUX!$Y$9,"jjjj")),"X","")</f>
        <v/>
      </c>
      <c r="M375" s="81" t="str">
        <f>IF(OR(TEXT(C375,"jjjj")=TEXT(CRENEAUX!$S$10,"jjjj"),TEXT(C375,"jjjj")=TEXT(CRENEAUX!$T$10,"jjjj"),TEXT(C375,"jjjj")=TEXT(CRENEAUX!$U$10,"jjjj"),TEXT(C375,"jjjj")=TEXT(CRENEAUX!$V$10,"jjjj"),TEXT(C375,"jjjj")=TEXT(CRENEAUX!$W$10,"jjjj"),TEXT(C375,"jjjj")=TEXT(CRENEAUX!$X$10,"jjjj"),TEXT(C375,"jjjj")=TEXT(CRENEAUX!$Y$10,"jjjj")),"X","")</f>
        <v/>
      </c>
      <c r="N375" s="81" t="str">
        <f>IF(OR(TEXT(C375,"jjjj")=TEXT(CRENEAUX!$S$11,"jjjj"),TEXT(C375,"jjjj")=TEXT(CRENEAUX!$T$11,"jjjj"),TEXT(C375,"jjjj")=TEXT(CRENEAUX!$U$11,"jjjj"),TEXT(C375,"jjjj")=TEXT(CRENEAUX!$V$11,"jjjj"),TEXT(C375,"jjjj")=TEXT(CRENEAUX!$W$11,"jjjj"),TEXT(C375,"jjjj")=TEXT(CRENEAUX!$X$11,"jjjj"),TEXT(C375,"jjjj")=TEXT(CRENEAUX!$Y$11,"jjjj")),"X","")</f>
        <v/>
      </c>
      <c r="O375" s="81" t="str">
        <f>IF(OR(TEXT(C375,"jjjj")=TEXT(CRENEAUX!$S$12,"jjjj"),TEXT(C375,"jjjj")=TEXT(CRENEAUX!$T$12,"jjjj"),TEXT(C375,"jjjj")=TEXT(CRENEAUX!$U$12,"jjjj"),TEXT(C375,"jjjj")=TEXT(CRENEAUX!$V$12,"jjjj"),TEXT(C375,"jjjj")=TEXT(CRENEAUX!$W$12,"jjjj"),TEXT(C375,"jjjj")=TEXT(CRENEAUX!$X$12,"jjjj"),TEXT(C375,"jjjj")=TEXT(CRENEAUX!$Y$12,"jjjj")),"X","")</f>
        <v/>
      </c>
      <c r="P375" s="81" t="str">
        <f>IF(OR(TEXT(C375,"jjjj")=TEXT(CRENEAUX!$S$13,"jjjj"),TEXT(C375,"jjjj")=TEXT(CRENEAUX!$T$13,"jjjj"),TEXT(C375,"jjjj")=TEXT(CRENEAUX!$U$13,"jjjj"),TEXT(C375,"jjjj")=TEXT(CRENEAUX!$V$13,"jjjj"),TEXT(C375,"jjjj")=TEXT(CRENEAUX!$W$13,"jjjj"),TEXT(C375,"jjjj")=TEXT(CRENEAUX!$X$13,"jjjj"),TEXT(C375,"jjjj")=TEXT(CRENEAUX!$Y$13,"jjjj")),"X","")</f>
        <v/>
      </c>
      <c r="Q375" s="81" t="str">
        <f>IF(OR(TEXT(C375,"jjjj")=TEXT(CRENEAUX!$S$14,"jjjj"),TEXT(C375,"jjjj")=TEXT(CRENEAUX!$T$14,"jjjj"),TEXT(C375,"jjjj")=TEXT(CRENEAUX!$U$14,"jjjj"),TEXT(C375,"jjjj")=TEXT(CRENEAUX!$V$14,"jjjj"),TEXT(C375,"jjjj")=TEXT(CRENEAUX!$W$14,"jjjj"),TEXT(C375,"jjjj")=TEXT(CRENEAUX!$X$14,"jjjj"),TEXT(C375,"jjjj")=TEXT(CRENEAUX!$Y$14,"jjjj")),"X","")</f>
        <v/>
      </c>
      <c r="R375" s="80" t="str">
        <f t="shared" si="30"/>
        <v/>
      </c>
      <c r="S375" s="79"/>
      <c r="T375" s="79"/>
      <c r="U375" s="79"/>
      <c r="V375" s="79"/>
      <c r="W375" s="79"/>
      <c r="X375" s="79"/>
    </row>
    <row r="379" spans="1:24" x14ac:dyDescent="0.25">
      <c r="D379" s="97" t="str">
        <f>'LISTE MEMBRES'!E2</f>
        <v>MEMBRE 1</v>
      </c>
    </row>
    <row r="380" spans="1:24" x14ac:dyDescent="0.25">
      <c r="D380" s="97" t="str">
        <f>'LISTE MEMBRES'!E3</f>
        <v>MEMBRE 2</v>
      </c>
    </row>
    <row r="381" spans="1:24" x14ac:dyDescent="0.25">
      <c r="D381" s="97" t="str">
        <f>'LISTE MEMBRES'!E4</f>
        <v>MEMBRE 3</v>
      </c>
    </row>
    <row r="382" spans="1:24" x14ac:dyDescent="0.25">
      <c r="D382" s="97" t="str">
        <f>'LISTE MEMBRES'!E5</f>
        <v>MEMBRE 4</v>
      </c>
    </row>
    <row r="383" spans="1:24" x14ac:dyDescent="0.25">
      <c r="D383" s="97" t="str">
        <f>'LISTE MEMBRES'!E6</f>
        <v>MEMBRE 5</v>
      </c>
    </row>
    <row r="384" spans="1:24" x14ac:dyDescent="0.25">
      <c r="D384" s="97" t="str">
        <f>'LISTE MEMBRES'!E7</f>
        <v>MEMBRE 6</v>
      </c>
    </row>
    <row r="385" spans="4:4" s="91" customFormat="1" x14ac:dyDescent="0.25">
      <c r="D385" s="97" t="str">
        <f>'LISTE MEMBRES'!E8</f>
        <v>MEMBRE 7</v>
      </c>
    </row>
    <row r="386" spans="4:4" s="91" customFormat="1" x14ac:dyDescent="0.25">
      <c r="D386" s="97" t="str">
        <f>'LISTE MEMBRES'!E9</f>
        <v>MEMBRE 8</v>
      </c>
    </row>
    <row r="387" spans="4:4" s="91" customFormat="1" x14ac:dyDescent="0.25">
      <c r="D387" s="97" t="str">
        <f>'LISTE MEMBRES'!E10</f>
        <v>MEMBRE 9</v>
      </c>
    </row>
    <row r="388" spans="4:4" s="91" customFormat="1" x14ac:dyDescent="0.25">
      <c r="D388" s="97" t="str">
        <f>'LISTE MEMBRES'!E11</f>
        <v>MEMBRE 10</v>
      </c>
    </row>
    <row r="389" spans="4:4" s="91" customFormat="1" x14ac:dyDescent="0.25">
      <c r="D389" s="97" t="str">
        <f>'LISTE MEMBRES'!E12</f>
        <v>MEMBRE 11</v>
      </c>
    </row>
    <row r="390" spans="4:4" s="91" customFormat="1" x14ac:dyDescent="0.25">
      <c r="D390" s="97" t="str">
        <f>'LISTE MEMBRES'!E13</f>
        <v>MEMBRE 12</v>
      </c>
    </row>
    <row r="391" spans="4:4" s="91" customFormat="1" x14ac:dyDescent="0.25">
      <c r="D391" s="97" t="str">
        <f>'LISTE MEMBRES'!E14</f>
        <v>MEMBRE 13</v>
      </c>
    </row>
    <row r="392" spans="4:4" s="91" customFormat="1" x14ac:dyDescent="0.25">
      <c r="D392" s="97" t="str">
        <f>'LISTE MEMBRES'!E15</f>
        <v>MEMBRE 14</v>
      </c>
    </row>
    <row r="393" spans="4:4" s="91" customFormat="1" x14ac:dyDescent="0.25">
      <c r="D393" s="97" t="str">
        <f>'LISTE MEMBRES'!E16</f>
        <v>MEMBRE 15</v>
      </c>
    </row>
    <row r="394" spans="4:4" s="91" customFormat="1" x14ac:dyDescent="0.25">
      <c r="D394" s="97" t="str">
        <f>'LISTE MEMBRES'!E17</f>
        <v>MEMBRE 16</v>
      </c>
    </row>
    <row r="395" spans="4:4" s="91" customFormat="1" x14ac:dyDescent="0.25">
      <c r="D395" s="97" t="str">
        <f>'LISTE MEMBRES'!E18</f>
        <v>MEMBRE 17</v>
      </c>
    </row>
    <row r="396" spans="4:4" s="91" customFormat="1" x14ac:dyDescent="0.25">
      <c r="D396" s="97" t="str">
        <f>'LISTE MEMBRES'!E19</f>
        <v>MEMBRE 18</v>
      </c>
    </row>
    <row r="397" spans="4:4" s="91" customFormat="1" x14ac:dyDescent="0.25">
      <c r="D397" s="97" t="str">
        <f>'LISTE MEMBRES'!E20</f>
        <v>MEMBRE 19</v>
      </c>
    </row>
    <row r="398" spans="4:4" s="91" customFormat="1" x14ac:dyDescent="0.25">
      <c r="D398" s="97" t="str">
        <f>'LISTE MEMBRES'!E21</f>
        <v>MEMBRE 20</v>
      </c>
    </row>
    <row r="399" spans="4:4" s="91" customFormat="1" x14ac:dyDescent="0.25">
      <c r="D399" s="97" t="str">
        <f>'LISTE MEMBRES'!E22</f>
        <v>MEMBRE 21</v>
      </c>
    </row>
    <row r="400" spans="4:4" s="91" customFormat="1" x14ac:dyDescent="0.25">
      <c r="D400" s="97" t="str">
        <f>'LISTE MEMBRES'!E23</f>
        <v>MEMBRE 22</v>
      </c>
    </row>
    <row r="401" spans="4:4" s="91" customFormat="1" x14ac:dyDescent="0.25">
      <c r="D401" s="97" t="str">
        <f>'LISTE MEMBRES'!E24</f>
        <v>MEMBRE 23</v>
      </c>
    </row>
    <row r="402" spans="4:4" s="91" customFormat="1" x14ac:dyDescent="0.25">
      <c r="D402" s="97" t="str">
        <f>'LISTE MEMBRES'!E25</f>
        <v>MEMBRE 24</v>
      </c>
    </row>
    <row r="403" spans="4:4" s="91" customFormat="1" x14ac:dyDescent="0.25">
      <c r="D403" s="97" t="str">
        <f>'LISTE MEMBRES'!E26</f>
        <v>MEMBRE 25</v>
      </c>
    </row>
    <row r="404" spans="4:4" s="91" customFormat="1" x14ac:dyDescent="0.25">
      <c r="D404" s="97" t="str">
        <f>'LISTE MEMBRES'!E27</f>
        <v>MEMBRE 26</v>
      </c>
    </row>
    <row r="405" spans="4:4" s="91" customFormat="1" x14ac:dyDescent="0.25">
      <c r="D405" s="97" t="str">
        <f>'LISTE MEMBRES'!E28</f>
        <v>MEMBRE 27</v>
      </c>
    </row>
    <row r="406" spans="4:4" s="91" customFormat="1" x14ac:dyDescent="0.25">
      <c r="D406" s="97" t="str">
        <f>'LISTE MEMBRES'!E29</f>
        <v>MEMBRE 28</v>
      </c>
    </row>
    <row r="407" spans="4:4" s="91" customFormat="1" x14ac:dyDescent="0.25">
      <c r="D407" s="97" t="str">
        <f>'LISTE MEMBRES'!E30</f>
        <v>MEMBRE 29</v>
      </c>
    </row>
    <row r="408" spans="4:4" s="91" customFormat="1" x14ac:dyDescent="0.25">
      <c r="D408" s="97" t="str">
        <f>'LISTE MEMBRES'!E31</f>
        <v>MEMBRE 30</v>
      </c>
    </row>
    <row r="409" spans="4:4" s="91" customFormat="1" x14ac:dyDescent="0.25">
      <c r="D409" s="97" t="str">
        <f>'LISTE MEMBRES'!E32</f>
        <v>MEMBRE 31</v>
      </c>
    </row>
    <row r="410" spans="4:4" s="91" customFormat="1" x14ac:dyDescent="0.25">
      <c r="D410" s="97" t="str">
        <f>'LISTE MEMBRES'!E33</f>
        <v>MEMBRE 32</v>
      </c>
    </row>
    <row r="411" spans="4:4" s="91" customFormat="1" x14ac:dyDescent="0.25">
      <c r="D411" s="97" t="str">
        <f>'LISTE MEMBRES'!E34</f>
        <v>MEMBRE 33</v>
      </c>
    </row>
    <row r="412" spans="4:4" s="91" customFormat="1" x14ac:dyDescent="0.25">
      <c r="D412" s="97" t="str">
        <f>'LISTE MEMBRES'!E35</f>
        <v>MEMBRE 34</v>
      </c>
    </row>
    <row r="413" spans="4:4" s="91" customFormat="1" x14ac:dyDescent="0.25">
      <c r="D413" s="97" t="str">
        <f>'LISTE MEMBRES'!E36</f>
        <v>MEMBRE 35</v>
      </c>
    </row>
    <row r="414" spans="4:4" s="91" customFormat="1" x14ac:dyDescent="0.25">
      <c r="D414" s="97" t="str">
        <f>'LISTE MEMBRES'!E37</f>
        <v>MEMBRE 36</v>
      </c>
    </row>
    <row r="415" spans="4:4" s="91" customFormat="1" x14ac:dyDescent="0.25">
      <c r="D415" s="97" t="str">
        <f>'LISTE MEMBRES'!E38</f>
        <v>MEMBRE 37</v>
      </c>
    </row>
    <row r="416" spans="4:4" s="91" customFormat="1" x14ac:dyDescent="0.25">
      <c r="D416" s="97" t="str">
        <f>'LISTE MEMBRES'!E39</f>
        <v>MEMBRE 38</v>
      </c>
    </row>
    <row r="417" spans="4:4" s="91" customFormat="1" x14ac:dyDescent="0.25">
      <c r="D417" s="97" t="str">
        <f>'LISTE MEMBRES'!E40</f>
        <v>MEMBRE 39</v>
      </c>
    </row>
    <row r="418" spans="4:4" s="91" customFormat="1" x14ac:dyDescent="0.25">
      <c r="D418" s="97" t="str">
        <f>'LISTE MEMBRES'!E41</f>
        <v>MEMBRE 40</v>
      </c>
    </row>
    <row r="419" spans="4:4" s="91" customFormat="1" x14ac:dyDescent="0.25">
      <c r="D419" s="97" t="str">
        <f>'LISTE MEMBRES'!E42</f>
        <v>MEMBRE 41</v>
      </c>
    </row>
    <row r="420" spans="4:4" s="91" customFormat="1" x14ac:dyDescent="0.25">
      <c r="D420" s="97" t="str">
        <f>'LISTE MEMBRES'!E43</f>
        <v>MEMBRE 42</v>
      </c>
    </row>
    <row r="421" spans="4:4" s="91" customFormat="1" x14ac:dyDescent="0.25">
      <c r="D421" s="97" t="str">
        <f>'LISTE MEMBRES'!E44</f>
        <v>MEMBRE 43</v>
      </c>
    </row>
    <row r="422" spans="4:4" s="91" customFormat="1" x14ac:dyDescent="0.25">
      <c r="D422" s="97" t="str">
        <f>'LISTE MEMBRES'!E45</f>
        <v>MEMBRE 44</v>
      </c>
    </row>
    <row r="423" spans="4:4" s="91" customFormat="1" x14ac:dyDescent="0.25">
      <c r="D423" s="97" t="str">
        <f>'LISTE MEMBRES'!E46</f>
        <v>MEMBRE 45</v>
      </c>
    </row>
    <row r="424" spans="4:4" s="91" customFormat="1" x14ac:dyDescent="0.25">
      <c r="D424" s="97" t="str">
        <f>'LISTE MEMBRES'!E47</f>
        <v>MEMBRE 46</v>
      </c>
    </row>
    <row r="425" spans="4:4" s="91" customFormat="1" x14ac:dyDescent="0.25">
      <c r="D425" s="97" t="str">
        <f>'LISTE MEMBRES'!E48</f>
        <v>MEMBRE 47</v>
      </c>
    </row>
    <row r="426" spans="4:4" s="91" customFormat="1" x14ac:dyDescent="0.25">
      <c r="D426" s="97" t="str">
        <f>'LISTE MEMBRES'!E49</f>
        <v>MEMBRE 48</v>
      </c>
    </row>
    <row r="427" spans="4:4" s="91" customFormat="1" x14ac:dyDescent="0.25">
      <c r="D427" s="97" t="str">
        <f>'LISTE MEMBRES'!E50</f>
        <v>MEMBRE 49</v>
      </c>
    </row>
    <row r="428" spans="4:4" s="91" customFormat="1" x14ac:dyDescent="0.25">
      <c r="D428" s="97" t="str">
        <f>'LISTE MEMBRES'!E51</f>
        <v>MEMBRE 50</v>
      </c>
    </row>
    <row r="429" spans="4:4" s="91" customFormat="1" x14ac:dyDescent="0.25">
      <c r="D429" s="97" t="str">
        <f>'LISTE MEMBRES'!E52</f>
        <v>MEMBRE 51</v>
      </c>
    </row>
    <row r="430" spans="4:4" s="91" customFormat="1" x14ac:dyDescent="0.25">
      <c r="D430" s="97" t="str">
        <f>'LISTE MEMBRES'!E53</f>
        <v>MEMBRE 52</v>
      </c>
    </row>
    <row r="431" spans="4:4" s="91" customFormat="1" x14ac:dyDescent="0.25">
      <c r="D431" s="97" t="str">
        <f>'LISTE MEMBRES'!E54</f>
        <v>MEMBRE 53</v>
      </c>
    </row>
    <row r="432" spans="4:4" s="91" customFormat="1" x14ac:dyDescent="0.25">
      <c r="D432" s="97" t="str">
        <f>'LISTE MEMBRES'!E55</f>
        <v>MEMBRE 54</v>
      </c>
    </row>
    <row r="433" spans="4:4" s="91" customFormat="1" x14ac:dyDescent="0.25">
      <c r="D433" s="97" t="str">
        <f>'LISTE MEMBRES'!E56</f>
        <v>MEMBRE 55</v>
      </c>
    </row>
    <row r="434" spans="4:4" s="91" customFormat="1" x14ac:dyDescent="0.25">
      <c r="D434" s="97" t="str">
        <f>'LISTE MEMBRES'!E57</f>
        <v>MEMBRE 56</v>
      </c>
    </row>
    <row r="435" spans="4:4" s="91" customFormat="1" x14ac:dyDescent="0.25">
      <c r="D435" s="97" t="str">
        <f>'LISTE MEMBRES'!E58</f>
        <v>MEMBRE 57</v>
      </c>
    </row>
    <row r="436" spans="4:4" s="91" customFormat="1" x14ac:dyDescent="0.25">
      <c r="D436" s="97" t="str">
        <f>'LISTE MEMBRES'!E59</f>
        <v>MEMBRE 58</v>
      </c>
    </row>
    <row r="437" spans="4:4" s="91" customFormat="1" x14ac:dyDescent="0.25">
      <c r="D437" s="97" t="str">
        <f>'LISTE MEMBRES'!E60</f>
        <v>MEMBRE 59</v>
      </c>
    </row>
  </sheetData>
  <sheetProtection selectLockedCells="1"/>
  <autoFilter ref="A5:X375"/>
  <conditionalFormatting sqref="C6:C375">
    <cfRule type="expression" dxfId="6886" priority="118">
      <formula>COUNTA($D6:$I6)&gt;0</formula>
    </cfRule>
  </conditionalFormatting>
  <conditionalFormatting sqref="R6:R375">
    <cfRule type="expression" dxfId="6885" priority="111">
      <formula>COUNTA($S6:$X6)&gt;0</formula>
    </cfRule>
  </conditionalFormatting>
  <conditionalFormatting sqref="X5">
    <cfRule type="expression" dxfId="6884" priority="105">
      <formula>$X$5=""</formula>
    </cfRule>
  </conditionalFormatting>
  <conditionalFormatting sqref="W5">
    <cfRule type="expression" dxfId="6883" priority="104">
      <formula>$W$5=""</formula>
    </cfRule>
  </conditionalFormatting>
  <conditionalFormatting sqref="V5">
    <cfRule type="expression" dxfId="6882" priority="103">
      <formula>$V$5=""</formula>
    </cfRule>
  </conditionalFormatting>
  <conditionalFormatting sqref="U5">
    <cfRule type="expression" dxfId="6881" priority="102">
      <formula>$U$5=""</formula>
    </cfRule>
  </conditionalFormatting>
  <conditionalFormatting sqref="T5">
    <cfRule type="expression" dxfId="6880" priority="101">
      <formula>$T$5=""</formula>
    </cfRule>
  </conditionalFormatting>
  <conditionalFormatting sqref="I5">
    <cfRule type="expression" dxfId="6879" priority="100">
      <formula>$I$5=""</formula>
    </cfRule>
  </conditionalFormatting>
  <conditionalFormatting sqref="H5">
    <cfRule type="expression" dxfId="6878" priority="99">
      <formula>$H$5=""</formula>
    </cfRule>
  </conditionalFormatting>
  <conditionalFormatting sqref="G5">
    <cfRule type="expression" dxfId="6877" priority="98">
      <formula>$G$5=""</formula>
    </cfRule>
  </conditionalFormatting>
  <conditionalFormatting sqref="F5">
    <cfRule type="expression" dxfId="6876" priority="97">
      <formula>$F$5=""</formula>
    </cfRule>
  </conditionalFormatting>
  <conditionalFormatting sqref="E5">
    <cfRule type="expression" dxfId="6875" priority="96">
      <formula>$E$5=""</formula>
    </cfRule>
  </conditionalFormatting>
  <conditionalFormatting sqref="I4">
    <cfRule type="expression" dxfId="6874" priority="93">
      <formula>$I$5=""</formula>
    </cfRule>
  </conditionalFormatting>
  <conditionalFormatting sqref="H4">
    <cfRule type="expression" dxfId="6873" priority="92">
      <formula>$H$5=""</formula>
    </cfRule>
  </conditionalFormatting>
  <conditionalFormatting sqref="G4">
    <cfRule type="expression" dxfId="6872" priority="91">
      <formula>$G$5=""</formula>
    </cfRule>
  </conditionalFormatting>
  <conditionalFormatting sqref="X4">
    <cfRule type="expression" dxfId="6871" priority="90">
      <formula>$X$5=""</formula>
    </cfRule>
  </conditionalFormatting>
  <conditionalFormatting sqref="W4">
    <cfRule type="expression" dxfId="6870" priority="89">
      <formula>$W$5=""</formula>
    </cfRule>
  </conditionalFormatting>
  <conditionalFormatting sqref="V4">
    <cfRule type="expression" dxfId="6869" priority="88">
      <formula>$V$5=""</formula>
    </cfRule>
  </conditionalFormatting>
  <conditionalFormatting sqref="E4:F4">
    <cfRule type="expression" dxfId="6868" priority="51">
      <formula>$D$4=$S$4</formula>
    </cfRule>
  </conditionalFormatting>
  <conditionalFormatting sqref="E4:F4">
    <cfRule type="expression" dxfId="6867" priority="50">
      <formula>$D$4=""</formula>
    </cfRule>
  </conditionalFormatting>
  <conditionalFormatting sqref="D4 S4">
    <cfRule type="duplicateValues" dxfId="6866" priority="49"/>
  </conditionalFormatting>
  <conditionalFormatting sqref="T4:U4">
    <cfRule type="expression" dxfId="6865" priority="48">
      <formula>$D$4=$S$4</formula>
    </cfRule>
  </conditionalFormatting>
  <conditionalFormatting sqref="T4:U4">
    <cfRule type="expression" dxfId="6864" priority="47">
      <formula>$S$4=""</formula>
    </cfRule>
  </conditionalFormatting>
  <conditionalFormatting sqref="I6:I375">
    <cfRule type="expression" dxfId="6863" priority="40">
      <formula>$I$5=""</formula>
    </cfRule>
  </conditionalFormatting>
  <conditionalFormatting sqref="H6:H375">
    <cfRule type="expression" dxfId="6862" priority="39">
      <formula>$H$5=""</formula>
    </cfRule>
  </conditionalFormatting>
  <conditionalFormatting sqref="G6:G375">
    <cfRule type="expression" dxfId="6861" priority="38">
      <formula>$G$5=""</formula>
    </cfRule>
  </conditionalFormatting>
  <conditionalFormatting sqref="F6:F375">
    <cfRule type="expression" dxfId="6860" priority="37">
      <formula>$F$5=""</formula>
    </cfRule>
  </conditionalFormatting>
  <conditionalFormatting sqref="E6:E375">
    <cfRule type="expression" dxfId="6859" priority="36">
      <formula>$E$5=""</formula>
    </cfRule>
  </conditionalFormatting>
  <conditionalFormatting sqref="D6:D375">
    <cfRule type="expression" dxfId="6858" priority="35">
      <formula>AND(D6&gt;"",L6="")</formula>
    </cfRule>
  </conditionalFormatting>
  <conditionalFormatting sqref="E6:E375">
    <cfRule type="expression" dxfId="6857" priority="34">
      <formula>AND(E6&gt;"",M6="")</formula>
    </cfRule>
  </conditionalFormatting>
  <conditionalFormatting sqref="F6:F375">
    <cfRule type="expression" dxfId="6856" priority="33">
      <formula>AND(F6&lt;&gt;"",N6="")</formula>
    </cfRule>
  </conditionalFormatting>
  <conditionalFormatting sqref="G6:G375">
    <cfRule type="expression" dxfId="6855" priority="32">
      <formula>AND(G6&gt;"",O6="")</formula>
    </cfRule>
  </conditionalFormatting>
  <conditionalFormatting sqref="H6:H375">
    <cfRule type="expression" dxfId="6854" priority="31">
      <formula>AND(H6&gt;"",P6="")</formula>
    </cfRule>
  </conditionalFormatting>
  <conditionalFormatting sqref="I6:I375">
    <cfRule type="expression" dxfId="6853" priority="30">
      <formula>AND(I6&gt;"",Q6="")</formula>
    </cfRule>
  </conditionalFormatting>
  <conditionalFormatting sqref="D6:D375">
    <cfRule type="expression" dxfId="6852" priority="29">
      <formula>AND(D6&gt;"",L6="X")</formula>
    </cfRule>
  </conditionalFormatting>
  <conditionalFormatting sqref="E6:E375">
    <cfRule type="expression" dxfId="6851" priority="28">
      <formula>AND(E6&gt;"",M6="X")</formula>
    </cfRule>
  </conditionalFormatting>
  <conditionalFormatting sqref="F6:F375">
    <cfRule type="expression" dxfId="6850" priority="27">
      <formula>AND(F6&gt;"",N6="X")</formula>
    </cfRule>
  </conditionalFormatting>
  <conditionalFormatting sqref="G6:G375">
    <cfRule type="expression" dxfId="6849" priority="26">
      <formula>AND(G6&gt;"",O6="X")</formula>
    </cfRule>
  </conditionalFormatting>
  <conditionalFormatting sqref="H6:H375">
    <cfRule type="expression" dxfId="6848" priority="25">
      <formula>AND(H6&gt;"",P6="X")</formula>
    </cfRule>
  </conditionalFormatting>
  <conditionalFormatting sqref="I6:I375">
    <cfRule type="expression" dxfId="6847" priority="24">
      <formula>AND(I6&gt;"",Q6="X")</formula>
    </cfRule>
  </conditionalFormatting>
  <conditionalFormatting sqref="D6:D375">
    <cfRule type="expression" dxfId="6846" priority="46">
      <formula>L6="X"</formula>
    </cfRule>
  </conditionalFormatting>
  <conditionalFormatting sqref="E6:E375">
    <cfRule type="expression" dxfId="6845" priority="45">
      <formula>M6="X"</formula>
    </cfRule>
  </conditionalFormatting>
  <conditionalFormatting sqref="F6:F375">
    <cfRule type="expression" dxfId="6844" priority="44">
      <formula>N6="X"</formula>
    </cfRule>
  </conditionalFormatting>
  <conditionalFormatting sqref="G6:G375">
    <cfRule type="expression" dxfId="6843" priority="43">
      <formula>O6="X"</formula>
    </cfRule>
  </conditionalFormatting>
  <conditionalFormatting sqref="H6:H375">
    <cfRule type="expression" dxfId="6842" priority="42">
      <formula>P6="X"</formula>
    </cfRule>
  </conditionalFormatting>
  <conditionalFormatting sqref="I6:I375">
    <cfRule type="expression" dxfId="6841" priority="41">
      <formula>Q6="X"</formula>
    </cfRule>
  </conditionalFormatting>
  <conditionalFormatting sqref="X6:X375">
    <cfRule type="expression" dxfId="6840" priority="17">
      <formula>$I$5=""</formula>
    </cfRule>
  </conditionalFormatting>
  <conditionalFormatting sqref="W6:W375">
    <cfRule type="expression" dxfId="6839" priority="16">
      <formula>$H$5=""</formula>
    </cfRule>
  </conditionalFormatting>
  <conditionalFormatting sqref="V6:V375">
    <cfRule type="expression" dxfId="6838" priority="15">
      <formula>$G$5=""</formula>
    </cfRule>
  </conditionalFormatting>
  <conditionalFormatting sqref="U6:U375">
    <cfRule type="expression" dxfId="6837" priority="14">
      <formula>$F$5=""</formula>
    </cfRule>
  </conditionalFormatting>
  <conditionalFormatting sqref="T6:T375">
    <cfRule type="expression" dxfId="6836" priority="13">
      <formula>$E$5=""</formula>
    </cfRule>
  </conditionalFormatting>
  <conditionalFormatting sqref="S6:S375">
    <cfRule type="expression" dxfId="6835" priority="12">
      <formula>AND(S6&gt;"",L6="")</formula>
    </cfRule>
  </conditionalFormatting>
  <conditionalFormatting sqref="T6:T375">
    <cfRule type="expression" dxfId="6834" priority="11">
      <formula>AND(T6&gt;"",M6="")</formula>
    </cfRule>
  </conditionalFormatting>
  <conditionalFormatting sqref="U6:U375">
    <cfRule type="expression" dxfId="6833" priority="10">
      <formula>AND(U6&lt;&gt;"",N6="")</formula>
    </cfRule>
  </conditionalFormatting>
  <conditionalFormatting sqref="V6:V375">
    <cfRule type="expression" dxfId="6832" priority="9">
      <formula>AND(V6&gt;"",O6="")</formula>
    </cfRule>
  </conditionalFormatting>
  <conditionalFormatting sqref="W6:W375">
    <cfRule type="expression" dxfId="6831" priority="8">
      <formula>AND(W6&gt;"",P6="")</formula>
    </cfRule>
  </conditionalFormatting>
  <conditionalFormatting sqref="X6:X375">
    <cfRule type="expression" dxfId="6830" priority="7">
      <formula>AND(X6&gt;"",Q6="")</formula>
    </cfRule>
  </conditionalFormatting>
  <conditionalFormatting sqref="S6:S375">
    <cfRule type="expression" dxfId="6829" priority="6">
      <formula>AND(S6&gt;"",L6="X")</formula>
    </cfRule>
  </conditionalFormatting>
  <conditionalFormatting sqref="T6:T375">
    <cfRule type="expression" dxfId="6828" priority="5">
      <formula>AND(T6&gt;"",M6="X")</formula>
    </cfRule>
  </conditionalFormatting>
  <conditionalFormatting sqref="U6:U375">
    <cfRule type="expression" dxfId="6827" priority="4">
      <formula>AND(U6&gt;"",N6="X")</formula>
    </cfRule>
  </conditionalFormatting>
  <conditionalFormatting sqref="V6:V375">
    <cfRule type="expression" dxfId="6826" priority="3">
      <formula>AND(V6&gt;"",O6="X")</formula>
    </cfRule>
  </conditionalFormatting>
  <conditionalFormatting sqref="W6:W375">
    <cfRule type="expression" dxfId="6825" priority="2">
      <formula>AND(W6&gt;"",P6="X")</formula>
    </cfRule>
  </conditionalFormatting>
  <conditionalFormatting sqref="X6:X375">
    <cfRule type="expression" dxfId="6824" priority="1">
      <formula>AND(X6&gt;"",Q6="X")</formula>
    </cfRule>
  </conditionalFormatting>
  <conditionalFormatting sqref="S6:S375">
    <cfRule type="expression" dxfId="6823" priority="23">
      <formula>L6="X"</formula>
    </cfRule>
  </conditionalFormatting>
  <conditionalFormatting sqref="T6:T375">
    <cfRule type="expression" dxfId="6822" priority="22">
      <formula>M6="X"</formula>
    </cfRule>
  </conditionalFormatting>
  <conditionalFormatting sqref="U6:U375">
    <cfRule type="expression" dxfId="6821" priority="21">
      <formula>N6="X"</formula>
    </cfRule>
  </conditionalFormatting>
  <conditionalFormatting sqref="V6:V375">
    <cfRule type="expression" dxfId="6820" priority="20">
      <formula>O6="X"</formula>
    </cfRule>
  </conditionalFormatting>
  <conditionalFormatting sqref="W6:W375">
    <cfRule type="expression" dxfId="6819" priority="19">
      <formula>P6="X"</formula>
    </cfRule>
  </conditionalFormatting>
  <conditionalFormatting sqref="X6:X375">
    <cfRule type="expression" dxfId="6818" priority="18">
      <formula>Q6="X"</formula>
    </cfRule>
  </conditionalFormatting>
  <dataValidations count="3">
    <dataValidation type="list" allowBlank="1" showInputMessage="1" showErrorMessage="1" errorTitle="NOM NON VALIDE" error="Choisi ton nom dans la liste déroulante en cellule D3." sqref="D6:I375">
      <formula1>$D$4</formula1>
    </dataValidation>
    <dataValidation type="list" allowBlank="1" showInputMessage="1" showErrorMessage="1" sqref="D4 S4">
      <formula1>$D$379:$D$437</formula1>
    </dataValidation>
    <dataValidation type="list" allowBlank="1" showInputMessage="1" showErrorMessage="1" errorTitle="NOM NON VALIDE" error="Choisi ton nom dans la liste déroulante en cellule D3." sqref="S6:X375">
      <formula1>$S$4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tint="-0.249977111117893"/>
  </sheetPr>
  <dimension ref="A1:KQ377"/>
  <sheetViews>
    <sheetView topLeftCell="A3" zoomScale="70" zoomScaleNormal="70" workbookViewId="0">
      <pane xSplit="3" ySplit="2" topLeftCell="D5" activePane="bottomRight" state="frozen"/>
      <selection activeCell="E5" sqref="E5"/>
      <selection pane="topRight" activeCell="E5" sqref="E5"/>
      <selection pane="bottomLeft" activeCell="E5" sqref="E5"/>
      <selection pane="bottomRight" activeCell="I20" sqref="I20"/>
    </sheetView>
  </sheetViews>
  <sheetFormatPr baseColWidth="10" defaultRowHeight="15" x14ac:dyDescent="0.25"/>
  <cols>
    <col min="2" max="2" width="6.28515625" customWidth="1"/>
    <col min="3" max="3" width="21.85546875" customWidth="1"/>
    <col min="4" max="303" width="18.7109375" customWidth="1"/>
  </cols>
  <sheetData>
    <row r="1" spans="1:303" ht="29.25" customHeight="1" x14ac:dyDescent="0.35">
      <c r="C1" s="10" t="str">
        <f>"Témoignage Public Local  "&amp;CRENEAUX!$E$7</f>
        <v>Témoignage Public Local  Centre Ville</v>
      </c>
      <c r="J1" s="10" t="str">
        <f>"Témoignage Public Local  "&amp;CRENEAUX!$E$7</f>
        <v>Témoignage Public Local  Centre Ville</v>
      </c>
      <c r="V1" s="10" t="str">
        <f>"Témoignage Public Local  "&amp;CRENEAUX!$E$7</f>
        <v>Témoignage Public Local  Centre Ville</v>
      </c>
      <c r="AH1" s="10" t="str">
        <f>"Témoignage Public Local  "&amp;CRENEAUX!$E$7</f>
        <v>Témoignage Public Local  Centre Ville</v>
      </c>
      <c r="AT1" s="10" t="str">
        <f>"Témoignage Public Local  "&amp;CRENEAUX!$E$7</f>
        <v>Témoignage Public Local  Centre Ville</v>
      </c>
      <c r="BF1" s="10" t="str">
        <f>"Témoignage Public Local  "&amp;CRENEAUX!$E$7</f>
        <v>Témoignage Public Local  Centre Ville</v>
      </c>
      <c r="BR1" s="10" t="str">
        <f>"Témoignage Public Local  "&amp;CRENEAUX!$E$7</f>
        <v>Témoignage Public Local  Centre Ville</v>
      </c>
      <c r="CD1" s="10" t="str">
        <f>"Témoignage Public Local  "&amp;CRENEAUX!$E$7</f>
        <v>Témoignage Public Local  Centre Ville</v>
      </c>
      <c r="CP1" s="10" t="str">
        <f>"Témoignage Public Local  "&amp;CRENEAUX!$E$7</f>
        <v>Témoignage Public Local  Centre Ville</v>
      </c>
      <c r="DB1" s="10" t="str">
        <f>"Témoignage Public Local  "&amp;CRENEAUX!$E$7</f>
        <v>Témoignage Public Local  Centre Ville</v>
      </c>
      <c r="DN1" s="10" t="str">
        <f>"Témoignage Public Local  "&amp;CRENEAUX!$E$7</f>
        <v>Témoignage Public Local  Centre Ville</v>
      </c>
      <c r="DZ1" s="10" t="str">
        <f>"Témoignage Public Local  "&amp;CRENEAUX!$E$7</f>
        <v>Témoignage Public Local  Centre Ville</v>
      </c>
      <c r="EL1" s="10" t="str">
        <f>"Témoignage Public Local  "&amp;CRENEAUX!$E$7</f>
        <v>Témoignage Public Local  Centre Ville</v>
      </c>
      <c r="EX1" s="10" t="str">
        <f>"Témoignage Public Local  "&amp;CRENEAUX!$E$7</f>
        <v>Témoignage Public Local  Centre Ville</v>
      </c>
      <c r="FJ1" s="10" t="str">
        <f>"Témoignage Public Local  "&amp;CRENEAUX!$E$7</f>
        <v>Témoignage Public Local  Centre Ville</v>
      </c>
      <c r="FV1" s="10" t="str">
        <f>"Témoignage Public Local  "&amp;CRENEAUX!$E$7</f>
        <v>Témoignage Public Local  Centre Ville</v>
      </c>
      <c r="GH1" s="10" t="str">
        <f>"Témoignage Public Local  "&amp;CRENEAUX!$E$7</f>
        <v>Témoignage Public Local  Centre Ville</v>
      </c>
      <c r="GT1" s="10" t="str">
        <f>"Témoignage Public Local  "&amp;CRENEAUX!$E$7</f>
        <v>Témoignage Public Local  Centre Ville</v>
      </c>
      <c r="HF1" s="10" t="str">
        <f>"Témoignage Public Local  "&amp;CRENEAUX!$E$7</f>
        <v>Témoignage Public Local  Centre Ville</v>
      </c>
      <c r="HR1" s="10" t="str">
        <f>"Témoignage Public Local  "&amp;CRENEAUX!$E$7</f>
        <v>Témoignage Public Local  Centre Ville</v>
      </c>
      <c r="ID1" s="10" t="str">
        <f>"Témoignage Public Local  "&amp;CRENEAUX!$E$7</f>
        <v>Témoignage Public Local  Centre Ville</v>
      </c>
      <c r="IP1" s="10" t="str">
        <f>"Témoignage Public Local  "&amp;CRENEAUX!$E$7</f>
        <v>Témoignage Public Local  Centre Ville</v>
      </c>
      <c r="JB1" s="10" t="str">
        <f>"Témoignage Public Local  "&amp;CRENEAUX!$E$7</f>
        <v>Témoignage Public Local  Centre Ville</v>
      </c>
      <c r="JN1" s="10" t="str">
        <f>"Témoignage Public Local  "&amp;CRENEAUX!$E$7</f>
        <v>Témoignage Public Local  Centre Ville</v>
      </c>
      <c r="JZ1" s="10" t="str">
        <f>"Témoignage Public Local  "&amp;CRENEAUX!$E$7</f>
        <v>Témoignage Public Local  Centre Ville</v>
      </c>
      <c r="KL1" s="10" t="str">
        <f>"Témoignage Public Local  "&amp;CRENEAUX!$E$7</f>
        <v>Témoignage Public Local  Centre Ville</v>
      </c>
    </row>
    <row r="2" spans="1:303" ht="21.75" customHeight="1" x14ac:dyDescent="0.25">
      <c r="C2" s="12" t="s">
        <v>20</v>
      </c>
      <c r="D2" s="12" t="s">
        <v>19</v>
      </c>
      <c r="J2" s="12"/>
      <c r="P2" s="12"/>
      <c r="V2" s="12"/>
      <c r="AB2" s="12" t="s">
        <v>19</v>
      </c>
      <c r="AH2" s="12"/>
      <c r="AN2" s="12" t="s">
        <v>19</v>
      </c>
      <c r="AT2" s="12"/>
      <c r="AZ2" s="12" t="s">
        <v>19</v>
      </c>
      <c r="BF2" s="12"/>
      <c r="BL2" s="12" t="s">
        <v>19</v>
      </c>
      <c r="BR2" s="12"/>
      <c r="BX2" s="12" t="s">
        <v>19</v>
      </c>
      <c r="CD2" s="12"/>
      <c r="CJ2" s="12" t="s">
        <v>19</v>
      </c>
      <c r="CP2" s="12"/>
      <c r="CV2" s="12" t="s">
        <v>19</v>
      </c>
      <c r="DB2" s="12"/>
      <c r="DH2" s="12" t="s">
        <v>19</v>
      </c>
      <c r="DN2" s="12"/>
      <c r="DT2" s="12" t="s">
        <v>19</v>
      </c>
      <c r="DZ2" s="12"/>
      <c r="EF2" s="12" t="s">
        <v>19</v>
      </c>
      <c r="EL2" s="12"/>
      <c r="ER2" s="12" t="s">
        <v>19</v>
      </c>
      <c r="EX2" s="12"/>
      <c r="FD2" s="12" t="s">
        <v>19</v>
      </c>
      <c r="FJ2" s="12"/>
      <c r="FP2" s="12" t="s">
        <v>19</v>
      </c>
      <c r="FV2" s="12"/>
      <c r="GB2" s="12" t="s">
        <v>19</v>
      </c>
      <c r="GH2" s="12"/>
      <c r="GN2" s="12" t="s">
        <v>19</v>
      </c>
      <c r="GT2" s="12"/>
      <c r="GZ2" s="12" t="s">
        <v>19</v>
      </c>
      <c r="HF2" s="12"/>
      <c r="HL2" s="12" t="s">
        <v>19</v>
      </c>
      <c r="HR2" s="12"/>
      <c r="HX2" s="12" t="s">
        <v>19</v>
      </c>
      <c r="ID2" s="12"/>
      <c r="IJ2" s="12" t="s">
        <v>19</v>
      </c>
      <c r="IP2" s="12"/>
      <c r="IV2" s="12" t="s">
        <v>19</v>
      </c>
      <c r="JB2" s="12"/>
      <c r="JH2" s="12" t="s">
        <v>19</v>
      </c>
      <c r="JN2" s="12"/>
      <c r="JT2" s="12" t="s">
        <v>19</v>
      </c>
      <c r="JZ2" s="12"/>
      <c r="KF2" s="12" t="s">
        <v>19</v>
      </c>
      <c r="KL2" s="12"/>
    </row>
    <row r="3" spans="1:303" ht="39.75" customHeight="1" thickBot="1" x14ac:dyDescent="0.3">
      <c r="A3" s="99" t="str">
        <f>(CRENEAUX!E7)</f>
        <v>Centre Ville</v>
      </c>
      <c r="B3" s="99"/>
      <c r="C3" s="100"/>
      <c r="D3" s="58" t="str">
        <f ca="1">OFFSET('LISTE MEMBRES'!$E$2,,)</f>
        <v>MEMBRE 1</v>
      </c>
      <c r="E3" s="59"/>
      <c r="F3" s="60"/>
      <c r="G3" s="60"/>
      <c r="H3" s="60"/>
      <c r="I3" s="60"/>
      <c r="J3" s="58" t="str">
        <f ca="1">OFFSET('LISTE MEMBRES'!$E$2,1,)</f>
        <v>MEMBRE 2</v>
      </c>
      <c r="K3" s="59"/>
      <c r="L3" s="60"/>
      <c r="M3" s="60"/>
      <c r="N3" s="60"/>
      <c r="O3" s="60"/>
      <c r="P3" s="58" t="str">
        <f ca="1">OFFSET('LISTE MEMBRES'!$E$2,3,)</f>
        <v>MEMBRE 4</v>
      </c>
      <c r="Q3" s="59"/>
      <c r="R3" s="60"/>
      <c r="S3" s="60"/>
      <c r="T3" s="60"/>
      <c r="U3" s="60"/>
      <c r="V3" s="58" t="str">
        <f ca="1">OFFSET('LISTE MEMBRES'!$E$2,4,)</f>
        <v>MEMBRE 5</v>
      </c>
      <c r="W3" s="59"/>
      <c r="X3" s="60"/>
      <c r="Y3" s="60"/>
      <c r="Z3" s="60"/>
      <c r="AA3" s="60"/>
      <c r="AB3" s="58" t="str">
        <f ca="1">OFFSET('LISTE MEMBRES'!$E$2,5,)</f>
        <v>MEMBRE 6</v>
      </c>
      <c r="AC3" s="59"/>
      <c r="AD3" s="60"/>
      <c r="AE3" s="60"/>
      <c r="AF3" s="60"/>
      <c r="AG3" s="60"/>
      <c r="AH3" s="58" t="str">
        <f ca="1">OFFSET('LISTE MEMBRES'!$E$2,6,)</f>
        <v>MEMBRE 7</v>
      </c>
      <c r="AI3" s="59"/>
      <c r="AJ3" s="60"/>
      <c r="AK3" s="60"/>
      <c r="AL3" s="60"/>
      <c r="AM3" s="60"/>
      <c r="AN3" s="58" t="str">
        <f ca="1">OFFSET('LISTE MEMBRES'!$E$2,7,)</f>
        <v>MEMBRE 8</v>
      </c>
      <c r="AO3" s="59"/>
      <c r="AP3" s="60"/>
      <c r="AQ3" s="60"/>
      <c r="AR3" s="60"/>
      <c r="AS3" s="60"/>
      <c r="AT3" s="58" t="str">
        <f ca="1">OFFSET('LISTE MEMBRES'!$E$2,8,)</f>
        <v>MEMBRE 9</v>
      </c>
      <c r="AU3" s="59"/>
      <c r="AV3" s="60"/>
      <c r="AW3" s="60"/>
      <c r="AX3" s="60"/>
      <c r="AY3" s="60"/>
      <c r="AZ3" s="58" t="str">
        <f ca="1">OFFSET('LISTE MEMBRES'!$E$2,9,)</f>
        <v>MEMBRE 10</v>
      </c>
      <c r="BA3" s="59"/>
      <c r="BB3" s="60"/>
      <c r="BC3" s="60"/>
      <c r="BD3" s="60"/>
      <c r="BE3" s="60"/>
      <c r="BF3" s="58" t="str">
        <f ca="1">OFFSET('LISTE MEMBRES'!$E$2,10,)</f>
        <v>MEMBRE 11</v>
      </c>
      <c r="BG3" s="59"/>
      <c r="BH3" s="60"/>
      <c r="BI3" s="60"/>
      <c r="BJ3" s="60"/>
      <c r="BK3" s="60"/>
      <c r="BL3" s="58" t="str">
        <f ca="1">OFFSET('LISTE MEMBRES'!$E$2,11,)</f>
        <v>MEMBRE 12</v>
      </c>
      <c r="BM3" s="59"/>
      <c r="BN3" s="60"/>
      <c r="BO3" s="60"/>
      <c r="BP3" s="60"/>
      <c r="BQ3" s="60"/>
      <c r="BR3" s="58" t="str">
        <f ca="1">OFFSET('LISTE MEMBRES'!$E$2,12,)</f>
        <v>MEMBRE 13</v>
      </c>
      <c r="BS3" s="59"/>
      <c r="BT3" s="60"/>
      <c r="BU3" s="60"/>
      <c r="BV3" s="60"/>
      <c r="BW3" s="60"/>
      <c r="BX3" s="58" t="str">
        <f ca="1">OFFSET('LISTE MEMBRES'!$E$2,13,)</f>
        <v>MEMBRE 14</v>
      </c>
      <c r="BY3" s="59"/>
      <c r="BZ3" s="60"/>
      <c r="CA3" s="60"/>
      <c r="CB3" s="60"/>
      <c r="CC3" s="60"/>
      <c r="CD3" s="58" t="str">
        <f ca="1">OFFSET('LISTE MEMBRES'!$E$2,14,)</f>
        <v>MEMBRE 15</v>
      </c>
      <c r="CE3" s="59"/>
      <c r="CF3" s="60"/>
      <c r="CG3" s="60"/>
      <c r="CH3" s="60"/>
      <c r="CI3" s="60"/>
      <c r="CJ3" s="58" t="str">
        <f ca="1">OFFSET('LISTE MEMBRES'!$E$2,15,)</f>
        <v>MEMBRE 16</v>
      </c>
      <c r="CK3" s="59"/>
      <c r="CL3" s="60"/>
      <c r="CM3" s="60"/>
      <c r="CN3" s="60"/>
      <c r="CO3" s="60"/>
      <c r="CP3" s="58" t="str">
        <f ca="1">OFFSET('LISTE MEMBRES'!$E$2,16,)</f>
        <v>MEMBRE 17</v>
      </c>
      <c r="CQ3" s="59"/>
      <c r="CR3" s="60"/>
      <c r="CS3" s="60"/>
      <c r="CT3" s="60"/>
      <c r="CU3" s="60"/>
      <c r="CV3" s="58" t="str">
        <f ca="1">OFFSET('LISTE MEMBRES'!$E$2,17,)</f>
        <v>MEMBRE 18</v>
      </c>
      <c r="CW3" s="59"/>
      <c r="CX3" s="60"/>
      <c r="CY3" s="60"/>
      <c r="CZ3" s="60"/>
      <c r="DA3" s="60"/>
      <c r="DB3" s="58" t="str">
        <f ca="1">OFFSET('LISTE MEMBRES'!$E$2,18,)</f>
        <v>MEMBRE 19</v>
      </c>
      <c r="DC3" s="59"/>
      <c r="DD3" s="60"/>
      <c r="DE3" s="60"/>
      <c r="DF3" s="60"/>
      <c r="DG3" s="60"/>
      <c r="DH3" s="58" t="str">
        <f ca="1">OFFSET('LISTE MEMBRES'!$E$2,19,)</f>
        <v>MEMBRE 20</v>
      </c>
      <c r="DI3" s="59"/>
      <c r="DJ3" s="60"/>
      <c r="DK3" s="60"/>
      <c r="DL3" s="60"/>
      <c r="DM3" s="60"/>
      <c r="DN3" s="58" t="str">
        <f ca="1">OFFSET('LISTE MEMBRES'!$E$2,20,)</f>
        <v>MEMBRE 21</v>
      </c>
      <c r="DO3" s="59"/>
      <c r="DP3" s="60"/>
      <c r="DQ3" s="60"/>
      <c r="DR3" s="60"/>
      <c r="DS3" s="60"/>
      <c r="DT3" s="58" t="str">
        <f ca="1">OFFSET('LISTE MEMBRES'!$E$2,21,)</f>
        <v>MEMBRE 22</v>
      </c>
      <c r="DU3" s="59"/>
      <c r="DV3" s="60"/>
      <c r="DW3" s="60"/>
      <c r="DX3" s="60"/>
      <c r="DY3" s="60"/>
      <c r="DZ3" s="58" t="str">
        <f ca="1">OFFSET('LISTE MEMBRES'!$E$2,22,)</f>
        <v>MEMBRE 23</v>
      </c>
      <c r="EA3" s="59"/>
      <c r="EB3" s="60"/>
      <c r="EC3" s="60"/>
      <c r="ED3" s="60"/>
      <c r="EE3" s="60"/>
      <c r="EF3" s="58" t="str">
        <f ca="1">OFFSET('LISTE MEMBRES'!$E$2,23,)</f>
        <v>MEMBRE 24</v>
      </c>
      <c r="EG3" s="59"/>
      <c r="EH3" s="60"/>
      <c r="EI3" s="60"/>
      <c r="EJ3" s="60"/>
      <c r="EK3" s="60"/>
      <c r="EL3" s="58" t="str">
        <f ca="1">OFFSET('LISTE MEMBRES'!$E$2,24,)</f>
        <v>MEMBRE 25</v>
      </c>
      <c r="EM3" s="59"/>
      <c r="EN3" s="60"/>
      <c r="EO3" s="60"/>
      <c r="EP3" s="60"/>
      <c r="EQ3" s="60"/>
      <c r="ER3" s="58" t="str">
        <f ca="1">OFFSET('LISTE MEMBRES'!$E$2,25,)</f>
        <v>MEMBRE 26</v>
      </c>
      <c r="ES3" s="59"/>
      <c r="ET3" s="60"/>
      <c r="EU3" s="60"/>
      <c r="EV3" s="60"/>
      <c r="EW3" s="60"/>
      <c r="EX3" s="58" t="str">
        <f ca="1">OFFSET('LISTE MEMBRES'!$E$2,26,)</f>
        <v>MEMBRE 27</v>
      </c>
      <c r="EY3" s="59"/>
      <c r="EZ3" s="60"/>
      <c r="FA3" s="60"/>
      <c r="FB3" s="60"/>
      <c r="FC3" s="60"/>
      <c r="FD3" s="58" t="str">
        <f ca="1">OFFSET('LISTE MEMBRES'!$E$2,27,)</f>
        <v>MEMBRE 28</v>
      </c>
      <c r="FE3" s="59"/>
      <c r="FF3" s="60"/>
      <c r="FG3" s="60"/>
      <c r="FH3" s="60"/>
      <c r="FI3" s="60"/>
      <c r="FJ3" s="58" t="str">
        <f ca="1">OFFSET('LISTE MEMBRES'!$E$2,28,)</f>
        <v>MEMBRE 29</v>
      </c>
      <c r="FK3" s="59"/>
      <c r="FL3" s="60"/>
      <c r="FM3" s="60"/>
      <c r="FN3" s="60"/>
      <c r="FO3" s="60"/>
      <c r="FP3" s="58" t="str">
        <f ca="1">OFFSET('LISTE MEMBRES'!$E$2,29,)</f>
        <v>MEMBRE 30</v>
      </c>
      <c r="FQ3" s="59"/>
      <c r="FR3" s="60"/>
      <c r="FS3" s="60"/>
      <c r="FT3" s="60"/>
      <c r="FU3" s="60"/>
      <c r="FV3" s="58" t="str">
        <f ca="1">OFFSET('LISTE MEMBRES'!$E$2,30,)</f>
        <v>MEMBRE 31</v>
      </c>
      <c r="FW3" s="59"/>
      <c r="FX3" s="60"/>
      <c r="FY3" s="60"/>
      <c r="FZ3" s="60"/>
      <c r="GA3" s="60"/>
      <c r="GB3" s="58" t="str">
        <f ca="1">OFFSET('LISTE MEMBRES'!$E$2,31,)</f>
        <v>MEMBRE 32</v>
      </c>
      <c r="GC3" s="59"/>
      <c r="GD3" s="60"/>
      <c r="GE3" s="60"/>
      <c r="GF3" s="60"/>
      <c r="GG3" s="60"/>
      <c r="GH3" s="58" t="str">
        <f ca="1">OFFSET('LISTE MEMBRES'!$E$2,32,)</f>
        <v>MEMBRE 33</v>
      </c>
      <c r="GI3" s="59"/>
      <c r="GJ3" s="60"/>
      <c r="GK3" s="60"/>
      <c r="GL3" s="60"/>
      <c r="GM3" s="60"/>
      <c r="GN3" s="58" t="str">
        <f ca="1">OFFSET('LISTE MEMBRES'!$E$2,33,)</f>
        <v>MEMBRE 34</v>
      </c>
      <c r="GO3" s="59"/>
      <c r="GP3" s="60"/>
      <c r="GQ3" s="60"/>
      <c r="GR3" s="60"/>
      <c r="GS3" s="60"/>
      <c r="GT3" s="58" t="str">
        <f ca="1">OFFSET('LISTE MEMBRES'!$E$2,34,)</f>
        <v>MEMBRE 35</v>
      </c>
      <c r="GU3" s="59"/>
      <c r="GV3" s="60"/>
      <c r="GW3" s="60"/>
      <c r="GX3" s="60"/>
      <c r="GY3" s="60"/>
      <c r="GZ3" s="58" t="str">
        <f ca="1">OFFSET('LISTE MEMBRES'!$E$2,35,)</f>
        <v>MEMBRE 36</v>
      </c>
      <c r="HA3" s="59"/>
      <c r="HB3" s="60"/>
      <c r="HC3" s="60"/>
      <c r="HD3" s="60"/>
      <c r="HE3" s="60"/>
      <c r="HF3" s="58" t="str">
        <f ca="1">OFFSET('LISTE MEMBRES'!$E$2,36,)</f>
        <v>MEMBRE 37</v>
      </c>
      <c r="HG3" s="59"/>
      <c r="HH3" s="60"/>
      <c r="HI3" s="60"/>
      <c r="HJ3" s="60"/>
      <c r="HK3" s="60"/>
      <c r="HL3" s="58" t="str">
        <f ca="1">OFFSET('LISTE MEMBRES'!$E$2,37,)</f>
        <v>MEMBRE 38</v>
      </c>
      <c r="HM3" s="59"/>
      <c r="HN3" s="60"/>
      <c r="HO3" s="60"/>
      <c r="HP3" s="60"/>
      <c r="HQ3" s="60"/>
      <c r="HR3" s="58" t="str">
        <f ca="1">OFFSET('LISTE MEMBRES'!$E$2,38,)</f>
        <v>MEMBRE 39</v>
      </c>
      <c r="HS3" s="59"/>
      <c r="HT3" s="60"/>
      <c r="HU3" s="60"/>
      <c r="HV3" s="60"/>
      <c r="HW3" s="60"/>
      <c r="HX3" s="58" t="str">
        <f ca="1">OFFSET('LISTE MEMBRES'!$E$2,39,)</f>
        <v>MEMBRE 40</v>
      </c>
      <c r="HY3" s="59"/>
      <c r="HZ3" s="60"/>
      <c r="IA3" s="60"/>
      <c r="IB3" s="60"/>
      <c r="IC3" s="60"/>
      <c r="ID3" s="58" t="str">
        <f ca="1">OFFSET('LISTE MEMBRES'!$E$2,40,)</f>
        <v>MEMBRE 41</v>
      </c>
      <c r="IE3" s="59"/>
      <c r="IF3" s="60"/>
      <c r="IG3" s="60"/>
      <c r="IH3" s="60"/>
      <c r="II3" s="60"/>
      <c r="IJ3" s="58" t="str">
        <f ca="1">OFFSET('LISTE MEMBRES'!$E$2,41,)</f>
        <v>MEMBRE 42</v>
      </c>
      <c r="IK3" s="59"/>
      <c r="IL3" s="60"/>
      <c r="IM3" s="60"/>
      <c r="IN3" s="60"/>
      <c r="IO3" s="60"/>
      <c r="IP3" s="58" t="str">
        <f ca="1">OFFSET('LISTE MEMBRES'!$E$2,42,)</f>
        <v>MEMBRE 43</v>
      </c>
      <c r="IQ3" s="59"/>
      <c r="IR3" s="60"/>
      <c r="IS3" s="60"/>
      <c r="IT3" s="60"/>
      <c r="IU3" s="60"/>
      <c r="IV3" s="58" t="str">
        <f ca="1">OFFSET('LISTE MEMBRES'!$E$2,43,)</f>
        <v>MEMBRE 44</v>
      </c>
      <c r="IW3" s="59"/>
      <c r="IX3" s="60"/>
      <c r="IY3" s="60"/>
      <c r="IZ3" s="60"/>
      <c r="JA3" s="60"/>
      <c r="JB3" s="58" t="str">
        <f ca="1">OFFSET('LISTE MEMBRES'!$E$2,44,)</f>
        <v>MEMBRE 45</v>
      </c>
      <c r="JC3" s="59"/>
      <c r="JD3" s="60"/>
      <c r="JE3" s="60"/>
      <c r="JF3" s="60"/>
      <c r="JG3" s="60"/>
      <c r="JH3" s="58" t="str">
        <f ca="1">OFFSET('LISTE MEMBRES'!$E$2,45,)</f>
        <v>MEMBRE 46</v>
      </c>
      <c r="JI3" s="59"/>
      <c r="JJ3" s="60"/>
      <c r="JK3" s="60"/>
      <c r="JL3" s="60"/>
      <c r="JM3" s="60"/>
      <c r="JN3" s="58" t="str">
        <f ca="1">OFFSET('LISTE MEMBRES'!$E$2,46,)</f>
        <v>MEMBRE 47</v>
      </c>
      <c r="JO3" s="59"/>
      <c r="JP3" s="60"/>
      <c r="JQ3" s="60"/>
      <c r="JR3" s="60"/>
      <c r="JS3" s="60"/>
      <c r="JT3" s="58" t="str">
        <f ca="1">OFFSET('LISTE MEMBRES'!$E$2,47,)</f>
        <v>MEMBRE 48</v>
      </c>
      <c r="JU3" s="59"/>
      <c r="JV3" s="60"/>
      <c r="JW3" s="60"/>
      <c r="JX3" s="60"/>
      <c r="JY3" s="60"/>
      <c r="JZ3" s="58" t="str">
        <f ca="1">OFFSET('LISTE MEMBRES'!$E$2,48,)</f>
        <v>MEMBRE 49</v>
      </c>
      <c r="KA3" s="59"/>
      <c r="KB3" s="60"/>
      <c r="KC3" s="60"/>
      <c r="KD3" s="60"/>
      <c r="KE3" s="60"/>
      <c r="KF3" s="58" t="str">
        <f ca="1">OFFSET('LISTE MEMBRES'!$E$2,49,)</f>
        <v>MEMBRE 50</v>
      </c>
      <c r="KG3" s="59"/>
      <c r="KH3" s="60"/>
      <c r="KI3" s="60"/>
      <c r="KJ3" s="60"/>
      <c r="KK3" s="60"/>
      <c r="KL3" s="58" t="str">
        <f ca="1">OFFSET('LISTE MEMBRES'!$E$2,50,)</f>
        <v>MEMBRE 51</v>
      </c>
      <c r="KM3" s="59"/>
      <c r="KN3" s="60"/>
      <c r="KO3" s="60"/>
      <c r="KP3" s="60"/>
      <c r="KQ3" s="60"/>
    </row>
    <row r="4" spans="1:303" ht="16.5" thickTop="1" thickBot="1" x14ac:dyDescent="0.3">
      <c r="A4" t="s">
        <v>23</v>
      </c>
      <c r="B4" s="11" t="s">
        <v>22</v>
      </c>
      <c r="C4" s="20" t="s">
        <v>11</v>
      </c>
      <c r="D4" s="22" t="str">
        <f>IF(CRENEAUX!$D$9="actif",CRENEAUX!$F9,"")</f>
        <v>07:30 - 09:00</v>
      </c>
      <c r="E4" s="23" t="str">
        <f>IF(CRENEAUX!$D$10="actif",CRENEAUX!$F$10,"")</f>
        <v>09:15 - 11:15</v>
      </c>
      <c r="F4" s="23" t="str">
        <f>IF(CRENEAUX!$D$11="actif",CRENEAUX!$F$11,"")</f>
        <v>11:15 - 13:15</v>
      </c>
      <c r="G4" s="23" t="str">
        <f>IF(CRENEAUX!$D$12="actif",CRENEAUX!$F$12,"")</f>
        <v/>
      </c>
      <c r="H4" s="23" t="str">
        <f>IF(CRENEAUX!$D$13="actif",CRENEAUX!$F$13,"")</f>
        <v/>
      </c>
      <c r="I4" s="24" t="str">
        <f>IF(CRENEAUX!$D$14="actif",CRENEAUX!$F$14,"")</f>
        <v/>
      </c>
      <c r="J4" s="25" t="str">
        <f t="shared" ref="J4:BU4" si="0">D4</f>
        <v>07:30 - 09:00</v>
      </c>
      <c r="K4" s="26" t="str">
        <f t="shared" si="0"/>
        <v>09:15 - 11:15</v>
      </c>
      <c r="L4" s="26" t="str">
        <f t="shared" si="0"/>
        <v>11:15 - 13:15</v>
      </c>
      <c r="M4" s="26" t="str">
        <f t="shared" si="0"/>
        <v/>
      </c>
      <c r="N4" s="26" t="str">
        <f t="shared" si="0"/>
        <v/>
      </c>
      <c r="O4" s="27" t="str">
        <f t="shared" si="0"/>
        <v/>
      </c>
      <c r="P4" s="22" t="str">
        <f t="shared" si="0"/>
        <v>07:30 - 09:00</v>
      </c>
      <c r="Q4" s="23" t="str">
        <f t="shared" si="0"/>
        <v>09:15 - 11:15</v>
      </c>
      <c r="R4" s="23" t="str">
        <f t="shared" si="0"/>
        <v>11:15 - 13:15</v>
      </c>
      <c r="S4" s="23" t="str">
        <f t="shared" si="0"/>
        <v/>
      </c>
      <c r="T4" s="23" t="str">
        <f t="shared" si="0"/>
        <v/>
      </c>
      <c r="U4" s="24" t="str">
        <f t="shared" si="0"/>
        <v/>
      </c>
      <c r="V4" s="25" t="str">
        <f t="shared" si="0"/>
        <v>07:30 - 09:00</v>
      </c>
      <c r="W4" s="26" t="str">
        <f t="shared" si="0"/>
        <v>09:15 - 11:15</v>
      </c>
      <c r="X4" s="26" t="str">
        <f t="shared" si="0"/>
        <v>11:15 - 13:15</v>
      </c>
      <c r="Y4" s="26" t="str">
        <f t="shared" si="0"/>
        <v/>
      </c>
      <c r="Z4" s="26" t="str">
        <f t="shared" si="0"/>
        <v/>
      </c>
      <c r="AA4" s="27" t="str">
        <f t="shared" si="0"/>
        <v/>
      </c>
      <c r="AB4" s="22" t="str">
        <f t="shared" si="0"/>
        <v>07:30 - 09:00</v>
      </c>
      <c r="AC4" s="23" t="str">
        <f t="shared" si="0"/>
        <v>09:15 - 11:15</v>
      </c>
      <c r="AD4" s="23" t="str">
        <f t="shared" si="0"/>
        <v>11:15 - 13:15</v>
      </c>
      <c r="AE4" s="23" t="str">
        <f t="shared" si="0"/>
        <v/>
      </c>
      <c r="AF4" s="23" t="str">
        <f t="shared" si="0"/>
        <v/>
      </c>
      <c r="AG4" s="24" t="str">
        <f t="shared" si="0"/>
        <v/>
      </c>
      <c r="AH4" s="25" t="str">
        <f t="shared" si="0"/>
        <v>07:30 - 09:00</v>
      </c>
      <c r="AI4" s="26" t="str">
        <f t="shared" si="0"/>
        <v>09:15 - 11:15</v>
      </c>
      <c r="AJ4" s="26" t="str">
        <f t="shared" si="0"/>
        <v>11:15 - 13:15</v>
      </c>
      <c r="AK4" s="26" t="str">
        <f t="shared" si="0"/>
        <v/>
      </c>
      <c r="AL4" s="26" t="str">
        <f t="shared" si="0"/>
        <v/>
      </c>
      <c r="AM4" s="27" t="str">
        <f t="shared" si="0"/>
        <v/>
      </c>
      <c r="AN4" s="22" t="str">
        <f t="shared" si="0"/>
        <v>07:30 - 09:00</v>
      </c>
      <c r="AO4" s="23" t="str">
        <f t="shared" si="0"/>
        <v>09:15 - 11:15</v>
      </c>
      <c r="AP4" s="23" t="str">
        <f t="shared" si="0"/>
        <v>11:15 - 13:15</v>
      </c>
      <c r="AQ4" s="23" t="str">
        <f t="shared" si="0"/>
        <v/>
      </c>
      <c r="AR4" s="23" t="str">
        <f t="shared" si="0"/>
        <v/>
      </c>
      <c r="AS4" s="24" t="str">
        <f t="shared" si="0"/>
        <v/>
      </c>
      <c r="AT4" s="25" t="str">
        <f t="shared" si="0"/>
        <v>07:30 - 09:00</v>
      </c>
      <c r="AU4" s="26" t="str">
        <f t="shared" si="0"/>
        <v>09:15 - 11:15</v>
      </c>
      <c r="AV4" s="26" t="str">
        <f t="shared" si="0"/>
        <v>11:15 - 13:15</v>
      </c>
      <c r="AW4" s="26" t="str">
        <f t="shared" si="0"/>
        <v/>
      </c>
      <c r="AX4" s="26" t="str">
        <f t="shared" si="0"/>
        <v/>
      </c>
      <c r="AY4" s="27" t="str">
        <f t="shared" si="0"/>
        <v/>
      </c>
      <c r="AZ4" s="22" t="str">
        <f t="shared" si="0"/>
        <v>07:30 - 09:00</v>
      </c>
      <c r="BA4" s="23" t="str">
        <f t="shared" si="0"/>
        <v>09:15 - 11:15</v>
      </c>
      <c r="BB4" s="23" t="str">
        <f t="shared" si="0"/>
        <v>11:15 - 13:15</v>
      </c>
      <c r="BC4" s="23" t="str">
        <f t="shared" si="0"/>
        <v/>
      </c>
      <c r="BD4" s="23" t="str">
        <f t="shared" si="0"/>
        <v/>
      </c>
      <c r="BE4" s="24" t="str">
        <f t="shared" si="0"/>
        <v/>
      </c>
      <c r="BF4" s="25" t="str">
        <f t="shared" si="0"/>
        <v>07:30 - 09:00</v>
      </c>
      <c r="BG4" s="26" t="str">
        <f t="shared" si="0"/>
        <v>09:15 - 11:15</v>
      </c>
      <c r="BH4" s="26" t="str">
        <f t="shared" si="0"/>
        <v>11:15 - 13:15</v>
      </c>
      <c r="BI4" s="26" t="str">
        <f t="shared" si="0"/>
        <v/>
      </c>
      <c r="BJ4" s="26" t="str">
        <f t="shared" si="0"/>
        <v/>
      </c>
      <c r="BK4" s="27" t="str">
        <f t="shared" si="0"/>
        <v/>
      </c>
      <c r="BL4" s="22" t="str">
        <f t="shared" si="0"/>
        <v>07:30 - 09:00</v>
      </c>
      <c r="BM4" s="23" t="str">
        <f t="shared" si="0"/>
        <v>09:15 - 11:15</v>
      </c>
      <c r="BN4" s="23" t="str">
        <f t="shared" si="0"/>
        <v>11:15 - 13:15</v>
      </c>
      <c r="BO4" s="23" t="str">
        <f t="shared" si="0"/>
        <v/>
      </c>
      <c r="BP4" s="23" t="str">
        <f t="shared" si="0"/>
        <v/>
      </c>
      <c r="BQ4" s="24" t="str">
        <f t="shared" si="0"/>
        <v/>
      </c>
      <c r="BR4" s="25" t="str">
        <f t="shared" si="0"/>
        <v>07:30 - 09:00</v>
      </c>
      <c r="BS4" s="26" t="str">
        <f t="shared" si="0"/>
        <v>09:15 - 11:15</v>
      </c>
      <c r="BT4" s="26" t="str">
        <f t="shared" si="0"/>
        <v>11:15 - 13:15</v>
      </c>
      <c r="BU4" s="26" t="str">
        <f t="shared" si="0"/>
        <v/>
      </c>
      <c r="BV4" s="26" t="str">
        <f t="shared" ref="BV4:EG4" si="1">BP4</f>
        <v/>
      </c>
      <c r="BW4" s="27" t="str">
        <f t="shared" si="1"/>
        <v/>
      </c>
      <c r="BX4" s="22" t="str">
        <f t="shared" si="1"/>
        <v>07:30 - 09:00</v>
      </c>
      <c r="BY4" s="23" t="str">
        <f t="shared" si="1"/>
        <v>09:15 - 11:15</v>
      </c>
      <c r="BZ4" s="23" t="str">
        <f t="shared" si="1"/>
        <v>11:15 - 13:15</v>
      </c>
      <c r="CA4" s="23" t="str">
        <f t="shared" si="1"/>
        <v/>
      </c>
      <c r="CB4" s="23" t="str">
        <f t="shared" si="1"/>
        <v/>
      </c>
      <c r="CC4" s="24" t="str">
        <f t="shared" si="1"/>
        <v/>
      </c>
      <c r="CD4" s="25" t="str">
        <f t="shared" si="1"/>
        <v>07:30 - 09:00</v>
      </c>
      <c r="CE4" s="26" t="str">
        <f t="shared" si="1"/>
        <v>09:15 - 11:15</v>
      </c>
      <c r="CF4" s="26" t="str">
        <f t="shared" si="1"/>
        <v>11:15 - 13:15</v>
      </c>
      <c r="CG4" s="26" t="str">
        <f t="shared" si="1"/>
        <v/>
      </c>
      <c r="CH4" s="26" t="str">
        <f t="shared" si="1"/>
        <v/>
      </c>
      <c r="CI4" s="27" t="str">
        <f t="shared" si="1"/>
        <v/>
      </c>
      <c r="CJ4" s="22" t="str">
        <f t="shared" si="1"/>
        <v>07:30 - 09:00</v>
      </c>
      <c r="CK4" s="23" t="str">
        <f t="shared" si="1"/>
        <v>09:15 - 11:15</v>
      </c>
      <c r="CL4" s="23" t="str">
        <f t="shared" si="1"/>
        <v>11:15 - 13:15</v>
      </c>
      <c r="CM4" s="23" t="str">
        <f t="shared" si="1"/>
        <v/>
      </c>
      <c r="CN4" s="23" t="str">
        <f t="shared" si="1"/>
        <v/>
      </c>
      <c r="CO4" s="24" t="str">
        <f t="shared" si="1"/>
        <v/>
      </c>
      <c r="CP4" s="25" t="str">
        <f t="shared" si="1"/>
        <v>07:30 - 09:00</v>
      </c>
      <c r="CQ4" s="26" t="str">
        <f t="shared" si="1"/>
        <v>09:15 - 11:15</v>
      </c>
      <c r="CR4" s="26" t="str">
        <f t="shared" si="1"/>
        <v>11:15 - 13:15</v>
      </c>
      <c r="CS4" s="26" t="str">
        <f t="shared" si="1"/>
        <v/>
      </c>
      <c r="CT4" s="26" t="str">
        <f t="shared" si="1"/>
        <v/>
      </c>
      <c r="CU4" s="27" t="str">
        <f t="shared" si="1"/>
        <v/>
      </c>
      <c r="CV4" s="22" t="str">
        <f t="shared" si="1"/>
        <v>07:30 - 09:00</v>
      </c>
      <c r="CW4" s="23" t="str">
        <f t="shared" si="1"/>
        <v>09:15 - 11:15</v>
      </c>
      <c r="CX4" s="23" t="str">
        <f t="shared" si="1"/>
        <v>11:15 - 13:15</v>
      </c>
      <c r="CY4" s="23" t="str">
        <f t="shared" si="1"/>
        <v/>
      </c>
      <c r="CZ4" s="23" t="str">
        <f t="shared" si="1"/>
        <v/>
      </c>
      <c r="DA4" s="24" t="str">
        <f t="shared" si="1"/>
        <v/>
      </c>
      <c r="DB4" s="25" t="str">
        <f t="shared" si="1"/>
        <v>07:30 - 09:00</v>
      </c>
      <c r="DC4" s="26" t="str">
        <f t="shared" si="1"/>
        <v>09:15 - 11:15</v>
      </c>
      <c r="DD4" s="26" t="str">
        <f t="shared" si="1"/>
        <v>11:15 - 13:15</v>
      </c>
      <c r="DE4" s="26" t="str">
        <f t="shared" si="1"/>
        <v/>
      </c>
      <c r="DF4" s="26" t="str">
        <f t="shared" si="1"/>
        <v/>
      </c>
      <c r="DG4" s="27" t="str">
        <f t="shared" si="1"/>
        <v/>
      </c>
      <c r="DH4" s="22" t="str">
        <f t="shared" si="1"/>
        <v>07:30 - 09:00</v>
      </c>
      <c r="DI4" s="23" t="str">
        <f t="shared" si="1"/>
        <v>09:15 - 11:15</v>
      </c>
      <c r="DJ4" s="23" t="str">
        <f t="shared" si="1"/>
        <v>11:15 - 13:15</v>
      </c>
      <c r="DK4" s="23" t="str">
        <f t="shared" si="1"/>
        <v/>
      </c>
      <c r="DL4" s="23" t="str">
        <f t="shared" si="1"/>
        <v/>
      </c>
      <c r="DM4" s="24" t="str">
        <f t="shared" si="1"/>
        <v/>
      </c>
      <c r="DN4" s="25" t="str">
        <f t="shared" si="1"/>
        <v>07:30 - 09:00</v>
      </c>
      <c r="DO4" s="26" t="str">
        <f t="shared" si="1"/>
        <v>09:15 - 11:15</v>
      </c>
      <c r="DP4" s="26" t="str">
        <f t="shared" si="1"/>
        <v>11:15 - 13:15</v>
      </c>
      <c r="DQ4" s="26" t="str">
        <f t="shared" si="1"/>
        <v/>
      </c>
      <c r="DR4" s="26" t="str">
        <f t="shared" si="1"/>
        <v/>
      </c>
      <c r="DS4" s="27" t="str">
        <f t="shared" si="1"/>
        <v/>
      </c>
      <c r="DT4" s="22" t="str">
        <f t="shared" si="1"/>
        <v>07:30 - 09:00</v>
      </c>
      <c r="DU4" s="23" t="str">
        <f t="shared" si="1"/>
        <v>09:15 - 11:15</v>
      </c>
      <c r="DV4" s="23" t="str">
        <f t="shared" si="1"/>
        <v>11:15 - 13:15</v>
      </c>
      <c r="DW4" s="23" t="str">
        <f t="shared" si="1"/>
        <v/>
      </c>
      <c r="DX4" s="23" t="str">
        <f t="shared" si="1"/>
        <v/>
      </c>
      <c r="DY4" s="24" t="str">
        <f t="shared" si="1"/>
        <v/>
      </c>
      <c r="DZ4" s="25" t="str">
        <f t="shared" si="1"/>
        <v>07:30 - 09:00</v>
      </c>
      <c r="EA4" s="26" t="str">
        <f t="shared" si="1"/>
        <v>09:15 - 11:15</v>
      </c>
      <c r="EB4" s="26" t="str">
        <f t="shared" si="1"/>
        <v>11:15 - 13:15</v>
      </c>
      <c r="EC4" s="26" t="str">
        <f t="shared" si="1"/>
        <v/>
      </c>
      <c r="ED4" s="26" t="str">
        <f t="shared" si="1"/>
        <v/>
      </c>
      <c r="EE4" s="27" t="str">
        <f t="shared" si="1"/>
        <v/>
      </c>
      <c r="EF4" s="22" t="str">
        <f t="shared" si="1"/>
        <v>07:30 - 09:00</v>
      </c>
      <c r="EG4" s="23" t="str">
        <f t="shared" si="1"/>
        <v>09:15 - 11:15</v>
      </c>
      <c r="EH4" s="23" t="str">
        <f t="shared" ref="EH4:GS4" si="2">EB4</f>
        <v>11:15 - 13:15</v>
      </c>
      <c r="EI4" s="23" t="str">
        <f t="shared" si="2"/>
        <v/>
      </c>
      <c r="EJ4" s="23" t="str">
        <f t="shared" si="2"/>
        <v/>
      </c>
      <c r="EK4" s="24" t="str">
        <f t="shared" si="2"/>
        <v/>
      </c>
      <c r="EL4" s="25" t="str">
        <f t="shared" si="2"/>
        <v>07:30 - 09:00</v>
      </c>
      <c r="EM4" s="26" t="str">
        <f t="shared" si="2"/>
        <v>09:15 - 11:15</v>
      </c>
      <c r="EN4" s="26" t="str">
        <f t="shared" si="2"/>
        <v>11:15 - 13:15</v>
      </c>
      <c r="EO4" s="26" t="str">
        <f t="shared" si="2"/>
        <v/>
      </c>
      <c r="EP4" s="26" t="str">
        <f t="shared" si="2"/>
        <v/>
      </c>
      <c r="EQ4" s="27" t="str">
        <f t="shared" si="2"/>
        <v/>
      </c>
      <c r="ER4" s="22" t="str">
        <f t="shared" si="2"/>
        <v>07:30 - 09:00</v>
      </c>
      <c r="ES4" s="23" t="str">
        <f t="shared" si="2"/>
        <v>09:15 - 11:15</v>
      </c>
      <c r="ET4" s="23" t="str">
        <f t="shared" si="2"/>
        <v>11:15 - 13:15</v>
      </c>
      <c r="EU4" s="23" t="str">
        <f t="shared" si="2"/>
        <v/>
      </c>
      <c r="EV4" s="23" t="str">
        <f t="shared" si="2"/>
        <v/>
      </c>
      <c r="EW4" s="24" t="str">
        <f t="shared" si="2"/>
        <v/>
      </c>
      <c r="EX4" s="25" t="str">
        <f t="shared" si="2"/>
        <v>07:30 - 09:00</v>
      </c>
      <c r="EY4" s="26" t="str">
        <f t="shared" si="2"/>
        <v>09:15 - 11:15</v>
      </c>
      <c r="EZ4" s="26" t="str">
        <f t="shared" si="2"/>
        <v>11:15 - 13:15</v>
      </c>
      <c r="FA4" s="26" t="str">
        <f t="shared" si="2"/>
        <v/>
      </c>
      <c r="FB4" s="26" t="str">
        <f t="shared" si="2"/>
        <v/>
      </c>
      <c r="FC4" s="27" t="str">
        <f t="shared" si="2"/>
        <v/>
      </c>
      <c r="FD4" s="22" t="str">
        <f t="shared" si="2"/>
        <v>07:30 - 09:00</v>
      </c>
      <c r="FE4" s="23" t="str">
        <f t="shared" si="2"/>
        <v>09:15 - 11:15</v>
      </c>
      <c r="FF4" s="23" t="str">
        <f t="shared" si="2"/>
        <v>11:15 - 13:15</v>
      </c>
      <c r="FG4" s="23" t="str">
        <f t="shared" si="2"/>
        <v/>
      </c>
      <c r="FH4" s="23" t="str">
        <f t="shared" si="2"/>
        <v/>
      </c>
      <c r="FI4" s="24" t="str">
        <f t="shared" si="2"/>
        <v/>
      </c>
      <c r="FJ4" s="25" t="str">
        <f t="shared" si="2"/>
        <v>07:30 - 09:00</v>
      </c>
      <c r="FK4" s="26" t="str">
        <f t="shared" si="2"/>
        <v>09:15 - 11:15</v>
      </c>
      <c r="FL4" s="26" t="str">
        <f t="shared" si="2"/>
        <v>11:15 - 13:15</v>
      </c>
      <c r="FM4" s="26" t="str">
        <f t="shared" si="2"/>
        <v/>
      </c>
      <c r="FN4" s="26" t="str">
        <f t="shared" si="2"/>
        <v/>
      </c>
      <c r="FO4" s="27" t="str">
        <f t="shared" si="2"/>
        <v/>
      </c>
      <c r="FP4" s="22" t="str">
        <f t="shared" si="2"/>
        <v>07:30 - 09:00</v>
      </c>
      <c r="FQ4" s="23" t="str">
        <f t="shared" si="2"/>
        <v>09:15 - 11:15</v>
      </c>
      <c r="FR4" s="23" t="str">
        <f t="shared" si="2"/>
        <v>11:15 - 13:15</v>
      </c>
      <c r="FS4" s="23" t="str">
        <f t="shared" si="2"/>
        <v/>
      </c>
      <c r="FT4" s="23" t="str">
        <f t="shared" si="2"/>
        <v/>
      </c>
      <c r="FU4" s="24" t="str">
        <f t="shared" si="2"/>
        <v/>
      </c>
      <c r="FV4" s="25" t="str">
        <f t="shared" si="2"/>
        <v>07:30 - 09:00</v>
      </c>
      <c r="FW4" s="26" t="str">
        <f t="shared" si="2"/>
        <v>09:15 - 11:15</v>
      </c>
      <c r="FX4" s="26" t="str">
        <f t="shared" si="2"/>
        <v>11:15 - 13:15</v>
      </c>
      <c r="FY4" s="26" t="str">
        <f t="shared" si="2"/>
        <v/>
      </c>
      <c r="FZ4" s="26" t="str">
        <f t="shared" si="2"/>
        <v/>
      </c>
      <c r="GA4" s="27" t="str">
        <f t="shared" si="2"/>
        <v/>
      </c>
      <c r="GB4" s="22" t="str">
        <f t="shared" si="2"/>
        <v>07:30 - 09:00</v>
      </c>
      <c r="GC4" s="23" t="str">
        <f t="shared" si="2"/>
        <v>09:15 - 11:15</v>
      </c>
      <c r="GD4" s="23" t="str">
        <f t="shared" si="2"/>
        <v>11:15 - 13:15</v>
      </c>
      <c r="GE4" s="23" t="str">
        <f t="shared" si="2"/>
        <v/>
      </c>
      <c r="GF4" s="23" t="str">
        <f t="shared" si="2"/>
        <v/>
      </c>
      <c r="GG4" s="24" t="str">
        <f t="shared" si="2"/>
        <v/>
      </c>
      <c r="GH4" s="25" t="str">
        <f t="shared" si="2"/>
        <v>07:30 - 09:00</v>
      </c>
      <c r="GI4" s="26" t="str">
        <f t="shared" si="2"/>
        <v>09:15 - 11:15</v>
      </c>
      <c r="GJ4" s="26" t="str">
        <f t="shared" si="2"/>
        <v>11:15 - 13:15</v>
      </c>
      <c r="GK4" s="26" t="str">
        <f t="shared" si="2"/>
        <v/>
      </c>
      <c r="GL4" s="26" t="str">
        <f t="shared" si="2"/>
        <v/>
      </c>
      <c r="GM4" s="27" t="str">
        <f t="shared" si="2"/>
        <v/>
      </c>
      <c r="GN4" s="22" t="str">
        <f t="shared" si="2"/>
        <v>07:30 - 09:00</v>
      </c>
      <c r="GO4" s="23" t="str">
        <f t="shared" si="2"/>
        <v>09:15 - 11:15</v>
      </c>
      <c r="GP4" s="23" t="str">
        <f t="shared" si="2"/>
        <v>11:15 - 13:15</v>
      </c>
      <c r="GQ4" s="23" t="str">
        <f t="shared" si="2"/>
        <v/>
      </c>
      <c r="GR4" s="23" t="str">
        <f t="shared" si="2"/>
        <v/>
      </c>
      <c r="GS4" s="24" t="str">
        <f t="shared" si="2"/>
        <v/>
      </c>
      <c r="GT4" s="25" t="str">
        <f t="shared" ref="GT4:JE4" si="3">GN4</f>
        <v>07:30 - 09:00</v>
      </c>
      <c r="GU4" s="26" t="str">
        <f t="shared" si="3"/>
        <v>09:15 - 11:15</v>
      </c>
      <c r="GV4" s="26" t="str">
        <f t="shared" si="3"/>
        <v>11:15 - 13:15</v>
      </c>
      <c r="GW4" s="26" t="str">
        <f t="shared" si="3"/>
        <v/>
      </c>
      <c r="GX4" s="26" t="str">
        <f t="shared" si="3"/>
        <v/>
      </c>
      <c r="GY4" s="27" t="str">
        <f t="shared" si="3"/>
        <v/>
      </c>
      <c r="GZ4" s="22" t="str">
        <f t="shared" si="3"/>
        <v>07:30 - 09:00</v>
      </c>
      <c r="HA4" s="23" t="str">
        <f t="shared" si="3"/>
        <v>09:15 - 11:15</v>
      </c>
      <c r="HB4" s="23" t="str">
        <f t="shared" si="3"/>
        <v>11:15 - 13:15</v>
      </c>
      <c r="HC4" s="23" t="str">
        <f t="shared" si="3"/>
        <v/>
      </c>
      <c r="HD4" s="23" t="str">
        <f t="shared" si="3"/>
        <v/>
      </c>
      <c r="HE4" s="24" t="str">
        <f t="shared" si="3"/>
        <v/>
      </c>
      <c r="HF4" s="25" t="str">
        <f t="shared" si="3"/>
        <v>07:30 - 09:00</v>
      </c>
      <c r="HG4" s="26" t="str">
        <f t="shared" si="3"/>
        <v>09:15 - 11:15</v>
      </c>
      <c r="HH4" s="26" t="str">
        <f t="shared" si="3"/>
        <v>11:15 - 13:15</v>
      </c>
      <c r="HI4" s="26" t="str">
        <f t="shared" si="3"/>
        <v/>
      </c>
      <c r="HJ4" s="26" t="str">
        <f t="shared" si="3"/>
        <v/>
      </c>
      <c r="HK4" s="27" t="str">
        <f t="shared" si="3"/>
        <v/>
      </c>
      <c r="HL4" s="22" t="str">
        <f t="shared" si="3"/>
        <v>07:30 - 09:00</v>
      </c>
      <c r="HM4" s="23" t="str">
        <f t="shared" si="3"/>
        <v>09:15 - 11:15</v>
      </c>
      <c r="HN4" s="23" t="str">
        <f t="shared" si="3"/>
        <v>11:15 - 13:15</v>
      </c>
      <c r="HO4" s="23" t="str">
        <f t="shared" si="3"/>
        <v/>
      </c>
      <c r="HP4" s="23" t="str">
        <f t="shared" si="3"/>
        <v/>
      </c>
      <c r="HQ4" s="24" t="str">
        <f t="shared" si="3"/>
        <v/>
      </c>
      <c r="HR4" s="25" t="str">
        <f t="shared" si="3"/>
        <v>07:30 - 09:00</v>
      </c>
      <c r="HS4" s="26" t="str">
        <f t="shared" si="3"/>
        <v>09:15 - 11:15</v>
      </c>
      <c r="HT4" s="26" t="str">
        <f t="shared" si="3"/>
        <v>11:15 - 13:15</v>
      </c>
      <c r="HU4" s="26" t="str">
        <f t="shared" si="3"/>
        <v/>
      </c>
      <c r="HV4" s="26" t="str">
        <f t="shared" si="3"/>
        <v/>
      </c>
      <c r="HW4" s="27" t="str">
        <f t="shared" si="3"/>
        <v/>
      </c>
      <c r="HX4" s="22" t="str">
        <f t="shared" si="3"/>
        <v>07:30 - 09:00</v>
      </c>
      <c r="HY4" s="23" t="str">
        <f t="shared" si="3"/>
        <v>09:15 - 11:15</v>
      </c>
      <c r="HZ4" s="23" t="str">
        <f t="shared" si="3"/>
        <v>11:15 - 13:15</v>
      </c>
      <c r="IA4" s="23" t="str">
        <f t="shared" si="3"/>
        <v/>
      </c>
      <c r="IB4" s="23" t="str">
        <f t="shared" si="3"/>
        <v/>
      </c>
      <c r="IC4" s="24" t="str">
        <f t="shared" si="3"/>
        <v/>
      </c>
      <c r="ID4" s="25" t="str">
        <f t="shared" si="3"/>
        <v>07:30 - 09:00</v>
      </c>
      <c r="IE4" s="26" t="str">
        <f t="shared" si="3"/>
        <v>09:15 - 11:15</v>
      </c>
      <c r="IF4" s="26" t="str">
        <f t="shared" si="3"/>
        <v>11:15 - 13:15</v>
      </c>
      <c r="IG4" s="26" t="str">
        <f t="shared" si="3"/>
        <v/>
      </c>
      <c r="IH4" s="26" t="str">
        <f t="shared" si="3"/>
        <v/>
      </c>
      <c r="II4" s="27" t="str">
        <f t="shared" si="3"/>
        <v/>
      </c>
      <c r="IJ4" s="22" t="str">
        <f t="shared" si="3"/>
        <v>07:30 - 09:00</v>
      </c>
      <c r="IK4" s="23" t="str">
        <f t="shared" si="3"/>
        <v>09:15 - 11:15</v>
      </c>
      <c r="IL4" s="23" t="str">
        <f t="shared" si="3"/>
        <v>11:15 - 13:15</v>
      </c>
      <c r="IM4" s="23" t="str">
        <f t="shared" si="3"/>
        <v/>
      </c>
      <c r="IN4" s="23" t="str">
        <f t="shared" si="3"/>
        <v/>
      </c>
      <c r="IO4" s="24" t="str">
        <f t="shared" si="3"/>
        <v/>
      </c>
      <c r="IP4" s="25" t="str">
        <f t="shared" si="3"/>
        <v>07:30 - 09:00</v>
      </c>
      <c r="IQ4" s="26" t="str">
        <f t="shared" si="3"/>
        <v>09:15 - 11:15</v>
      </c>
      <c r="IR4" s="26" t="str">
        <f t="shared" si="3"/>
        <v>11:15 - 13:15</v>
      </c>
      <c r="IS4" s="26" t="str">
        <f t="shared" si="3"/>
        <v/>
      </c>
      <c r="IT4" s="26" t="str">
        <f t="shared" si="3"/>
        <v/>
      </c>
      <c r="IU4" s="27" t="str">
        <f t="shared" si="3"/>
        <v/>
      </c>
      <c r="IV4" s="22" t="str">
        <f t="shared" si="3"/>
        <v>07:30 - 09:00</v>
      </c>
      <c r="IW4" s="23" t="str">
        <f t="shared" si="3"/>
        <v>09:15 - 11:15</v>
      </c>
      <c r="IX4" s="23" t="str">
        <f t="shared" si="3"/>
        <v>11:15 - 13:15</v>
      </c>
      <c r="IY4" s="23" t="str">
        <f t="shared" si="3"/>
        <v/>
      </c>
      <c r="IZ4" s="23" t="str">
        <f t="shared" si="3"/>
        <v/>
      </c>
      <c r="JA4" s="24" t="str">
        <f t="shared" si="3"/>
        <v/>
      </c>
      <c r="JB4" s="25" t="str">
        <f t="shared" si="3"/>
        <v>07:30 - 09:00</v>
      </c>
      <c r="JC4" s="26" t="str">
        <f t="shared" si="3"/>
        <v>09:15 - 11:15</v>
      </c>
      <c r="JD4" s="26" t="str">
        <f t="shared" si="3"/>
        <v>11:15 - 13:15</v>
      </c>
      <c r="JE4" s="26" t="str">
        <f t="shared" si="3"/>
        <v/>
      </c>
      <c r="JF4" s="26" t="str">
        <f t="shared" ref="JF4:KQ4" si="4">IZ4</f>
        <v/>
      </c>
      <c r="JG4" s="27" t="str">
        <f t="shared" si="4"/>
        <v/>
      </c>
      <c r="JH4" s="22" t="str">
        <f t="shared" si="4"/>
        <v>07:30 - 09:00</v>
      </c>
      <c r="JI4" s="23" t="str">
        <f t="shared" si="4"/>
        <v>09:15 - 11:15</v>
      </c>
      <c r="JJ4" s="23" t="str">
        <f t="shared" si="4"/>
        <v>11:15 - 13:15</v>
      </c>
      <c r="JK4" s="23" t="str">
        <f t="shared" si="4"/>
        <v/>
      </c>
      <c r="JL4" s="23" t="str">
        <f t="shared" si="4"/>
        <v/>
      </c>
      <c r="JM4" s="24" t="str">
        <f t="shared" si="4"/>
        <v/>
      </c>
      <c r="JN4" s="25" t="str">
        <f t="shared" si="4"/>
        <v>07:30 - 09:00</v>
      </c>
      <c r="JO4" s="26" t="str">
        <f t="shared" si="4"/>
        <v>09:15 - 11:15</v>
      </c>
      <c r="JP4" s="26" t="str">
        <f t="shared" si="4"/>
        <v>11:15 - 13:15</v>
      </c>
      <c r="JQ4" s="26" t="str">
        <f t="shared" si="4"/>
        <v/>
      </c>
      <c r="JR4" s="26" t="str">
        <f t="shared" si="4"/>
        <v/>
      </c>
      <c r="JS4" s="27" t="str">
        <f t="shared" si="4"/>
        <v/>
      </c>
      <c r="JT4" s="22" t="str">
        <f t="shared" si="4"/>
        <v>07:30 - 09:00</v>
      </c>
      <c r="JU4" s="23" t="str">
        <f t="shared" si="4"/>
        <v>09:15 - 11:15</v>
      </c>
      <c r="JV4" s="23" t="str">
        <f t="shared" si="4"/>
        <v>11:15 - 13:15</v>
      </c>
      <c r="JW4" s="23" t="str">
        <f t="shared" si="4"/>
        <v/>
      </c>
      <c r="JX4" s="23" t="str">
        <f t="shared" si="4"/>
        <v/>
      </c>
      <c r="JY4" s="24" t="str">
        <f t="shared" si="4"/>
        <v/>
      </c>
      <c r="JZ4" s="25" t="str">
        <f t="shared" si="4"/>
        <v>07:30 - 09:00</v>
      </c>
      <c r="KA4" s="26" t="str">
        <f t="shared" si="4"/>
        <v>09:15 - 11:15</v>
      </c>
      <c r="KB4" s="26" t="str">
        <f t="shared" si="4"/>
        <v>11:15 - 13:15</v>
      </c>
      <c r="KC4" s="26" t="str">
        <f t="shared" si="4"/>
        <v/>
      </c>
      <c r="KD4" s="26" t="str">
        <f t="shared" si="4"/>
        <v/>
      </c>
      <c r="KE4" s="27" t="str">
        <f t="shared" si="4"/>
        <v/>
      </c>
      <c r="KF4" s="22" t="str">
        <f t="shared" si="4"/>
        <v>07:30 - 09:00</v>
      </c>
      <c r="KG4" s="23" t="str">
        <f t="shared" si="4"/>
        <v>09:15 - 11:15</v>
      </c>
      <c r="KH4" s="23" t="str">
        <f t="shared" si="4"/>
        <v>11:15 - 13:15</v>
      </c>
      <c r="KI4" s="23" t="str">
        <f t="shared" si="4"/>
        <v/>
      </c>
      <c r="KJ4" s="23" t="str">
        <f t="shared" si="4"/>
        <v/>
      </c>
      <c r="KK4" s="24" t="str">
        <f t="shared" si="4"/>
        <v/>
      </c>
      <c r="KL4" s="25" t="str">
        <f t="shared" si="4"/>
        <v>07:30 - 09:00</v>
      </c>
      <c r="KM4" s="26" t="str">
        <f t="shared" si="4"/>
        <v>09:15 - 11:15</v>
      </c>
      <c r="KN4" s="26" t="str">
        <f t="shared" si="4"/>
        <v>11:15 - 13:15</v>
      </c>
      <c r="KO4" s="26" t="str">
        <f t="shared" si="4"/>
        <v/>
      </c>
      <c r="KP4" s="26" t="str">
        <f t="shared" si="4"/>
        <v/>
      </c>
      <c r="KQ4" s="27" t="str">
        <f t="shared" si="4"/>
        <v/>
      </c>
    </row>
    <row r="5" spans="1:303" ht="16.5" customHeight="1" thickTop="1" x14ac:dyDescent="0.25">
      <c r="A5">
        <f>MONTH(C5)</f>
        <v>1</v>
      </c>
      <c r="B5" s="17">
        <f>WEEKDAY(C5,2)</f>
        <v>3</v>
      </c>
      <c r="C5" s="21">
        <f>Calen!F8</f>
        <v>43467</v>
      </c>
      <c r="D5" s="28" t="s">
        <v>44</v>
      </c>
      <c r="E5" s="29" t="s">
        <v>44</v>
      </c>
      <c r="F5" s="29"/>
      <c r="G5" s="29"/>
      <c r="H5" s="29"/>
      <c r="I5" s="30"/>
      <c r="J5" s="31" t="s">
        <v>43</v>
      </c>
      <c r="K5" s="32" t="s">
        <v>43</v>
      </c>
      <c r="L5" s="32"/>
      <c r="M5" s="32"/>
      <c r="N5" s="32"/>
      <c r="O5" s="33"/>
      <c r="P5" s="28"/>
      <c r="Q5" s="29"/>
      <c r="R5" s="29"/>
      <c r="S5" s="29"/>
      <c r="T5" s="29"/>
      <c r="U5" s="30"/>
      <c r="V5" s="31"/>
      <c r="W5" s="32"/>
      <c r="X5" s="32"/>
      <c r="Y5" s="32"/>
      <c r="Z5" s="32"/>
      <c r="AA5" s="33"/>
      <c r="AB5" s="28"/>
      <c r="AC5" s="29"/>
      <c r="AD5" s="29"/>
      <c r="AE5" s="29"/>
      <c r="AF5" s="29"/>
      <c r="AG5" s="30"/>
      <c r="AH5" s="31"/>
      <c r="AI5" s="32"/>
      <c r="AJ5" s="32"/>
      <c r="AK5" s="32"/>
      <c r="AL5" s="32"/>
      <c r="AM5" s="33"/>
      <c r="AN5" s="28"/>
      <c r="AO5" s="29"/>
      <c r="AP5" s="29"/>
      <c r="AQ5" s="29"/>
      <c r="AR5" s="29"/>
      <c r="AS5" s="30"/>
      <c r="AT5" s="31"/>
      <c r="AU5" s="32"/>
      <c r="AV5" s="32"/>
      <c r="AW5" s="32"/>
      <c r="AX5" s="32"/>
      <c r="AY5" s="33"/>
      <c r="AZ5" s="28"/>
      <c r="BA5" s="29"/>
      <c r="BB5" s="29"/>
      <c r="BC5" s="29"/>
      <c r="BD5" s="29"/>
      <c r="BE5" s="30"/>
      <c r="BF5" s="31"/>
      <c r="BG5" s="32"/>
      <c r="BH5" s="32"/>
      <c r="BI5" s="32"/>
      <c r="BJ5" s="32"/>
      <c r="BK5" s="33"/>
      <c r="BL5" s="28"/>
      <c r="BM5" s="29"/>
      <c r="BN5" s="29"/>
      <c r="BO5" s="29"/>
      <c r="BP5" s="29"/>
      <c r="BQ5" s="30"/>
      <c r="BR5" s="31"/>
      <c r="BS5" s="32"/>
      <c r="BT5" s="32"/>
      <c r="BU5" s="32"/>
      <c r="BV5" s="32"/>
      <c r="BW5" s="33"/>
      <c r="BX5" s="28"/>
      <c r="BY5" s="29"/>
      <c r="BZ5" s="29"/>
      <c r="CA5" s="29"/>
      <c r="CB5" s="29"/>
      <c r="CC5" s="30"/>
      <c r="CD5" s="31"/>
      <c r="CE5" s="32"/>
      <c r="CF5" s="32"/>
      <c r="CG5" s="32"/>
      <c r="CH5" s="32"/>
      <c r="CI5" s="33"/>
      <c r="CJ5" s="28"/>
      <c r="CK5" s="29"/>
      <c r="CL5" s="29"/>
      <c r="CM5" s="29"/>
      <c r="CN5" s="29"/>
      <c r="CO5" s="30"/>
      <c r="CP5" s="31"/>
      <c r="CQ5" s="32"/>
      <c r="CR5" s="32"/>
      <c r="CS5" s="32"/>
      <c r="CT5" s="32"/>
      <c r="CU5" s="33"/>
      <c r="CV5" s="28"/>
      <c r="CW5" s="29"/>
      <c r="CX5" s="29"/>
      <c r="CY5" s="29"/>
      <c r="CZ5" s="29"/>
      <c r="DA5" s="30"/>
      <c r="DB5" s="31"/>
      <c r="DC5" s="32"/>
      <c r="DD5" s="32"/>
      <c r="DE5" s="32"/>
      <c r="DF5" s="32"/>
      <c r="DG5" s="33"/>
      <c r="DH5" s="28"/>
      <c r="DI5" s="29"/>
      <c r="DJ5" s="29"/>
      <c r="DK5" s="29"/>
      <c r="DL5" s="29"/>
      <c r="DM5" s="30"/>
      <c r="DN5" s="31"/>
      <c r="DO5" s="32"/>
      <c r="DP5" s="32"/>
      <c r="DQ5" s="32"/>
      <c r="DR5" s="32"/>
      <c r="DS5" s="33"/>
      <c r="DT5" s="28"/>
      <c r="DU5" s="29"/>
      <c r="DV5" s="29"/>
      <c r="DW5" s="29"/>
      <c r="DX5" s="29"/>
      <c r="DY5" s="30"/>
      <c r="DZ5" s="31"/>
      <c r="EA5" s="32"/>
      <c r="EB5" s="32"/>
      <c r="EC5" s="32"/>
      <c r="ED5" s="32"/>
      <c r="EE5" s="33"/>
      <c r="EF5" s="28"/>
      <c r="EG5" s="29"/>
      <c r="EH5" s="29"/>
      <c r="EI5" s="29"/>
      <c r="EJ5" s="29"/>
      <c r="EK5" s="30"/>
      <c r="EL5" s="31"/>
      <c r="EM5" s="32"/>
      <c r="EN5" s="32"/>
      <c r="EO5" s="32"/>
      <c r="EP5" s="32"/>
      <c r="EQ5" s="33"/>
      <c r="ER5" s="28"/>
      <c r="ES5" s="29"/>
      <c r="ET5" s="29"/>
      <c r="EU5" s="29"/>
      <c r="EV5" s="29"/>
      <c r="EW5" s="30"/>
      <c r="EX5" s="31"/>
      <c r="EY5" s="32"/>
      <c r="EZ5" s="32"/>
      <c r="FA5" s="32"/>
      <c r="FB5" s="32"/>
      <c r="FC5" s="33"/>
      <c r="FD5" s="28"/>
      <c r="FE5" s="29"/>
      <c r="FF5" s="29"/>
      <c r="FG5" s="29"/>
      <c r="FH5" s="29"/>
      <c r="FI5" s="30"/>
      <c r="FJ5" s="31"/>
      <c r="FK5" s="32"/>
      <c r="FL5" s="32"/>
      <c r="FM5" s="32"/>
      <c r="FN5" s="32"/>
      <c r="FO5" s="33"/>
      <c r="FP5" s="28"/>
      <c r="FQ5" s="29"/>
      <c r="FR5" s="29"/>
      <c r="FS5" s="29"/>
      <c r="FT5" s="29"/>
      <c r="FU5" s="30"/>
      <c r="FV5" s="31"/>
      <c r="FW5" s="32"/>
      <c r="FX5" s="32"/>
      <c r="FY5" s="32"/>
      <c r="FZ5" s="32"/>
      <c r="GA5" s="33"/>
      <c r="GB5" s="28"/>
      <c r="GC5" s="29"/>
      <c r="GD5" s="29"/>
      <c r="GE5" s="29"/>
      <c r="GF5" s="29"/>
      <c r="GG5" s="30"/>
      <c r="GH5" s="31"/>
      <c r="GI5" s="32"/>
      <c r="GJ5" s="32"/>
      <c r="GK5" s="32"/>
      <c r="GL5" s="32"/>
      <c r="GM5" s="33"/>
      <c r="GN5" s="28"/>
      <c r="GO5" s="29"/>
      <c r="GP5" s="29"/>
      <c r="GQ5" s="29"/>
      <c r="GR5" s="29"/>
      <c r="GS5" s="30"/>
      <c r="GT5" s="31"/>
      <c r="GU5" s="32"/>
      <c r="GV5" s="32"/>
      <c r="GW5" s="32"/>
      <c r="GX5" s="32"/>
      <c r="GY5" s="33"/>
      <c r="GZ5" s="28"/>
      <c r="HA5" s="29"/>
      <c r="HB5" s="29"/>
      <c r="HC5" s="29"/>
      <c r="HD5" s="29"/>
      <c r="HE5" s="30"/>
      <c r="HF5" s="31"/>
      <c r="HG5" s="32"/>
      <c r="HH5" s="32"/>
      <c r="HI5" s="32"/>
      <c r="HJ5" s="32"/>
      <c r="HK5" s="33"/>
      <c r="HL5" s="28"/>
      <c r="HM5" s="29"/>
      <c r="HN5" s="29"/>
      <c r="HO5" s="29"/>
      <c r="HP5" s="29"/>
      <c r="HQ5" s="30"/>
      <c r="HR5" s="31"/>
      <c r="HS5" s="32"/>
      <c r="HT5" s="32"/>
      <c r="HU5" s="32"/>
      <c r="HV5" s="32"/>
      <c r="HW5" s="33"/>
      <c r="HX5" s="28"/>
      <c r="HY5" s="29"/>
      <c r="HZ5" s="29"/>
      <c r="IA5" s="29"/>
      <c r="IB5" s="29"/>
      <c r="IC5" s="30"/>
      <c r="ID5" s="31"/>
      <c r="IE5" s="32"/>
      <c r="IF5" s="32"/>
      <c r="IG5" s="32"/>
      <c r="IH5" s="32"/>
      <c r="II5" s="33"/>
      <c r="IJ5" s="28"/>
      <c r="IK5" s="29"/>
      <c r="IL5" s="29"/>
      <c r="IM5" s="29"/>
      <c r="IN5" s="29"/>
      <c r="IO5" s="30"/>
      <c r="IP5" s="31"/>
      <c r="IQ5" s="32"/>
      <c r="IR5" s="32"/>
      <c r="IS5" s="32"/>
      <c r="IT5" s="32"/>
      <c r="IU5" s="33"/>
      <c r="IV5" s="28"/>
      <c r="IW5" s="29"/>
      <c r="IX5" s="29"/>
      <c r="IY5" s="29"/>
      <c r="IZ5" s="29"/>
      <c r="JA5" s="30"/>
      <c r="JB5" s="31"/>
      <c r="JC5" s="32"/>
      <c r="JD5" s="32"/>
      <c r="JE5" s="32"/>
      <c r="JF5" s="32"/>
      <c r="JG5" s="33"/>
      <c r="JH5" s="28"/>
      <c r="JI5" s="29"/>
      <c r="JJ5" s="29"/>
      <c r="JK5" s="29"/>
      <c r="JL5" s="29"/>
      <c r="JM5" s="30"/>
      <c r="JN5" s="31"/>
      <c r="JO5" s="32"/>
      <c r="JP5" s="32"/>
      <c r="JQ5" s="32"/>
      <c r="JR5" s="32"/>
      <c r="JS5" s="33"/>
      <c r="JT5" s="28"/>
      <c r="JU5" s="29"/>
      <c r="JV5" s="29"/>
      <c r="JW5" s="29"/>
      <c r="JX5" s="29"/>
      <c r="JY5" s="30"/>
      <c r="JZ5" s="31"/>
      <c r="KA5" s="32"/>
      <c r="KB5" s="32"/>
      <c r="KC5" s="32"/>
      <c r="KD5" s="32"/>
      <c r="KE5" s="33"/>
      <c r="KF5" s="28"/>
      <c r="KG5" s="29"/>
      <c r="KH5" s="29"/>
      <c r="KI5" s="29"/>
      <c r="KJ5" s="29"/>
      <c r="KK5" s="30"/>
      <c r="KL5" s="31"/>
      <c r="KM5" s="32"/>
      <c r="KN5" s="32"/>
      <c r="KO5" s="32"/>
      <c r="KP5" s="32"/>
      <c r="KQ5" s="33"/>
    </row>
    <row r="6" spans="1:303" ht="16.5" customHeight="1" x14ac:dyDescent="0.25">
      <c r="A6">
        <f t="shared" ref="A6:A69" si="5">MONTH(C6)</f>
        <v>1</v>
      </c>
      <c r="B6" s="17">
        <f t="shared" ref="B6:B69" si="6">WEEKDAY(C6,2)</f>
        <v>4</v>
      </c>
      <c r="C6" s="21">
        <f>Calen!F9</f>
        <v>43468</v>
      </c>
      <c r="D6" s="28" t="s">
        <v>44</v>
      </c>
      <c r="E6" s="29"/>
      <c r="F6" s="29" t="s">
        <v>44</v>
      </c>
      <c r="G6" s="29"/>
      <c r="H6" s="29"/>
      <c r="I6" s="30"/>
      <c r="J6" s="31" t="s">
        <v>43</v>
      </c>
      <c r="K6" s="32"/>
      <c r="L6" s="32" t="s">
        <v>43</v>
      </c>
      <c r="M6" s="32"/>
      <c r="N6" s="32"/>
      <c r="O6" s="33"/>
      <c r="P6" s="28"/>
      <c r="Q6" s="29"/>
      <c r="R6" s="29"/>
      <c r="S6" s="29"/>
      <c r="T6" s="29"/>
      <c r="U6" s="30"/>
      <c r="V6" s="31"/>
      <c r="W6" s="32"/>
      <c r="X6" s="32"/>
      <c r="Y6" s="32"/>
      <c r="Z6" s="32"/>
      <c r="AA6" s="33"/>
      <c r="AB6" s="28"/>
      <c r="AC6" s="29"/>
      <c r="AD6" s="29"/>
      <c r="AE6" s="29"/>
      <c r="AF6" s="29"/>
      <c r="AG6" s="30"/>
      <c r="AH6" s="31"/>
      <c r="AI6" s="32"/>
      <c r="AJ6" s="32"/>
      <c r="AK6" s="32"/>
      <c r="AL6" s="32"/>
      <c r="AM6" s="33"/>
      <c r="AN6" s="28"/>
      <c r="AO6" s="29"/>
      <c r="AP6" s="29"/>
      <c r="AQ6" s="29"/>
      <c r="AR6" s="29"/>
      <c r="AS6" s="30"/>
      <c r="AT6" s="31"/>
      <c r="AU6" s="32"/>
      <c r="AV6" s="32"/>
      <c r="AW6" s="32"/>
      <c r="AX6" s="32"/>
      <c r="AY6" s="33"/>
      <c r="AZ6" s="28"/>
      <c r="BA6" s="29"/>
      <c r="BB6" s="29"/>
      <c r="BC6" s="29"/>
      <c r="BD6" s="29"/>
      <c r="BE6" s="30"/>
      <c r="BF6" s="31"/>
      <c r="BG6" s="32"/>
      <c r="BH6" s="32"/>
      <c r="BI6" s="32"/>
      <c r="BJ6" s="32"/>
      <c r="BK6" s="33"/>
      <c r="BL6" s="28"/>
      <c r="BM6" s="29"/>
      <c r="BN6" s="29"/>
      <c r="BO6" s="29"/>
      <c r="BP6" s="29"/>
      <c r="BQ6" s="30"/>
      <c r="BR6" s="31"/>
      <c r="BS6" s="32"/>
      <c r="BT6" s="32"/>
      <c r="BU6" s="32"/>
      <c r="BV6" s="32"/>
      <c r="BW6" s="33"/>
      <c r="BX6" s="28"/>
      <c r="BY6" s="29"/>
      <c r="BZ6" s="29"/>
      <c r="CA6" s="29"/>
      <c r="CB6" s="29"/>
      <c r="CC6" s="30"/>
      <c r="CD6" s="31"/>
      <c r="CE6" s="32"/>
      <c r="CF6" s="32"/>
      <c r="CG6" s="32"/>
      <c r="CH6" s="32"/>
      <c r="CI6" s="33"/>
      <c r="CJ6" s="28"/>
      <c r="CK6" s="29"/>
      <c r="CL6" s="29"/>
      <c r="CM6" s="29"/>
      <c r="CN6" s="29"/>
      <c r="CO6" s="30"/>
      <c r="CP6" s="31"/>
      <c r="CQ6" s="32"/>
      <c r="CR6" s="32"/>
      <c r="CS6" s="32"/>
      <c r="CT6" s="32"/>
      <c r="CU6" s="33"/>
      <c r="CV6" s="28"/>
      <c r="CW6" s="29"/>
      <c r="CX6" s="29"/>
      <c r="CY6" s="29"/>
      <c r="CZ6" s="29"/>
      <c r="DA6" s="30"/>
      <c r="DB6" s="31"/>
      <c r="DC6" s="32"/>
      <c r="DD6" s="32"/>
      <c r="DE6" s="32"/>
      <c r="DF6" s="32"/>
      <c r="DG6" s="33"/>
      <c r="DH6" s="28"/>
      <c r="DI6" s="29"/>
      <c r="DJ6" s="29"/>
      <c r="DK6" s="29"/>
      <c r="DL6" s="29"/>
      <c r="DM6" s="30"/>
      <c r="DN6" s="31"/>
      <c r="DO6" s="32"/>
      <c r="DP6" s="32"/>
      <c r="DQ6" s="32"/>
      <c r="DR6" s="32"/>
      <c r="DS6" s="33"/>
      <c r="DT6" s="28"/>
      <c r="DU6" s="29"/>
      <c r="DV6" s="29"/>
      <c r="DW6" s="29"/>
      <c r="DX6" s="29"/>
      <c r="DY6" s="30"/>
      <c r="DZ6" s="31"/>
      <c r="EA6" s="32"/>
      <c r="EB6" s="32"/>
      <c r="EC6" s="32"/>
      <c r="ED6" s="32"/>
      <c r="EE6" s="33"/>
      <c r="EF6" s="28"/>
      <c r="EG6" s="29"/>
      <c r="EH6" s="29"/>
      <c r="EI6" s="29"/>
      <c r="EJ6" s="29"/>
      <c r="EK6" s="30"/>
      <c r="EL6" s="31"/>
      <c r="EM6" s="32"/>
      <c r="EN6" s="32"/>
      <c r="EO6" s="32"/>
      <c r="EP6" s="32"/>
      <c r="EQ6" s="33"/>
      <c r="ER6" s="28"/>
      <c r="ES6" s="29"/>
      <c r="ET6" s="29"/>
      <c r="EU6" s="29"/>
      <c r="EV6" s="29"/>
      <c r="EW6" s="30"/>
      <c r="EX6" s="31"/>
      <c r="EY6" s="32"/>
      <c r="EZ6" s="32"/>
      <c r="FA6" s="32"/>
      <c r="FB6" s="32"/>
      <c r="FC6" s="33"/>
      <c r="FD6" s="28"/>
      <c r="FE6" s="29"/>
      <c r="FF6" s="29"/>
      <c r="FG6" s="29"/>
      <c r="FH6" s="29"/>
      <c r="FI6" s="30"/>
      <c r="FJ6" s="31"/>
      <c r="FK6" s="32"/>
      <c r="FL6" s="32"/>
      <c r="FM6" s="32"/>
      <c r="FN6" s="32"/>
      <c r="FO6" s="33"/>
      <c r="FP6" s="28"/>
      <c r="FQ6" s="29"/>
      <c r="FR6" s="29"/>
      <c r="FS6" s="29"/>
      <c r="FT6" s="29"/>
      <c r="FU6" s="30"/>
      <c r="FV6" s="31"/>
      <c r="FW6" s="32"/>
      <c r="FX6" s="32"/>
      <c r="FY6" s="32"/>
      <c r="FZ6" s="32"/>
      <c r="GA6" s="33"/>
      <c r="GB6" s="28"/>
      <c r="GC6" s="29"/>
      <c r="GD6" s="29"/>
      <c r="GE6" s="29"/>
      <c r="GF6" s="29"/>
      <c r="GG6" s="30"/>
      <c r="GH6" s="31"/>
      <c r="GI6" s="32"/>
      <c r="GJ6" s="32"/>
      <c r="GK6" s="32"/>
      <c r="GL6" s="32"/>
      <c r="GM6" s="33"/>
      <c r="GN6" s="28"/>
      <c r="GO6" s="29"/>
      <c r="GP6" s="29"/>
      <c r="GQ6" s="29"/>
      <c r="GR6" s="29"/>
      <c r="GS6" s="30"/>
      <c r="GT6" s="31"/>
      <c r="GU6" s="32"/>
      <c r="GV6" s="32"/>
      <c r="GW6" s="32"/>
      <c r="GX6" s="32"/>
      <c r="GY6" s="33"/>
      <c r="GZ6" s="28"/>
      <c r="HA6" s="29"/>
      <c r="HB6" s="29"/>
      <c r="HC6" s="29"/>
      <c r="HD6" s="29"/>
      <c r="HE6" s="30"/>
      <c r="HF6" s="31"/>
      <c r="HG6" s="32"/>
      <c r="HH6" s="32"/>
      <c r="HI6" s="32"/>
      <c r="HJ6" s="32"/>
      <c r="HK6" s="33"/>
      <c r="HL6" s="28"/>
      <c r="HM6" s="29"/>
      <c r="HN6" s="29"/>
      <c r="HO6" s="29"/>
      <c r="HP6" s="29"/>
      <c r="HQ6" s="30"/>
      <c r="HR6" s="31"/>
      <c r="HS6" s="32"/>
      <c r="HT6" s="32"/>
      <c r="HU6" s="32"/>
      <c r="HV6" s="32"/>
      <c r="HW6" s="33"/>
      <c r="HX6" s="28"/>
      <c r="HY6" s="29"/>
      <c r="HZ6" s="29"/>
      <c r="IA6" s="29"/>
      <c r="IB6" s="29"/>
      <c r="IC6" s="30"/>
      <c r="ID6" s="31"/>
      <c r="IE6" s="32"/>
      <c r="IF6" s="32"/>
      <c r="IG6" s="32"/>
      <c r="IH6" s="32"/>
      <c r="II6" s="33"/>
      <c r="IJ6" s="28"/>
      <c r="IK6" s="29"/>
      <c r="IL6" s="29"/>
      <c r="IM6" s="29"/>
      <c r="IN6" s="29"/>
      <c r="IO6" s="30"/>
      <c r="IP6" s="31"/>
      <c r="IQ6" s="32"/>
      <c r="IR6" s="32"/>
      <c r="IS6" s="32"/>
      <c r="IT6" s="32"/>
      <c r="IU6" s="33"/>
      <c r="IV6" s="28"/>
      <c r="IW6" s="29"/>
      <c r="IX6" s="29"/>
      <c r="IY6" s="29"/>
      <c r="IZ6" s="29"/>
      <c r="JA6" s="30"/>
      <c r="JB6" s="31"/>
      <c r="JC6" s="32"/>
      <c r="JD6" s="32"/>
      <c r="JE6" s="32"/>
      <c r="JF6" s="32"/>
      <c r="JG6" s="33"/>
      <c r="JH6" s="28"/>
      <c r="JI6" s="29"/>
      <c r="JJ6" s="29"/>
      <c r="JK6" s="29"/>
      <c r="JL6" s="29"/>
      <c r="JM6" s="30"/>
      <c r="JN6" s="31"/>
      <c r="JO6" s="32"/>
      <c r="JP6" s="32"/>
      <c r="JQ6" s="32"/>
      <c r="JR6" s="32"/>
      <c r="JS6" s="33"/>
      <c r="JT6" s="28"/>
      <c r="JU6" s="29"/>
      <c r="JV6" s="29"/>
      <c r="JW6" s="29"/>
      <c r="JX6" s="29"/>
      <c r="JY6" s="30"/>
      <c r="JZ6" s="31"/>
      <c r="KA6" s="32"/>
      <c r="KB6" s="32"/>
      <c r="KC6" s="32"/>
      <c r="KD6" s="32"/>
      <c r="KE6" s="33"/>
      <c r="KF6" s="28"/>
      <c r="KG6" s="29"/>
      <c r="KH6" s="29"/>
      <c r="KI6" s="29"/>
      <c r="KJ6" s="29"/>
      <c r="KK6" s="30"/>
      <c r="KL6" s="31"/>
      <c r="KM6" s="32"/>
      <c r="KN6" s="32"/>
      <c r="KO6" s="32"/>
      <c r="KP6" s="32"/>
      <c r="KQ6" s="33"/>
    </row>
    <row r="7" spans="1:303" ht="16.5" customHeight="1" x14ac:dyDescent="0.25">
      <c r="A7">
        <f t="shared" si="5"/>
        <v>1</v>
      </c>
      <c r="B7" s="17">
        <f t="shared" si="6"/>
        <v>5</v>
      </c>
      <c r="C7" s="21">
        <f>Calen!F10</f>
        <v>43469</v>
      </c>
      <c r="D7" s="28"/>
      <c r="E7" s="29" t="s">
        <v>44</v>
      </c>
      <c r="F7" s="29"/>
      <c r="G7" s="29"/>
      <c r="H7" s="29"/>
      <c r="I7" s="30"/>
      <c r="J7" s="31"/>
      <c r="K7" s="32" t="s">
        <v>43</v>
      </c>
      <c r="L7" s="32"/>
      <c r="M7" s="32"/>
      <c r="N7" s="32"/>
      <c r="O7" s="33"/>
      <c r="P7" s="28"/>
      <c r="Q7" s="29"/>
      <c r="R7" s="29"/>
      <c r="S7" s="29"/>
      <c r="T7" s="29"/>
      <c r="U7" s="30"/>
      <c r="V7" s="31"/>
      <c r="W7" s="32"/>
      <c r="X7" s="32"/>
      <c r="Y7" s="32"/>
      <c r="Z7" s="32"/>
      <c r="AA7" s="33"/>
      <c r="AB7" s="28"/>
      <c r="AC7" s="29"/>
      <c r="AD7" s="29"/>
      <c r="AE7" s="29"/>
      <c r="AF7" s="29"/>
      <c r="AG7" s="30"/>
      <c r="AH7" s="31"/>
      <c r="AI7" s="32"/>
      <c r="AJ7" s="32"/>
      <c r="AK7" s="32"/>
      <c r="AL7" s="32"/>
      <c r="AM7" s="33"/>
      <c r="AN7" s="28"/>
      <c r="AO7" s="29"/>
      <c r="AP7" s="29"/>
      <c r="AQ7" s="29"/>
      <c r="AR7" s="29"/>
      <c r="AS7" s="30"/>
      <c r="AT7" s="31"/>
      <c r="AU7" s="32"/>
      <c r="AV7" s="32"/>
      <c r="AW7" s="32"/>
      <c r="AX7" s="32"/>
      <c r="AY7" s="33"/>
      <c r="AZ7" s="28"/>
      <c r="BA7" s="29"/>
      <c r="BB7" s="29"/>
      <c r="BC7" s="29"/>
      <c r="BD7" s="29"/>
      <c r="BE7" s="30"/>
      <c r="BF7" s="31"/>
      <c r="BG7" s="32"/>
      <c r="BH7" s="32"/>
      <c r="BI7" s="32"/>
      <c r="BJ7" s="32"/>
      <c r="BK7" s="33"/>
      <c r="BL7" s="28"/>
      <c r="BM7" s="29"/>
      <c r="BN7" s="29"/>
      <c r="BO7" s="29"/>
      <c r="BP7" s="29"/>
      <c r="BQ7" s="30"/>
      <c r="BR7" s="31"/>
      <c r="BS7" s="32"/>
      <c r="BT7" s="32"/>
      <c r="BU7" s="32"/>
      <c r="BV7" s="32"/>
      <c r="BW7" s="33"/>
      <c r="BX7" s="28"/>
      <c r="BY7" s="29"/>
      <c r="BZ7" s="29"/>
      <c r="CA7" s="29"/>
      <c r="CB7" s="29"/>
      <c r="CC7" s="30"/>
      <c r="CD7" s="31"/>
      <c r="CE7" s="32"/>
      <c r="CF7" s="32"/>
      <c r="CG7" s="32"/>
      <c r="CH7" s="32"/>
      <c r="CI7" s="33"/>
      <c r="CJ7" s="28"/>
      <c r="CK7" s="29"/>
      <c r="CL7" s="29"/>
      <c r="CM7" s="29"/>
      <c r="CN7" s="29"/>
      <c r="CO7" s="30"/>
      <c r="CP7" s="31"/>
      <c r="CQ7" s="32"/>
      <c r="CR7" s="32"/>
      <c r="CS7" s="32"/>
      <c r="CT7" s="32"/>
      <c r="CU7" s="33"/>
      <c r="CV7" s="28"/>
      <c r="CW7" s="29"/>
      <c r="CX7" s="29"/>
      <c r="CY7" s="29"/>
      <c r="CZ7" s="29"/>
      <c r="DA7" s="30"/>
      <c r="DB7" s="31"/>
      <c r="DC7" s="32"/>
      <c r="DD7" s="32"/>
      <c r="DE7" s="32"/>
      <c r="DF7" s="32"/>
      <c r="DG7" s="33"/>
      <c r="DH7" s="28"/>
      <c r="DI7" s="29"/>
      <c r="DJ7" s="29"/>
      <c r="DK7" s="29"/>
      <c r="DL7" s="29"/>
      <c r="DM7" s="30"/>
      <c r="DN7" s="31"/>
      <c r="DO7" s="32"/>
      <c r="DP7" s="32"/>
      <c r="DQ7" s="32"/>
      <c r="DR7" s="32"/>
      <c r="DS7" s="33"/>
      <c r="DT7" s="28"/>
      <c r="DU7" s="29"/>
      <c r="DV7" s="29"/>
      <c r="DW7" s="29"/>
      <c r="DX7" s="29"/>
      <c r="DY7" s="30"/>
      <c r="DZ7" s="31"/>
      <c r="EA7" s="32"/>
      <c r="EB7" s="32"/>
      <c r="EC7" s="32"/>
      <c r="ED7" s="32"/>
      <c r="EE7" s="33"/>
      <c r="EF7" s="28"/>
      <c r="EG7" s="29"/>
      <c r="EH7" s="29"/>
      <c r="EI7" s="29"/>
      <c r="EJ7" s="29"/>
      <c r="EK7" s="30"/>
      <c r="EL7" s="31"/>
      <c r="EM7" s="32"/>
      <c r="EN7" s="32"/>
      <c r="EO7" s="32"/>
      <c r="EP7" s="32"/>
      <c r="EQ7" s="33"/>
      <c r="ER7" s="28"/>
      <c r="ES7" s="29"/>
      <c r="ET7" s="29"/>
      <c r="EU7" s="29"/>
      <c r="EV7" s="29"/>
      <c r="EW7" s="30"/>
      <c r="EX7" s="31"/>
      <c r="EY7" s="32"/>
      <c r="EZ7" s="32"/>
      <c r="FA7" s="32"/>
      <c r="FB7" s="32"/>
      <c r="FC7" s="33"/>
      <c r="FD7" s="28"/>
      <c r="FE7" s="29"/>
      <c r="FF7" s="29"/>
      <c r="FG7" s="29"/>
      <c r="FH7" s="29"/>
      <c r="FI7" s="30"/>
      <c r="FJ7" s="31"/>
      <c r="FK7" s="32"/>
      <c r="FL7" s="32"/>
      <c r="FM7" s="32"/>
      <c r="FN7" s="32"/>
      <c r="FO7" s="33"/>
      <c r="FP7" s="28"/>
      <c r="FQ7" s="29"/>
      <c r="FR7" s="29"/>
      <c r="FS7" s="29"/>
      <c r="FT7" s="29"/>
      <c r="FU7" s="30"/>
      <c r="FV7" s="31"/>
      <c r="FW7" s="32"/>
      <c r="FX7" s="32"/>
      <c r="FY7" s="32"/>
      <c r="FZ7" s="32"/>
      <c r="GA7" s="33"/>
      <c r="GB7" s="28"/>
      <c r="GC7" s="29"/>
      <c r="GD7" s="29"/>
      <c r="GE7" s="29"/>
      <c r="GF7" s="29"/>
      <c r="GG7" s="30"/>
      <c r="GH7" s="31"/>
      <c r="GI7" s="32"/>
      <c r="GJ7" s="32"/>
      <c r="GK7" s="32"/>
      <c r="GL7" s="32"/>
      <c r="GM7" s="33"/>
      <c r="GN7" s="28"/>
      <c r="GO7" s="29"/>
      <c r="GP7" s="29"/>
      <c r="GQ7" s="29"/>
      <c r="GR7" s="29"/>
      <c r="GS7" s="30"/>
      <c r="GT7" s="31"/>
      <c r="GU7" s="32"/>
      <c r="GV7" s="32"/>
      <c r="GW7" s="32"/>
      <c r="GX7" s="32"/>
      <c r="GY7" s="33"/>
      <c r="GZ7" s="28"/>
      <c r="HA7" s="29"/>
      <c r="HB7" s="29"/>
      <c r="HC7" s="29"/>
      <c r="HD7" s="29"/>
      <c r="HE7" s="30"/>
      <c r="HF7" s="31"/>
      <c r="HG7" s="32"/>
      <c r="HH7" s="32"/>
      <c r="HI7" s="32"/>
      <c r="HJ7" s="32"/>
      <c r="HK7" s="33"/>
      <c r="HL7" s="28"/>
      <c r="HM7" s="29"/>
      <c r="HN7" s="29"/>
      <c r="HO7" s="29"/>
      <c r="HP7" s="29"/>
      <c r="HQ7" s="30"/>
      <c r="HR7" s="31"/>
      <c r="HS7" s="32"/>
      <c r="HT7" s="32"/>
      <c r="HU7" s="32"/>
      <c r="HV7" s="32"/>
      <c r="HW7" s="33"/>
      <c r="HX7" s="28"/>
      <c r="HY7" s="29"/>
      <c r="HZ7" s="29"/>
      <c r="IA7" s="29"/>
      <c r="IB7" s="29"/>
      <c r="IC7" s="30"/>
      <c r="ID7" s="31"/>
      <c r="IE7" s="32"/>
      <c r="IF7" s="32"/>
      <c r="IG7" s="32"/>
      <c r="IH7" s="32"/>
      <c r="II7" s="33"/>
      <c r="IJ7" s="28"/>
      <c r="IK7" s="29"/>
      <c r="IL7" s="29"/>
      <c r="IM7" s="29"/>
      <c r="IN7" s="29"/>
      <c r="IO7" s="30"/>
      <c r="IP7" s="31"/>
      <c r="IQ7" s="32"/>
      <c r="IR7" s="32"/>
      <c r="IS7" s="32"/>
      <c r="IT7" s="32"/>
      <c r="IU7" s="33"/>
      <c r="IV7" s="28"/>
      <c r="IW7" s="29"/>
      <c r="IX7" s="29"/>
      <c r="IY7" s="29"/>
      <c r="IZ7" s="29"/>
      <c r="JA7" s="30"/>
      <c r="JB7" s="31"/>
      <c r="JC7" s="32"/>
      <c r="JD7" s="32"/>
      <c r="JE7" s="32"/>
      <c r="JF7" s="32"/>
      <c r="JG7" s="33"/>
      <c r="JH7" s="28"/>
      <c r="JI7" s="29"/>
      <c r="JJ7" s="29"/>
      <c r="JK7" s="29"/>
      <c r="JL7" s="29"/>
      <c r="JM7" s="30"/>
      <c r="JN7" s="31"/>
      <c r="JO7" s="32"/>
      <c r="JP7" s="32"/>
      <c r="JQ7" s="32"/>
      <c r="JR7" s="32"/>
      <c r="JS7" s="33"/>
      <c r="JT7" s="28"/>
      <c r="JU7" s="29"/>
      <c r="JV7" s="29"/>
      <c r="JW7" s="29"/>
      <c r="JX7" s="29"/>
      <c r="JY7" s="30"/>
      <c r="JZ7" s="31"/>
      <c r="KA7" s="32"/>
      <c r="KB7" s="32"/>
      <c r="KC7" s="32"/>
      <c r="KD7" s="32"/>
      <c r="KE7" s="33"/>
      <c r="KF7" s="28"/>
      <c r="KG7" s="29"/>
      <c r="KH7" s="29"/>
      <c r="KI7" s="29"/>
      <c r="KJ7" s="29"/>
      <c r="KK7" s="30"/>
      <c r="KL7" s="31"/>
      <c r="KM7" s="32"/>
      <c r="KN7" s="32"/>
      <c r="KO7" s="32"/>
      <c r="KP7" s="32"/>
      <c r="KQ7" s="33"/>
    </row>
    <row r="8" spans="1:303" ht="16.5" customHeight="1" x14ac:dyDescent="0.25">
      <c r="A8">
        <f t="shared" si="5"/>
        <v>1</v>
      </c>
      <c r="B8" s="17">
        <f t="shared" si="6"/>
        <v>3</v>
      </c>
      <c r="C8" s="21">
        <f>Calen!F11</f>
        <v>43474</v>
      </c>
      <c r="D8" s="28"/>
      <c r="E8" s="29"/>
      <c r="F8" s="29"/>
      <c r="G8" s="29"/>
      <c r="H8" s="29"/>
      <c r="I8" s="30"/>
      <c r="J8" s="31"/>
      <c r="K8" s="32"/>
      <c r="L8" s="32"/>
      <c r="M8" s="32"/>
      <c r="N8" s="32"/>
      <c r="O8" s="33"/>
      <c r="P8" s="28"/>
      <c r="Q8" s="29"/>
      <c r="R8" s="29"/>
      <c r="S8" s="29"/>
      <c r="T8" s="29"/>
      <c r="U8" s="30"/>
      <c r="V8" s="31"/>
      <c r="W8" s="32"/>
      <c r="X8" s="32"/>
      <c r="Y8" s="32"/>
      <c r="Z8" s="32"/>
      <c r="AA8" s="33"/>
      <c r="AB8" s="28"/>
      <c r="AC8" s="29"/>
      <c r="AD8" s="29"/>
      <c r="AE8" s="29"/>
      <c r="AF8" s="29"/>
      <c r="AG8" s="30"/>
      <c r="AH8" s="31"/>
      <c r="AI8" s="32"/>
      <c r="AJ8" s="32"/>
      <c r="AK8" s="32"/>
      <c r="AL8" s="32"/>
      <c r="AM8" s="33"/>
      <c r="AN8" s="28"/>
      <c r="AO8" s="29"/>
      <c r="AP8" s="29"/>
      <c r="AQ8" s="29"/>
      <c r="AR8" s="29"/>
      <c r="AS8" s="30"/>
      <c r="AT8" s="31"/>
      <c r="AU8" s="32"/>
      <c r="AV8" s="32"/>
      <c r="AW8" s="32"/>
      <c r="AX8" s="32"/>
      <c r="AY8" s="33"/>
      <c r="AZ8" s="28"/>
      <c r="BA8" s="29"/>
      <c r="BB8" s="29"/>
      <c r="BC8" s="29"/>
      <c r="BD8" s="29"/>
      <c r="BE8" s="30"/>
      <c r="BF8" s="31"/>
      <c r="BG8" s="32"/>
      <c r="BH8" s="32"/>
      <c r="BI8" s="32"/>
      <c r="BJ8" s="32"/>
      <c r="BK8" s="33"/>
      <c r="BL8" s="28"/>
      <c r="BM8" s="29"/>
      <c r="BN8" s="29"/>
      <c r="BO8" s="29"/>
      <c r="BP8" s="29"/>
      <c r="BQ8" s="30"/>
      <c r="BR8" s="31"/>
      <c r="BS8" s="32"/>
      <c r="BT8" s="32"/>
      <c r="BU8" s="32"/>
      <c r="BV8" s="32"/>
      <c r="BW8" s="33"/>
      <c r="BX8" s="28"/>
      <c r="BY8" s="29"/>
      <c r="BZ8" s="29"/>
      <c r="CA8" s="29"/>
      <c r="CB8" s="29"/>
      <c r="CC8" s="30"/>
      <c r="CD8" s="31"/>
      <c r="CE8" s="32"/>
      <c r="CF8" s="32"/>
      <c r="CG8" s="32"/>
      <c r="CH8" s="32"/>
      <c r="CI8" s="33"/>
      <c r="CJ8" s="28"/>
      <c r="CK8" s="29"/>
      <c r="CL8" s="29"/>
      <c r="CM8" s="29"/>
      <c r="CN8" s="29"/>
      <c r="CO8" s="30"/>
      <c r="CP8" s="31"/>
      <c r="CQ8" s="32"/>
      <c r="CR8" s="32"/>
      <c r="CS8" s="32"/>
      <c r="CT8" s="32"/>
      <c r="CU8" s="33"/>
      <c r="CV8" s="28"/>
      <c r="CW8" s="29"/>
      <c r="CX8" s="29"/>
      <c r="CY8" s="29"/>
      <c r="CZ8" s="29"/>
      <c r="DA8" s="30"/>
      <c r="DB8" s="31"/>
      <c r="DC8" s="32"/>
      <c r="DD8" s="32"/>
      <c r="DE8" s="32"/>
      <c r="DF8" s="32"/>
      <c r="DG8" s="33"/>
      <c r="DH8" s="28"/>
      <c r="DI8" s="29"/>
      <c r="DJ8" s="29"/>
      <c r="DK8" s="29"/>
      <c r="DL8" s="29"/>
      <c r="DM8" s="30"/>
      <c r="DN8" s="31"/>
      <c r="DO8" s="32"/>
      <c r="DP8" s="32"/>
      <c r="DQ8" s="32"/>
      <c r="DR8" s="32"/>
      <c r="DS8" s="33"/>
      <c r="DT8" s="28"/>
      <c r="DU8" s="29"/>
      <c r="DV8" s="29"/>
      <c r="DW8" s="29"/>
      <c r="DX8" s="29"/>
      <c r="DY8" s="30"/>
      <c r="DZ8" s="31"/>
      <c r="EA8" s="32"/>
      <c r="EB8" s="32"/>
      <c r="EC8" s="32"/>
      <c r="ED8" s="32"/>
      <c r="EE8" s="33"/>
      <c r="EF8" s="28"/>
      <c r="EG8" s="29"/>
      <c r="EH8" s="29"/>
      <c r="EI8" s="29"/>
      <c r="EJ8" s="29"/>
      <c r="EK8" s="30"/>
      <c r="EL8" s="31"/>
      <c r="EM8" s="32"/>
      <c r="EN8" s="32"/>
      <c r="EO8" s="32"/>
      <c r="EP8" s="32"/>
      <c r="EQ8" s="33"/>
      <c r="ER8" s="28"/>
      <c r="ES8" s="29"/>
      <c r="ET8" s="29"/>
      <c r="EU8" s="29"/>
      <c r="EV8" s="29"/>
      <c r="EW8" s="30"/>
      <c r="EX8" s="31"/>
      <c r="EY8" s="32"/>
      <c r="EZ8" s="32"/>
      <c r="FA8" s="32"/>
      <c r="FB8" s="32"/>
      <c r="FC8" s="33"/>
      <c r="FD8" s="28"/>
      <c r="FE8" s="29"/>
      <c r="FF8" s="29"/>
      <c r="FG8" s="29"/>
      <c r="FH8" s="29"/>
      <c r="FI8" s="30"/>
      <c r="FJ8" s="31"/>
      <c r="FK8" s="32"/>
      <c r="FL8" s="32"/>
      <c r="FM8" s="32"/>
      <c r="FN8" s="32"/>
      <c r="FO8" s="33"/>
      <c r="FP8" s="28"/>
      <c r="FQ8" s="29"/>
      <c r="FR8" s="29"/>
      <c r="FS8" s="29"/>
      <c r="FT8" s="29"/>
      <c r="FU8" s="30"/>
      <c r="FV8" s="31"/>
      <c r="FW8" s="32"/>
      <c r="FX8" s="32"/>
      <c r="FY8" s="32"/>
      <c r="FZ8" s="32"/>
      <c r="GA8" s="33"/>
      <c r="GB8" s="28"/>
      <c r="GC8" s="29"/>
      <c r="GD8" s="29"/>
      <c r="GE8" s="29"/>
      <c r="GF8" s="29"/>
      <c r="GG8" s="30"/>
      <c r="GH8" s="31"/>
      <c r="GI8" s="32"/>
      <c r="GJ8" s="32"/>
      <c r="GK8" s="32"/>
      <c r="GL8" s="32"/>
      <c r="GM8" s="33"/>
      <c r="GN8" s="28"/>
      <c r="GO8" s="29"/>
      <c r="GP8" s="29"/>
      <c r="GQ8" s="29"/>
      <c r="GR8" s="29"/>
      <c r="GS8" s="30"/>
      <c r="GT8" s="31"/>
      <c r="GU8" s="32"/>
      <c r="GV8" s="32"/>
      <c r="GW8" s="32"/>
      <c r="GX8" s="32"/>
      <c r="GY8" s="33"/>
      <c r="GZ8" s="28"/>
      <c r="HA8" s="29"/>
      <c r="HB8" s="29"/>
      <c r="HC8" s="29"/>
      <c r="HD8" s="29"/>
      <c r="HE8" s="30"/>
      <c r="HF8" s="31"/>
      <c r="HG8" s="32"/>
      <c r="HH8" s="32"/>
      <c r="HI8" s="32"/>
      <c r="HJ8" s="32"/>
      <c r="HK8" s="33"/>
      <c r="HL8" s="28"/>
      <c r="HM8" s="29"/>
      <c r="HN8" s="29"/>
      <c r="HO8" s="29"/>
      <c r="HP8" s="29"/>
      <c r="HQ8" s="30"/>
      <c r="HR8" s="31"/>
      <c r="HS8" s="32"/>
      <c r="HT8" s="32"/>
      <c r="HU8" s="32"/>
      <c r="HV8" s="32"/>
      <c r="HW8" s="33"/>
      <c r="HX8" s="28"/>
      <c r="HY8" s="29"/>
      <c r="HZ8" s="29"/>
      <c r="IA8" s="29"/>
      <c r="IB8" s="29"/>
      <c r="IC8" s="30"/>
      <c r="ID8" s="31"/>
      <c r="IE8" s="32"/>
      <c r="IF8" s="32"/>
      <c r="IG8" s="32"/>
      <c r="IH8" s="32"/>
      <c r="II8" s="33"/>
      <c r="IJ8" s="28"/>
      <c r="IK8" s="29"/>
      <c r="IL8" s="29"/>
      <c r="IM8" s="29"/>
      <c r="IN8" s="29"/>
      <c r="IO8" s="30"/>
      <c r="IP8" s="31"/>
      <c r="IQ8" s="32"/>
      <c r="IR8" s="32"/>
      <c r="IS8" s="32"/>
      <c r="IT8" s="32"/>
      <c r="IU8" s="33"/>
      <c r="IV8" s="28"/>
      <c r="IW8" s="29"/>
      <c r="IX8" s="29"/>
      <c r="IY8" s="29"/>
      <c r="IZ8" s="29"/>
      <c r="JA8" s="30"/>
      <c r="JB8" s="31"/>
      <c r="JC8" s="32"/>
      <c r="JD8" s="32"/>
      <c r="JE8" s="32"/>
      <c r="JF8" s="32"/>
      <c r="JG8" s="33"/>
      <c r="JH8" s="28"/>
      <c r="JI8" s="29"/>
      <c r="JJ8" s="29"/>
      <c r="JK8" s="29"/>
      <c r="JL8" s="29"/>
      <c r="JM8" s="30"/>
      <c r="JN8" s="31"/>
      <c r="JO8" s="32"/>
      <c r="JP8" s="32"/>
      <c r="JQ8" s="32"/>
      <c r="JR8" s="32"/>
      <c r="JS8" s="33"/>
      <c r="JT8" s="28"/>
      <c r="JU8" s="29"/>
      <c r="JV8" s="29"/>
      <c r="JW8" s="29"/>
      <c r="JX8" s="29"/>
      <c r="JY8" s="30"/>
      <c r="JZ8" s="31"/>
      <c r="KA8" s="32"/>
      <c r="KB8" s="32"/>
      <c r="KC8" s="32"/>
      <c r="KD8" s="32"/>
      <c r="KE8" s="33"/>
      <c r="KF8" s="28"/>
      <c r="KG8" s="29"/>
      <c r="KH8" s="29"/>
      <c r="KI8" s="29"/>
      <c r="KJ8" s="29"/>
      <c r="KK8" s="30"/>
      <c r="KL8" s="31"/>
      <c r="KM8" s="32"/>
      <c r="KN8" s="32"/>
      <c r="KO8" s="32"/>
      <c r="KP8" s="32"/>
      <c r="KQ8" s="33"/>
    </row>
    <row r="9" spans="1:303" ht="16.5" customHeight="1" x14ac:dyDescent="0.25">
      <c r="A9">
        <f t="shared" si="5"/>
        <v>1</v>
      </c>
      <c r="B9" s="17">
        <f t="shared" si="6"/>
        <v>4</v>
      </c>
      <c r="C9" s="21">
        <f>Calen!F12</f>
        <v>43475</v>
      </c>
      <c r="D9" s="28" t="s">
        <v>44</v>
      </c>
      <c r="E9" s="29"/>
      <c r="F9" s="29"/>
      <c r="G9" s="29"/>
      <c r="H9" s="29"/>
      <c r="I9" s="30"/>
      <c r="J9" s="31"/>
      <c r="K9" s="32"/>
      <c r="L9" s="32"/>
      <c r="M9" s="32"/>
      <c r="N9" s="32"/>
      <c r="O9" s="33"/>
      <c r="P9" s="28"/>
      <c r="Q9" s="29"/>
      <c r="R9" s="29"/>
      <c r="S9" s="29"/>
      <c r="T9" s="29"/>
      <c r="U9" s="30"/>
      <c r="V9" s="31"/>
      <c r="W9" s="32"/>
      <c r="X9" s="32"/>
      <c r="Y9" s="32"/>
      <c r="Z9" s="32"/>
      <c r="AA9" s="33"/>
      <c r="AB9" s="28"/>
      <c r="AC9" s="29"/>
      <c r="AD9" s="29"/>
      <c r="AE9" s="29"/>
      <c r="AF9" s="29"/>
      <c r="AG9" s="30"/>
      <c r="AH9" s="31"/>
      <c r="AI9" s="32"/>
      <c r="AJ9" s="32"/>
      <c r="AK9" s="32"/>
      <c r="AL9" s="32"/>
      <c r="AM9" s="33"/>
      <c r="AN9" s="28"/>
      <c r="AO9" s="29"/>
      <c r="AP9" s="29"/>
      <c r="AQ9" s="29"/>
      <c r="AR9" s="29"/>
      <c r="AS9" s="30"/>
      <c r="AT9" s="31"/>
      <c r="AU9" s="32"/>
      <c r="AV9" s="32"/>
      <c r="AW9" s="32"/>
      <c r="AX9" s="32"/>
      <c r="AY9" s="33"/>
      <c r="AZ9" s="28"/>
      <c r="BA9" s="29"/>
      <c r="BB9" s="29"/>
      <c r="BC9" s="29"/>
      <c r="BD9" s="29"/>
      <c r="BE9" s="30"/>
      <c r="BF9" s="31"/>
      <c r="BG9" s="32"/>
      <c r="BH9" s="32"/>
      <c r="BI9" s="32"/>
      <c r="BJ9" s="32"/>
      <c r="BK9" s="33"/>
      <c r="BL9" s="28"/>
      <c r="BM9" s="29"/>
      <c r="BN9" s="29"/>
      <c r="BO9" s="29"/>
      <c r="BP9" s="29"/>
      <c r="BQ9" s="30"/>
      <c r="BR9" s="31"/>
      <c r="BS9" s="32"/>
      <c r="BT9" s="32"/>
      <c r="BU9" s="32"/>
      <c r="BV9" s="32"/>
      <c r="BW9" s="33"/>
      <c r="BX9" s="28"/>
      <c r="BY9" s="29"/>
      <c r="BZ9" s="29"/>
      <c r="CA9" s="29"/>
      <c r="CB9" s="29"/>
      <c r="CC9" s="30"/>
      <c r="CD9" s="31"/>
      <c r="CE9" s="32"/>
      <c r="CF9" s="32"/>
      <c r="CG9" s="32"/>
      <c r="CH9" s="32"/>
      <c r="CI9" s="33"/>
      <c r="CJ9" s="28"/>
      <c r="CK9" s="29"/>
      <c r="CL9" s="29"/>
      <c r="CM9" s="29"/>
      <c r="CN9" s="29"/>
      <c r="CO9" s="30"/>
      <c r="CP9" s="31"/>
      <c r="CQ9" s="32"/>
      <c r="CR9" s="32"/>
      <c r="CS9" s="32"/>
      <c r="CT9" s="32"/>
      <c r="CU9" s="33"/>
      <c r="CV9" s="28"/>
      <c r="CW9" s="29"/>
      <c r="CX9" s="29"/>
      <c r="CY9" s="29"/>
      <c r="CZ9" s="29"/>
      <c r="DA9" s="30"/>
      <c r="DB9" s="31"/>
      <c r="DC9" s="32"/>
      <c r="DD9" s="32"/>
      <c r="DE9" s="32"/>
      <c r="DF9" s="32"/>
      <c r="DG9" s="33"/>
      <c r="DH9" s="28"/>
      <c r="DI9" s="29"/>
      <c r="DJ9" s="29"/>
      <c r="DK9" s="29"/>
      <c r="DL9" s="29"/>
      <c r="DM9" s="30"/>
      <c r="DN9" s="31"/>
      <c r="DO9" s="32"/>
      <c r="DP9" s="32"/>
      <c r="DQ9" s="32"/>
      <c r="DR9" s="32"/>
      <c r="DS9" s="33"/>
      <c r="DT9" s="28"/>
      <c r="DU9" s="29"/>
      <c r="DV9" s="29"/>
      <c r="DW9" s="29"/>
      <c r="DX9" s="29"/>
      <c r="DY9" s="30"/>
      <c r="DZ9" s="31"/>
      <c r="EA9" s="32"/>
      <c r="EB9" s="32"/>
      <c r="EC9" s="32"/>
      <c r="ED9" s="32"/>
      <c r="EE9" s="33"/>
      <c r="EF9" s="28"/>
      <c r="EG9" s="29"/>
      <c r="EH9" s="29"/>
      <c r="EI9" s="29"/>
      <c r="EJ9" s="29"/>
      <c r="EK9" s="30"/>
      <c r="EL9" s="31"/>
      <c r="EM9" s="32"/>
      <c r="EN9" s="32"/>
      <c r="EO9" s="32"/>
      <c r="EP9" s="32"/>
      <c r="EQ9" s="33"/>
      <c r="ER9" s="28"/>
      <c r="ES9" s="29"/>
      <c r="ET9" s="29"/>
      <c r="EU9" s="29"/>
      <c r="EV9" s="29"/>
      <c r="EW9" s="30"/>
      <c r="EX9" s="31"/>
      <c r="EY9" s="32"/>
      <c r="EZ9" s="32"/>
      <c r="FA9" s="32"/>
      <c r="FB9" s="32"/>
      <c r="FC9" s="33"/>
      <c r="FD9" s="28"/>
      <c r="FE9" s="29"/>
      <c r="FF9" s="29"/>
      <c r="FG9" s="29"/>
      <c r="FH9" s="29"/>
      <c r="FI9" s="30"/>
      <c r="FJ9" s="31"/>
      <c r="FK9" s="32"/>
      <c r="FL9" s="32"/>
      <c r="FM9" s="32"/>
      <c r="FN9" s="32"/>
      <c r="FO9" s="33"/>
      <c r="FP9" s="28"/>
      <c r="FQ9" s="29"/>
      <c r="FR9" s="29"/>
      <c r="FS9" s="29"/>
      <c r="FT9" s="29"/>
      <c r="FU9" s="30"/>
      <c r="FV9" s="31"/>
      <c r="FW9" s="32"/>
      <c r="FX9" s="32"/>
      <c r="FY9" s="32"/>
      <c r="FZ9" s="32"/>
      <c r="GA9" s="33"/>
      <c r="GB9" s="28"/>
      <c r="GC9" s="29"/>
      <c r="GD9" s="29"/>
      <c r="GE9" s="29"/>
      <c r="GF9" s="29"/>
      <c r="GG9" s="30"/>
      <c r="GH9" s="31"/>
      <c r="GI9" s="32"/>
      <c r="GJ9" s="32"/>
      <c r="GK9" s="32"/>
      <c r="GL9" s="32"/>
      <c r="GM9" s="33"/>
      <c r="GN9" s="28"/>
      <c r="GO9" s="29"/>
      <c r="GP9" s="29"/>
      <c r="GQ9" s="29"/>
      <c r="GR9" s="29"/>
      <c r="GS9" s="30"/>
      <c r="GT9" s="31"/>
      <c r="GU9" s="32"/>
      <c r="GV9" s="32"/>
      <c r="GW9" s="32"/>
      <c r="GX9" s="32"/>
      <c r="GY9" s="33"/>
      <c r="GZ9" s="28"/>
      <c r="HA9" s="29"/>
      <c r="HB9" s="29"/>
      <c r="HC9" s="29"/>
      <c r="HD9" s="29"/>
      <c r="HE9" s="30"/>
      <c r="HF9" s="31"/>
      <c r="HG9" s="32"/>
      <c r="HH9" s="32"/>
      <c r="HI9" s="32"/>
      <c r="HJ9" s="32"/>
      <c r="HK9" s="33"/>
      <c r="HL9" s="28"/>
      <c r="HM9" s="29"/>
      <c r="HN9" s="29"/>
      <c r="HO9" s="29"/>
      <c r="HP9" s="29"/>
      <c r="HQ9" s="30"/>
      <c r="HR9" s="31"/>
      <c r="HS9" s="32"/>
      <c r="HT9" s="32"/>
      <c r="HU9" s="32"/>
      <c r="HV9" s="32"/>
      <c r="HW9" s="33"/>
      <c r="HX9" s="28"/>
      <c r="HY9" s="29"/>
      <c r="HZ9" s="29"/>
      <c r="IA9" s="29"/>
      <c r="IB9" s="29"/>
      <c r="IC9" s="30"/>
      <c r="ID9" s="31"/>
      <c r="IE9" s="32"/>
      <c r="IF9" s="32"/>
      <c r="IG9" s="32"/>
      <c r="IH9" s="32"/>
      <c r="II9" s="33"/>
      <c r="IJ9" s="28"/>
      <c r="IK9" s="29"/>
      <c r="IL9" s="29"/>
      <c r="IM9" s="29"/>
      <c r="IN9" s="29"/>
      <c r="IO9" s="30"/>
      <c r="IP9" s="31"/>
      <c r="IQ9" s="32"/>
      <c r="IR9" s="32"/>
      <c r="IS9" s="32"/>
      <c r="IT9" s="32"/>
      <c r="IU9" s="33"/>
      <c r="IV9" s="28"/>
      <c r="IW9" s="29"/>
      <c r="IX9" s="29"/>
      <c r="IY9" s="29"/>
      <c r="IZ9" s="29"/>
      <c r="JA9" s="30"/>
      <c r="JB9" s="31"/>
      <c r="JC9" s="32"/>
      <c r="JD9" s="32"/>
      <c r="JE9" s="32"/>
      <c r="JF9" s="32"/>
      <c r="JG9" s="33"/>
      <c r="JH9" s="28"/>
      <c r="JI9" s="29"/>
      <c r="JJ9" s="29"/>
      <c r="JK9" s="29"/>
      <c r="JL9" s="29"/>
      <c r="JM9" s="30"/>
      <c r="JN9" s="31"/>
      <c r="JO9" s="32"/>
      <c r="JP9" s="32"/>
      <c r="JQ9" s="32"/>
      <c r="JR9" s="32"/>
      <c r="JS9" s="33"/>
      <c r="JT9" s="28"/>
      <c r="JU9" s="29"/>
      <c r="JV9" s="29"/>
      <c r="JW9" s="29"/>
      <c r="JX9" s="29"/>
      <c r="JY9" s="30"/>
      <c r="JZ9" s="31"/>
      <c r="KA9" s="32"/>
      <c r="KB9" s="32"/>
      <c r="KC9" s="32"/>
      <c r="KD9" s="32"/>
      <c r="KE9" s="33"/>
      <c r="KF9" s="28"/>
      <c r="KG9" s="29"/>
      <c r="KH9" s="29"/>
      <c r="KI9" s="29"/>
      <c r="KJ9" s="29"/>
      <c r="KK9" s="30"/>
      <c r="KL9" s="31"/>
      <c r="KM9" s="32"/>
      <c r="KN9" s="32"/>
      <c r="KO9" s="32"/>
      <c r="KP9" s="32"/>
      <c r="KQ9" s="33"/>
    </row>
    <row r="10" spans="1:303" ht="16.5" customHeight="1" x14ac:dyDescent="0.25">
      <c r="A10">
        <f t="shared" si="5"/>
        <v>1</v>
      </c>
      <c r="B10" s="17">
        <f t="shared" si="6"/>
        <v>5</v>
      </c>
      <c r="C10" s="21">
        <f>Calen!F13</f>
        <v>43476</v>
      </c>
      <c r="D10" s="28"/>
      <c r="E10" s="29"/>
      <c r="F10" s="29"/>
      <c r="G10" s="29"/>
      <c r="H10" s="29"/>
      <c r="I10" s="30"/>
      <c r="J10" s="31"/>
      <c r="K10" s="32"/>
      <c r="L10" s="32"/>
      <c r="M10" s="32"/>
      <c r="N10" s="32"/>
      <c r="O10" s="33"/>
      <c r="P10" s="28"/>
      <c r="Q10" s="29"/>
      <c r="R10" s="29"/>
      <c r="S10" s="29"/>
      <c r="T10" s="29"/>
      <c r="U10" s="30"/>
      <c r="V10" s="31"/>
      <c r="W10" s="32"/>
      <c r="X10" s="32"/>
      <c r="Y10" s="32"/>
      <c r="Z10" s="32"/>
      <c r="AA10" s="33"/>
      <c r="AB10" s="28"/>
      <c r="AC10" s="29"/>
      <c r="AD10" s="29"/>
      <c r="AE10" s="29"/>
      <c r="AF10" s="29"/>
      <c r="AG10" s="30"/>
      <c r="AH10" s="31"/>
      <c r="AI10" s="32"/>
      <c r="AJ10" s="32"/>
      <c r="AK10" s="32"/>
      <c r="AL10" s="32"/>
      <c r="AM10" s="33"/>
      <c r="AN10" s="28"/>
      <c r="AO10" s="29"/>
      <c r="AP10" s="29"/>
      <c r="AQ10" s="29"/>
      <c r="AR10" s="29"/>
      <c r="AS10" s="30"/>
      <c r="AT10" s="31"/>
      <c r="AU10" s="32"/>
      <c r="AV10" s="32"/>
      <c r="AW10" s="32"/>
      <c r="AX10" s="32"/>
      <c r="AY10" s="33"/>
      <c r="AZ10" s="28"/>
      <c r="BA10" s="29"/>
      <c r="BB10" s="29"/>
      <c r="BC10" s="29"/>
      <c r="BD10" s="29"/>
      <c r="BE10" s="30"/>
      <c r="BF10" s="31"/>
      <c r="BG10" s="32"/>
      <c r="BH10" s="32"/>
      <c r="BI10" s="32"/>
      <c r="BJ10" s="32"/>
      <c r="BK10" s="33"/>
      <c r="BL10" s="28"/>
      <c r="BM10" s="29"/>
      <c r="BN10" s="29"/>
      <c r="BO10" s="29"/>
      <c r="BP10" s="29"/>
      <c r="BQ10" s="30"/>
      <c r="BR10" s="31"/>
      <c r="BS10" s="32"/>
      <c r="BT10" s="32"/>
      <c r="BU10" s="32"/>
      <c r="BV10" s="32"/>
      <c r="BW10" s="33"/>
      <c r="BX10" s="28"/>
      <c r="BY10" s="29"/>
      <c r="BZ10" s="29"/>
      <c r="CA10" s="29"/>
      <c r="CB10" s="29"/>
      <c r="CC10" s="30"/>
      <c r="CD10" s="31"/>
      <c r="CE10" s="32"/>
      <c r="CF10" s="32"/>
      <c r="CG10" s="32"/>
      <c r="CH10" s="32"/>
      <c r="CI10" s="33"/>
      <c r="CJ10" s="28"/>
      <c r="CK10" s="29"/>
      <c r="CL10" s="29"/>
      <c r="CM10" s="29"/>
      <c r="CN10" s="29"/>
      <c r="CO10" s="30"/>
      <c r="CP10" s="31"/>
      <c r="CQ10" s="32"/>
      <c r="CR10" s="32"/>
      <c r="CS10" s="32"/>
      <c r="CT10" s="32"/>
      <c r="CU10" s="33"/>
      <c r="CV10" s="28"/>
      <c r="CW10" s="29"/>
      <c r="CX10" s="29"/>
      <c r="CY10" s="29"/>
      <c r="CZ10" s="29"/>
      <c r="DA10" s="30"/>
      <c r="DB10" s="31"/>
      <c r="DC10" s="32"/>
      <c r="DD10" s="32"/>
      <c r="DE10" s="32"/>
      <c r="DF10" s="32"/>
      <c r="DG10" s="33"/>
      <c r="DH10" s="28"/>
      <c r="DI10" s="29"/>
      <c r="DJ10" s="29"/>
      <c r="DK10" s="29"/>
      <c r="DL10" s="29"/>
      <c r="DM10" s="30"/>
      <c r="DN10" s="31"/>
      <c r="DO10" s="32"/>
      <c r="DP10" s="32"/>
      <c r="DQ10" s="32"/>
      <c r="DR10" s="32"/>
      <c r="DS10" s="33"/>
      <c r="DT10" s="28"/>
      <c r="DU10" s="29"/>
      <c r="DV10" s="29"/>
      <c r="DW10" s="29"/>
      <c r="DX10" s="29"/>
      <c r="DY10" s="30"/>
      <c r="DZ10" s="31"/>
      <c r="EA10" s="32"/>
      <c r="EB10" s="32"/>
      <c r="EC10" s="32"/>
      <c r="ED10" s="32"/>
      <c r="EE10" s="33"/>
      <c r="EF10" s="28"/>
      <c r="EG10" s="29"/>
      <c r="EH10" s="29"/>
      <c r="EI10" s="29"/>
      <c r="EJ10" s="29"/>
      <c r="EK10" s="30"/>
      <c r="EL10" s="31"/>
      <c r="EM10" s="32"/>
      <c r="EN10" s="32"/>
      <c r="EO10" s="32"/>
      <c r="EP10" s="32"/>
      <c r="EQ10" s="33"/>
      <c r="ER10" s="28"/>
      <c r="ES10" s="29"/>
      <c r="ET10" s="29"/>
      <c r="EU10" s="29"/>
      <c r="EV10" s="29"/>
      <c r="EW10" s="30"/>
      <c r="EX10" s="31"/>
      <c r="EY10" s="32"/>
      <c r="EZ10" s="32"/>
      <c r="FA10" s="32"/>
      <c r="FB10" s="32"/>
      <c r="FC10" s="33"/>
      <c r="FD10" s="28"/>
      <c r="FE10" s="29"/>
      <c r="FF10" s="29"/>
      <c r="FG10" s="29"/>
      <c r="FH10" s="29"/>
      <c r="FI10" s="30"/>
      <c r="FJ10" s="31"/>
      <c r="FK10" s="32"/>
      <c r="FL10" s="32"/>
      <c r="FM10" s="32"/>
      <c r="FN10" s="32"/>
      <c r="FO10" s="33"/>
      <c r="FP10" s="28"/>
      <c r="FQ10" s="29"/>
      <c r="FR10" s="29"/>
      <c r="FS10" s="29"/>
      <c r="FT10" s="29"/>
      <c r="FU10" s="30"/>
      <c r="FV10" s="31"/>
      <c r="FW10" s="32"/>
      <c r="FX10" s="32"/>
      <c r="FY10" s="32"/>
      <c r="FZ10" s="32"/>
      <c r="GA10" s="33"/>
      <c r="GB10" s="28"/>
      <c r="GC10" s="29"/>
      <c r="GD10" s="29"/>
      <c r="GE10" s="29"/>
      <c r="GF10" s="29"/>
      <c r="GG10" s="30"/>
      <c r="GH10" s="31"/>
      <c r="GI10" s="32"/>
      <c r="GJ10" s="32"/>
      <c r="GK10" s="32"/>
      <c r="GL10" s="32"/>
      <c r="GM10" s="33"/>
      <c r="GN10" s="28"/>
      <c r="GO10" s="29"/>
      <c r="GP10" s="29"/>
      <c r="GQ10" s="29"/>
      <c r="GR10" s="29"/>
      <c r="GS10" s="30"/>
      <c r="GT10" s="31"/>
      <c r="GU10" s="32"/>
      <c r="GV10" s="32"/>
      <c r="GW10" s="32"/>
      <c r="GX10" s="32"/>
      <c r="GY10" s="33"/>
      <c r="GZ10" s="28"/>
      <c r="HA10" s="29"/>
      <c r="HB10" s="29"/>
      <c r="HC10" s="29"/>
      <c r="HD10" s="29"/>
      <c r="HE10" s="30"/>
      <c r="HF10" s="31"/>
      <c r="HG10" s="32"/>
      <c r="HH10" s="32"/>
      <c r="HI10" s="32"/>
      <c r="HJ10" s="32"/>
      <c r="HK10" s="33"/>
      <c r="HL10" s="28"/>
      <c r="HM10" s="29"/>
      <c r="HN10" s="29"/>
      <c r="HO10" s="29"/>
      <c r="HP10" s="29"/>
      <c r="HQ10" s="30"/>
      <c r="HR10" s="31"/>
      <c r="HS10" s="32"/>
      <c r="HT10" s="32"/>
      <c r="HU10" s="32"/>
      <c r="HV10" s="32"/>
      <c r="HW10" s="33"/>
      <c r="HX10" s="28"/>
      <c r="HY10" s="29"/>
      <c r="HZ10" s="29"/>
      <c r="IA10" s="29"/>
      <c r="IB10" s="29"/>
      <c r="IC10" s="30"/>
      <c r="ID10" s="31"/>
      <c r="IE10" s="32"/>
      <c r="IF10" s="32"/>
      <c r="IG10" s="32"/>
      <c r="IH10" s="32"/>
      <c r="II10" s="33"/>
      <c r="IJ10" s="28"/>
      <c r="IK10" s="29"/>
      <c r="IL10" s="29"/>
      <c r="IM10" s="29"/>
      <c r="IN10" s="29"/>
      <c r="IO10" s="30"/>
      <c r="IP10" s="31"/>
      <c r="IQ10" s="32"/>
      <c r="IR10" s="32"/>
      <c r="IS10" s="32"/>
      <c r="IT10" s="32"/>
      <c r="IU10" s="33"/>
      <c r="IV10" s="28"/>
      <c r="IW10" s="29"/>
      <c r="IX10" s="29"/>
      <c r="IY10" s="29"/>
      <c r="IZ10" s="29"/>
      <c r="JA10" s="30"/>
      <c r="JB10" s="31"/>
      <c r="JC10" s="32"/>
      <c r="JD10" s="32"/>
      <c r="JE10" s="32"/>
      <c r="JF10" s="32"/>
      <c r="JG10" s="33"/>
      <c r="JH10" s="28"/>
      <c r="JI10" s="29"/>
      <c r="JJ10" s="29"/>
      <c r="JK10" s="29"/>
      <c r="JL10" s="29"/>
      <c r="JM10" s="30"/>
      <c r="JN10" s="31"/>
      <c r="JO10" s="32"/>
      <c r="JP10" s="32"/>
      <c r="JQ10" s="32"/>
      <c r="JR10" s="32"/>
      <c r="JS10" s="33"/>
      <c r="JT10" s="28"/>
      <c r="JU10" s="29"/>
      <c r="JV10" s="29"/>
      <c r="JW10" s="29"/>
      <c r="JX10" s="29"/>
      <c r="JY10" s="30"/>
      <c r="JZ10" s="31"/>
      <c r="KA10" s="32"/>
      <c r="KB10" s="32"/>
      <c r="KC10" s="32"/>
      <c r="KD10" s="32"/>
      <c r="KE10" s="33"/>
      <c r="KF10" s="28"/>
      <c r="KG10" s="29"/>
      <c r="KH10" s="29"/>
      <c r="KI10" s="29"/>
      <c r="KJ10" s="29"/>
      <c r="KK10" s="30"/>
      <c r="KL10" s="31"/>
      <c r="KM10" s="32"/>
      <c r="KN10" s="32"/>
      <c r="KO10" s="32"/>
      <c r="KP10" s="32"/>
      <c r="KQ10" s="33"/>
    </row>
    <row r="11" spans="1:303" ht="16.5" customHeight="1" x14ac:dyDescent="0.25">
      <c r="A11">
        <f t="shared" si="5"/>
        <v>1</v>
      </c>
      <c r="B11" s="17">
        <f t="shared" si="6"/>
        <v>3</v>
      </c>
      <c r="C11" s="21">
        <f>Calen!F14</f>
        <v>43481</v>
      </c>
      <c r="D11" s="28"/>
      <c r="E11" s="29"/>
      <c r="F11" s="29"/>
      <c r="G11" s="29"/>
      <c r="H11" s="29"/>
      <c r="I11" s="30"/>
      <c r="J11" s="31"/>
      <c r="K11" s="32"/>
      <c r="L11" s="32"/>
      <c r="M11" s="32"/>
      <c r="N11" s="32"/>
      <c r="O11" s="33"/>
      <c r="P11" s="28"/>
      <c r="Q11" s="29"/>
      <c r="R11" s="29"/>
      <c r="S11" s="29"/>
      <c r="T11" s="29"/>
      <c r="U11" s="30"/>
      <c r="V11" s="31"/>
      <c r="W11" s="32"/>
      <c r="X11" s="32"/>
      <c r="Y11" s="32"/>
      <c r="Z11" s="32"/>
      <c r="AA11" s="33"/>
      <c r="AB11" s="28"/>
      <c r="AC11" s="29"/>
      <c r="AD11" s="29"/>
      <c r="AE11" s="29"/>
      <c r="AF11" s="29"/>
      <c r="AG11" s="30"/>
      <c r="AH11" s="31"/>
      <c r="AI11" s="32"/>
      <c r="AJ11" s="32"/>
      <c r="AK11" s="32"/>
      <c r="AL11" s="32"/>
      <c r="AM11" s="33"/>
      <c r="AN11" s="28"/>
      <c r="AO11" s="29"/>
      <c r="AP11" s="29"/>
      <c r="AQ11" s="29"/>
      <c r="AR11" s="29"/>
      <c r="AS11" s="30"/>
      <c r="AT11" s="31"/>
      <c r="AU11" s="32"/>
      <c r="AV11" s="32"/>
      <c r="AW11" s="32"/>
      <c r="AX11" s="32"/>
      <c r="AY11" s="33"/>
      <c r="AZ11" s="28"/>
      <c r="BA11" s="29"/>
      <c r="BB11" s="29"/>
      <c r="BC11" s="29"/>
      <c r="BD11" s="29"/>
      <c r="BE11" s="30"/>
      <c r="BF11" s="31"/>
      <c r="BG11" s="32"/>
      <c r="BH11" s="32"/>
      <c r="BI11" s="32"/>
      <c r="BJ11" s="32"/>
      <c r="BK11" s="33"/>
      <c r="BL11" s="28"/>
      <c r="BM11" s="29"/>
      <c r="BN11" s="29"/>
      <c r="BO11" s="29"/>
      <c r="BP11" s="29"/>
      <c r="BQ11" s="30"/>
      <c r="BR11" s="31"/>
      <c r="BS11" s="32"/>
      <c r="BT11" s="32"/>
      <c r="BU11" s="32"/>
      <c r="BV11" s="32"/>
      <c r="BW11" s="33"/>
      <c r="BX11" s="28"/>
      <c r="BY11" s="29"/>
      <c r="BZ11" s="29"/>
      <c r="CA11" s="29"/>
      <c r="CB11" s="29"/>
      <c r="CC11" s="30"/>
      <c r="CD11" s="31"/>
      <c r="CE11" s="32"/>
      <c r="CF11" s="32"/>
      <c r="CG11" s="32"/>
      <c r="CH11" s="32"/>
      <c r="CI11" s="33"/>
      <c r="CJ11" s="28"/>
      <c r="CK11" s="29"/>
      <c r="CL11" s="29"/>
      <c r="CM11" s="29"/>
      <c r="CN11" s="29"/>
      <c r="CO11" s="30"/>
      <c r="CP11" s="31"/>
      <c r="CQ11" s="32"/>
      <c r="CR11" s="32"/>
      <c r="CS11" s="32"/>
      <c r="CT11" s="32"/>
      <c r="CU11" s="33"/>
      <c r="CV11" s="28"/>
      <c r="CW11" s="29"/>
      <c r="CX11" s="29"/>
      <c r="CY11" s="29"/>
      <c r="CZ11" s="29"/>
      <c r="DA11" s="30"/>
      <c r="DB11" s="31"/>
      <c r="DC11" s="32"/>
      <c r="DD11" s="32"/>
      <c r="DE11" s="32"/>
      <c r="DF11" s="32"/>
      <c r="DG11" s="33"/>
      <c r="DH11" s="28"/>
      <c r="DI11" s="29"/>
      <c r="DJ11" s="29"/>
      <c r="DK11" s="29"/>
      <c r="DL11" s="29"/>
      <c r="DM11" s="30"/>
      <c r="DN11" s="31"/>
      <c r="DO11" s="32"/>
      <c r="DP11" s="32"/>
      <c r="DQ11" s="32"/>
      <c r="DR11" s="32"/>
      <c r="DS11" s="33"/>
      <c r="DT11" s="28"/>
      <c r="DU11" s="29"/>
      <c r="DV11" s="29"/>
      <c r="DW11" s="29"/>
      <c r="DX11" s="29"/>
      <c r="DY11" s="30"/>
      <c r="DZ11" s="31"/>
      <c r="EA11" s="32"/>
      <c r="EB11" s="32"/>
      <c r="EC11" s="32"/>
      <c r="ED11" s="32"/>
      <c r="EE11" s="33"/>
      <c r="EF11" s="28"/>
      <c r="EG11" s="29"/>
      <c r="EH11" s="29"/>
      <c r="EI11" s="29"/>
      <c r="EJ11" s="29"/>
      <c r="EK11" s="30"/>
      <c r="EL11" s="31"/>
      <c r="EM11" s="32"/>
      <c r="EN11" s="32"/>
      <c r="EO11" s="32"/>
      <c r="EP11" s="32"/>
      <c r="EQ11" s="33"/>
      <c r="ER11" s="28"/>
      <c r="ES11" s="29"/>
      <c r="ET11" s="29"/>
      <c r="EU11" s="29"/>
      <c r="EV11" s="29"/>
      <c r="EW11" s="30"/>
      <c r="EX11" s="31"/>
      <c r="EY11" s="32"/>
      <c r="EZ11" s="32"/>
      <c r="FA11" s="32"/>
      <c r="FB11" s="32"/>
      <c r="FC11" s="33"/>
      <c r="FD11" s="28"/>
      <c r="FE11" s="29"/>
      <c r="FF11" s="29"/>
      <c r="FG11" s="29"/>
      <c r="FH11" s="29"/>
      <c r="FI11" s="30"/>
      <c r="FJ11" s="31"/>
      <c r="FK11" s="32"/>
      <c r="FL11" s="32"/>
      <c r="FM11" s="32"/>
      <c r="FN11" s="32"/>
      <c r="FO11" s="33"/>
      <c r="FP11" s="28"/>
      <c r="FQ11" s="29"/>
      <c r="FR11" s="29"/>
      <c r="FS11" s="29"/>
      <c r="FT11" s="29"/>
      <c r="FU11" s="30"/>
      <c r="FV11" s="31"/>
      <c r="FW11" s="32"/>
      <c r="FX11" s="32"/>
      <c r="FY11" s="32"/>
      <c r="FZ11" s="32"/>
      <c r="GA11" s="33"/>
      <c r="GB11" s="28"/>
      <c r="GC11" s="29"/>
      <c r="GD11" s="29"/>
      <c r="GE11" s="29"/>
      <c r="GF11" s="29"/>
      <c r="GG11" s="30"/>
      <c r="GH11" s="31"/>
      <c r="GI11" s="32"/>
      <c r="GJ11" s="32"/>
      <c r="GK11" s="32"/>
      <c r="GL11" s="32"/>
      <c r="GM11" s="33"/>
      <c r="GN11" s="28"/>
      <c r="GO11" s="29"/>
      <c r="GP11" s="29"/>
      <c r="GQ11" s="29"/>
      <c r="GR11" s="29"/>
      <c r="GS11" s="30"/>
      <c r="GT11" s="31"/>
      <c r="GU11" s="32"/>
      <c r="GV11" s="32"/>
      <c r="GW11" s="32"/>
      <c r="GX11" s="32"/>
      <c r="GY11" s="33"/>
      <c r="GZ11" s="28"/>
      <c r="HA11" s="29"/>
      <c r="HB11" s="29"/>
      <c r="HC11" s="29"/>
      <c r="HD11" s="29"/>
      <c r="HE11" s="30"/>
      <c r="HF11" s="31"/>
      <c r="HG11" s="32"/>
      <c r="HH11" s="32"/>
      <c r="HI11" s="32"/>
      <c r="HJ11" s="32"/>
      <c r="HK11" s="33"/>
      <c r="HL11" s="28"/>
      <c r="HM11" s="29"/>
      <c r="HN11" s="29"/>
      <c r="HO11" s="29"/>
      <c r="HP11" s="29"/>
      <c r="HQ11" s="30"/>
      <c r="HR11" s="31"/>
      <c r="HS11" s="32"/>
      <c r="HT11" s="32"/>
      <c r="HU11" s="32"/>
      <c r="HV11" s="32"/>
      <c r="HW11" s="33"/>
      <c r="HX11" s="28"/>
      <c r="HY11" s="29"/>
      <c r="HZ11" s="29"/>
      <c r="IA11" s="29"/>
      <c r="IB11" s="29"/>
      <c r="IC11" s="30"/>
      <c r="ID11" s="31"/>
      <c r="IE11" s="32"/>
      <c r="IF11" s="32"/>
      <c r="IG11" s="32"/>
      <c r="IH11" s="32"/>
      <c r="II11" s="33"/>
      <c r="IJ11" s="28"/>
      <c r="IK11" s="29"/>
      <c r="IL11" s="29"/>
      <c r="IM11" s="29"/>
      <c r="IN11" s="29"/>
      <c r="IO11" s="30"/>
      <c r="IP11" s="31"/>
      <c r="IQ11" s="32"/>
      <c r="IR11" s="32"/>
      <c r="IS11" s="32"/>
      <c r="IT11" s="32"/>
      <c r="IU11" s="33"/>
      <c r="IV11" s="28"/>
      <c r="IW11" s="29"/>
      <c r="IX11" s="29"/>
      <c r="IY11" s="29"/>
      <c r="IZ11" s="29"/>
      <c r="JA11" s="30"/>
      <c r="JB11" s="31"/>
      <c r="JC11" s="32"/>
      <c r="JD11" s="32"/>
      <c r="JE11" s="32"/>
      <c r="JF11" s="32"/>
      <c r="JG11" s="33"/>
      <c r="JH11" s="28"/>
      <c r="JI11" s="29"/>
      <c r="JJ11" s="29"/>
      <c r="JK11" s="29"/>
      <c r="JL11" s="29"/>
      <c r="JM11" s="30"/>
      <c r="JN11" s="31"/>
      <c r="JO11" s="32"/>
      <c r="JP11" s="32"/>
      <c r="JQ11" s="32"/>
      <c r="JR11" s="32"/>
      <c r="JS11" s="33"/>
      <c r="JT11" s="28"/>
      <c r="JU11" s="29"/>
      <c r="JV11" s="29"/>
      <c r="JW11" s="29"/>
      <c r="JX11" s="29"/>
      <c r="JY11" s="30"/>
      <c r="JZ11" s="31"/>
      <c r="KA11" s="32"/>
      <c r="KB11" s="32"/>
      <c r="KC11" s="32"/>
      <c r="KD11" s="32"/>
      <c r="KE11" s="33"/>
      <c r="KF11" s="28"/>
      <c r="KG11" s="29"/>
      <c r="KH11" s="29"/>
      <c r="KI11" s="29"/>
      <c r="KJ11" s="29"/>
      <c r="KK11" s="30"/>
      <c r="KL11" s="31"/>
      <c r="KM11" s="32"/>
      <c r="KN11" s="32"/>
      <c r="KO11" s="32"/>
      <c r="KP11" s="32"/>
      <c r="KQ11" s="33"/>
    </row>
    <row r="12" spans="1:303" ht="16.5" customHeight="1" x14ac:dyDescent="0.25">
      <c r="A12">
        <f t="shared" si="5"/>
        <v>1</v>
      </c>
      <c r="B12" s="17">
        <f t="shared" si="6"/>
        <v>4</v>
      </c>
      <c r="C12" s="21">
        <f>Calen!F15</f>
        <v>43482</v>
      </c>
      <c r="D12" s="28"/>
      <c r="E12" s="29"/>
      <c r="F12" s="29"/>
      <c r="G12" s="29"/>
      <c r="H12" s="29"/>
      <c r="I12" s="30"/>
      <c r="J12" s="31"/>
      <c r="K12" s="32"/>
      <c r="L12" s="32"/>
      <c r="M12" s="32"/>
      <c r="N12" s="32"/>
      <c r="O12" s="33"/>
      <c r="P12" s="28"/>
      <c r="Q12" s="29"/>
      <c r="R12" s="29"/>
      <c r="S12" s="29"/>
      <c r="T12" s="29"/>
      <c r="U12" s="30"/>
      <c r="V12" s="31"/>
      <c r="W12" s="32"/>
      <c r="X12" s="32"/>
      <c r="Y12" s="32"/>
      <c r="Z12" s="32"/>
      <c r="AA12" s="33"/>
      <c r="AB12" s="28"/>
      <c r="AC12" s="29"/>
      <c r="AD12" s="29"/>
      <c r="AE12" s="29"/>
      <c r="AF12" s="29"/>
      <c r="AG12" s="30"/>
      <c r="AH12" s="31"/>
      <c r="AI12" s="32"/>
      <c r="AJ12" s="32"/>
      <c r="AK12" s="32"/>
      <c r="AL12" s="32"/>
      <c r="AM12" s="33"/>
      <c r="AN12" s="28"/>
      <c r="AO12" s="29"/>
      <c r="AP12" s="29"/>
      <c r="AQ12" s="29"/>
      <c r="AR12" s="29"/>
      <c r="AS12" s="30"/>
      <c r="AT12" s="31"/>
      <c r="AU12" s="32"/>
      <c r="AV12" s="32"/>
      <c r="AW12" s="32"/>
      <c r="AX12" s="32"/>
      <c r="AY12" s="33"/>
      <c r="AZ12" s="28"/>
      <c r="BA12" s="29"/>
      <c r="BB12" s="29"/>
      <c r="BC12" s="29"/>
      <c r="BD12" s="29"/>
      <c r="BE12" s="30"/>
      <c r="BF12" s="31"/>
      <c r="BG12" s="32"/>
      <c r="BH12" s="32"/>
      <c r="BI12" s="32"/>
      <c r="BJ12" s="32"/>
      <c r="BK12" s="33"/>
      <c r="BL12" s="28"/>
      <c r="BM12" s="29"/>
      <c r="BN12" s="29"/>
      <c r="BO12" s="29"/>
      <c r="BP12" s="29"/>
      <c r="BQ12" s="30"/>
      <c r="BR12" s="31"/>
      <c r="BS12" s="32"/>
      <c r="BT12" s="32"/>
      <c r="BU12" s="32"/>
      <c r="BV12" s="32"/>
      <c r="BW12" s="33"/>
      <c r="BX12" s="28"/>
      <c r="BY12" s="29"/>
      <c r="BZ12" s="29"/>
      <c r="CA12" s="29"/>
      <c r="CB12" s="29"/>
      <c r="CC12" s="30"/>
      <c r="CD12" s="31"/>
      <c r="CE12" s="32"/>
      <c r="CF12" s="32"/>
      <c r="CG12" s="32"/>
      <c r="CH12" s="32"/>
      <c r="CI12" s="33"/>
      <c r="CJ12" s="28"/>
      <c r="CK12" s="29"/>
      <c r="CL12" s="29"/>
      <c r="CM12" s="29"/>
      <c r="CN12" s="29"/>
      <c r="CO12" s="30"/>
      <c r="CP12" s="31"/>
      <c r="CQ12" s="32"/>
      <c r="CR12" s="32"/>
      <c r="CS12" s="32"/>
      <c r="CT12" s="32"/>
      <c r="CU12" s="33"/>
      <c r="CV12" s="28"/>
      <c r="CW12" s="29"/>
      <c r="CX12" s="29"/>
      <c r="CY12" s="29"/>
      <c r="CZ12" s="29"/>
      <c r="DA12" s="30"/>
      <c r="DB12" s="31"/>
      <c r="DC12" s="32"/>
      <c r="DD12" s="32"/>
      <c r="DE12" s="32"/>
      <c r="DF12" s="32"/>
      <c r="DG12" s="33"/>
      <c r="DH12" s="28"/>
      <c r="DI12" s="29"/>
      <c r="DJ12" s="29"/>
      <c r="DK12" s="29"/>
      <c r="DL12" s="29"/>
      <c r="DM12" s="30"/>
      <c r="DN12" s="31"/>
      <c r="DO12" s="32"/>
      <c r="DP12" s="32"/>
      <c r="DQ12" s="32"/>
      <c r="DR12" s="32"/>
      <c r="DS12" s="33"/>
      <c r="DT12" s="28"/>
      <c r="DU12" s="29"/>
      <c r="DV12" s="29"/>
      <c r="DW12" s="29"/>
      <c r="DX12" s="29"/>
      <c r="DY12" s="30"/>
      <c r="DZ12" s="31"/>
      <c r="EA12" s="32"/>
      <c r="EB12" s="32"/>
      <c r="EC12" s="32"/>
      <c r="ED12" s="32"/>
      <c r="EE12" s="33"/>
      <c r="EF12" s="28"/>
      <c r="EG12" s="29"/>
      <c r="EH12" s="29"/>
      <c r="EI12" s="29"/>
      <c r="EJ12" s="29"/>
      <c r="EK12" s="30"/>
      <c r="EL12" s="31"/>
      <c r="EM12" s="32"/>
      <c r="EN12" s="32"/>
      <c r="EO12" s="32"/>
      <c r="EP12" s="32"/>
      <c r="EQ12" s="33"/>
      <c r="ER12" s="28"/>
      <c r="ES12" s="29"/>
      <c r="ET12" s="29"/>
      <c r="EU12" s="29"/>
      <c r="EV12" s="29"/>
      <c r="EW12" s="30"/>
      <c r="EX12" s="31"/>
      <c r="EY12" s="32"/>
      <c r="EZ12" s="32"/>
      <c r="FA12" s="32"/>
      <c r="FB12" s="32"/>
      <c r="FC12" s="33"/>
      <c r="FD12" s="28"/>
      <c r="FE12" s="29"/>
      <c r="FF12" s="29"/>
      <c r="FG12" s="29"/>
      <c r="FH12" s="29"/>
      <c r="FI12" s="30"/>
      <c r="FJ12" s="31"/>
      <c r="FK12" s="32"/>
      <c r="FL12" s="32"/>
      <c r="FM12" s="32"/>
      <c r="FN12" s="32"/>
      <c r="FO12" s="33"/>
      <c r="FP12" s="28"/>
      <c r="FQ12" s="29"/>
      <c r="FR12" s="29"/>
      <c r="FS12" s="29"/>
      <c r="FT12" s="29"/>
      <c r="FU12" s="30"/>
      <c r="FV12" s="31"/>
      <c r="FW12" s="32"/>
      <c r="FX12" s="32"/>
      <c r="FY12" s="32"/>
      <c r="FZ12" s="32"/>
      <c r="GA12" s="33"/>
      <c r="GB12" s="28"/>
      <c r="GC12" s="29"/>
      <c r="GD12" s="29"/>
      <c r="GE12" s="29"/>
      <c r="GF12" s="29"/>
      <c r="GG12" s="30"/>
      <c r="GH12" s="31"/>
      <c r="GI12" s="32"/>
      <c r="GJ12" s="32"/>
      <c r="GK12" s="32"/>
      <c r="GL12" s="32"/>
      <c r="GM12" s="33"/>
      <c r="GN12" s="28"/>
      <c r="GO12" s="29"/>
      <c r="GP12" s="29"/>
      <c r="GQ12" s="29"/>
      <c r="GR12" s="29"/>
      <c r="GS12" s="30"/>
      <c r="GT12" s="31"/>
      <c r="GU12" s="32"/>
      <c r="GV12" s="32"/>
      <c r="GW12" s="32"/>
      <c r="GX12" s="32"/>
      <c r="GY12" s="33"/>
      <c r="GZ12" s="28"/>
      <c r="HA12" s="29"/>
      <c r="HB12" s="29"/>
      <c r="HC12" s="29"/>
      <c r="HD12" s="29"/>
      <c r="HE12" s="30"/>
      <c r="HF12" s="31"/>
      <c r="HG12" s="32"/>
      <c r="HH12" s="32"/>
      <c r="HI12" s="32"/>
      <c r="HJ12" s="32"/>
      <c r="HK12" s="33"/>
      <c r="HL12" s="28"/>
      <c r="HM12" s="29"/>
      <c r="HN12" s="29"/>
      <c r="HO12" s="29"/>
      <c r="HP12" s="29"/>
      <c r="HQ12" s="30"/>
      <c r="HR12" s="31"/>
      <c r="HS12" s="32"/>
      <c r="HT12" s="32"/>
      <c r="HU12" s="32"/>
      <c r="HV12" s="32"/>
      <c r="HW12" s="33"/>
      <c r="HX12" s="28"/>
      <c r="HY12" s="29"/>
      <c r="HZ12" s="29"/>
      <c r="IA12" s="29"/>
      <c r="IB12" s="29"/>
      <c r="IC12" s="30"/>
      <c r="ID12" s="31"/>
      <c r="IE12" s="32"/>
      <c r="IF12" s="32"/>
      <c r="IG12" s="32"/>
      <c r="IH12" s="32"/>
      <c r="II12" s="33"/>
      <c r="IJ12" s="28"/>
      <c r="IK12" s="29"/>
      <c r="IL12" s="29"/>
      <c r="IM12" s="29"/>
      <c r="IN12" s="29"/>
      <c r="IO12" s="30"/>
      <c r="IP12" s="31"/>
      <c r="IQ12" s="32"/>
      <c r="IR12" s="32"/>
      <c r="IS12" s="32"/>
      <c r="IT12" s="32"/>
      <c r="IU12" s="33"/>
      <c r="IV12" s="28"/>
      <c r="IW12" s="29"/>
      <c r="IX12" s="29"/>
      <c r="IY12" s="29"/>
      <c r="IZ12" s="29"/>
      <c r="JA12" s="30"/>
      <c r="JB12" s="31"/>
      <c r="JC12" s="32"/>
      <c r="JD12" s="32"/>
      <c r="JE12" s="32"/>
      <c r="JF12" s="32"/>
      <c r="JG12" s="33"/>
      <c r="JH12" s="28"/>
      <c r="JI12" s="29"/>
      <c r="JJ12" s="29"/>
      <c r="JK12" s="29"/>
      <c r="JL12" s="29"/>
      <c r="JM12" s="30"/>
      <c r="JN12" s="31"/>
      <c r="JO12" s="32"/>
      <c r="JP12" s="32"/>
      <c r="JQ12" s="32"/>
      <c r="JR12" s="32"/>
      <c r="JS12" s="33"/>
      <c r="JT12" s="28"/>
      <c r="JU12" s="29"/>
      <c r="JV12" s="29"/>
      <c r="JW12" s="29"/>
      <c r="JX12" s="29"/>
      <c r="JY12" s="30"/>
      <c r="JZ12" s="31"/>
      <c r="KA12" s="32"/>
      <c r="KB12" s="32"/>
      <c r="KC12" s="32"/>
      <c r="KD12" s="32"/>
      <c r="KE12" s="33"/>
      <c r="KF12" s="28"/>
      <c r="KG12" s="29"/>
      <c r="KH12" s="29"/>
      <c r="KI12" s="29"/>
      <c r="KJ12" s="29"/>
      <c r="KK12" s="30"/>
      <c r="KL12" s="31"/>
      <c r="KM12" s="32"/>
      <c r="KN12" s="32"/>
      <c r="KO12" s="32"/>
      <c r="KP12" s="32"/>
      <c r="KQ12" s="33"/>
    </row>
    <row r="13" spans="1:303" ht="16.5" customHeight="1" x14ac:dyDescent="0.25">
      <c r="A13">
        <f t="shared" si="5"/>
        <v>1</v>
      </c>
      <c r="B13" s="17">
        <f t="shared" si="6"/>
        <v>5</v>
      </c>
      <c r="C13" s="21">
        <f>Calen!F16</f>
        <v>43483</v>
      </c>
      <c r="D13" s="28"/>
      <c r="E13" s="29"/>
      <c r="F13" s="29"/>
      <c r="G13" s="29"/>
      <c r="H13" s="29"/>
      <c r="I13" s="30"/>
      <c r="J13" s="31"/>
      <c r="K13" s="32"/>
      <c r="L13" s="32" t="s">
        <v>43</v>
      </c>
      <c r="M13" s="32"/>
      <c r="N13" s="32"/>
      <c r="O13" s="33"/>
      <c r="P13" s="28"/>
      <c r="Q13" s="29"/>
      <c r="R13" s="29"/>
      <c r="S13" s="29"/>
      <c r="T13" s="29"/>
      <c r="U13" s="30"/>
      <c r="V13" s="31"/>
      <c r="W13" s="32"/>
      <c r="X13" s="32"/>
      <c r="Y13" s="32"/>
      <c r="Z13" s="32"/>
      <c r="AA13" s="33"/>
      <c r="AB13" s="28"/>
      <c r="AC13" s="29"/>
      <c r="AD13" s="29"/>
      <c r="AE13" s="29"/>
      <c r="AF13" s="29"/>
      <c r="AG13" s="30"/>
      <c r="AH13" s="31"/>
      <c r="AI13" s="32"/>
      <c r="AJ13" s="32"/>
      <c r="AK13" s="32"/>
      <c r="AL13" s="32"/>
      <c r="AM13" s="33"/>
      <c r="AN13" s="28"/>
      <c r="AO13" s="29"/>
      <c r="AP13" s="29"/>
      <c r="AQ13" s="29"/>
      <c r="AR13" s="29"/>
      <c r="AS13" s="30"/>
      <c r="AT13" s="31"/>
      <c r="AU13" s="32"/>
      <c r="AV13" s="32"/>
      <c r="AW13" s="32"/>
      <c r="AX13" s="32"/>
      <c r="AY13" s="33"/>
      <c r="AZ13" s="28"/>
      <c r="BA13" s="29"/>
      <c r="BB13" s="29"/>
      <c r="BC13" s="29"/>
      <c r="BD13" s="29"/>
      <c r="BE13" s="30"/>
      <c r="BF13" s="31"/>
      <c r="BG13" s="32"/>
      <c r="BH13" s="32"/>
      <c r="BI13" s="32"/>
      <c r="BJ13" s="32"/>
      <c r="BK13" s="33"/>
      <c r="BL13" s="28"/>
      <c r="BM13" s="29"/>
      <c r="BN13" s="29"/>
      <c r="BO13" s="29"/>
      <c r="BP13" s="29"/>
      <c r="BQ13" s="30"/>
      <c r="BR13" s="31"/>
      <c r="BS13" s="32"/>
      <c r="BT13" s="32"/>
      <c r="BU13" s="32"/>
      <c r="BV13" s="32"/>
      <c r="BW13" s="33"/>
      <c r="BX13" s="28"/>
      <c r="BY13" s="29"/>
      <c r="BZ13" s="29"/>
      <c r="CA13" s="29"/>
      <c r="CB13" s="29"/>
      <c r="CC13" s="30"/>
      <c r="CD13" s="31"/>
      <c r="CE13" s="32"/>
      <c r="CF13" s="32"/>
      <c r="CG13" s="32"/>
      <c r="CH13" s="32"/>
      <c r="CI13" s="33"/>
      <c r="CJ13" s="28"/>
      <c r="CK13" s="29"/>
      <c r="CL13" s="29"/>
      <c r="CM13" s="29"/>
      <c r="CN13" s="29"/>
      <c r="CO13" s="30"/>
      <c r="CP13" s="31"/>
      <c r="CQ13" s="32"/>
      <c r="CR13" s="32"/>
      <c r="CS13" s="32"/>
      <c r="CT13" s="32"/>
      <c r="CU13" s="33"/>
      <c r="CV13" s="28"/>
      <c r="CW13" s="29"/>
      <c r="CX13" s="29"/>
      <c r="CY13" s="29"/>
      <c r="CZ13" s="29"/>
      <c r="DA13" s="30"/>
      <c r="DB13" s="31"/>
      <c r="DC13" s="32"/>
      <c r="DD13" s="32"/>
      <c r="DE13" s="32"/>
      <c r="DF13" s="32"/>
      <c r="DG13" s="33"/>
      <c r="DH13" s="28"/>
      <c r="DI13" s="29"/>
      <c r="DJ13" s="29"/>
      <c r="DK13" s="29"/>
      <c r="DL13" s="29"/>
      <c r="DM13" s="30"/>
      <c r="DN13" s="31"/>
      <c r="DO13" s="32"/>
      <c r="DP13" s="32"/>
      <c r="DQ13" s="32"/>
      <c r="DR13" s="32"/>
      <c r="DS13" s="33"/>
      <c r="DT13" s="28"/>
      <c r="DU13" s="29"/>
      <c r="DV13" s="29"/>
      <c r="DW13" s="29"/>
      <c r="DX13" s="29"/>
      <c r="DY13" s="30"/>
      <c r="DZ13" s="31"/>
      <c r="EA13" s="32"/>
      <c r="EB13" s="32"/>
      <c r="EC13" s="32"/>
      <c r="ED13" s="32"/>
      <c r="EE13" s="33"/>
      <c r="EF13" s="28"/>
      <c r="EG13" s="29"/>
      <c r="EH13" s="29"/>
      <c r="EI13" s="29"/>
      <c r="EJ13" s="29"/>
      <c r="EK13" s="30"/>
      <c r="EL13" s="31"/>
      <c r="EM13" s="32"/>
      <c r="EN13" s="32"/>
      <c r="EO13" s="32"/>
      <c r="EP13" s="32"/>
      <c r="EQ13" s="33"/>
      <c r="ER13" s="28"/>
      <c r="ES13" s="29"/>
      <c r="ET13" s="29"/>
      <c r="EU13" s="29"/>
      <c r="EV13" s="29"/>
      <c r="EW13" s="30"/>
      <c r="EX13" s="31"/>
      <c r="EY13" s="32"/>
      <c r="EZ13" s="32"/>
      <c r="FA13" s="32"/>
      <c r="FB13" s="32"/>
      <c r="FC13" s="33"/>
      <c r="FD13" s="28"/>
      <c r="FE13" s="29"/>
      <c r="FF13" s="29"/>
      <c r="FG13" s="29"/>
      <c r="FH13" s="29"/>
      <c r="FI13" s="30"/>
      <c r="FJ13" s="31"/>
      <c r="FK13" s="32"/>
      <c r="FL13" s="32"/>
      <c r="FM13" s="32"/>
      <c r="FN13" s="32"/>
      <c r="FO13" s="33"/>
      <c r="FP13" s="28"/>
      <c r="FQ13" s="29"/>
      <c r="FR13" s="29"/>
      <c r="FS13" s="29"/>
      <c r="FT13" s="29"/>
      <c r="FU13" s="30"/>
      <c r="FV13" s="31"/>
      <c r="FW13" s="32"/>
      <c r="FX13" s="32"/>
      <c r="FY13" s="32"/>
      <c r="FZ13" s="32"/>
      <c r="GA13" s="33"/>
      <c r="GB13" s="28"/>
      <c r="GC13" s="29"/>
      <c r="GD13" s="29"/>
      <c r="GE13" s="29"/>
      <c r="GF13" s="29"/>
      <c r="GG13" s="30"/>
      <c r="GH13" s="31"/>
      <c r="GI13" s="32"/>
      <c r="GJ13" s="32"/>
      <c r="GK13" s="32"/>
      <c r="GL13" s="32"/>
      <c r="GM13" s="33"/>
      <c r="GN13" s="28"/>
      <c r="GO13" s="29"/>
      <c r="GP13" s="29"/>
      <c r="GQ13" s="29"/>
      <c r="GR13" s="29"/>
      <c r="GS13" s="30"/>
      <c r="GT13" s="31"/>
      <c r="GU13" s="32"/>
      <c r="GV13" s="32"/>
      <c r="GW13" s="32"/>
      <c r="GX13" s="32"/>
      <c r="GY13" s="33"/>
      <c r="GZ13" s="28"/>
      <c r="HA13" s="29"/>
      <c r="HB13" s="29"/>
      <c r="HC13" s="29"/>
      <c r="HD13" s="29"/>
      <c r="HE13" s="30"/>
      <c r="HF13" s="31"/>
      <c r="HG13" s="32"/>
      <c r="HH13" s="32"/>
      <c r="HI13" s="32"/>
      <c r="HJ13" s="32"/>
      <c r="HK13" s="33"/>
      <c r="HL13" s="28"/>
      <c r="HM13" s="29"/>
      <c r="HN13" s="29"/>
      <c r="HO13" s="29"/>
      <c r="HP13" s="29"/>
      <c r="HQ13" s="30"/>
      <c r="HR13" s="31"/>
      <c r="HS13" s="32"/>
      <c r="HT13" s="32"/>
      <c r="HU13" s="32"/>
      <c r="HV13" s="32"/>
      <c r="HW13" s="33"/>
      <c r="HX13" s="28"/>
      <c r="HY13" s="29"/>
      <c r="HZ13" s="29"/>
      <c r="IA13" s="29"/>
      <c r="IB13" s="29"/>
      <c r="IC13" s="30"/>
      <c r="ID13" s="31"/>
      <c r="IE13" s="32"/>
      <c r="IF13" s="32"/>
      <c r="IG13" s="32"/>
      <c r="IH13" s="32"/>
      <c r="II13" s="33"/>
      <c r="IJ13" s="28"/>
      <c r="IK13" s="29"/>
      <c r="IL13" s="29"/>
      <c r="IM13" s="29"/>
      <c r="IN13" s="29"/>
      <c r="IO13" s="30"/>
      <c r="IP13" s="31"/>
      <c r="IQ13" s="32"/>
      <c r="IR13" s="32"/>
      <c r="IS13" s="32"/>
      <c r="IT13" s="32"/>
      <c r="IU13" s="33"/>
      <c r="IV13" s="28"/>
      <c r="IW13" s="29"/>
      <c r="IX13" s="29"/>
      <c r="IY13" s="29"/>
      <c r="IZ13" s="29"/>
      <c r="JA13" s="30"/>
      <c r="JB13" s="31"/>
      <c r="JC13" s="32"/>
      <c r="JD13" s="32"/>
      <c r="JE13" s="32"/>
      <c r="JF13" s="32"/>
      <c r="JG13" s="33"/>
      <c r="JH13" s="28"/>
      <c r="JI13" s="29"/>
      <c r="JJ13" s="29"/>
      <c r="JK13" s="29"/>
      <c r="JL13" s="29"/>
      <c r="JM13" s="30"/>
      <c r="JN13" s="31"/>
      <c r="JO13" s="32"/>
      <c r="JP13" s="32"/>
      <c r="JQ13" s="32"/>
      <c r="JR13" s="32"/>
      <c r="JS13" s="33"/>
      <c r="JT13" s="28"/>
      <c r="JU13" s="29"/>
      <c r="JV13" s="29"/>
      <c r="JW13" s="29"/>
      <c r="JX13" s="29"/>
      <c r="JY13" s="30"/>
      <c r="JZ13" s="31"/>
      <c r="KA13" s="32"/>
      <c r="KB13" s="32"/>
      <c r="KC13" s="32"/>
      <c r="KD13" s="32"/>
      <c r="KE13" s="33"/>
      <c r="KF13" s="28"/>
      <c r="KG13" s="29"/>
      <c r="KH13" s="29"/>
      <c r="KI13" s="29"/>
      <c r="KJ13" s="29"/>
      <c r="KK13" s="30"/>
      <c r="KL13" s="31"/>
      <c r="KM13" s="32"/>
      <c r="KN13" s="32"/>
      <c r="KO13" s="32"/>
      <c r="KP13" s="32"/>
      <c r="KQ13" s="33"/>
    </row>
    <row r="14" spans="1:303" ht="16.5" customHeight="1" x14ac:dyDescent="0.25">
      <c r="A14">
        <f t="shared" si="5"/>
        <v>1</v>
      </c>
      <c r="B14" s="17">
        <f t="shared" si="6"/>
        <v>3</v>
      </c>
      <c r="C14" s="21">
        <f>Calen!F17</f>
        <v>43488</v>
      </c>
      <c r="D14" s="28"/>
      <c r="E14" s="29"/>
      <c r="F14" s="29"/>
      <c r="G14" s="29"/>
      <c r="H14" s="29"/>
      <c r="I14" s="30"/>
      <c r="J14" s="31"/>
      <c r="K14" s="32"/>
      <c r="L14" s="32"/>
      <c r="M14" s="32"/>
      <c r="N14" s="32"/>
      <c r="O14" s="33"/>
      <c r="P14" s="28"/>
      <c r="Q14" s="29"/>
      <c r="R14" s="29"/>
      <c r="S14" s="29"/>
      <c r="T14" s="29"/>
      <c r="U14" s="30"/>
      <c r="V14" s="31"/>
      <c r="W14" s="32"/>
      <c r="X14" s="32"/>
      <c r="Y14" s="32"/>
      <c r="Z14" s="32"/>
      <c r="AA14" s="33"/>
      <c r="AB14" s="28"/>
      <c r="AC14" s="29"/>
      <c r="AD14" s="29"/>
      <c r="AE14" s="29"/>
      <c r="AF14" s="29"/>
      <c r="AG14" s="30"/>
      <c r="AH14" s="31"/>
      <c r="AI14" s="32"/>
      <c r="AJ14" s="32"/>
      <c r="AK14" s="32"/>
      <c r="AL14" s="32"/>
      <c r="AM14" s="33"/>
      <c r="AN14" s="28"/>
      <c r="AO14" s="29"/>
      <c r="AP14" s="29"/>
      <c r="AQ14" s="29"/>
      <c r="AR14" s="29"/>
      <c r="AS14" s="30"/>
      <c r="AT14" s="31"/>
      <c r="AU14" s="32"/>
      <c r="AV14" s="32"/>
      <c r="AW14" s="32"/>
      <c r="AX14" s="32"/>
      <c r="AY14" s="33"/>
      <c r="AZ14" s="28"/>
      <c r="BA14" s="29"/>
      <c r="BB14" s="29"/>
      <c r="BC14" s="29"/>
      <c r="BD14" s="29"/>
      <c r="BE14" s="30"/>
      <c r="BF14" s="31"/>
      <c r="BG14" s="32"/>
      <c r="BH14" s="32"/>
      <c r="BI14" s="32"/>
      <c r="BJ14" s="32"/>
      <c r="BK14" s="33"/>
      <c r="BL14" s="28"/>
      <c r="BM14" s="29"/>
      <c r="BN14" s="29"/>
      <c r="BO14" s="29"/>
      <c r="BP14" s="29"/>
      <c r="BQ14" s="30"/>
      <c r="BR14" s="31"/>
      <c r="BS14" s="32"/>
      <c r="BT14" s="32"/>
      <c r="BU14" s="32"/>
      <c r="BV14" s="32"/>
      <c r="BW14" s="33"/>
      <c r="BX14" s="28"/>
      <c r="BY14" s="29"/>
      <c r="BZ14" s="29"/>
      <c r="CA14" s="29"/>
      <c r="CB14" s="29"/>
      <c r="CC14" s="30"/>
      <c r="CD14" s="31"/>
      <c r="CE14" s="32"/>
      <c r="CF14" s="32"/>
      <c r="CG14" s="32"/>
      <c r="CH14" s="32"/>
      <c r="CI14" s="33"/>
      <c r="CJ14" s="28"/>
      <c r="CK14" s="29"/>
      <c r="CL14" s="29"/>
      <c r="CM14" s="29"/>
      <c r="CN14" s="29"/>
      <c r="CO14" s="30"/>
      <c r="CP14" s="31"/>
      <c r="CQ14" s="32"/>
      <c r="CR14" s="32"/>
      <c r="CS14" s="32"/>
      <c r="CT14" s="32"/>
      <c r="CU14" s="33"/>
      <c r="CV14" s="28"/>
      <c r="CW14" s="29"/>
      <c r="CX14" s="29"/>
      <c r="CY14" s="29"/>
      <c r="CZ14" s="29"/>
      <c r="DA14" s="30"/>
      <c r="DB14" s="31"/>
      <c r="DC14" s="32"/>
      <c r="DD14" s="32"/>
      <c r="DE14" s="32"/>
      <c r="DF14" s="32"/>
      <c r="DG14" s="33"/>
      <c r="DH14" s="28"/>
      <c r="DI14" s="29"/>
      <c r="DJ14" s="29"/>
      <c r="DK14" s="29"/>
      <c r="DL14" s="29"/>
      <c r="DM14" s="30"/>
      <c r="DN14" s="31"/>
      <c r="DO14" s="32"/>
      <c r="DP14" s="32"/>
      <c r="DQ14" s="32"/>
      <c r="DR14" s="32"/>
      <c r="DS14" s="33"/>
      <c r="DT14" s="28"/>
      <c r="DU14" s="29"/>
      <c r="DV14" s="29"/>
      <c r="DW14" s="29"/>
      <c r="DX14" s="29"/>
      <c r="DY14" s="30"/>
      <c r="DZ14" s="31"/>
      <c r="EA14" s="32"/>
      <c r="EB14" s="32"/>
      <c r="EC14" s="32"/>
      <c r="ED14" s="32"/>
      <c r="EE14" s="33"/>
      <c r="EF14" s="28"/>
      <c r="EG14" s="29"/>
      <c r="EH14" s="29"/>
      <c r="EI14" s="29"/>
      <c r="EJ14" s="29"/>
      <c r="EK14" s="30"/>
      <c r="EL14" s="31"/>
      <c r="EM14" s="32"/>
      <c r="EN14" s="32"/>
      <c r="EO14" s="32"/>
      <c r="EP14" s="32"/>
      <c r="EQ14" s="33"/>
      <c r="ER14" s="28"/>
      <c r="ES14" s="29"/>
      <c r="ET14" s="29"/>
      <c r="EU14" s="29"/>
      <c r="EV14" s="29"/>
      <c r="EW14" s="30"/>
      <c r="EX14" s="31"/>
      <c r="EY14" s="32"/>
      <c r="EZ14" s="32"/>
      <c r="FA14" s="32"/>
      <c r="FB14" s="32"/>
      <c r="FC14" s="33"/>
      <c r="FD14" s="28"/>
      <c r="FE14" s="29"/>
      <c r="FF14" s="29"/>
      <c r="FG14" s="29"/>
      <c r="FH14" s="29"/>
      <c r="FI14" s="30"/>
      <c r="FJ14" s="31"/>
      <c r="FK14" s="32"/>
      <c r="FL14" s="32"/>
      <c r="FM14" s="32"/>
      <c r="FN14" s="32"/>
      <c r="FO14" s="33"/>
      <c r="FP14" s="28"/>
      <c r="FQ14" s="29"/>
      <c r="FR14" s="29"/>
      <c r="FS14" s="29"/>
      <c r="FT14" s="29"/>
      <c r="FU14" s="30"/>
      <c r="FV14" s="31"/>
      <c r="FW14" s="32"/>
      <c r="FX14" s="32"/>
      <c r="FY14" s="32"/>
      <c r="FZ14" s="32"/>
      <c r="GA14" s="33"/>
      <c r="GB14" s="28"/>
      <c r="GC14" s="29"/>
      <c r="GD14" s="29"/>
      <c r="GE14" s="29"/>
      <c r="GF14" s="29"/>
      <c r="GG14" s="30"/>
      <c r="GH14" s="31"/>
      <c r="GI14" s="32"/>
      <c r="GJ14" s="32"/>
      <c r="GK14" s="32"/>
      <c r="GL14" s="32"/>
      <c r="GM14" s="33"/>
      <c r="GN14" s="28"/>
      <c r="GO14" s="29"/>
      <c r="GP14" s="29"/>
      <c r="GQ14" s="29"/>
      <c r="GR14" s="29"/>
      <c r="GS14" s="30"/>
      <c r="GT14" s="31"/>
      <c r="GU14" s="32"/>
      <c r="GV14" s="32"/>
      <c r="GW14" s="32"/>
      <c r="GX14" s="32"/>
      <c r="GY14" s="33"/>
      <c r="GZ14" s="28"/>
      <c r="HA14" s="29"/>
      <c r="HB14" s="29"/>
      <c r="HC14" s="29"/>
      <c r="HD14" s="29"/>
      <c r="HE14" s="30"/>
      <c r="HF14" s="31"/>
      <c r="HG14" s="32"/>
      <c r="HH14" s="32"/>
      <c r="HI14" s="32"/>
      <c r="HJ14" s="32"/>
      <c r="HK14" s="33"/>
      <c r="HL14" s="28"/>
      <c r="HM14" s="29"/>
      <c r="HN14" s="29"/>
      <c r="HO14" s="29"/>
      <c r="HP14" s="29"/>
      <c r="HQ14" s="30"/>
      <c r="HR14" s="31"/>
      <c r="HS14" s="32"/>
      <c r="HT14" s="32"/>
      <c r="HU14" s="32"/>
      <c r="HV14" s="32"/>
      <c r="HW14" s="33"/>
      <c r="HX14" s="28"/>
      <c r="HY14" s="29"/>
      <c r="HZ14" s="29"/>
      <c r="IA14" s="29"/>
      <c r="IB14" s="29"/>
      <c r="IC14" s="30"/>
      <c r="ID14" s="31"/>
      <c r="IE14" s="32"/>
      <c r="IF14" s="32"/>
      <c r="IG14" s="32"/>
      <c r="IH14" s="32"/>
      <c r="II14" s="33"/>
      <c r="IJ14" s="28"/>
      <c r="IK14" s="29"/>
      <c r="IL14" s="29"/>
      <c r="IM14" s="29"/>
      <c r="IN14" s="29"/>
      <c r="IO14" s="30"/>
      <c r="IP14" s="31"/>
      <c r="IQ14" s="32"/>
      <c r="IR14" s="32"/>
      <c r="IS14" s="32"/>
      <c r="IT14" s="32"/>
      <c r="IU14" s="33"/>
      <c r="IV14" s="28"/>
      <c r="IW14" s="29"/>
      <c r="IX14" s="29"/>
      <c r="IY14" s="29"/>
      <c r="IZ14" s="29"/>
      <c r="JA14" s="30"/>
      <c r="JB14" s="31"/>
      <c r="JC14" s="32"/>
      <c r="JD14" s="32"/>
      <c r="JE14" s="32"/>
      <c r="JF14" s="32"/>
      <c r="JG14" s="33"/>
      <c r="JH14" s="28"/>
      <c r="JI14" s="29"/>
      <c r="JJ14" s="29"/>
      <c r="JK14" s="29"/>
      <c r="JL14" s="29"/>
      <c r="JM14" s="30"/>
      <c r="JN14" s="31"/>
      <c r="JO14" s="32"/>
      <c r="JP14" s="32"/>
      <c r="JQ14" s="32"/>
      <c r="JR14" s="32"/>
      <c r="JS14" s="33"/>
      <c r="JT14" s="28"/>
      <c r="JU14" s="29"/>
      <c r="JV14" s="29"/>
      <c r="JW14" s="29"/>
      <c r="JX14" s="29"/>
      <c r="JY14" s="30"/>
      <c r="JZ14" s="31"/>
      <c r="KA14" s="32"/>
      <c r="KB14" s="32"/>
      <c r="KC14" s="32"/>
      <c r="KD14" s="32"/>
      <c r="KE14" s="33"/>
      <c r="KF14" s="28"/>
      <c r="KG14" s="29"/>
      <c r="KH14" s="29"/>
      <c r="KI14" s="29"/>
      <c r="KJ14" s="29"/>
      <c r="KK14" s="30"/>
      <c r="KL14" s="31"/>
      <c r="KM14" s="32"/>
      <c r="KN14" s="32"/>
      <c r="KO14" s="32"/>
      <c r="KP14" s="32"/>
      <c r="KQ14" s="33"/>
    </row>
    <row r="15" spans="1:303" ht="16.5" customHeight="1" x14ac:dyDescent="0.25">
      <c r="A15">
        <f t="shared" si="5"/>
        <v>1</v>
      </c>
      <c r="B15" s="17">
        <f t="shared" si="6"/>
        <v>4</v>
      </c>
      <c r="C15" s="21">
        <f>Calen!F18</f>
        <v>43489</v>
      </c>
      <c r="D15" s="28"/>
      <c r="E15" s="29"/>
      <c r="F15" s="29"/>
      <c r="G15" s="29"/>
      <c r="H15" s="29"/>
      <c r="I15" s="30"/>
      <c r="J15" s="31" t="s">
        <v>43</v>
      </c>
      <c r="K15" s="32"/>
      <c r="L15" s="32"/>
      <c r="M15" s="32"/>
      <c r="N15" s="32"/>
      <c r="O15" s="33"/>
      <c r="P15" s="28"/>
      <c r="Q15" s="29"/>
      <c r="R15" s="29"/>
      <c r="S15" s="29"/>
      <c r="T15" s="29"/>
      <c r="U15" s="30"/>
      <c r="V15" s="31"/>
      <c r="W15" s="32"/>
      <c r="X15" s="32"/>
      <c r="Y15" s="32"/>
      <c r="Z15" s="32"/>
      <c r="AA15" s="33"/>
      <c r="AB15" s="28"/>
      <c r="AC15" s="29"/>
      <c r="AD15" s="29"/>
      <c r="AE15" s="29"/>
      <c r="AF15" s="29"/>
      <c r="AG15" s="30"/>
      <c r="AH15" s="31"/>
      <c r="AI15" s="32"/>
      <c r="AJ15" s="32"/>
      <c r="AK15" s="32"/>
      <c r="AL15" s="32"/>
      <c r="AM15" s="33"/>
      <c r="AN15" s="28"/>
      <c r="AO15" s="29"/>
      <c r="AP15" s="29"/>
      <c r="AQ15" s="29"/>
      <c r="AR15" s="29"/>
      <c r="AS15" s="30"/>
      <c r="AT15" s="31"/>
      <c r="AU15" s="32"/>
      <c r="AV15" s="32"/>
      <c r="AW15" s="32"/>
      <c r="AX15" s="32"/>
      <c r="AY15" s="33"/>
      <c r="AZ15" s="28"/>
      <c r="BA15" s="29"/>
      <c r="BB15" s="29"/>
      <c r="BC15" s="29"/>
      <c r="BD15" s="29"/>
      <c r="BE15" s="30"/>
      <c r="BF15" s="31"/>
      <c r="BG15" s="32"/>
      <c r="BH15" s="32"/>
      <c r="BI15" s="32"/>
      <c r="BJ15" s="32"/>
      <c r="BK15" s="33"/>
      <c r="BL15" s="28"/>
      <c r="BM15" s="29"/>
      <c r="BN15" s="29"/>
      <c r="BO15" s="29"/>
      <c r="BP15" s="29"/>
      <c r="BQ15" s="30"/>
      <c r="BR15" s="31"/>
      <c r="BS15" s="32"/>
      <c r="BT15" s="32"/>
      <c r="BU15" s="32"/>
      <c r="BV15" s="32"/>
      <c r="BW15" s="33"/>
      <c r="BX15" s="28"/>
      <c r="BY15" s="29"/>
      <c r="BZ15" s="29"/>
      <c r="CA15" s="29"/>
      <c r="CB15" s="29"/>
      <c r="CC15" s="30"/>
      <c r="CD15" s="31"/>
      <c r="CE15" s="32"/>
      <c r="CF15" s="32"/>
      <c r="CG15" s="32"/>
      <c r="CH15" s="32"/>
      <c r="CI15" s="33"/>
      <c r="CJ15" s="28"/>
      <c r="CK15" s="29"/>
      <c r="CL15" s="29"/>
      <c r="CM15" s="29"/>
      <c r="CN15" s="29"/>
      <c r="CO15" s="30"/>
      <c r="CP15" s="31"/>
      <c r="CQ15" s="32"/>
      <c r="CR15" s="32"/>
      <c r="CS15" s="32"/>
      <c r="CT15" s="32"/>
      <c r="CU15" s="33"/>
      <c r="CV15" s="28"/>
      <c r="CW15" s="29"/>
      <c r="CX15" s="29"/>
      <c r="CY15" s="29"/>
      <c r="CZ15" s="29"/>
      <c r="DA15" s="30"/>
      <c r="DB15" s="31"/>
      <c r="DC15" s="32"/>
      <c r="DD15" s="32"/>
      <c r="DE15" s="32"/>
      <c r="DF15" s="32"/>
      <c r="DG15" s="33"/>
      <c r="DH15" s="28"/>
      <c r="DI15" s="29"/>
      <c r="DJ15" s="29"/>
      <c r="DK15" s="29"/>
      <c r="DL15" s="29"/>
      <c r="DM15" s="30"/>
      <c r="DN15" s="31"/>
      <c r="DO15" s="32"/>
      <c r="DP15" s="32"/>
      <c r="DQ15" s="32"/>
      <c r="DR15" s="32"/>
      <c r="DS15" s="33"/>
      <c r="DT15" s="28"/>
      <c r="DU15" s="29"/>
      <c r="DV15" s="29"/>
      <c r="DW15" s="29"/>
      <c r="DX15" s="29"/>
      <c r="DY15" s="30"/>
      <c r="DZ15" s="31"/>
      <c r="EA15" s="32"/>
      <c r="EB15" s="32"/>
      <c r="EC15" s="32"/>
      <c r="ED15" s="32"/>
      <c r="EE15" s="33"/>
      <c r="EF15" s="28"/>
      <c r="EG15" s="29"/>
      <c r="EH15" s="29"/>
      <c r="EI15" s="29"/>
      <c r="EJ15" s="29"/>
      <c r="EK15" s="30"/>
      <c r="EL15" s="31"/>
      <c r="EM15" s="32"/>
      <c r="EN15" s="32"/>
      <c r="EO15" s="32"/>
      <c r="EP15" s="32"/>
      <c r="EQ15" s="33"/>
      <c r="ER15" s="28"/>
      <c r="ES15" s="29"/>
      <c r="ET15" s="29"/>
      <c r="EU15" s="29"/>
      <c r="EV15" s="29"/>
      <c r="EW15" s="30"/>
      <c r="EX15" s="31"/>
      <c r="EY15" s="32"/>
      <c r="EZ15" s="32"/>
      <c r="FA15" s="32"/>
      <c r="FB15" s="32"/>
      <c r="FC15" s="33"/>
      <c r="FD15" s="28"/>
      <c r="FE15" s="29"/>
      <c r="FF15" s="29"/>
      <c r="FG15" s="29"/>
      <c r="FH15" s="29"/>
      <c r="FI15" s="30"/>
      <c r="FJ15" s="31"/>
      <c r="FK15" s="32"/>
      <c r="FL15" s="32"/>
      <c r="FM15" s="32"/>
      <c r="FN15" s="32"/>
      <c r="FO15" s="33"/>
      <c r="FP15" s="28"/>
      <c r="FQ15" s="29"/>
      <c r="FR15" s="29"/>
      <c r="FS15" s="29"/>
      <c r="FT15" s="29"/>
      <c r="FU15" s="30"/>
      <c r="FV15" s="31"/>
      <c r="FW15" s="32"/>
      <c r="FX15" s="32"/>
      <c r="FY15" s="32"/>
      <c r="FZ15" s="32"/>
      <c r="GA15" s="33"/>
      <c r="GB15" s="28"/>
      <c r="GC15" s="29"/>
      <c r="GD15" s="29"/>
      <c r="GE15" s="29"/>
      <c r="GF15" s="29"/>
      <c r="GG15" s="30"/>
      <c r="GH15" s="31"/>
      <c r="GI15" s="32"/>
      <c r="GJ15" s="32"/>
      <c r="GK15" s="32"/>
      <c r="GL15" s="32"/>
      <c r="GM15" s="33"/>
      <c r="GN15" s="28"/>
      <c r="GO15" s="29"/>
      <c r="GP15" s="29"/>
      <c r="GQ15" s="29"/>
      <c r="GR15" s="29"/>
      <c r="GS15" s="30"/>
      <c r="GT15" s="31"/>
      <c r="GU15" s="32"/>
      <c r="GV15" s="32"/>
      <c r="GW15" s="32"/>
      <c r="GX15" s="32"/>
      <c r="GY15" s="33"/>
      <c r="GZ15" s="28"/>
      <c r="HA15" s="29"/>
      <c r="HB15" s="29"/>
      <c r="HC15" s="29"/>
      <c r="HD15" s="29"/>
      <c r="HE15" s="30"/>
      <c r="HF15" s="31"/>
      <c r="HG15" s="32"/>
      <c r="HH15" s="32"/>
      <c r="HI15" s="32"/>
      <c r="HJ15" s="32"/>
      <c r="HK15" s="33"/>
      <c r="HL15" s="28"/>
      <c r="HM15" s="29"/>
      <c r="HN15" s="29"/>
      <c r="HO15" s="29"/>
      <c r="HP15" s="29"/>
      <c r="HQ15" s="30"/>
      <c r="HR15" s="31"/>
      <c r="HS15" s="32"/>
      <c r="HT15" s="32"/>
      <c r="HU15" s="32"/>
      <c r="HV15" s="32"/>
      <c r="HW15" s="33"/>
      <c r="HX15" s="28"/>
      <c r="HY15" s="29"/>
      <c r="HZ15" s="29"/>
      <c r="IA15" s="29"/>
      <c r="IB15" s="29"/>
      <c r="IC15" s="30"/>
      <c r="ID15" s="31"/>
      <c r="IE15" s="32"/>
      <c r="IF15" s="32"/>
      <c r="IG15" s="32"/>
      <c r="IH15" s="32"/>
      <c r="II15" s="33"/>
      <c r="IJ15" s="28"/>
      <c r="IK15" s="29"/>
      <c r="IL15" s="29"/>
      <c r="IM15" s="29"/>
      <c r="IN15" s="29"/>
      <c r="IO15" s="30"/>
      <c r="IP15" s="31"/>
      <c r="IQ15" s="32"/>
      <c r="IR15" s="32"/>
      <c r="IS15" s="32"/>
      <c r="IT15" s="32"/>
      <c r="IU15" s="33"/>
      <c r="IV15" s="28"/>
      <c r="IW15" s="29"/>
      <c r="IX15" s="29"/>
      <c r="IY15" s="29"/>
      <c r="IZ15" s="29"/>
      <c r="JA15" s="30"/>
      <c r="JB15" s="31"/>
      <c r="JC15" s="32"/>
      <c r="JD15" s="32"/>
      <c r="JE15" s="32"/>
      <c r="JF15" s="32"/>
      <c r="JG15" s="33"/>
      <c r="JH15" s="28"/>
      <c r="JI15" s="29"/>
      <c r="JJ15" s="29"/>
      <c r="JK15" s="29"/>
      <c r="JL15" s="29"/>
      <c r="JM15" s="30"/>
      <c r="JN15" s="31"/>
      <c r="JO15" s="32"/>
      <c r="JP15" s="32"/>
      <c r="JQ15" s="32"/>
      <c r="JR15" s="32"/>
      <c r="JS15" s="33"/>
      <c r="JT15" s="28"/>
      <c r="JU15" s="29"/>
      <c r="JV15" s="29"/>
      <c r="JW15" s="29"/>
      <c r="JX15" s="29"/>
      <c r="JY15" s="30"/>
      <c r="JZ15" s="31"/>
      <c r="KA15" s="32"/>
      <c r="KB15" s="32"/>
      <c r="KC15" s="32"/>
      <c r="KD15" s="32"/>
      <c r="KE15" s="33"/>
      <c r="KF15" s="28"/>
      <c r="KG15" s="29"/>
      <c r="KH15" s="29"/>
      <c r="KI15" s="29"/>
      <c r="KJ15" s="29"/>
      <c r="KK15" s="30"/>
      <c r="KL15" s="31"/>
      <c r="KM15" s="32"/>
      <c r="KN15" s="32"/>
      <c r="KO15" s="32"/>
      <c r="KP15" s="32"/>
      <c r="KQ15" s="33"/>
    </row>
    <row r="16" spans="1:303" ht="16.5" customHeight="1" x14ac:dyDescent="0.25">
      <c r="A16">
        <f t="shared" si="5"/>
        <v>1</v>
      </c>
      <c r="B16" s="17">
        <f t="shared" si="6"/>
        <v>5</v>
      </c>
      <c r="C16" s="21">
        <f>Calen!F19</f>
        <v>43490</v>
      </c>
      <c r="D16" s="28"/>
      <c r="E16" s="29"/>
      <c r="F16" s="29"/>
      <c r="G16" s="29"/>
      <c r="H16" s="29"/>
      <c r="I16" s="30"/>
      <c r="J16" s="31"/>
      <c r="K16" s="32"/>
      <c r="L16" s="32"/>
      <c r="M16" s="32"/>
      <c r="N16" s="32"/>
      <c r="O16" s="33"/>
      <c r="P16" s="28"/>
      <c r="Q16" s="29"/>
      <c r="R16" s="29"/>
      <c r="S16" s="29"/>
      <c r="T16" s="29"/>
      <c r="U16" s="30"/>
      <c r="V16" s="31"/>
      <c r="W16" s="32"/>
      <c r="X16" s="32"/>
      <c r="Y16" s="32"/>
      <c r="Z16" s="32"/>
      <c r="AA16" s="33"/>
      <c r="AB16" s="28"/>
      <c r="AC16" s="29"/>
      <c r="AD16" s="29"/>
      <c r="AE16" s="29"/>
      <c r="AF16" s="29"/>
      <c r="AG16" s="30"/>
      <c r="AH16" s="31"/>
      <c r="AI16" s="32"/>
      <c r="AJ16" s="32"/>
      <c r="AK16" s="32"/>
      <c r="AL16" s="32"/>
      <c r="AM16" s="33"/>
      <c r="AN16" s="28"/>
      <c r="AO16" s="29"/>
      <c r="AP16" s="29"/>
      <c r="AQ16" s="29"/>
      <c r="AR16" s="29"/>
      <c r="AS16" s="30"/>
      <c r="AT16" s="31"/>
      <c r="AU16" s="32"/>
      <c r="AV16" s="32"/>
      <c r="AW16" s="32"/>
      <c r="AX16" s="32"/>
      <c r="AY16" s="33"/>
      <c r="AZ16" s="28"/>
      <c r="BA16" s="29"/>
      <c r="BB16" s="29"/>
      <c r="BC16" s="29"/>
      <c r="BD16" s="29"/>
      <c r="BE16" s="30"/>
      <c r="BF16" s="31"/>
      <c r="BG16" s="32"/>
      <c r="BH16" s="32"/>
      <c r="BI16" s="32"/>
      <c r="BJ16" s="32"/>
      <c r="BK16" s="33"/>
      <c r="BL16" s="28"/>
      <c r="BM16" s="29"/>
      <c r="BN16" s="29"/>
      <c r="BO16" s="29"/>
      <c r="BP16" s="29"/>
      <c r="BQ16" s="30"/>
      <c r="BR16" s="31"/>
      <c r="BS16" s="32"/>
      <c r="BT16" s="32"/>
      <c r="BU16" s="32"/>
      <c r="BV16" s="32"/>
      <c r="BW16" s="33"/>
      <c r="BX16" s="28"/>
      <c r="BY16" s="29"/>
      <c r="BZ16" s="29"/>
      <c r="CA16" s="29"/>
      <c r="CB16" s="29"/>
      <c r="CC16" s="30"/>
      <c r="CD16" s="31"/>
      <c r="CE16" s="32"/>
      <c r="CF16" s="32"/>
      <c r="CG16" s="32"/>
      <c r="CH16" s="32"/>
      <c r="CI16" s="33"/>
      <c r="CJ16" s="28"/>
      <c r="CK16" s="29"/>
      <c r="CL16" s="29"/>
      <c r="CM16" s="29"/>
      <c r="CN16" s="29"/>
      <c r="CO16" s="30"/>
      <c r="CP16" s="31"/>
      <c r="CQ16" s="32"/>
      <c r="CR16" s="32"/>
      <c r="CS16" s="32"/>
      <c r="CT16" s="32"/>
      <c r="CU16" s="33"/>
      <c r="CV16" s="28"/>
      <c r="CW16" s="29"/>
      <c r="CX16" s="29"/>
      <c r="CY16" s="29"/>
      <c r="CZ16" s="29"/>
      <c r="DA16" s="30"/>
      <c r="DB16" s="31"/>
      <c r="DC16" s="32"/>
      <c r="DD16" s="32"/>
      <c r="DE16" s="32"/>
      <c r="DF16" s="32"/>
      <c r="DG16" s="33"/>
      <c r="DH16" s="28"/>
      <c r="DI16" s="29"/>
      <c r="DJ16" s="29"/>
      <c r="DK16" s="29"/>
      <c r="DL16" s="29"/>
      <c r="DM16" s="30"/>
      <c r="DN16" s="31"/>
      <c r="DO16" s="32"/>
      <c r="DP16" s="32"/>
      <c r="DQ16" s="32"/>
      <c r="DR16" s="32"/>
      <c r="DS16" s="33"/>
      <c r="DT16" s="28"/>
      <c r="DU16" s="29"/>
      <c r="DV16" s="29"/>
      <c r="DW16" s="29"/>
      <c r="DX16" s="29"/>
      <c r="DY16" s="30"/>
      <c r="DZ16" s="31"/>
      <c r="EA16" s="32"/>
      <c r="EB16" s="32"/>
      <c r="EC16" s="32"/>
      <c r="ED16" s="32"/>
      <c r="EE16" s="33"/>
      <c r="EF16" s="28"/>
      <c r="EG16" s="29"/>
      <c r="EH16" s="29"/>
      <c r="EI16" s="29"/>
      <c r="EJ16" s="29"/>
      <c r="EK16" s="30"/>
      <c r="EL16" s="31"/>
      <c r="EM16" s="32"/>
      <c r="EN16" s="32"/>
      <c r="EO16" s="32"/>
      <c r="EP16" s="32"/>
      <c r="EQ16" s="33"/>
      <c r="ER16" s="28"/>
      <c r="ES16" s="29"/>
      <c r="ET16" s="29"/>
      <c r="EU16" s="29"/>
      <c r="EV16" s="29"/>
      <c r="EW16" s="30"/>
      <c r="EX16" s="31"/>
      <c r="EY16" s="32"/>
      <c r="EZ16" s="32"/>
      <c r="FA16" s="32"/>
      <c r="FB16" s="32"/>
      <c r="FC16" s="33"/>
      <c r="FD16" s="28"/>
      <c r="FE16" s="29"/>
      <c r="FF16" s="29"/>
      <c r="FG16" s="29"/>
      <c r="FH16" s="29"/>
      <c r="FI16" s="30"/>
      <c r="FJ16" s="31"/>
      <c r="FK16" s="32"/>
      <c r="FL16" s="32"/>
      <c r="FM16" s="32"/>
      <c r="FN16" s="32"/>
      <c r="FO16" s="33"/>
      <c r="FP16" s="28"/>
      <c r="FQ16" s="29"/>
      <c r="FR16" s="29"/>
      <c r="FS16" s="29"/>
      <c r="FT16" s="29"/>
      <c r="FU16" s="30"/>
      <c r="FV16" s="31"/>
      <c r="FW16" s="32"/>
      <c r="FX16" s="32"/>
      <c r="FY16" s="32"/>
      <c r="FZ16" s="32"/>
      <c r="GA16" s="33"/>
      <c r="GB16" s="28"/>
      <c r="GC16" s="29"/>
      <c r="GD16" s="29"/>
      <c r="GE16" s="29"/>
      <c r="GF16" s="29"/>
      <c r="GG16" s="30"/>
      <c r="GH16" s="31"/>
      <c r="GI16" s="32"/>
      <c r="GJ16" s="32"/>
      <c r="GK16" s="32"/>
      <c r="GL16" s="32"/>
      <c r="GM16" s="33"/>
      <c r="GN16" s="28"/>
      <c r="GO16" s="29"/>
      <c r="GP16" s="29"/>
      <c r="GQ16" s="29"/>
      <c r="GR16" s="29"/>
      <c r="GS16" s="30"/>
      <c r="GT16" s="31"/>
      <c r="GU16" s="32"/>
      <c r="GV16" s="32"/>
      <c r="GW16" s="32"/>
      <c r="GX16" s="32"/>
      <c r="GY16" s="33"/>
      <c r="GZ16" s="28"/>
      <c r="HA16" s="29"/>
      <c r="HB16" s="29"/>
      <c r="HC16" s="29"/>
      <c r="HD16" s="29"/>
      <c r="HE16" s="30"/>
      <c r="HF16" s="31"/>
      <c r="HG16" s="32"/>
      <c r="HH16" s="32"/>
      <c r="HI16" s="32"/>
      <c r="HJ16" s="32"/>
      <c r="HK16" s="33"/>
      <c r="HL16" s="28"/>
      <c r="HM16" s="29"/>
      <c r="HN16" s="29"/>
      <c r="HO16" s="29"/>
      <c r="HP16" s="29"/>
      <c r="HQ16" s="30"/>
      <c r="HR16" s="31"/>
      <c r="HS16" s="32"/>
      <c r="HT16" s="32"/>
      <c r="HU16" s="32"/>
      <c r="HV16" s="32"/>
      <c r="HW16" s="33"/>
      <c r="HX16" s="28"/>
      <c r="HY16" s="29"/>
      <c r="HZ16" s="29"/>
      <c r="IA16" s="29"/>
      <c r="IB16" s="29"/>
      <c r="IC16" s="30"/>
      <c r="ID16" s="31"/>
      <c r="IE16" s="32"/>
      <c r="IF16" s="32"/>
      <c r="IG16" s="32"/>
      <c r="IH16" s="32"/>
      <c r="II16" s="33"/>
      <c r="IJ16" s="28"/>
      <c r="IK16" s="29"/>
      <c r="IL16" s="29"/>
      <c r="IM16" s="29"/>
      <c r="IN16" s="29"/>
      <c r="IO16" s="30"/>
      <c r="IP16" s="31"/>
      <c r="IQ16" s="32"/>
      <c r="IR16" s="32"/>
      <c r="IS16" s="32"/>
      <c r="IT16" s="32"/>
      <c r="IU16" s="33"/>
      <c r="IV16" s="28"/>
      <c r="IW16" s="29"/>
      <c r="IX16" s="29"/>
      <c r="IY16" s="29"/>
      <c r="IZ16" s="29"/>
      <c r="JA16" s="30"/>
      <c r="JB16" s="31"/>
      <c r="JC16" s="32"/>
      <c r="JD16" s="32"/>
      <c r="JE16" s="32"/>
      <c r="JF16" s="32"/>
      <c r="JG16" s="33"/>
      <c r="JH16" s="28"/>
      <c r="JI16" s="29"/>
      <c r="JJ16" s="29"/>
      <c r="JK16" s="29"/>
      <c r="JL16" s="29"/>
      <c r="JM16" s="30"/>
      <c r="JN16" s="31"/>
      <c r="JO16" s="32"/>
      <c r="JP16" s="32"/>
      <c r="JQ16" s="32"/>
      <c r="JR16" s="32"/>
      <c r="JS16" s="33"/>
      <c r="JT16" s="28"/>
      <c r="JU16" s="29"/>
      <c r="JV16" s="29"/>
      <c r="JW16" s="29"/>
      <c r="JX16" s="29"/>
      <c r="JY16" s="30"/>
      <c r="JZ16" s="31"/>
      <c r="KA16" s="32"/>
      <c r="KB16" s="32"/>
      <c r="KC16" s="32"/>
      <c r="KD16" s="32"/>
      <c r="KE16" s="33"/>
      <c r="KF16" s="28"/>
      <c r="KG16" s="29"/>
      <c r="KH16" s="29"/>
      <c r="KI16" s="29"/>
      <c r="KJ16" s="29"/>
      <c r="KK16" s="30"/>
      <c r="KL16" s="31"/>
      <c r="KM16" s="32"/>
      <c r="KN16" s="32"/>
      <c r="KO16" s="32"/>
      <c r="KP16" s="32"/>
      <c r="KQ16" s="33"/>
    </row>
    <row r="17" spans="1:303" ht="16.5" customHeight="1" x14ac:dyDescent="0.25">
      <c r="A17">
        <f t="shared" si="5"/>
        <v>1</v>
      </c>
      <c r="B17" s="17">
        <f t="shared" si="6"/>
        <v>3</v>
      </c>
      <c r="C17" s="21">
        <f>Calen!F20</f>
        <v>43495</v>
      </c>
      <c r="D17" s="28"/>
      <c r="E17" s="29"/>
      <c r="F17" s="29"/>
      <c r="G17" s="29"/>
      <c r="H17" s="29"/>
      <c r="I17" s="30"/>
      <c r="J17" s="31"/>
      <c r="K17" s="32"/>
      <c r="L17" s="32"/>
      <c r="M17" s="32"/>
      <c r="N17" s="32"/>
      <c r="O17" s="33"/>
      <c r="P17" s="28"/>
      <c r="Q17" s="29"/>
      <c r="R17" s="29"/>
      <c r="S17" s="29"/>
      <c r="T17" s="29"/>
      <c r="U17" s="30"/>
      <c r="V17" s="31"/>
      <c r="W17" s="32"/>
      <c r="X17" s="32"/>
      <c r="Y17" s="32"/>
      <c r="Z17" s="32"/>
      <c r="AA17" s="33"/>
      <c r="AB17" s="28"/>
      <c r="AC17" s="29"/>
      <c r="AD17" s="29"/>
      <c r="AE17" s="29"/>
      <c r="AF17" s="29"/>
      <c r="AG17" s="30"/>
      <c r="AH17" s="31"/>
      <c r="AI17" s="32"/>
      <c r="AJ17" s="32"/>
      <c r="AK17" s="32"/>
      <c r="AL17" s="32"/>
      <c r="AM17" s="33"/>
      <c r="AN17" s="28"/>
      <c r="AO17" s="29"/>
      <c r="AP17" s="29"/>
      <c r="AQ17" s="29"/>
      <c r="AR17" s="29"/>
      <c r="AS17" s="30"/>
      <c r="AT17" s="31"/>
      <c r="AU17" s="32"/>
      <c r="AV17" s="32"/>
      <c r="AW17" s="32"/>
      <c r="AX17" s="32"/>
      <c r="AY17" s="33"/>
      <c r="AZ17" s="28"/>
      <c r="BA17" s="29"/>
      <c r="BB17" s="29"/>
      <c r="BC17" s="29"/>
      <c r="BD17" s="29"/>
      <c r="BE17" s="30"/>
      <c r="BF17" s="31"/>
      <c r="BG17" s="32"/>
      <c r="BH17" s="32"/>
      <c r="BI17" s="32"/>
      <c r="BJ17" s="32"/>
      <c r="BK17" s="33"/>
      <c r="BL17" s="28"/>
      <c r="BM17" s="29"/>
      <c r="BN17" s="29"/>
      <c r="BO17" s="29"/>
      <c r="BP17" s="29"/>
      <c r="BQ17" s="30"/>
      <c r="BR17" s="31"/>
      <c r="BS17" s="32"/>
      <c r="BT17" s="32"/>
      <c r="BU17" s="32"/>
      <c r="BV17" s="32"/>
      <c r="BW17" s="33"/>
      <c r="BX17" s="28"/>
      <c r="BY17" s="29"/>
      <c r="BZ17" s="29"/>
      <c r="CA17" s="29"/>
      <c r="CB17" s="29"/>
      <c r="CC17" s="30"/>
      <c r="CD17" s="31"/>
      <c r="CE17" s="32"/>
      <c r="CF17" s="32"/>
      <c r="CG17" s="32"/>
      <c r="CH17" s="32"/>
      <c r="CI17" s="33"/>
      <c r="CJ17" s="28"/>
      <c r="CK17" s="29"/>
      <c r="CL17" s="29"/>
      <c r="CM17" s="29"/>
      <c r="CN17" s="29"/>
      <c r="CO17" s="30"/>
      <c r="CP17" s="31"/>
      <c r="CQ17" s="32"/>
      <c r="CR17" s="32"/>
      <c r="CS17" s="32"/>
      <c r="CT17" s="32"/>
      <c r="CU17" s="33"/>
      <c r="CV17" s="28"/>
      <c r="CW17" s="29"/>
      <c r="CX17" s="29"/>
      <c r="CY17" s="29"/>
      <c r="CZ17" s="29"/>
      <c r="DA17" s="30"/>
      <c r="DB17" s="31"/>
      <c r="DC17" s="32"/>
      <c r="DD17" s="32"/>
      <c r="DE17" s="32"/>
      <c r="DF17" s="32"/>
      <c r="DG17" s="33"/>
      <c r="DH17" s="28"/>
      <c r="DI17" s="29"/>
      <c r="DJ17" s="29"/>
      <c r="DK17" s="29"/>
      <c r="DL17" s="29"/>
      <c r="DM17" s="30"/>
      <c r="DN17" s="31"/>
      <c r="DO17" s="32"/>
      <c r="DP17" s="32"/>
      <c r="DQ17" s="32"/>
      <c r="DR17" s="32"/>
      <c r="DS17" s="33"/>
      <c r="DT17" s="28"/>
      <c r="DU17" s="29"/>
      <c r="DV17" s="29"/>
      <c r="DW17" s="29"/>
      <c r="DX17" s="29"/>
      <c r="DY17" s="30"/>
      <c r="DZ17" s="31"/>
      <c r="EA17" s="32"/>
      <c r="EB17" s="32"/>
      <c r="EC17" s="32"/>
      <c r="ED17" s="32"/>
      <c r="EE17" s="33"/>
      <c r="EF17" s="28"/>
      <c r="EG17" s="29"/>
      <c r="EH17" s="29"/>
      <c r="EI17" s="29"/>
      <c r="EJ17" s="29"/>
      <c r="EK17" s="30"/>
      <c r="EL17" s="31"/>
      <c r="EM17" s="32"/>
      <c r="EN17" s="32"/>
      <c r="EO17" s="32"/>
      <c r="EP17" s="32"/>
      <c r="EQ17" s="33"/>
      <c r="ER17" s="28"/>
      <c r="ES17" s="29"/>
      <c r="ET17" s="29"/>
      <c r="EU17" s="29"/>
      <c r="EV17" s="29"/>
      <c r="EW17" s="30"/>
      <c r="EX17" s="31"/>
      <c r="EY17" s="32"/>
      <c r="EZ17" s="32"/>
      <c r="FA17" s="32"/>
      <c r="FB17" s="32"/>
      <c r="FC17" s="33"/>
      <c r="FD17" s="28"/>
      <c r="FE17" s="29"/>
      <c r="FF17" s="29"/>
      <c r="FG17" s="29"/>
      <c r="FH17" s="29"/>
      <c r="FI17" s="30"/>
      <c r="FJ17" s="31"/>
      <c r="FK17" s="32"/>
      <c r="FL17" s="32"/>
      <c r="FM17" s="32"/>
      <c r="FN17" s="32"/>
      <c r="FO17" s="33"/>
      <c r="FP17" s="28"/>
      <c r="FQ17" s="29"/>
      <c r="FR17" s="29"/>
      <c r="FS17" s="29"/>
      <c r="FT17" s="29"/>
      <c r="FU17" s="30"/>
      <c r="FV17" s="31"/>
      <c r="FW17" s="32"/>
      <c r="FX17" s="32"/>
      <c r="FY17" s="32"/>
      <c r="FZ17" s="32"/>
      <c r="GA17" s="33"/>
      <c r="GB17" s="28"/>
      <c r="GC17" s="29"/>
      <c r="GD17" s="29"/>
      <c r="GE17" s="29"/>
      <c r="GF17" s="29"/>
      <c r="GG17" s="30"/>
      <c r="GH17" s="31"/>
      <c r="GI17" s="32"/>
      <c r="GJ17" s="32"/>
      <c r="GK17" s="32"/>
      <c r="GL17" s="32"/>
      <c r="GM17" s="33"/>
      <c r="GN17" s="28"/>
      <c r="GO17" s="29"/>
      <c r="GP17" s="29"/>
      <c r="GQ17" s="29"/>
      <c r="GR17" s="29"/>
      <c r="GS17" s="30"/>
      <c r="GT17" s="31"/>
      <c r="GU17" s="32"/>
      <c r="GV17" s="32"/>
      <c r="GW17" s="32"/>
      <c r="GX17" s="32"/>
      <c r="GY17" s="33"/>
      <c r="GZ17" s="28"/>
      <c r="HA17" s="29"/>
      <c r="HB17" s="29"/>
      <c r="HC17" s="29"/>
      <c r="HD17" s="29"/>
      <c r="HE17" s="30"/>
      <c r="HF17" s="31"/>
      <c r="HG17" s="32"/>
      <c r="HH17" s="32"/>
      <c r="HI17" s="32"/>
      <c r="HJ17" s="32"/>
      <c r="HK17" s="33"/>
      <c r="HL17" s="28"/>
      <c r="HM17" s="29"/>
      <c r="HN17" s="29"/>
      <c r="HO17" s="29"/>
      <c r="HP17" s="29"/>
      <c r="HQ17" s="30"/>
      <c r="HR17" s="31"/>
      <c r="HS17" s="32"/>
      <c r="HT17" s="32"/>
      <c r="HU17" s="32"/>
      <c r="HV17" s="32"/>
      <c r="HW17" s="33"/>
      <c r="HX17" s="28"/>
      <c r="HY17" s="29"/>
      <c r="HZ17" s="29"/>
      <c r="IA17" s="29"/>
      <c r="IB17" s="29"/>
      <c r="IC17" s="30"/>
      <c r="ID17" s="31"/>
      <c r="IE17" s="32"/>
      <c r="IF17" s="32"/>
      <c r="IG17" s="32"/>
      <c r="IH17" s="32"/>
      <c r="II17" s="33"/>
      <c r="IJ17" s="28"/>
      <c r="IK17" s="29"/>
      <c r="IL17" s="29"/>
      <c r="IM17" s="29"/>
      <c r="IN17" s="29"/>
      <c r="IO17" s="30"/>
      <c r="IP17" s="31"/>
      <c r="IQ17" s="32"/>
      <c r="IR17" s="32"/>
      <c r="IS17" s="32"/>
      <c r="IT17" s="32"/>
      <c r="IU17" s="33"/>
      <c r="IV17" s="28"/>
      <c r="IW17" s="29"/>
      <c r="IX17" s="29"/>
      <c r="IY17" s="29"/>
      <c r="IZ17" s="29"/>
      <c r="JA17" s="30"/>
      <c r="JB17" s="31"/>
      <c r="JC17" s="32"/>
      <c r="JD17" s="32"/>
      <c r="JE17" s="32"/>
      <c r="JF17" s="32"/>
      <c r="JG17" s="33"/>
      <c r="JH17" s="28"/>
      <c r="JI17" s="29"/>
      <c r="JJ17" s="29"/>
      <c r="JK17" s="29"/>
      <c r="JL17" s="29"/>
      <c r="JM17" s="30"/>
      <c r="JN17" s="31"/>
      <c r="JO17" s="32"/>
      <c r="JP17" s="32"/>
      <c r="JQ17" s="32"/>
      <c r="JR17" s="32"/>
      <c r="JS17" s="33"/>
      <c r="JT17" s="28"/>
      <c r="JU17" s="29"/>
      <c r="JV17" s="29"/>
      <c r="JW17" s="29"/>
      <c r="JX17" s="29"/>
      <c r="JY17" s="30"/>
      <c r="JZ17" s="31"/>
      <c r="KA17" s="32"/>
      <c r="KB17" s="32"/>
      <c r="KC17" s="32"/>
      <c r="KD17" s="32"/>
      <c r="KE17" s="33"/>
      <c r="KF17" s="28"/>
      <c r="KG17" s="29"/>
      <c r="KH17" s="29"/>
      <c r="KI17" s="29"/>
      <c r="KJ17" s="29"/>
      <c r="KK17" s="30"/>
      <c r="KL17" s="31"/>
      <c r="KM17" s="32"/>
      <c r="KN17" s="32"/>
      <c r="KO17" s="32"/>
      <c r="KP17" s="32"/>
      <c r="KQ17" s="33"/>
    </row>
    <row r="18" spans="1:303" ht="16.5" customHeight="1" x14ac:dyDescent="0.25">
      <c r="A18">
        <f t="shared" si="5"/>
        <v>1</v>
      </c>
      <c r="B18" s="17">
        <f t="shared" si="6"/>
        <v>4</v>
      </c>
      <c r="C18" s="21">
        <f>Calen!F21</f>
        <v>43496</v>
      </c>
      <c r="D18" s="28"/>
      <c r="E18" s="29"/>
      <c r="F18" s="29"/>
      <c r="G18" s="29"/>
      <c r="H18" s="29"/>
      <c r="I18" s="30"/>
      <c r="J18" s="31"/>
      <c r="K18" s="32"/>
      <c r="L18" s="32"/>
      <c r="M18" s="32"/>
      <c r="N18" s="32"/>
      <c r="O18" s="33"/>
      <c r="P18" s="28"/>
      <c r="Q18" s="29"/>
      <c r="R18" s="29"/>
      <c r="S18" s="29"/>
      <c r="T18" s="29"/>
      <c r="U18" s="30"/>
      <c r="V18" s="31"/>
      <c r="W18" s="32"/>
      <c r="X18" s="32"/>
      <c r="Y18" s="32"/>
      <c r="Z18" s="32"/>
      <c r="AA18" s="33"/>
      <c r="AB18" s="28"/>
      <c r="AC18" s="29"/>
      <c r="AD18" s="29"/>
      <c r="AE18" s="29"/>
      <c r="AF18" s="29"/>
      <c r="AG18" s="30"/>
      <c r="AH18" s="31"/>
      <c r="AI18" s="32"/>
      <c r="AJ18" s="32"/>
      <c r="AK18" s="32"/>
      <c r="AL18" s="32"/>
      <c r="AM18" s="33"/>
      <c r="AN18" s="28"/>
      <c r="AO18" s="29"/>
      <c r="AP18" s="29"/>
      <c r="AQ18" s="29"/>
      <c r="AR18" s="29"/>
      <c r="AS18" s="30"/>
      <c r="AT18" s="31"/>
      <c r="AU18" s="32"/>
      <c r="AV18" s="32"/>
      <c r="AW18" s="32"/>
      <c r="AX18" s="32"/>
      <c r="AY18" s="33"/>
      <c r="AZ18" s="28"/>
      <c r="BA18" s="29"/>
      <c r="BB18" s="29"/>
      <c r="BC18" s="29"/>
      <c r="BD18" s="29"/>
      <c r="BE18" s="30"/>
      <c r="BF18" s="31"/>
      <c r="BG18" s="32"/>
      <c r="BH18" s="32"/>
      <c r="BI18" s="32"/>
      <c r="BJ18" s="32"/>
      <c r="BK18" s="33"/>
      <c r="BL18" s="28"/>
      <c r="BM18" s="29"/>
      <c r="BN18" s="29"/>
      <c r="BO18" s="29"/>
      <c r="BP18" s="29"/>
      <c r="BQ18" s="30"/>
      <c r="BR18" s="31"/>
      <c r="BS18" s="32"/>
      <c r="BT18" s="32"/>
      <c r="BU18" s="32"/>
      <c r="BV18" s="32"/>
      <c r="BW18" s="33"/>
      <c r="BX18" s="28"/>
      <c r="BY18" s="29"/>
      <c r="BZ18" s="29"/>
      <c r="CA18" s="29"/>
      <c r="CB18" s="29"/>
      <c r="CC18" s="30"/>
      <c r="CD18" s="31"/>
      <c r="CE18" s="32"/>
      <c r="CF18" s="32"/>
      <c r="CG18" s="32"/>
      <c r="CH18" s="32"/>
      <c r="CI18" s="33"/>
      <c r="CJ18" s="28"/>
      <c r="CK18" s="29"/>
      <c r="CL18" s="29"/>
      <c r="CM18" s="29"/>
      <c r="CN18" s="29"/>
      <c r="CO18" s="30"/>
      <c r="CP18" s="31"/>
      <c r="CQ18" s="32"/>
      <c r="CR18" s="32"/>
      <c r="CS18" s="32"/>
      <c r="CT18" s="32"/>
      <c r="CU18" s="33"/>
      <c r="CV18" s="28"/>
      <c r="CW18" s="29"/>
      <c r="CX18" s="29"/>
      <c r="CY18" s="29"/>
      <c r="CZ18" s="29"/>
      <c r="DA18" s="30"/>
      <c r="DB18" s="31"/>
      <c r="DC18" s="32"/>
      <c r="DD18" s="32"/>
      <c r="DE18" s="32"/>
      <c r="DF18" s="32"/>
      <c r="DG18" s="33"/>
      <c r="DH18" s="28"/>
      <c r="DI18" s="29"/>
      <c r="DJ18" s="29"/>
      <c r="DK18" s="29"/>
      <c r="DL18" s="29"/>
      <c r="DM18" s="30"/>
      <c r="DN18" s="31"/>
      <c r="DO18" s="32"/>
      <c r="DP18" s="32"/>
      <c r="DQ18" s="32"/>
      <c r="DR18" s="32"/>
      <c r="DS18" s="33"/>
      <c r="DT18" s="28"/>
      <c r="DU18" s="29"/>
      <c r="DV18" s="29"/>
      <c r="DW18" s="29"/>
      <c r="DX18" s="29"/>
      <c r="DY18" s="30"/>
      <c r="DZ18" s="31"/>
      <c r="EA18" s="32"/>
      <c r="EB18" s="32"/>
      <c r="EC18" s="32"/>
      <c r="ED18" s="32"/>
      <c r="EE18" s="33"/>
      <c r="EF18" s="28"/>
      <c r="EG18" s="29"/>
      <c r="EH18" s="29"/>
      <c r="EI18" s="29"/>
      <c r="EJ18" s="29"/>
      <c r="EK18" s="30"/>
      <c r="EL18" s="31"/>
      <c r="EM18" s="32"/>
      <c r="EN18" s="32"/>
      <c r="EO18" s="32"/>
      <c r="EP18" s="32"/>
      <c r="EQ18" s="33"/>
      <c r="ER18" s="28"/>
      <c r="ES18" s="29"/>
      <c r="ET18" s="29"/>
      <c r="EU18" s="29"/>
      <c r="EV18" s="29"/>
      <c r="EW18" s="30"/>
      <c r="EX18" s="31"/>
      <c r="EY18" s="32"/>
      <c r="EZ18" s="32"/>
      <c r="FA18" s="32"/>
      <c r="FB18" s="32"/>
      <c r="FC18" s="33"/>
      <c r="FD18" s="28"/>
      <c r="FE18" s="29"/>
      <c r="FF18" s="29"/>
      <c r="FG18" s="29"/>
      <c r="FH18" s="29"/>
      <c r="FI18" s="30"/>
      <c r="FJ18" s="31"/>
      <c r="FK18" s="32"/>
      <c r="FL18" s="32"/>
      <c r="FM18" s="32"/>
      <c r="FN18" s="32"/>
      <c r="FO18" s="33"/>
      <c r="FP18" s="28"/>
      <c r="FQ18" s="29"/>
      <c r="FR18" s="29"/>
      <c r="FS18" s="29"/>
      <c r="FT18" s="29"/>
      <c r="FU18" s="30"/>
      <c r="FV18" s="31"/>
      <c r="FW18" s="32"/>
      <c r="FX18" s="32"/>
      <c r="FY18" s="32"/>
      <c r="FZ18" s="32"/>
      <c r="GA18" s="33"/>
      <c r="GB18" s="28"/>
      <c r="GC18" s="29"/>
      <c r="GD18" s="29"/>
      <c r="GE18" s="29"/>
      <c r="GF18" s="29"/>
      <c r="GG18" s="30"/>
      <c r="GH18" s="31"/>
      <c r="GI18" s="32"/>
      <c r="GJ18" s="32"/>
      <c r="GK18" s="32"/>
      <c r="GL18" s="32"/>
      <c r="GM18" s="33"/>
      <c r="GN18" s="28"/>
      <c r="GO18" s="29"/>
      <c r="GP18" s="29"/>
      <c r="GQ18" s="29"/>
      <c r="GR18" s="29"/>
      <c r="GS18" s="30"/>
      <c r="GT18" s="31"/>
      <c r="GU18" s="32"/>
      <c r="GV18" s="32"/>
      <c r="GW18" s="32"/>
      <c r="GX18" s="32"/>
      <c r="GY18" s="33"/>
      <c r="GZ18" s="28"/>
      <c r="HA18" s="29"/>
      <c r="HB18" s="29"/>
      <c r="HC18" s="29"/>
      <c r="HD18" s="29"/>
      <c r="HE18" s="30"/>
      <c r="HF18" s="31"/>
      <c r="HG18" s="32"/>
      <c r="HH18" s="32"/>
      <c r="HI18" s="32"/>
      <c r="HJ18" s="32"/>
      <c r="HK18" s="33"/>
      <c r="HL18" s="28"/>
      <c r="HM18" s="29"/>
      <c r="HN18" s="29"/>
      <c r="HO18" s="29"/>
      <c r="HP18" s="29"/>
      <c r="HQ18" s="30"/>
      <c r="HR18" s="31"/>
      <c r="HS18" s="32"/>
      <c r="HT18" s="32"/>
      <c r="HU18" s="32"/>
      <c r="HV18" s="32"/>
      <c r="HW18" s="33"/>
      <c r="HX18" s="28"/>
      <c r="HY18" s="29"/>
      <c r="HZ18" s="29"/>
      <c r="IA18" s="29"/>
      <c r="IB18" s="29"/>
      <c r="IC18" s="30"/>
      <c r="ID18" s="31"/>
      <c r="IE18" s="32"/>
      <c r="IF18" s="32"/>
      <c r="IG18" s="32"/>
      <c r="IH18" s="32"/>
      <c r="II18" s="33"/>
      <c r="IJ18" s="28"/>
      <c r="IK18" s="29"/>
      <c r="IL18" s="29"/>
      <c r="IM18" s="29"/>
      <c r="IN18" s="29"/>
      <c r="IO18" s="30"/>
      <c r="IP18" s="31"/>
      <c r="IQ18" s="32"/>
      <c r="IR18" s="32"/>
      <c r="IS18" s="32"/>
      <c r="IT18" s="32"/>
      <c r="IU18" s="33"/>
      <c r="IV18" s="28"/>
      <c r="IW18" s="29"/>
      <c r="IX18" s="29"/>
      <c r="IY18" s="29"/>
      <c r="IZ18" s="29"/>
      <c r="JA18" s="30"/>
      <c r="JB18" s="31"/>
      <c r="JC18" s="32"/>
      <c r="JD18" s="32"/>
      <c r="JE18" s="32"/>
      <c r="JF18" s="32"/>
      <c r="JG18" s="33"/>
      <c r="JH18" s="28"/>
      <c r="JI18" s="29"/>
      <c r="JJ18" s="29"/>
      <c r="JK18" s="29"/>
      <c r="JL18" s="29"/>
      <c r="JM18" s="30"/>
      <c r="JN18" s="31"/>
      <c r="JO18" s="32"/>
      <c r="JP18" s="32"/>
      <c r="JQ18" s="32"/>
      <c r="JR18" s="32"/>
      <c r="JS18" s="33"/>
      <c r="JT18" s="28"/>
      <c r="JU18" s="29"/>
      <c r="JV18" s="29"/>
      <c r="JW18" s="29"/>
      <c r="JX18" s="29"/>
      <c r="JY18" s="30"/>
      <c r="JZ18" s="31"/>
      <c r="KA18" s="32"/>
      <c r="KB18" s="32"/>
      <c r="KC18" s="32"/>
      <c r="KD18" s="32"/>
      <c r="KE18" s="33"/>
      <c r="KF18" s="28"/>
      <c r="KG18" s="29"/>
      <c r="KH18" s="29"/>
      <c r="KI18" s="29"/>
      <c r="KJ18" s="29"/>
      <c r="KK18" s="30"/>
      <c r="KL18" s="31"/>
      <c r="KM18" s="32"/>
      <c r="KN18" s="32"/>
      <c r="KO18" s="32"/>
      <c r="KP18" s="32"/>
      <c r="KQ18" s="33"/>
    </row>
    <row r="19" spans="1:303" ht="16.5" customHeight="1" x14ac:dyDescent="0.25">
      <c r="A19">
        <f t="shared" si="5"/>
        <v>2</v>
      </c>
      <c r="B19" s="17">
        <f t="shared" si="6"/>
        <v>5</v>
      </c>
      <c r="C19" s="21">
        <f>Calen!F22</f>
        <v>43497</v>
      </c>
      <c r="D19" s="28"/>
      <c r="E19" s="29"/>
      <c r="F19" s="29"/>
      <c r="G19" s="29"/>
      <c r="H19" s="29"/>
      <c r="I19" s="30"/>
      <c r="J19" s="31"/>
      <c r="K19" s="32"/>
      <c r="L19" s="32"/>
      <c r="M19" s="32"/>
      <c r="N19" s="32"/>
      <c r="O19" s="33"/>
      <c r="P19" s="28"/>
      <c r="Q19" s="29"/>
      <c r="R19" s="29"/>
      <c r="S19" s="29"/>
      <c r="T19" s="29"/>
      <c r="U19" s="30"/>
      <c r="V19" s="31"/>
      <c r="W19" s="32"/>
      <c r="X19" s="32"/>
      <c r="Y19" s="32"/>
      <c r="Z19" s="32"/>
      <c r="AA19" s="33"/>
      <c r="AB19" s="28"/>
      <c r="AC19" s="29"/>
      <c r="AD19" s="29"/>
      <c r="AE19" s="29"/>
      <c r="AF19" s="29"/>
      <c r="AG19" s="30"/>
      <c r="AH19" s="31"/>
      <c r="AI19" s="32"/>
      <c r="AJ19" s="32"/>
      <c r="AK19" s="32"/>
      <c r="AL19" s="32"/>
      <c r="AM19" s="33"/>
      <c r="AN19" s="28"/>
      <c r="AO19" s="29"/>
      <c r="AP19" s="29"/>
      <c r="AQ19" s="29"/>
      <c r="AR19" s="29"/>
      <c r="AS19" s="30"/>
      <c r="AT19" s="31"/>
      <c r="AU19" s="32"/>
      <c r="AV19" s="32"/>
      <c r="AW19" s="32"/>
      <c r="AX19" s="32"/>
      <c r="AY19" s="33"/>
      <c r="AZ19" s="28"/>
      <c r="BA19" s="29"/>
      <c r="BB19" s="29"/>
      <c r="BC19" s="29"/>
      <c r="BD19" s="29"/>
      <c r="BE19" s="30"/>
      <c r="BF19" s="31"/>
      <c r="BG19" s="32"/>
      <c r="BH19" s="32"/>
      <c r="BI19" s="32"/>
      <c r="BJ19" s="32"/>
      <c r="BK19" s="33"/>
      <c r="BL19" s="28"/>
      <c r="BM19" s="29"/>
      <c r="BN19" s="29"/>
      <c r="BO19" s="29"/>
      <c r="BP19" s="29"/>
      <c r="BQ19" s="30"/>
      <c r="BR19" s="31"/>
      <c r="BS19" s="32"/>
      <c r="BT19" s="32"/>
      <c r="BU19" s="32"/>
      <c r="BV19" s="32"/>
      <c r="BW19" s="33"/>
      <c r="BX19" s="28"/>
      <c r="BY19" s="29"/>
      <c r="BZ19" s="29"/>
      <c r="CA19" s="29"/>
      <c r="CB19" s="29"/>
      <c r="CC19" s="30"/>
      <c r="CD19" s="31"/>
      <c r="CE19" s="32"/>
      <c r="CF19" s="32"/>
      <c r="CG19" s="32"/>
      <c r="CH19" s="32"/>
      <c r="CI19" s="33"/>
      <c r="CJ19" s="28"/>
      <c r="CK19" s="29"/>
      <c r="CL19" s="29"/>
      <c r="CM19" s="29"/>
      <c r="CN19" s="29"/>
      <c r="CO19" s="30"/>
      <c r="CP19" s="31"/>
      <c r="CQ19" s="32"/>
      <c r="CR19" s="32"/>
      <c r="CS19" s="32"/>
      <c r="CT19" s="32"/>
      <c r="CU19" s="33"/>
      <c r="CV19" s="28"/>
      <c r="CW19" s="29"/>
      <c r="CX19" s="29"/>
      <c r="CY19" s="29"/>
      <c r="CZ19" s="29"/>
      <c r="DA19" s="30"/>
      <c r="DB19" s="31"/>
      <c r="DC19" s="32"/>
      <c r="DD19" s="32"/>
      <c r="DE19" s="32"/>
      <c r="DF19" s="32"/>
      <c r="DG19" s="33"/>
      <c r="DH19" s="28"/>
      <c r="DI19" s="29"/>
      <c r="DJ19" s="29"/>
      <c r="DK19" s="29"/>
      <c r="DL19" s="29"/>
      <c r="DM19" s="30"/>
      <c r="DN19" s="31"/>
      <c r="DO19" s="32"/>
      <c r="DP19" s="32"/>
      <c r="DQ19" s="32"/>
      <c r="DR19" s="32"/>
      <c r="DS19" s="33"/>
      <c r="DT19" s="28"/>
      <c r="DU19" s="29"/>
      <c r="DV19" s="29"/>
      <c r="DW19" s="29"/>
      <c r="DX19" s="29"/>
      <c r="DY19" s="30"/>
      <c r="DZ19" s="31"/>
      <c r="EA19" s="32"/>
      <c r="EB19" s="32"/>
      <c r="EC19" s="32"/>
      <c r="ED19" s="32"/>
      <c r="EE19" s="33"/>
      <c r="EF19" s="28"/>
      <c r="EG19" s="29"/>
      <c r="EH19" s="29"/>
      <c r="EI19" s="29"/>
      <c r="EJ19" s="29"/>
      <c r="EK19" s="30"/>
      <c r="EL19" s="31"/>
      <c r="EM19" s="32"/>
      <c r="EN19" s="32"/>
      <c r="EO19" s="32"/>
      <c r="EP19" s="32"/>
      <c r="EQ19" s="33"/>
      <c r="ER19" s="28"/>
      <c r="ES19" s="29"/>
      <c r="ET19" s="29"/>
      <c r="EU19" s="29"/>
      <c r="EV19" s="29"/>
      <c r="EW19" s="30"/>
      <c r="EX19" s="31"/>
      <c r="EY19" s="32"/>
      <c r="EZ19" s="32"/>
      <c r="FA19" s="32"/>
      <c r="FB19" s="32"/>
      <c r="FC19" s="33"/>
      <c r="FD19" s="28"/>
      <c r="FE19" s="29"/>
      <c r="FF19" s="29"/>
      <c r="FG19" s="29"/>
      <c r="FH19" s="29"/>
      <c r="FI19" s="30"/>
      <c r="FJ19" s="31"/>
      <c r="FK19" s="32"/>
      <c r="FL19" s="32"/>
      <c r="FM19" s="32"/>
      <c r="FN19" s="32"/>
      <c r="FO19" s="33"/>
      <c r="FP19" s="28"/>
      <c r="FQ19" s="29"/>
      <c r="FR19" s="29"/>
      <c r="FS19" s="29"/>
      <c r="FT19" s="29"/>
      <c r="FU19" s="30"/>
      <c r="FV19" s="31"/>
      <c r="FW19" s="32"/>
      <c r="FX19" s="32"/>
      <c r="FY19" s="32"/>
      <c r="FZ19" s="32"/>
      <c r="GA19" s="33"/>
      <c r="GB19" s="28"/>
      <c r="GC19" s="29"/>
      <c r="GD19" s="29"/>
      <c r="GE19" s="29"/>
      <c r="GF19" s="29"/>
      <c r="GG19" s="30"/>
      <c r="GH19" s="31"/>
      <c r="GI19" s="32"/>
      <c r="GJ19" s="32"/>
      <c r="GK19" s="32"/>
      <c r="GL19" s="32"/>
      <c r="GM19" s="33"/>
      <c r="GN19" s="28"/>
      <c r="GO19" s="29"/>
      <c r="GP19" s="29"/>
      <c r="GQ19" s="29"/>
      <c r="GR19" s="29"/>
      <c r="GS19" s="30"/>
      <c r="GT19" s="31"/>
      <c r="GU19" s="32"/>
      <c r="GV19" s="32"/>
      <c r="GW19" s="32"/>
      <c r="GX19" s="32"/>
      <c r="GY19" s="33"/>
      <c r="GZ19" s="28"/>
      <c r="HA19" s="29"/>
      <c r="HB19" s="29"/>
      <c r="HC19" s="29"/>
      <c r="HD19" s="29"/>
      <c r="HE19" s="30"/>
      <c r="HF19" s="31"/>
      <c r="HG19" s="32"/>
      <c r="HH19" s="32"/>
      <c r="HI19" s="32"/>
      <c r="HJ19" s="32"/>
      <c r="HK19" s="33"/>
      <c r="HL19" s="28"/>
      <c r="HM19" s="29"/>
      <c r="HN19" s="29"/>
      <c r="HO19" s="29"/>
      <c r="HP19" s="29"/>
      <c r="HQ19" s="30"/>
      <c r="HR19" s="31"/>
      <c r="HS19" s="32"/>
      <c r="HT19" s="32"/>
      <c r="HU19" s="32"/>
      <c r="HV19" s="32"/>
      <c r="HW19" s="33"/>
      <c r="HX19" s="28"/>
      <c r="HY19" s="29"/>
      <c r="HZ19" s="29"/>
      <c r="IA19" s="29"/>
      <c r="IB19" s="29"/>
      <c r="IC19" s="30"/>
      <c r="ID19" s="31"/>
      <c r="IE19" s="32"/>
      <c r="IF19" s="32"/>
      <c r="IG19" s="32"/>
      <c r="IH19" s="32"/>
      <c r="II19" s="33"/>
      <c r="IJ19" s="28"/>
      <c r="IK19" s="29"/>
      <c r="IL19" s="29"/>
      <c r="IM19" s="29"/>
      <c r="IN19" s="29"/>
      <c r="IO19" s="30"/>
      <c r="IP19" s="31"/>
      <c r="IQ19" s="32"/>
      <c r="IR19" s="32"/>
      <c r="IS19" s="32"/>
      <c r="IT19" s="32"/>
      <c r="IU19" s="33"/>
      <c r="IV19" s="28"/>
      <c r="IW19" s="29"/>
      <c r="IX19" s="29"/>
      <c r="IY19" s="29"/>
      <c r="IZ19" s="29"/>
      <c r="JA19" s="30"/>
      <c r="JB19" s="31"/>
      <c r="JC19" s="32"/>
      <c r="JD19" s="32"/>
      <c r="JE19" s="32"/>
      <c r="JF19" s="32"/>
      <c r="JG19" s="33"/>
      <c r="JH19" s="28"/>
      <c r="JI19" s="29"/>
      <c r="JJ19" s="29"/>
      <c r="JK19" s="29"/>
      <c r="JL19" s="29"/>
      <c r="JM19" s="30"/>
      <c r="JN19" s="31"/>
      <c r="JO19" s="32"/>
      <c r="JP19" s="32"/>
      <c r="JQ19" s="32"/>
      <c r="JR19" s="32"/>
      <c r="JS19" s="33"/>
      <c r="JT19" s="28"/>
      <c r="JU19" s="29"/>
      <c r="JV19" s="29"/>
      <c r="JW19" s="29"/>
      <c r="JX19" s="29"/>
      <c r="JY19" s="30"/>
      <c r="JZ19" s="31"/>
      <c r="KA19" s="32"/>
      <c r="KB19" s="32"/>
      <c r="KC19" s="32"/>
      <c r="KD19" s="32"/>
      <c r="KE19" s="33"/>
      <c r="KF19" s="28"/>
      <c r="KG19" s="29"/>
      <c r="KH19" s="29"/>
      <c r="KI19" s="29"/>
      <c r="KJ19" s="29"/>
      <c r="KK19" s="30"/>
      <c r="KL19" s="31"/>
      <c r="KM19" s="32"/>
      <c r="KN19" s="32"/>
      <c r="KO19" s="32"/>
      <c r="KP19" s="32"/>
      <c r="KQ19" s="33"/>
    </row>
    <row r="20" spans="1:303" ht="16.5" customHeight="1" x14ac:dyDescent="0.25">
      <c r="A20">
        <f t="shared" si="5"/>
        <v>2</v>
      </c>
      <c r="B20" s="17">
        <f t="shared" si="6"/>
        <v>3</v>
      </c>
      <c r="C20" s="21">
        <f>Calen!F23</f>
        <v>43502</v>
      </c>
      <c r="D20" s="28"/>
      <c r="E20" s="29"/>
      <c r="F20" s="29"/>
      <c r="G20" s="29"/>
      <c r="H20" s="29"/>
      <c r="I20" s="30"/>
      <c r="J20" s="31"/>
      <c r="K20" s="32"/>
      <c r="L20" s="32"/>
      <c r="M20" s="32"/>
      <c r="N20" s="32"/>
      <c r="O20" s="33"/>
      <c r="P20" s="28"/>
      <c r="Q20" s="29"/>
      <c r="R20" s="29"/>
      <c r="S20" s="29"/>
      <c r="T20" s="29"/>
      <c r="U20" s="30"/>
      <c r="V20" s="31"/>
      <c r="W20" s="32"/>
      <c r="X20" s="32"/>
      <c r="Y20" s="32"/>
      <c r="Z20" s="32"/>
      <c r="AA20" s="33"/>
      <c r="AB20" s="28"/>
      <c r="AC20" s="29"/>
      <c r="AD20" s="29"/>
      <c r="AE20" s="29"/>
      <c r="AF20" s="29"/>
      <c r="AG20" s="30"/>
      <c r="AH20" s="31"/>
      <c r="AI20" s="32"/>
      <c r="AJ20" s="32"/>
      <c r="AK20" s="32"/>
      <c r="AL20" s="32"/>
      <c r="AM20" s="33"/>
      <c r="AN20" s="28"/>
      <c r="AO20" s="29"/>
      <c r="AP20" s="29"/>
      <c r="AQ20" s="29"/>
      <c r="AR20" s="29"/>
      <c r="AS20" s="30"/>
      <c r="AT20" s="31"/>
      <c r="AU20" s="32"/>
      <c r="AV20" s="32"/>
      <c r="AW20" s="32"/>
      <c r="AX20" s="32"/>
      <c r="AY20" s="33"/>
      <c r="AZ20" s="28"/>
      <c r="BA20" s="29"/>
      <c r="BB20" s="29"/>
      <c r="BC20" s="29"/>
      <c r="BD20" s="29"/>
      <c r="BE20" s="30"/>
      <c r="BF20" s="31"/>
      <c r="BG20" s="32"/>
      <c r="BH20" s="32"/>
      <c r="BI20" s="32"/>
      <c r="BJ20" s="32"/>
      <c r="BK20" s="33"/>
      <c r="BL20" s="28"/>
      <c r="BM20" s="29"/>
      <c r="BN20" s="29"/>
      <c r="BO20" s="29"/>
      <c r="BP20" s="29"/>
      <c r="BQ20" s="30"/>
      <c r="BR20" s="31"/>
      <c r="BS20" s="32"/>
      <c r="BT20" s="32"/>
      <c r="BU20" s="32"/>
      <c r="BV20" s="32"/>
      <c r="BW20" s="33"/>
      <c r="BX20" s="28"/>
      <c r="BY20" s="29"/>
      <c r="BZ20" s="29"/>
      <c r="CA20" s="29"/>
      <c r="CB20" s="29"/>
      <c r="CC20" s="30"/>
      <c r="CD20" s="31"/>
      <c r="CE20" s="32"/>
      <c r="CF20" s="32"/>
      <c r="CG20" s="32"/>
      <c r="CH20" s="32"/>
      <c r="CI20" s="33"/>
      <c r="CJ20" s="28"/>
      <c r="CK20" s="29"/>
      <c r="CL20" s="29"/>
      <c r="CM20" s="29"/>
      <c r="CN20" s="29"/>
      <c r="CO20" s="30"/>
      <c r="CP20" s="31"/>
      <c r="CQ20" s="32"/>
      <c r="CR20" s="32"/>
      <c r="CS20" s="32"/>
      <c r="CT20" s="32"/>
      <c r="CU20" s="33"/>
      <c r="CV20" s="28"/>
      <c r="CW20" s="29"/>
      <c r="CX20" s="29"/>
      <c r="CY20" s="29"/>
      <c r="CZ20" s="29"/>
      <c r="DA20" s="30"/>
      <c r="DB20" s="31"/>
      <c r="DC20" s="32"/>
      <c r="DD20" s="32"/>
      <c r="DE20" s="32"/>
      <c r="DF20" s="32"/>
      <c r="DG20" s="33"/>
      <c r="DH20" s="28"/>
      <c r="DI20" s="29"/>
      <c r="DJ20" s="29"/>
      <c r="DK20" s="29"/>
      <c r="DL20" s="29"/>
      <c r="DM20" s="30"/>
      <c r="DN20" s="31"/>
      <c r="DO20" s="32"/>
      <c r="DP20" s="32"/>
      <c r="DQ20" s="32"/>
      <c r="DR20" s="32"/>
      <c r="DS20" s="33"/>
      <c r="DT20" s="28"/>
      <c r="DU20" s="29"/>
      <c r="DV20" s="29"/>
      <c r="DW20" s="29"/>
      <c r="DX20" s="29"/>
      <c r="DY20" s="30"/>
      <c r="DZ20" s="31"/>
      <c r="EA20" s="32"/>
      <c r="EB20" s="32"/>
      <c r="EC20" s="32"/>
      <c r="ED20" s="32"/>
      <c r="EE20" s="33"/>
      <c r="EF20" s="28"/>
      <c r="EG20" s="29"/>
      <c r="EH20" s="29"/>
      <c r="EI20" s="29"/>
      <c r="EJ20" s="29"/>
      <c r="EK20" s="30"/>
      <c r="EL20" s="31"/>
      <c r="EM20" s="32"/>
      <c r="EN20" s="32"/>
      <c r="EO20" s="32"/>
      <c r="EP20" s="32"/>
      <c r="EQ20" s="33"/>
      <c r="ER20" s="28"/>
      <c r="ES20" s="29"/>
      <c r="ET20" s="29"/>
      <c r="EU20" s="29"/>
      <c r="EV20" s="29"/>
      <c r="EW20" s="30"/>
      <c r="EX20" s="31"/>
      <c r="EY20" s="32"/>
      <c r="EZ20" s="32"/>
      <c r="FA20" s="32"/>
      <c r="FB20" s="32"/>
      <c r="FC20" s="33"/>
      <c r="FD20" s="28"/>
      <c r="FE20" s="29"/>
      <c r="FF20" s="29"/>
      <c r="FG20" s="29"/>
      <c r="FH20" s="29"/>
      <c r="FI20" s="30"/>
      <c r="FJ20" s="31"/>
      <c r="FK20" s="32"/>
      <c r="FL20" s="32"/>
      <c r="FM20" s="32"/>
      <c r="FN20" s="32"/>
      <c r="FO20" s="33"/>
      <c r="FP20" s="28"/>
      <c r="FQ20" s="29"/>
      <c r="FR20" s="29"/>
      <c r="FS20" s="29"/>
      <c r="FT20" s="29"/>
      <c r="FU20" s="30"/>
      <c r="FV20" s="31"/>
      <c r="FW20" s="32"/>
      <c r="FX20" s="32"/>
      <c r="FY20" s="32"/>
      <c r="FZ20" s="32"/>
      <c r="GA20" s="33"/>
      <c r="GB20" s="28"/>
      <c r="GC20" s="29"/>
      <c r="GD20" s="29"/>
      <c r="GE20" s="29"/>
      <c r="GF20" s="29"/>
      <c r="GG20" s="30"/>
      <c r="GH20" s="31"/>
      <c r="GI20" s="32"/>
      <c r="GJ20" s="32"/>
      <c r="GK20" s="32"/>
      <c r="GL20" s="32"/>
      <c r="GM20" s="33"/>
      <c r="GN20" s="28"/>
      <c r="GO20" s="29"/>
      <c r="GP20" s="29"/>
      <c r="GQ20" s="29"/>
      <c r="GR20" s="29"/>
      <c r="GS20" s="30"/>
      <c r="GT20" s="31"/>
      <c r="GU20" s="32"/>
      <c r="GV20" s="32"/>
      <c r="GW20" s="32"/>
      <c r="GX20" s="32"/>
      <c r="GY20" s="33"/>
      <c r="GZ20" s="28"/>
      <c r="HA20" s="29"/>
      <c r="HB20" s="29"/>
      <c r="HC20" s="29"/>
      <c r="HD20" s="29"/>
      <c r="HE20" s="30"/>
      <c r="HF20" s="31"/>
      <c r="HG20" s="32"/>
      <c r="HH20" s="32"/>
      <c r="HI20" s="32"/>
      <c r="HJ20" s="32"/>
      <c r="HK20" s="33"/>
      <c r="HL20" s="28"/>
      <c r="HM20" s="29"/>
      <c r="HN20" s="29"/>
      <c r="HO20" s="29"/>
      <c r="HP20" s="29"/>
      <c r="HQ20" s="30"/>
      <c r="HR20" s="31"/>
      <c r="HS20" s="32"/>
      <c r="HT20" s="32"/>
      <c r="HU20" s="32"/>
      <c r="HV20" s="32"/>
      <c r="HW20" s="33"/>
      <c r="HX20" s="28"/>
      <c r="HY20" s="29"/>
      <c r="HZ20" s="29"/>
      <c r="IA20" s="29"/>
      <c r="IB20" s="29"/>
      <c r="IC20" s="30"/>
      <c r="ID20" s="31"/>
      <c r="IE20" s="32"/>
      <c r="IF20" s="32"/>
      <c r="IG20" s="32"/>
      <c r="IH20" s="32"/>
      <c r="II20" s="33"/>
      <c r="IJ20" s="28"/>
      <c r="IK20" s="29"/>
      <c r="IL20" s="29"/>
      <c r="IM20" s="29"/>
      <c r="IN20" s="29"/>
      <c r="IO20" s="30"/>
      <c r="IP20" s="31"/>
      <c r="IQ20" s="32"/>
      <c r="IR20" s="32"/>
      <c r="IS20" s="32"/>
      <c r="IT20" s="32"/>
      <c r="IU20" s="33"/>
      <c r="IV20" s="28"/>
      <c r="IW20" s="29"/>
      <c r="IX20" s="29"/>
      <c r="IY20" s="29"/>
      <c r="IZ20" s="29"/>
      <c r="JA20" s="30"/>
      <c r="JB20" s="31"/>
      <c r="JC20" s="32"/>
      <c r="JD20" s="32"/>
      <c r="JE20" s="32"/>
      <c r="JF20" s="32"/>
      <c r="JG20" s="33"/>
      <c r="JH20" s="28"/>
      <c r="JI20" s="29"/>
      <c r="JJ20" s="29"/>
      <c r="JK20" s="29"/>
      <c r="JL20" s="29"/>
      <c r="JM20" s="30"/>
      <c r="JN20" s="31"/>
      <c r="JO20" s="32"/>
      <c r="JP20" s="32"/>
      <c r="JQ20" s="32"/>
      <c r="JR20" s="32"/>
      <c r="JS20" s="33"/>
      <c r="JT20" s="28"/>
      <c r="JU20" s="29"/>
      <c r="JV20" s="29"/>
      <c r="JW20" s="29"/>
      <c r="JX20" s="29"/>
      <c r="JY20" s="30"/>
      <c r="JZ20" s="31"/>
      <c r="KA20" s="32"/>
      <c r="KB20" s="32"/>
      <c r="KC20" s="32"/>
      <c r="KD20" s="32"/>
      <c r="KE20" s="33"/>
      <c r="KF20" s="28"/>
      <c r="KG20" s="29"/>
      <c r="KH20" s="29"/>
      <c r="KI20" s="29"/>
      <c r="KJ20" s="29"/>
      <c r="KK20" s="30"/>
      <c r="KL20" s="31"/>
      <c r="KM20" s="32"/>
      <c r="KN20" s="32"/>
      <c r="KO20" s="32"/>
      <c r="KP20" s="32"/>
      <c r="KQ20" s="33"/>
    </row>
    <row r="21" spans="1:303" ht="16.5" customHeight="1" x14ac:dyDescent="0.25">
      <c r="A21">
        <f t="shared" si="5"/>
        <v>2</v>
      </c>
      <c r="B21" s="17">
        <f t="shared" si="6"/>
        <v>4</v>
      </c>
      <c r="C21" s="21">
        <f>Calen!F24</f>
        <v>43503</v>
      </c>
      <c r="D21" s="28"/>
      <c r="E21" s="29"/>
      <c r="F21" s="29"/>
      <c r="G21" s="29"/>
      <c r="H21" s="29"/>
      <c r="I21" s="30"/>
      <c r="J21" s="31"/>
      <c r="K21" s="32"/>
      <c r="L21" s="32"/>
      <c r="M21" s="32"/>
      <c r="N21" s="32"/>
      <c r="O21" s="33"/>
      <c r="P21" s="28"/>
      <c r="Q21" s="29"/>
      <c r="R21" s="29"/>
      <c r="S21" s="29"/>
      <c r="T21" s="29"/>
      <c r="U21" s="30"/>
      <c r="V21" s="31"/>
      <c r="W21" s="32"/>
      <c r="X21" s="32"/>
      <c r="Y21" s="32"/>
      <c r="Z21" s="32"/>
      <c r="AA21" s="33"/>
      <c r="AB21" s="28"/>
      <c r="AC21" s="29"/>
      <c r="AD21" s="29"/>
      <c r="AE21" s="29"/>
      <c r="AF21" s="29"/>
      <c r="AG21" s="30"/>
      <c r="AH21" s="31"/>
      <c r="AI21" s="32"/>
      <c r="AJ21" s="32"/>
      <c r="AK21" s="32"/>
      <c r="AL21" s="32"/>
      <c r="AM21" s="33"/>
      <c r="AN21" s="28"/>
      <c r="AO21" s="29"/>
      <c r="AP21" s="29"/>
      <c r="AQ21" s="29"/>
      <c r="AR21" s="29"/>
      <c r="AS21" s="30"/>
      <c r="AT21" s="31"/>
      <c r="AU21" s="32"/>
      <c r="AV21" s="32"/>
      <c r="AW21" s="32"/>
      <c r="AX21" s="32"/>
      <c r="AY21" s="33"/>
      <c r="AZ21" s="28"/>
      <c r="BA21" s="29"/>
      <c r="BB21" s="29"/>
      <c r="BC21" s="29"/>
      <c r="BD21" s="29"/>
      <c r="BE21" s="30"/>
      <c r="BF21" s="31"/>
      <c r="BG21" s="32"/>
      <c r="BH21" s="32"/>
      <c r="BI21" s="32"/>
      <c r="BJ21" s="32"/>
      <c r="BK21" s="33"/>
      <c r="BL21" s="28"/>
      <c r="BM21" s="29"/>
      <c r="BN21" s="29"/>
      <c r="BO21" s="29"/>
      <c r="BP21" s="29"/>
      <c r="BQ21" s="30"/>
      <c r="BR21" s="31"/>
      <c r="BS21" s="32"/>
      <c r="BT21" s="32"/>
      <c r="BU21" s="32"/>
      <c r="BV21" s="32"/>
      <c r="BW21" s="33"/>
      <c r="BX21" s="28"/>
      <c r="BY21" s="29"/>
      <c r="BZ21" s="29"/>
      <c r="CA21" s="29"/>
      <c r="CB21" s="29"/>
      <c r="CC21" s="30"/>
      <c r="CD21" s="31"/>
      <c r="CE21" s="32"/>
      <c r="CF21" s="32"/>
      <c r="CG21" s="32"/>
      <c r="CH21" s="32"/>
      <c r="CI21" s="33"/>
      <c r="CJ21" s="28"/>
      <c r="CK21" s="29"/>
      <c r="CL21" s="29"/>
      <c r="CM21" s="29"/>
      <c r="CN21" s="29"/>
      <c r="CO21" s="30"/>
      <c r="CP21" s="31"/>
      <c r="CQ21" s="32"/>
      <c r="CR21" s="32"/>
      <c r="CS21" s="32"/>
      <c r="CT21" s="32"/>
      <c r="CU21" s="33"/>
      <c r="CV21" s="28"/>
      <c r="CW21" s="29"/>
      <c r="CX21" s="29"/>
      <c r="CY21" s="29"/>
      <c r="CZ21" s="29"/>
      <c r="DA21" s="30"/>
      <c r="DB21" s="31"/>
      <c r="DC21" s="32"/>
      <c r="DD21" s="32"/>
      <c r="DE21" s="32"/>
      <c r="DF21" s="32"/>
      <c r="DG21" s="33"/>
      <c r="DH21" s="28"/>
      <c r="DI21" s="29"/>
      <c r="DJ21" s="29"/>
      <c r="DK21" s="29"/>
      <c r="DL21" s="29"/>
      <c r="DM21" s="30"/>
      <c r="DN21" s="31"/>
      <c r="DO21" s="32"/>
      <c r="DP21" s="32"/>
      <c r="DQ21" s="32"/>
      <c r="DR21" s="32"/>
      <c r="DS21" s="33"/>
      <c r="DT21" s="28"/>
      <c r="DU21" s="29"/>
      <c r="DV21" s="29"/>
      <c r="DW21" s="29"/>
      <c r="DX21" s="29"/>
      <c r="DY21" s="30"/>
      <c r="DZ21" s="31"/>
      <c r="EA21" s="32"/>
      <c r="EB21" s="32"/>
      <c r="EC21" s="32"/>
      <c r="ED21" s="32"/>
      <c r="EE21" s="33"/>
      <c r="EF21" s="28"/>
      <c r="EG21" s="29"/>
      <c r="EH21" s="29"/>
      <c r="EI21" s="29"/>
      <c r="EJ21" s="29"/>
      <c r="EK21" s="30"/>
      <c r="EL21" s="31"/>
      <c r="EM21" s="32"/>
      <c r="EN21" s="32"/>
      <c r="EO21" s="32"/>
      <c r="EP21" s="32"/>
      <c r="EQ21" s="33"/>
      <c r="ER21" s="28"/>
      <c r="ES21" s="29"/>
      <c r="ET21" s="29"/>
      <c r="EU21" s="29"/>
      <c r="EV21" s="29"/>
      <c r="EW21" s="30"/>
      <c r="EX21" s="31"/>
      <c r="EY21" s="32"/>
      <c r="EZ21" s="32"/>
      <c r="FA21" s="32"/>
      <c r="FB21" s="32"/>
      <c r="FC21" s="33"/>
      <c r="FD21" s="28"/>
      <c r="FE21" s="29"/>
      <c r="FF21" s="29"/>
      <c r="FG21" s="29"/>
      <c r="FH21" s="29"/>
      <c r="FI21" s="30"/>
      <c r="FJ21" s="31"/>
      <c r="FK21" s="32"/>
      <c r="FL21" s="32"/>
      <c r="FM21" s="32"/>
      <c r="FN21" s="32"/>
      <c r="FO21" s="33"/>
      <c r="FP21" s="28"/>
      <c r="FQ21" s="29"/>
      <c r="FR21" s="29"/>
      <c r="FS21" s="29"/>
      <c r="FT21" s="29"/>
      <c r="FU21" s="30"/>
      <c r="FV21" s="31"/>
      <c r="FW21" s="32"/>
      <c r="FX21" s="32"/>
      <c r="FY21" s="32"/>
      <c r="FZ21" s="32"/>
      <c r="GA21" s="33"/>
      <c r="GB21" s="28"/>
      <c r="GC21" s="29"/>
      <c r="GD21" s="29"/>
      <c r="GE21" s="29"/>
      <c r="GF21" s="29"/>
      <c r="GG21" s="30"/>
      <c r="GH21" s="31"/>
      <c r="GI21" s="32"/>
      <c r="GJ21" s="32"/>
      <c r="GK21" s="32"/>
      <c r="GL21" s="32"/>
      <c r="GM21" s="33"/>
      <c r="GN21" s="28"/>
      <c r="GO21" s="29"/>
      <c r="GP21" s="29"/>
      <c r="GQ21" s="29"/>
      <c r="GR21" s="29"/>
      <c r="GS21" s="30"/>
      <c r="GT21" s="31"/>
      <c r="GU21" s="32"/>
      <c r="GV21" s="32"/>
      <c r="GW21" s="32"/>
      <c r="GX21" s="32"/>
      <c r="GY21" s="33"/>
      <c r="GZ21" s="28"/>
      <c r="HA21" s="29"/>
      <c r="HB21" s="29"/>
      <c r="HC21" s="29"/>
      <c r="HD21" s="29"/>
      <c r="HE21" s="30"/>
      <c r="HF21" s="31"/>
      <c r="HG21" s="32"/>
      <c r="HH21" s="32"/>
      <c r="HI21" s="32"/>
      <c r="HJ21" s="32"/>
      <c r="HK21" s="33"/>
      <c r="HL21" s="28"/>
      <c r="HM21" s="29"/>
      <c r="HN21" s="29"/>
      <c r="HO21" s="29"/>
      <c r="HP21" s="29"/>
      <c r="HQ21" s="30"/>
      <c r="HR21" s="31"/>
      <c r="HS21" s="32"/>
      <c r="HT21" s="32"/>
      <c r="HU21" s="32"/>
      <c r="HV21" s="32"/>
      <c r="HW21" s="33"/>
      <c r="HX21" s="28"/>
      <c r="HY21" s="29"/>
      <c r="HZ21" s="29"/>
      <c r="IA21" s="29"/>
      <c r="IB21" s="29"/>
      <c r="IC21" s="30"/>
      <c r="ID21" s="31"/>
      <c r="IE21" s="32"/>
      <c r="IF21" s="32"/>
      <c r="IG21" s="32"/>
      <c r="IH21" s="32"/>
      <c r="II21" s="33"/>
      <c r="IJ21" s="28"/>
      <c r="IK21" s="29"/>
      <c r="IL21" s="29"/>
      <c r="IM21" s="29"/>
      <c r="IN21" s="29"/>
      <c r="IO21" s="30"/>
      <c r="IP21" s="31"/>
      <c r="IQ21" s="32"/>
      <c r="IR21" s="32"/>
      <c r="IS21" s="32"/>
      <c r="IT21" s="32"/>
      <c r="IU21" s="33"/>
      <c r="IV21" s="28"/>
      <c r="IW21" s="29"/>
      <c r="IX21" s="29"/>
      <c r="IY21" s="29"/>
      <c r="IZ21" s="29"/>
      <c r="JA21" s="30"/>
      <c r="JB21" s="31"/>
      <c r="JC21" s="32"/>
      <c r="JD21" s="32"/>
      <c r="JE21" s="32"/>
      <c r="JF21" s="32"/>
      <c r="JG21" s="33"/>
      <c r="JH21" s="28"/>
      <c r="JI21" s="29"/>
      <c r="JJ21" s="29"/>
      <c r="JK21" s="29"/>
      <c r="JL21" s="29"/>
      <c r="JM21" s="30"/>
      <c r="JN21" s="31"/>
      <c r="JO21" s="32"/>
      <c r="JP21" s="32"/>
      <c r="JQ21" s="32"/>
      <c r="JR21" s="32"/>
      <c r="JS21" s="33"/>
      <c r="JT21" s="28"/>
      <c r="JU21" s="29"/>
      <c r="JV21" s="29"/>
      <c r="JW21" s="29"/>
      <c r="JX21" s="29"/>
      <c r="JY21" s="30"/>
      <c r="JZ21" s="31"/>
      <c r="KA21" s="32"/>
      <c r="KB21" s="32"/>
      <c r="KC21" s="32"/>
      <c r="KD21" s="32"/>
      <c r="KE21" s="33"/>
      <c r="KF21" s="28"/>
      <c r="KG21" s="29"/>
      <c r="KH21" s="29"/>
      <c r="KI21" s="29"/>
      <c r="KJ21" s="29"/>
      <c r="KK21" s="30"/>
      <c r="KL21" s="31"/>
      <c r="KM21" s="32"/>
      <c r="KN21" s="32"/>
      <c r="KO21" s="32"/>
      <c r="KP21" s="32"/>
      <c r="KQ21" s="33"/>
    </row>
    <row r="22" spans="1:303" ht="16.5" customHeight="1" x14ac:dyDescent="0.25">
      <c r="A22">
        <f t="shared" si="5"/>
        <v>2</v>
      </c>
      <c r="B22" s="17">
        <f t="shared" si="6"/>
        <v>5</v>
      </c>
      <c r="C22" s="21">
        <f>Calen!F25</f>
        <v>43504</v>
      </c>
      <c r="D22" s="28"/>
      <c r="E22" s="29"/>
      <c r="F22" s="29"/>
      <c r="G22" s="29"/>
      <c r="H22" s="29"/>
      <c r="I22" s="30"/>
      <c r="J22" s="31"/>
      <c r="K22" s="32"/>
      <c r="L22" s="32"/>
      <c r="M22" s="32"/>
      <c r="N22" s="32"/>
      <c r="O22" s="33"/>
      <c r="P22" s="28"/>
      <c r="Q22" s="29"/>
      <c r="R22" s="29"/>
      <c r="S22" s="29"/>
      <c r="T22" s="29"/>
      <c r="U22" s="30"/>
      <c r="V22" s="31"/>
      <c r="W22" s="32"/>
      <c r="X22" s="32"/>
      <c r="Y22" s="32"/>
      <c r="Z22" s="32"/>
      <c r="AA22" s="33"/>
      <c r="AB22" s="28"/>
      <c r="AC22" s="29"/>
      <c r="AD22" s="29"/>
      <c r="AE22" s="29"/>
      <c r="AF22" s="29"/>
      <c r="AG22" s="30"/>
      <c r="AH22" s="31"/>
      <c r="AI22" s="32"/>
      <c r="AJ22" s="32"/>
      <c r="AK22" s="32"/>
      <c r="AL22" s="32"/>
      <c r="AM22" s="33"/>
      <c r="AN22" s="28"/>
      <c r="AO22" s="29"/>
      <c r="AP22" s="29"/>
      <c r="AQ22" s="29"/>
      <c r="AR22" s="29"/>
      <c r="AS22" s="30"/>
      <c r="AT22" s="31"/>
      <c r="AU22" s="32"/>
      <c r="AV22" s="32"/>
      <c r="AW22" s="32"/>
      <c r="AX22" s="32"/>
      <c r="AY22" s="33"/>
      <c r="AZ22" s="28"/>
      <c r="BA22" s="29"/>
      <c r="BB22" s="29"/>
      <c r="BC22" s="29"/>
      <c r="BD22" s="29"/>
      <c r="BE22" s="30"/>
      <c r="BF22" s="31"/>
      <c r="BG22" s="32"/>
      <c r="BH22" s="32"/>
      <c r="BI22" s="32"/>
      <c r="BJ22" s="32"/>
      <c r="BK22" s="33"/>
      <c r="BL22" s="28"/>
      <c r="BM22" s="29"/>
      <c r="BN22" s="29"/>
      <c r="BO22" s="29"/>
      <c r="BP22" s="29"/>
      <c r="BQ22" s="30"/>
      <c r="BR22" s="31"/>
      <c r="BS22" s="32"/>
      <c r="BT22" s="32"/>
      <c r="BU22" s="32"/>
      <c r="BV22" s="32"/>
      <c r="BW22" s="33"/>
      <c r="BX22" s="28"/>
      <c r="BY22" s="29"/>
      <c r="BZ22" s="29"/>
      <c r="CA22" s="29"/>
      <c r="CB22" s="29"/>
      <c r="CC22" s="30"/>
      <c r="CD22" s="31"/>
      <c r="CE22" s="32"/>
      <c r="CF22" s="32"/>
      <c r="CG22" s="32"/>
      <c r="CH22" s="32"/>
      <c r="CI22" s="33"/>
      <c r="CJ22" s="28"/>
      <c r="CK22" s="29"/>
      <c r="CL22" s="29"/>
      <c r="CM22" s="29"/>
      <c r="CN22" s="29"/>
      <c r="CO22" s="30"/>
      <c r="CP22" s="31"/>
      <c r="CQ22" s="32"/>
      <c r="CR22" s="32"/>
      <c r="CS22" s="32"/>
      <c r="CT22" s="32"/>
      <c r="CU22" s="33"/>
      <c r="CV22" s="28"/>
      <c r="CW22" s="29"/>
      <c r="CX22" s="29"/>
      <c r="CY22" s="29"/>
      <c r="CZ22" s="29"/>
      <c r="DA22" s="30"/>
      <c r="DB22" s="31"/>
      <c r="DC22" s="32"/>
      <c r="DD22" s="32"/>
      <c r="DE22" s="32"/>
      <c r="DF22" s="32"/>
      <c r="DG22" s="33"/>
      <c r="DH22" s="28"/>
      <c r="DI22" s="29"/>
      <c r="DJ22" s="29"/>
      <c r="DK22" s="29"/>
      <c r="DL22" s="29"/>
      <c r="DM22" s="30"/>
      <c r="DN22" s="31"/>
      <c r="DO22" s="32"/>
      <c r="DP22" s="32"/>
      <c r="DQ22" s="32"/>
      <c r="DR22" s="32"/>
      <c r="DS22" s="33"/>
      <c r="DT22" s="28"/>
      <c r="DU22" s="29"/>
      <c r="DV22" s="29"/>
      <c r="DW22" s="29"/>
      <c r="DX22" s="29"/>
      <c r="DY22" s="30"/>
      <c r="DZ22" s="31"/>
      <c r="EA22" s="32"/>
      <c r="EB22" s="32"/>
      <c r="EC22" s="32"/>
      <c r="ED22" s="32"/>
      <c r="EE22" s="33"/>
      <c r="EF22" s="28"/>
      <c r="EG22" s="29"/>
      <c r="EH22" s="29"/>
      <c r="EI22" s="29"/>
      <c r="EJ22" s="29"/>
      <c r="EK22" s="30"/>
      <c r="EL22" s="31"/>
      <c r="EM22" s="32"/>
      <c r="EN22" s="32"/>
      <c r="EO22" s="32"/>
      <c r="EP22" s="32"/>
      <c r="EQ22" s="33"/>
      <c r="ER22" s="28"/>
      <c r="ES22" s="29"/>
      <c r="ET22" s="29"/>
      <c r="EU22" s="29"/>
      <c r="EV22" s="29"/>
      <c r="EW22" s="30"/>
      <c r="EX22" s="31"/>
      <c r="EY22" s="32"/>
      <c r="EZ22" s="32"/>
      <c r="FA22" s="32"/>
      <c r="FB22" s="32"/>
      <c r="FC22" s="33"/>
      <c r="FD22" s="28"/>
      <c r="FE22" s="29"/>
      <c r="FF22" s="29"/>
      <c r="FG22" s="29"/>
      <c r="FH22" s="29"/>
      <c r="FI22" s="30"/>
      <c r="FJ22" s="31"/>
      <c r="FK22" s="32"/>
      <c r="FL22" s="32"/>
      <c r="FM22" s="32"/>
      <c r="FN22" s="32"/>
      <c r="FO22" s="33"/>
      <c r="FP22" s="28"/>
      <c r="FQ22" s="29"/>
      <c r="FR22" s="29"/>
      <c r="FS22" s="29"/>
      <c r="FT22" s="29"/>
      <c r="FU22" s="30"/>
      <c r="FV22" s="31"/>
      <c r="FW22" s="32"/>
      <c r="FX22" s="32"/>
      <c r="FY22" s="32"/>
      <c r="FZ22" s="32"/>
      <c r="GA22" s="33"/>
      <c r="GB22" s="28"/>
      <c r="GC22" s="29"/>
      <c r="GD22" s="29"/>
      <c r="GE22" s="29"/>
      <c r="GF22" s="29"/>
      <c r="GG22" s="30"/>
      <c r="GH22" s="31"/>
      <c r="GI22" s="32"/>
      <c r="GJ22" s="32"/>
      <c r="GK22" s="32"/>
      <c r="GL22" s="32"/>
      <c r="GM22" s="33"/>
      <c r="GN22" s="28"/>
      <c r="GO22" s="29"/>
      <c r="GP22" s="29"/>
      <c r="GQ22" s="29"/>
      <c r="GR22" s="29"/>
      <c r="GS22" s="30"/>
      <c r="GT22" s="31"/>
      <c r="GU22" s="32"/>
      <c r="GV22" s="32"/>
      <c r="GW22" s="32"/>
      <c r="GX22" s="32"/>
      <c r="GY22" s="33"/>
      <c r="GZ22" s="28"/>
      <c r="HA22" s="29"/>
      <c r="HB22" s="29"/>
      <c r="HC22" s="29"/>
      <c r="HD22" s="29"/>
      <c r="HE22" s="30"/>
      <c r="HF22" s="31"/>
      <c r="HG22" s="32"/>
      <c r="HH22" s="32"/>
      <c r="HI22" s="32"/>
      <c r="HJ22" s="32"/>
      <c r="HK22" s="33"/>
      <c r="HL22" s="28"/>
      <c r="HM22" s="29"/>
      <c r="HN22" s="29"/>
      <c r="HO22" s="29"/>
      <c r="HP22" s="29"/>
      <c r="HQ22" s="30"/>
      <c r="HR22" s="31"/>
      <c r="HS22" s="32"/>
      <c r="HT22" s="32"/>
      <c r="HU22" s="32"/>
      <c r="HV22" s="32"/>
      <c r="HW22" s="33"/>
      <c r="HX22" s="28"/>
      <c r="HY22" s="29"/>
      <c r="HZ22" s="29"/>
      <c r="IA22" s="29"/>
      <c r="IB22" s="29"/>
      <c r="IC22" s="30"/>
      <c r="ID22" s="31"/>
      <c r="IE22" s="32"/>
      <c r="IF22" s="32"/>
      <c r="IG22" s="32"/>
      <c r="IH22" s="32"/>
      <c r="II22" s="33"/>
      <c r="IJ22" s="28"/>
      <c r="IK22" s="29"/>
      <c r="IL22" s="29"/>
      <c r="IM22" s="29"/>
      <c r="IN22" s="29"/>
      <c r="IO22" s="30"/>
      <c r="IP22" s="31"/>
      <c r="IQ22" s="32"/>
      <c r="IR22" s="32"/>
      <c r="IS22" s="32"/>
      <c r="IT22" s="32"/>
      <c r="IU22" s="33"/>
      <c r="IV22" s="28"/>
      <c r="IW22" s="29"/>
      <c r="IX22" s="29"/>
      <c r="IY22" s="29"/>
      <c r="IZ22" s="29"/>
      <c r="JA22" s="30"/>
      <c r="JB22" s="31"/>
      <c r="JC22" s="32"/>
      <c r="JD22" s="32"/>
      <c r="JE22" s="32"/>
      <c r="JF22" s="32"/>
      <c r="JG22" s="33"/>
      <c r="JH22" s="28"/>
      <c r="JI22" s="29"/>
      <c r="JJ22" s="29"/>
      <c r="JK22" s="29"/>
      <c r="JL22" s="29"/>
      <c r="JM22" s="30"/>
      <c r="JN22" s="31"/>
      <c r="JO22" s="32"/>
      <c r="JP22" s="32"/>
      <c r="JQ22" s="32"/>
      <c r="JR22" s="32"/>
      <c r="JS22" s="33"/>
      <c r="JT22" s="28"/>
      <c r="JU22" s="29"/>
      <c r="JV22" s="29"/>
      <c r="JW22" s="29"/>
      <c r="JX22" s="29"/>
      <c r="JY22" s="30"/>
      <c r="JZ22" s="31"/>
      <c r="KA22" s="32"/>
      <c r="KB22" s="32"/>
      <c r="KC22" s="32"/>
      <c r="KD22" s="32"/>
      <c r="KE22" s="33"/>
      <c r="KF22" s="28"/>
      <c r="KG22" s="29"/>
      <c r="KH22" s="29"/>
      <c r="KI22" s="29"/>
      <c r="KJ22" s="29"/>
      <c r="KK22" s="30"/>
      <c r="KL22" s="31"/>
      <c r="KM22" s="32"/>
      <c r="KN22" s="32"/>
      <c r="KO22" s="32"/>
      <c r="KP22" s="32"/>
      <c r="KQ22" s="33"/>
    </row>
    <row r="23" spans="1:303" ht="16.5" customHeight="1" x14ac:dyDescent="0.25">
      <c r="A23">
        <f t="shared" si="5"/>
        <v>2</v>
      </c>
      <c r="B23" s="17">
        <f t="shared" si="6"/>
        <v>3</v>
      </c>
      <c r="C23" s="21">
        <f>Calen!F26</f>
        <v>43509</v>
      </c>
      <c r="D23" s="28"/>
      <c r="E23" s="29"/>
      <c r="F23" s="29"/>
      <c r="G23" s="29"/>
      <c r="H23" s="29"/>
      <c r="I23" s="30"/>
      <c r="J23" s="31"/>
      <c r="K23" s="32"/>
      <c r="L23" s="32"/>
      <c r="M23" s="32"/>
      <c r="N23" s="32"/>
      <c r="O23" s="33"/>
      <c r="P23" s="28"/>
      <c r="Q23" s="29"/>
      <c r="R23" s="29"/>
      <c r="S23" s="29"/>
      <c r="T23" s="29"/>
      <c r="U23" s="30"/>
      <c r="V23" s="31"/>
      <c r="W23" s="32"/>
      <c r="X23" s="32"/>
      <c r="Y23" s="32"/>
      <c r="Z23" s="32"/>
      <c r="AA23" s="33"/>
      <c r="AB23" s="28"/>
      <c r="AC23" s="29"/>
      <c r="AD23" s="29"/>
      <c r="AE23" s="29"/>
      <c r="AF23" s="29"/>
      <c r="AG23" s="30"/>
      <c r="AH23" s="31"/>
      <c r="AI23" s="32"/>
      <c r="AJ23" s="32"/>
      <c r="AK23" s="32"/>
      <c r="AL23" s="32"/>
      <c r="AM23" s="33"/>
      <c r="AN23" s="28"/>
      <c r="AO23" s="29"/>
      <c r="AP23" s="29"/>
      <c r="AQ23" s="29"/>
      <c r="AR23" s="29"/>
      <c r="AS23" s="30"/>
      <c r="AT23" s="31"/>
      <c r="AU23" s="32"/>
      <c r="AV23" s="32"/>
      <c r="AW23" s="32"/>
      <c r="AX23" s="32"/>
      <c r="AY23" s="33"/>
      <c r="AZ23" s="28"/>
      <c r="BA23" s="29"/>
      <c r="BB23" s="29"/>
      <c r="BC23" s="29"/>
      <c r="BD23" s="29"/>
      <c r="BE23" s="30"/>
      <c r="BF23" s="31"/>
      <c r="BG23" s="32"/>
      <c r="BH23" s="32"/>
      <c r="BI23" s="32"/>
      <c r="BJ23" s="32"/>
      <c r="BK23" s="33"/>
      <c r="BL23" s="28"/>
      <c r="BM23" s="29"/>
      <c r="BN23" s="29"/>
      <c r="BO23" s="29"/>
      <c r="BP23" s="29"/>
      <c r="BQ23" s="30"/>
      <c r="BR23" s="31"/>
      <c r="BS23" s="32"/>
      <c r="BT23" s="32"/>
      <c r="BU23" s="32"/>
      <c r="BV23" s="32"/>
      <c r="BW23" s="33"/>
      <c r="BX23" s="28"/>
      <c r="BY23" s="29"/>
      <c r="BZ23" s="29"/>
      <c r="CA23" s="29"/>
      <c r="CB23" s="29"/>
      <c r="CC23" s="30"/>
      <c r="CD23" s="31"/>
      <c r="CE23" s="32"/>
      <c r="CF23" s="32"/>
      <c r="CG23" s="32"/>
      <c r="CH23" s="32"/>
      <c r="CI23" s="33"/>
      <c r="CJ23" s="28"/>
      <c r="CK23" s="29"/>
      <c r="CL23" s="29"/>
      <c r="CM23" s="29"/>
      <c r="CN23" s="29"/>
      <c r="CO23" s="30"/>
      <c r="CP23" s="31"/>
      <c r="CQ23" s="32"/>
      <c r="CR23" s="32"/>
      <c r="CS23" s="32"/>
      <c r="CT23" s="32"/>
      <c r="CU23" s="33"/>
      <c r="CV23" s="28"/>
      <c r="CW23" s="29"/>
      <c r="CX23" s="29"/>
      <c r="CY23" s="29"/>
      <c r="CZ23" s="29"/>
      <c r="DA23" s="30"/>
      <c r="DB23" s="31"/>
      <c r="DC23" s="32"/>
      <c r="DD23" s="32"/>
      <c r="DE23" s="32"/>
      <c r="DF23" s="32"/>
      <c r="DG23" s="33"/>
      <c r="DH23" s="28"/>
      <c r="DI23" s="29"/>
      <c r="DJ23" s="29"/>
      <c r="DK23" s="29"/>
      <c r="DL23" s="29"/>
      <c r="DM23" s="30"/>
      <c r="DN23" s="31"/>
      <c r="DO23" s="32"/>
      <c r="DP23" s="32"/>
      <c r="DQ23" s="32"/>
      <c r="DR23" s="32"/>
      <c r="DS23" s="33"/>
      <c r="DT23" s="28"/>
      <c r="DU23" s="29"/>
      <c r="DV23" s="29"/>
      <c r="DW23" s="29"/>
      <c r="DX23" s="29"/>
      <c r="DY23" s="30"/>
      <c r="DZ23" s="31"/>
      <c r="EA23" s="32"/>
      <c r="EB23" s="32"/>
      <c r="EC23" s="32"/>
      <c r="ED23" s="32"/>
      <c r="EE23" s="33"/>
      <c r="EF23" s="28"/>
      <c r="EG23" s="29"/>
      <c r="EH23" s="29"/>
      <c r="EI23" s="29"/>
      <c r="EJ23" s="29"/>
      <c r="EK23" s="30"/>
      <c r="EL23" s="31"/>
      <c r="EM23" s="32"/>
      <c r="EN23" s="32"/>
      <c r="EO23" s="32"/>
      <c r="EP23" s="32"/>
      <c r="EQ23" s="33"/>
      <c r="ER23" s="28"/>
      <c r="ES23" s="29"/>
      <c r="ET23" s="29"/>
      <c r="EU23" s="29"/>
      <c r="EV23" s="29"/>
      <c r="EW23" s="30"/>
      <c r="EX23" s="31"/>
      <c r="EY23" s="32"/>
      <c r="EZ23" s="32"/>
      <c r="FA23" s="32"/>
      <c r="FB23" s="32"/>
      <c r="FC23" s="33"/>
      <c r="FD23" s="28"/>
      <c r="FE23" s="29"/>
      <c r="FF23" s="29"/>
      <c r="FG23" s="29"/>
      <c r="FH23" s="29"/>
      <c r="FI23" s="30"/>
      <c r="FJ23" s="31"/>
      <c r="FK23" s="32"/>
      <c r="FL23" s="32"/>
      <c r="FM23" s="32"/>
      <c r="FN23" s="32"/>
      <c r="FO23" s="33"/>
      <c r="FP23" s="28"/>
      <c r="FQ23" s="29"/>
      <c r="FR23" s="29"/>
      <c r="FS23" s="29"/>
      <c r="FT23" s="29"/>
      <c r="FU23" s="30"/>
      <c r="FV23" s="31"/>
      <c r="FW23" s="32"/>
      <c r="FX23" s="32"/>
      <c r="FY23" s="32"/>
      <c r="FZ23" s="32"/>
      <c r="GA23" s="33"/>
      <c r="GB23" s="28"/>
      <c r="GC23" s="29"/>
      <c r="GD23" s="29"/>
      <c r="GE23" s="29"/>
      <c r="GF23" s="29"/>
      <c r="GG23" s="30"/>
      <c r="GH23" s="31"/>
      <c r="GI23" s="32"/>
      <c r="GJ23" s="32"/>
      <c r="GK23" s="32"/>
      <c r="GL23" s="32"/>
      <c r="GM23" s="33"/>
      <c r="GN23" s="28"/>
      <c r="GO23" s="29"/>
      <c r="GP23" s="29"/>
      <c r="GQ23" s="29"/>
      <c r="GR23" s="29"/>
      <c r="GS23" s="30"/>
      <c r="GT23" s="31"/>
      <c r="GU23" s="32"/>
      <c r="GV23" s="32"/>
      <c r="GW23" s="32"/>
      <c r="GX23" s="32"/>
      <c r="GY23" s="33"/>
      <c r="GZ23" s="28"/>
      <c r="HA23" s="29"/>
      <c r="HB23" s="29"/>
      <c r="HC23" s="29"/>
      <c r="HD23" s="29"/>
      <c r="HE23" s="30"/>
      <c r="HF23" s="31"/>
      <c r="HG23" s="32"/>
      <c r="HH23" s="32"/>
      <c r="HI23" s="32"/>
      <c r="HJ23" s="32"/>
      <c r="HK23" s="33"/>
      <c r="HL23" s="28"/>
      <c r="HM23" s="29"/>
      <c r="HN23" s="29"/>
      <c r="HO23" s="29"/>
      <c r="HP23" s="29"/>
      <c r="HQ23" s="30"/>
      <c r="HR23" s="31"/>
      <c r="HS23" s="32"/>
      <c r="HT23" s="32"/>
      <c r="HU23" s="32"/>
      <c r="HV23" s="32"/>
      <c r="HW23" s="33"/>
      <c r="HX23" s="28"/>
      <c r="HY23" s="29"/>
      <c r="HZ23" s="29"/>
      <c r="IA23" s="29"/>
      <c r="IB23" s="29"/>
      <c r="IC23" s="30"/>
      <c r="ID23" s="31"/>
      <c r="IE23" s="32"/>
      <c r="IF23" s="32"/>
      <c r="IG23" s="32"/>
      <c r="IH23" s="32"/>
      <c r="II23" s="33"/>
      <c r="IJ23" s="28"/>
      <c r="IK23" s="29"/>
      <c r="IL23" s="29"/>
      <c r="IM23" s="29"/>
      <c r="IN23" s="29"/>
      <c r="IO23" s="30"/>
      <c r="IP23" s="31"/>
      <c r="IQ23" s="32"/>
      <c r="IR23" s="32"/>
      <c r="IS23" s="32"/>
      <c r="IT23" s="32"/>
      <c r="IU23" s="33"/>
      <c r="IV23" s="28"/>
      <c r="IW23" s="29"/>
      <c r="IX23" s="29"/>
      <c r="IY23" s="29"/>
      <c r="IZ23" s="29"/>
      <c r="JA23" s="30"/>
      <c r="JB23" s="31"/>
      <c r="JC23" s="32"/>
      <c r="JD23" s="32"/>
      <c r="JE23" s="32"/>
      <c r="JF23" s="32"/>
      <c r="JG23" s="33"/>
      <c r="JH23" s="28"/>
      <c r="JI23" s="29"/>
      <c r="JJ23" s="29"/>
      <c r="JK23" s="29"/>
      <c r="JL23" s="29"/>
      <c r="JM23" s="30"/>
      <c r="JN23" s="31"/>
      <c r="JO23" s="32"/>
      <c r="JP23" s="32"/>
      <c r="JQ23" s="32"/>
      <c r="JR23" s="32"/>
      <c r="JS23" s="33"/>
      <c r="JT23" s="28"/>
      <c r="JU23" s="29"/>
      <c r="JV23" s="29"/>
      <c r="JW23" s="29"/>
      <c r="JX23" s="29"/>
      <c r="JY23" s="30"/>
      <c r="JZ23" s="31"/>
      <c r="KA23" s="32"/>
      <c r="KB23" s="32"/>
      <c r="KC23" s="32"/>
      <c r="KD23" s="32"/>
      <c r="KE23" s="33"/>
      <c r="KF23" s="28"/>
      <c r="KG23" s="29"/>
      <c r="KH23" s="29"/>
      <c r="KI23" s="29"/>
      <c r="KJ23" s="29"/>
      <c r="KK23" s="30"/>
      <c r="KL23" s="31"/>
      <c r="KM23" s="32"/>
      <c r="KN23" s="32"/>
      <c r="KO23" s="32"/>
      <c r="KP23" s="32"/>
      <c r="KQ23" s="33"/>
    </row>
    <row r="24" spans="1:303" ht="16.5" customHeight="1" x14ac:dyDescent="0.25">
      <c r="A24">
        <f t="shared" si="5"/>
        <v>2</v>
      </c>
      <c r="B24" s="17">
        <f t="shared" si="6"/>
        <v>4</v>
      </c>
      <c r="C24" s="21">
        <f>Calen!F27</f>
        <v>43510</v>
      </c>
      <c r="D24" s="28"/>
      <c r="E24" s="29"/>
      <c r="F24" s="29"/>
      <c r="G24" s="29"/>
      <c r="H24" s="29"/>
      <c r="I24" s="30"/>
      <c r="J24" s="31"/>
      <c r="K24" s="32"/>
      <c r="L24" s="32"/>
      <c r="M24" s="32"/>
      <c r="N24" s="32"/>
      <c r="O24" s="33"/>
      <c r="P24" s="28"/>
      <c r="Q24" s="29"/>
      <c r="R24" s="29"/>
      <c r="S24" s="29"/>
      <c r="T24" s="29"/>
      <c r="U24" s="30"/>
      <c r="V24" s="31"/>
      <c r="W24" s="32"/>
      <c r="X24" s="32"/>
      <c r="Y24" s="32"/>
      <c r="Z24" s="32"/>
      <c r="AA24" s="33"/>
      <c r="AB24" s="28"/>
      <c r="AC24" s="29"/>
      <c r="AD24" s="29"/>
      <c r="AE24" s="29"/>
      <c r="AF24" s="29"/>
      <c r="AG24" s="30"/>
      <c r="AH24" s="31"/>
      <c r="AI24" s="32"/>
      <c r="AJ24" s="32"/>
      <c r="AK24" s="32"/>
      <c r="AL24" s="32"/>
      <c r="AM24" s="33"/>
      <c r="AN24" s="28"/>
      <c r="AO24" s="29"/>
      <c r="AP24" s="29"/>
      <c r="AQ24" s="29"/>
      <c r="AR24" s="29"/>
      <c r="AS24" s="30"/>
      <c r="AT24" s="31"/>
      <c r="AU24" s="32"/>
      <c r="AV24" s="32"/>
      <c r="AW24" s="32"/>
      <c r="AX24" s="32"/>
      <c r="AY24" s="33"/>
      <c r="AZ24" s="28"/>
      <c r="BA24" s="29"/>
      <c r="BB24" s="29"/>
      <c r="BC24" s="29"/>
      <c r="BD24" s="29"/>
      <c r="BE24" s="30"/>
      <c r="BF24" s="31"/>
      <c r="BG24" s="32"/>
      <c r="BH24" s="32"/>
      <c r="BI24" s="32"/>
      <c r="BJ24" s="32"/>
      <c r="BK24" s="33"/>
      <c r="BL24" s="28"/>
      <c r="BM24" s="29"/>
      <c r="BN24" s="29"/>
      <c r="BO24" s="29"/>
      <c r="BP24" s="29"/>
      <c r="BQ24" s="30"/>
      <c r="BR24" s="31"/>
      <c r="BS24" s="32"/>
      <c r="BT24" s="32"/>
      <c r="BU24" s="32"/>
      <c r="BV24" s="32"/>
      <c r="BW24" s="33"/>
      <c r="BX24" s="28"/>
      <c r="BY24" s="29"/>
      <c r="BZ24" s="29"/>
      <c r="CA24" s="29"/>
      <c r="CB24" s="29"/>
      <c r="CC24" s="30"/>
      <c r="CD24" s="31"/>
      <c r="CE24" s="32"/>
      <c r="CF24" s="32"/>
      <c r="CG24" s="32"/>
      <c r="CH24" s="32"/>
      <c r="CI24" s="33"/>
      <c r="CJ24" s="28"/>
      <c r="CK24" s="29"/>
      <c r="CL24" s="29"/>
      <c r="CM24" s="29"/>
      <c r="CN24" s="29"/>
      <c r="CO24" s="30"/>
      <c r="CP24" s="31"/>
      <c r="CQ24" s="32"/>
      <c r="CR24" s="32"/>
      <c r="CS24" s="32"/>
      <c r="CT24" s="32"/>
      <c r="CU24" s="33"/>
      <c r="CV24" s="28"/>
      <c r="CW24" s="29"/>
      <c r="CX24" s="29"/>
      <c r="CY24" s="29"/>
      <c r="CZ24" s="29"/>
      <c r="DA24" s="30"/>
      <c r="DB24" s="31"/>
      <c r="DC24" s="32"/>
      <c r="DD24" s="32"/>
      <c r="DE24" s="32"/>
      <c r="DF24" s="32"/>
      <c r="DG24" s="33"/>
      <c r="DH24" s="28"/>
      <c r="DI24" s="29"/>
      <c r="DJ24" s="29"/>
      <c r="DK24" s="29"/>
      <c r="DL24" s="29"/>
      <c r="DM24" s="30"/>
      <c r="DN24" s="31"/>
      <c r="DO24" s="32"/>
      <c r="DP24" s="32"/>
      <c r="DQ24" s="32"/>
      <c r="DR24" s="32"/>
      <c r="DS24" s="33"/>
      <c r="DT24" s="28"/>
      <c r="DU24" s="29"/>
      <c r="DV24" s="29"/>
      <c r="DW24" s="29"/>
      <c r="DX24" s="29"/>
      <c r="DY24" s="30"/>
      <c r="DZ24" s="31"/>
      <c r="EA24" s="32"/>
      <c r="EB24" s="32"/>
      <c r="EC24" s="32"/>
      <c r="ED24" s="32"/>
      <c r="EE24" s="33"/>
      <c r="EF24" s="28"/>
      <c r="EG24" s="29"/>
      <c r="EH24" s="29"/>
      <c r="EI24" s="29"/>
      <c r="EJ24" s="29"/>
      <c r="EK24" s="30"/>
      <c r="EL24" s="31"/>
      <c r="EM24" s="32"/>
      <c r="EN24" s="32"/>
      <c r="EO24" s="32"/>
      <c r="EP24" s="32"/>
      <c r="EQ24" s="33"/>
      <c r="ER24" s="28"/>
      <c r="ES24" s="29"/>
      <c r="ET24" s="29"/>
      <c r="EU24" s="29"/>
      <c r="EV24" s="29"/>
      <c r="EW24" s="30"/>
      <c r="EX24" s="31"/>
      <c r="EY24" s="32"/>
      <c r="EZ24" s="32"/>
      <c r="FA24" s="32"/>
      <c r="FB24" s="32"/>
      <c r="FC24" s="33"/>
      <c r="FD24" s="28"/>
      <c r="FE24" s="29"/>
      <c r="FF24" s="29"/>
      <c r="FG24" s="29"/>
      <c r="FH24" s="29"/>
      <c r="FI24" s="30"/>
      <c r="FJ24" s="31"/>
      <c r="FK24" s="32"/>
      <c r="FL24" s="32"/>
      <c r="FM24" s="32"/>
      <c r="FN24" s="32"/>
      <c r="FO24" s="33"/>
      <c r="FP24" s="28"/>
      <c r="FQ24" s="29"/>
      <c r="FR24" s="29"/>
      <c r="FS24" s="29"/>
      <c r="FT24" s="29"/>
      <c r="FU24" s="30"/>
      <c r="FV24" s="31"/>
      <c r="FW24" s="32"/>
      <c r="FX24" s="32"/>
      <c r="FY24" s="32"/>
      <c r="FZ24" s="32"/>
      <c r="GA24" s="33"/>
      <c r="GB24" s="28"/>
      <c r="GC24" s="29"/>
      <c r="GD24" s="29"/>
      <c r="GE24" s="29"/>
      <c r="GF24" s="29"/>
      <c r="GG24" s="30"/>
      <c r="GH24" s="31"/>
      <c r="GI24" s="32"/>
      <c r="GJ24" s="32"/>
      <c r="GK24" s="32"/>
      <c r="GL24" s="32"/>
      <c r="GM24" s="33"/>
      <c r="GN24" s="28"/>
      <c r="GO24" s="29"/>
      <c r="GP24" s="29"/>
      <c r="GQ24" s="29"/>
      <c r="GR24" s="29"/>
      <c r="GS24" s="30"/>
      <c r="GT24" s="31"/>
      <c r="GU24" s="32"/>
      <c r="GV24" s="32"/>
      <c r="GW24" s="32"/>
      <c r="GX24" s="32"/>
      <c r="GY24" s="33"/>
      <c r="GZ24" s="28"/>
      <c r="HA24" s="29"/>
      <c r="HB24" s="29"/>
      <c r="HC24" s="29"/>
      <c r="HD24" s="29"/>
      <c r="HE24" s="30"/>
      <c r="HF24" s="31"/>
      <c r="HG24" s="32"/>
      <c r="HH24" s="32"/>
      <c r="HI24" s="32"/>
      <c r="HJ24" s="32"/>
      <c r="HK24" s="33"/>
      <c r="HL24" s="28"/>
      <c r="HM24" s="29"/>
      <c r="HN24" s="29"/>
      <c r="HO24" s="29"/>
      <c r="HP24" s="29"/>
      <c r="HQ24" s="30"/>
      <c r="HR24" s="31"/>
      <c r="HS24" s="32"/>
      <c r="HT24" s="32"/>
      <c r="HU24" s="32"/>
      <c r="HV24" s="32"/>
      <c r="HW24" s="33"/>
      <c r="HX24" s="28"/>
      <c r="HY24" s="29"/>
      <c r="HZ24" s="29"/>
      <c r="IA24" s="29"/>
      <c r="IB24" s="29"/>
      <c r="IC24" s="30"/>
      <c r="ID24" s="31"/>
      <c r="IE24" s="32"/>
      <c r="IF24" s="32"/>
      <c r="IG24" s="32"/>
      <c r="IH24" s="32"/>
      <c r="II24" s="33"/>
      <c r="IJ24" s="28"/>
      <c r="IK24" s="29"/>
      <c r="IL24" s="29"/>
      <c r="IM24" s="29"/>
      <c r="IN24" s="29"/>
      <c r="IO24" s="30"/>
      <c r="IP24" s="31"/>
      <c r="IQ24" s="32"/>
      <c r="IR24" s="32"/>
      <c r="IS24" s="32"/>
      <c r="IT24" s="32"/>
      <c r="IU24" s="33"/>
      <c r="IV24" s="28"/>
      <c r="IW24" s="29"/>
      <c r="IX24" s="29"/>
      <c r="IY24" s="29"/>
      <c r="IZ24" s="29"/>
      <c r="JA24" s="30"/>
      <c r="JB24" s="31"/>
      <c r="JC24" s="32"/>
      <c r="JD24" s="32"/>
      <c r="JE24" s="32"/>
      <c r="JF24" s="32"/>
      <c r="JG24" s="33"/>
      <c r="JH24" s="28"/>
      <c r="JI24" s="29"/>
      <c r="JJ24" s="29"/>
      <c r="JK24" s="29"/>
      <c r="JL24" s="29"/>
      <c r="JM24" s="30"/>
      <c r="JN24" s="31"/>
      <c r="JO24" s="32"/>
      <c r="JP24" s="32"/>
      <c r="JQ24" s="32"/>
      <c r="JR24" s="32"/>
      <c r="JS24" s="33"/>
      <c r="JT24" s="28"/>
      <c r="JU24" s="29"/>
      <c r="JV24" s="29"/>
      <c r="JW24" s="29"/>
      <c r="JX24" s="29"/>
      <c r="JY24" s="30"/>
      <c r="JZ24" s="31"/>
      <c r="KA24" s="32"/>
      <c r="KB24" s="32"/>
      <c r="KC24" s="32"/>
      <c r="KD24" s="32"/>
      <c r="KE24" s="33"/>
      <c r="KF24" s="28"/>
      <c r="KG24" s="29"/>
      <c r="KH24" s="29"/>
      <c r="KI24" s="29"/>
      <c r="KJ24" s="29"/>
      <c r="KK24" s="30"/>
      <c r="KL24" s="31"/>
      <c r="KM24" s="32"/>
      <c r="KN24" s="32"/>
      <c r="KO24" s="32"/>
      <c r="KP24" s="32"/>
      <c r="KQ24" s="33"/>
    </row>
    <row r="25" spans="1:303" ht="16.5" customHeight="1" x14ac:dyDescent="0.25">
      <c r="A25">
        <f t="shared" si="5"/>
        <v>2</v>
      </c>
      <c r="B25" s="17">
        <f t="shared" si="6"/>
        <v>5</v>
      </c>
      <c r="C25" s="21">
        <f>Calen!F28</f>
        <v>43511</v>
      </c>
      <c r="D25" s="28"/>
      <c r="E25" s="29"/>
      <c r="F25" s="29"/>
      <c r="G25" s="29"/>
      <c r="H25" s="29"/>
      <c r="I25" s="30"/>
      <c r="J25" s="31"/>
      <c r="K25" s="32"/>
      <c r="L25" s="32"/>
      <c r="M25" s="32"/>
      <c r="N25" s="32"/>
      <c r="O25" s="33"/>
      <c r="P25" s="28"/>
      <c r="Q25" s="29"/>
      <c r="R25" s="29"/>
      <c r="S25" s="29"/>
      <c r="T25" s="29"/>
      <c r="U25" s="30"/>
      <c r="V25" s="31"/>
      <c r="W25" s="32"/>
      <c r="X25" s="32"/>
      <c r="Y25" s="32"/>
      <c r="Z25" s="32"/>
      <c r="AA25" s="33"/>
      <c r="AB25" s="28"/>
      <c r="AC25" s="29"/>
      <c r="AD25" s="29"/>
      <c r="AE25" s="29"/>
      <c r="AF25" s="29"/>
      <c r="AG25" s="30"/>
      <c r="AH25" s="31"/>
      <c r="AI25" s="32"/>
      <c r="AJ25" s="32"/>
      <c r="AK25" s="32"/>
      <c r="AL25" s="32"/>
      <c r="AM25" s="33"/>
      <c r="AN25" s="28"/>
      <c r="AO25" s="29"/>
      <c r="AP25" s="29"/>
      <c r="AQ25" s="29"/>
      <c r="AR25" s="29"/>
      <c r="AS25" s="30"/>
      <c r="AT25" s="31"/>
      <c r="AU25" s="32"/>
      <c r="AV25" s="32"/>
      <c r="AW25" s="32"/>
      <c r="AX25" s="32"/>
      <c r="AY25" s="33"/>
      <c r="AZ25" s="28"/>
      <c r="BA25" s="29"/>
      <c r="BB25" s="29"/>
      <c r="BC25" s="29"/>
      <c r="BD25" s="29"/>
      <c r="BE25" s="30"/>
      <c r="BF25" s="31"/>
      <c r="BG25" s="32"/>
      <c r="BH25" s="32"/>
      <c r="BI25" s="32"/>
      <c r="BJ25" s="32"/>
      <c r="BK25" s="33"/>
      <c r="BL25" s="28"/>
      <c r="BM25" s="29"/>
      <c r="BN25" s="29"/>
      <c r="BO25" s="29"/>
      <c r="BP25" s="29"/>
      <c r="BQ25" s="30"/>
      <c r="BR25" s="31"/>
      <c r="BS25" s="32"/>
      <c r="BT25" s="32"/>
      <c r="BU25" s="32"/>
      <c r="BV25" s="32"/>
      <c r="BW25" s="33"/>
      <c r="BX25" s="28"/>
      <c r="BY25" s="29"/>
      <c r="BZ25" s="29"/>
      <c r="CA25" s="29"/>
      <c r="CB25" s="29"/>
      <c r="CC25" s="30"/>
      <c r="CD25" s="31"/>
      <c r="CE25" s="32"/>
      <c r="CF25" s="32"/>
      <c r="CG25" s="32"/>
      <c r="CH25" s="32"/>
      <c r="CI25" s="33"/>
      <c r="CJ25" s="28"/>
      <c r="CK25" s="29"/>
      <c r="CL25" s="29"/>
      <c r="CM25" s="29"/>
      <c r="CN25" s="29"/>
      <c r="CO25" s="30"/>
      <c r="CP25" s="31"/>
      <c r="CQ25" s="32"/>
      <c r="CR25" s="32"/>
      <c r="CS25" s="32"/>
      <c r="CT25" s="32"/>
      <c r="CU25" s="33"/>
      <c r="CV25" s="28"/>
      <c r="CW25" s="29"/>
      <c r="CX25" s="29"/>
      <c r="CY25" s="29"/>
      <c r="CZ25" s="29"/>
      <c r="DA25" s="30"/>
      <c r="DB25" s="31"/>
      <c r="DC25" s="32"/>
      <c r="DD25" s="32"/>
      <c r="DE25" s="32"/>
      <c r="DF25" s="32"/>
      <c r="DG25" s="33"/>
      <c r="DH25" s="28"/>
      <c r="DI25" s="29"/>
      <c r="DJ25" s="29"/>
      <c r="DK25" s="29"/>
      <c r="DL25" s="29"/>
      <c r="DM25" s="30"/>
      <c r="DN25" s="31"/>
      <c r="DO25" s="32"/>
      <c r="DP25" s="32"/>
      <c r="DQ25" s="32"/>
      <c r="DR25" s="32"/>
      <c r="DS25" s="33"/>
      <c r="DT25" s="28"/>
      <c r="DU25" s="29"/>
      <c r="DV25" s="29"/>
      <c r="DW25" s="29"/>
      <c r="DX25" s="29"/>
      <c r="DY25" s="30"/>
      <c r="DZ25" s="31"/>
      <c r="EA25" s="32"/>
      <c r="EB25" s="32"/>
      <c r="EC25" s="32"/>
      <c r="ED25" s="32"/>
      <c r="EE25" s="33"/>
      <c r="EF25" s="28"/>
      <c r="EG25" s="29"/>
      <c r="EH25" s="29"/>
      <c r="EI25" s="29"/>
      <c r="EJ25" s="29"/>
      <c r="EK25" s="30"/>
      <c r="EL25" s="31"/>
      <c r="EM25" s="32"/>
      <c r="EN25" s="32"/>
      <c r="EO25" s="32"/>
      <c r="EP25" s="32"/>
      <c r="EQ25" s="33"/>
      <c r="ER25" s="28"/>
      <c r="ES25" s="29"/>
      <c r="ET25" s="29"/>
      <c r="EU25" s="29"/>
      <c r="EV25" s="29"/>
      <c r="EW25" s="30"/>
      <c r="EX25" s="31"/>
      <c r="EY25" s="32"/>
      <c r="EZ25" s="32"/>
      <c r="FA25" s="32"/>
      <c r="FB25" s="32"/>
      <c r="FC25" s="33"/>
      <c r="FD25" s="28"/>
      <c r="FE25" s="29"/>
      <c r="FF25" s="29"/>
      <c r="FG25" s="29"/>
      <c r="FH25" s="29"/>
      <c r="FI25" s="30"/>
      <c r="FJ25" s="31"/>
      <c r="FK25" s="32"/>
      <c r="FL25" s="32"/>
      <c r="FM25" s="32"/>
      <c r="FN25" s="32"/>
      <c r="FO25" s="33"/>
      <c r="FP25" s="28"/>
      <c r="FQ25" s="29"/>
      <c r="FR25" s="29"/>
      <c r="FS25" s="29"/>
      <c r="FT25" s="29"/>
      <c r="FU25" s="30"/>
      <c r="FV25" s="31"/>
      <c r="FW25" s="32"/>
      <c r="FX25" s="32"/>
      <c r="FY25" s="32"/>
      <c r="FZ25" s="32"/>
      <c r="GA25" s="33"/>
      <c r="GB25" s="28"/>
      <c r="GC25" s="29"/>
      <c r="GD25" s="29"/>
      <c r="GE25" s="29"/>
      <c r="GF25" s="29"/>
      <c r="GG25" s="30"/>
      <c r="GH25" s="31"/>
      <c r="GI25" s="32"/>
      <c r="GJ25" s="32"/>
      <c r="GK25" s="32"/>
      <c r="GL25" s="32"/>
      <c r="GM25" s="33"/>
      <c r="GN25" s="28"/>
      <c r="GO25" s="29"/>
      <c r="GP25" s="29"/>
      <c r="GQ25" s="29"/>
      <c r="GR25" s="29"/>
      <c r="GS25" s="30"/>
      <c r="GT25" s="31"/>
      <c r="GU25" s="32"/>
      <c r="GV25" s="32"/>
      <c r="GW25" s="32"/>
      <c r="GX25" s="32"/>
      <c r="GY25" s="33"/>
      <c r="GZ25" s="28"/>
      <c r="HA25" s="29"/>
      <c r="HB25" s="29"/>
      <c r="HC25" s="29"/>
      <c r="HD25" s="29"/>
      <c r="HE25" s="30"/>
      <c r="HF25" s="31"/>
      <c r="HG25" s="32"/>
      <c r="HH25" s="32"/>
      <c r="HI25" s="32"/>
      <c r="HJ25" s="32"/>
      <c r="HK25" s="33"/>
      <c r="HL25" s="28"/>
      <c r="HM25" s="29"/>
      <c r="HN25" s="29"/>
      <c r="HO25" s="29"/>
      <c r="HP25" s="29"/>
      <c r="HQ25" s="30"/>
      <c r="HR25" s="31"/>
      <c r="HS25" s="32"/>
      <c r="HT25" s="32"/>
      <c r="HU25" s="32"/>
      <c r="HV25" s="32"/>
      <c r="HW25" s="33"/>
      <c r="HX25" s="28"/>
      <c r="HY25" s="29"/>
      <c r="HZ25" s="29"/>
      <c r="IA25" s="29"/>
      <c r="IB25" s="29"/>
      <c r="IC25" s="30"/>
      <c r="ID25" s="31"/>
      <c r="IE25" s="32"/>
      <c r="IF25" s="32"/>
      <c r="IG25" s="32"/>
      <c r="IH25" s="32"/>
      <c r="II25" s="33"/>
      <c r="IJ25" s="28"/>
      <c r="IK25" s="29"/>
      <c r="IL25" s="29"/>
      <c r="IM25" s="29"/>
      <c r="IN25" s="29"/>
      <c r="IO25" s="30"/>
      <c r="IP25" s="31"/>
      <c r="IQ25" s="32"/>
      <c r="IR25" s="32"/>
      <c r="IS25" s="32"/>
      <c r="IT25" s="32"/>
      <c r="IU25" s="33"/>
      <c r="IV25" s="28"/>
      <c r="IW25" s="29"/>
      <c r="IX25" s="29"/>
      <c r="IY25" s="29"/>
      <c r="IZ25" s="29"/>
      <c r="JA25" s="30"/>
      <c r="JB25" s="31"/>
      <c r="JC25" s="32"/>
      <c r="JD25" s="32"/>
      <c r="JE25" s="32"/>
      <c r="JF25" s="32"/>
      <c r="JG25" s="33"/>
      <c r="JH25" s="28"/>
      <c r="JI25" s="29"/>
      <c r="JJ25" s="29"/>
      <c r="JK25" s="29"/>
      <c r="JL25" s="29"/>
      <c r="JM25" s="30"/>
      <c r="JN25" s="31"/>
      <c r="JO25" s="32"/>
      <c r="JP25" s="32"/>
      <c r="JQ25" s="32"/>
      <c r="JR25" s="32"/>
      <c r="JS25" s="33"/>
      <c r="JT25" s="28"/>
      <c r="JU25" s="29"/>
      <c r="JV25" s="29"/>
      <c r="JW25" s="29"/>
      <c r="JX25" s="29"/>
      <c r="JY25" s="30"/>
      <c r="JZ25" s="31"/>
      <c r="KA25" s="32"/>
      <c r="KB25" s="32"/>
      <c r="KC25" s="32"/>
      <c r="KD25" s="32"/>
      <c r="KE25" s="33"/>
      <c r="KF25" s="28"/>
      <c r="KG25" s="29"/>
      <c r="KH25" s="29"/>
      <c r="KI25" s="29"/>
      <c r="KJ25" s="29"/>
      <c r="KK25" s="30"/>
      <c r="KL25" s="31"/>
      <c r="KM25" s="32"/>
      <c r="KN25" s="32"/>
      <c r="KO25" s="32"/>
      <c r="KP25" s="32"/>
      <c r="KQ25" s="33"/>
    </row>
    <row r="26" spans="1:303" ht="16.5" customHeight="1" x14ac:dyDescent="0.25">
      <c r="A26">
        <f t="shared" si="5"/>
        <v>2</v>
      </c>
      <c r="B26" s="17">
        <f t="shared" si="6"/>
        <v>3</v>
      </c>
      <c r="C26" s="21">
        <f>Calen!F29</f>
        <v>43516</v>
      </c>
      <c r="D26" s="28"/>
      <c r="E26" s="29"/>
      <c r="F26" s="29"/>
      <c r="G26" s="29"/>
      <c r="H26" s="29"/>
      <c r="I26" s="30"/>
      <c r="J26" s="31"/>
      <c r="K26" s="32"/>
      <c r="L26" s="32"/>
      <c r="M26" s="32"/>
      <c r="N26" s="32"/>
      <c r="O26" s="33"/>
      <c r="P26" s="28"/>
      <c r="Q26" s="29"/>
      <c r="R26" s="29"/>
      <c r="S26" s="29"/>
      <c r="T26" s="29"/>
      <c r="U26" s="30"/>
      <c r="V26" s="31"/>
      <c r="W26" s="32"/>
      <c r="X26" s="32"/>
      <c r="Y26" s="32"/>
      <c r="Z26" s="32"/>
      <c r="AA26" s="33"/>
      <c r="AB26" s="28"/>
      <c r="AC26" s="29"/>
      <c r="AD26" s="29"/>
      <c r="AE26" s="29"/>
      <c r="AF26" s="29"/>
      <c r="AG26" s="30"/>
      <c r="AH26" s="31"/>
      <c r="AI26" s="32"/>
      <c r="AJ26" s="32"/>
      <c r="AK26" s="32"/>
      <c r="AL26" s="32"/>
      <c r="AM26" s="33"/>
      <c r="AN26" s="28"/>
      <c r="AO26" s="29"/>
      <c r="AP26" s="29"/>
      <c r="AQ26" s="29"/>
      <c r="AR26" s="29"/>
      <c r="AS26" s="30"/>
      <c r="AT26" s="31"/>
      <c r="AU26" s="32"/>
      <c r="AV26" s="32"/>
      <c r="AW26" s="32"/>
      <c r="AX26" s="32"/>
      <c r="AY26" s="33"/>
      <c r="AZ26" s="28"/>
      <c r="BA26" s="29"/>
      <c r="BB26" s="29"/>
      <c r="BC26" s="29"/>
      <c r="BD26" s="29"/>
      <c r="BE26" s="30"/>
      <c r="BF26" s="31"/>
      <c r="BG26" s="32"/>
      <c r="BH26" s="32"/>
      <c r="BI26" s="32"/>
      <c r="BJ26" s="32"/>
      <c r="BK26" s="33"/>
      <c r="BL26" s="28"/>
      <c r="BM26" s="29"/>
      <c r="BN26" s="29"/>
      <c r="BO26" s="29"/>
      <c r="BP26" s="29"/>
      <c r="BQ26" s="30"/>
      <c r="BR26" s="31"/>
      <c r="BS26" s="32"/>
      <c r="BT26" s="32"/>
      <c r="BU26" s="32"/>
      <c r="BV26" s="32"/>
      <c r="BW26" s="33"/>
      <c r="BX26" s="28"/>
      <c r="BY26" s="29"/>
      <c r="BZ26" s="29"/>
      <c r="CA26" s="29"/>
      <c r="CB26" s="29"/>
      <c r="CC26" s="30"/>
      <c r="CD26" s="31"/>
      <c r="CE26" s="32"/>
      <c r="CF26" s="32"/>
      <c r="CG26" s="32"/>
      <c r="CH26" s="32"/>
      <c r="CI26" s="33"/>
      <c r="CJ26" s="28"/>
      <c r="CK26" s="29"/>
      <c r="CL26" s="29"/>
      <c r="CM26" s="29"/>
      <c r="CN26" s="29"/>
      <c r="CO26" s="30"/>
      <c r="CP26" s="31"/>
      <c r="CQ26" s="32"/>
      <c r="CR26" s="32"/>
      <c r="CS26" s="32"/>
      <c r="CT26" s="32"/>
      <c r="CU26" s="33"/>
      <c r="CV26" s="28"/>
      <c r="CW26" s="29"/>
      <c r="CX26" s="29"/>
      <c r="CY26" s="29"/>
      <c r="CZ26" s="29"/>
      <c r="DA26" s="30"/>
      <c r="DB26" s="31"/>
      <c r="DC26" s="32"/>
      <c r="DD26" s="32"/>
      <c r="DE26" s="32"/>
      <c r="DF26" s="32"/>
      <c r="DG26" s="33"/>
      <c r="DH26" s="28"/>
      <c r="DI26" s="29"/>
      <c r="DJ26" s="29"/>
      <c r="DK26" s="29"/>
      <c r="DL26" s="29"/>
      <c r="DM26" s="30"/>
      <c r="DN26" s="31"/>
      <c r="DO26" s="32"/>
      <c r="DP26" s="32"/>
      <c r="DQ26" s="32"/>
      <c r="DR26" s="32"/>
      <c r="DS26" s="33"/>
      <c r="DT26" s="28"/>
      <c r="DU26" s="29"/>
      <c r="DV26" s="29"/>
      <c r="DW26" s="29"/>
      <c r="DX26" s="29"/>
      <c r="DY26" s="30"/>
      <c r="DZ26" s="31"/>
      <c r="EA26" s="32"/>
      <c r="EB26" s="32"/>
      <c r="EC26" s="32"/>
      <c r="ED26" s="32"/>
      <c r="EE26" s="33"/>
      <c r="EF26" s="28"/>
      <c r="EG26" s="29"/>
      <c r="EH26" s="29"/>
      <c r="EI26" s="29"/>
      <c r="EJ26" s="29"/>
      <c r="EK26" s="30"/>
      <c r="EL26" s="31"/>
      <c r="EM26" s="32"/>
      <c r="EN26" s="32"/>
      <c r="EO26" s="32"/>
      <c r="EP26" s="32"/>
      <c r="EQ26" s="33"/>
      <c r="ER26" s="28"/>
      <c r="ES26" s="29"/>
      <c r="ET26" s="29"/>
      <c r="EU26" s="29"/>
      <c r="EV26" s="29"/>
      <c r="EW26" s="30"/>
      <c r="EX26" s="31"/>
      <c r="EY26" s="32"/>
      <c r="EZ26" s="32"/>
      <c r="FA26" s="32"/>
      <c r="FB26" s="32"/>
      <c r="FC26" s="33"/>
      <c r="FD26" s="28"/>
      <c r="FE26" s="29"/>
      <c r="FF26" s="29"/>
      <c r="FG26" s="29"/>
      <c r="FH26" s="29"/>
      <c r="FI26" s="30"/>
      <c r="FJ26" s="31"/>
      <c r="FK26" s="32"/>
      <c r="FL26" s="32"/>
      <c r="FM26" s="32"/>
      <c r="FN26" s="32"/>
      <c r="FO26" s="33"/>
      <c r="FP26" s="28"/>
      <c r="FQ26" s="29"/>
      <c r="FR26" s="29"/>
      <c r="FS26" s="29"/>
      <c r="FT26" s="29"/>
      <c r="FU26" s="30"/>
      <c r="FV26" s="31"/>
      <c r="FW26" s="32"/>
      <c r="FX26" s="32"/>
      <c r="FY26" s="32"/>
      <c r="FZ26" s="32"/>
      <c r="GA26" s="33"/>
      <c r="GB26" s="28"/>
      <c r="GC26" s="29"/>
      <c r="GD26" s="29"/>
      <c r="GE26" s="29"/>
      <c r="GF26" s="29"/>
      <c r="GG26" s="30"/>
      <c r="GH26" s="31"/>
      <c r="GI26" s="32"/>
      <c r="GJ26" s="32"/>
      <c r="GK26" s="32"/>
      <c r="GL26" s="32"/>
      <c r="GM26" s="33"/>
      <c r="GN26" s="28"/>
      <c r="GO26" s="29"/>
      <c r="GP26" s="29"/>
      <c r="GQ26" s="29"/>
      <c r="GR26" s="29"/>
      <c r="GS26" s="30"/>
      <c r="GT26" s="31"/>
      <c r="GU26" s="32"/>
      <c r="GV26" s="32"/>
      <c r="GW26" s="32"/>
      <c r="GX26" s="32"/>
      <c r="GY26" s="33"/>
      <c r="GZ26" s="28"/>
      <c r="HA26" s="29"/>
      <c r="HB26" s="29"/>
      <c r="HC26" s="29"/>
      <c r="HD26" s="29"/>
      <c r="HE26" s="30"/>
      <c r="HF26" s="31"/>
      <c r="HG26" s="32"/>
      <c r="HH26" s="32"/>
      <c r="HI26" s="32"/>
      <c r="HJ26" s="32"/>
      <c r="HK26" s="33"/>
      <c r="HL26" s="28"/>
      <c r="HM26" s="29"/>
      <c r="HN26" s="29"/>
      <c r="HO26" s="29"/>
      <c r="HP26" s="29"/>
      <c r="HQ26" s="30"/>
      <c r="HR26" s="31"/>
      <c r="HS26" s="32"/>
      <c r="HT26" s="32"/>
      <c r="HU26" s="32"/>
      <c r="HV26" s="32"/>
      <c r="HW26" s="33"/>
      <c r="HX26" s="28"/>
      <c r="HY26" s="29"/>
      <c r="HZ26" s="29"/>
      <c r="IA26" s="29"/>
      <c r="IB26" s="29"/>
      <c r="IC26" s="30"/>
      <c r="ID26" s="31"/>
      <c r="IE26" s="32"/>
      <c r="IF26" s="32"/>
      <c r="IG26" s="32"/>
      <c r="IH26" s="32"/>
      <c r="II26" s="33"/>
      <c r="IJ26" s="28"/>
      <c r="IK26" s="29"/>
      <c r="IL26" s="29"/>
      <c r="IM26" s="29"/>
      <c r="IN26" s="29"/>
      <c r="IO26" s="30"/>
      <c r="IP26" s="31"/>
      <c r="IQ26" s="32"/>
      <c r="IR26" s="32"/>
      <c r="IS26" s="32"/>
      <c r="IT26" s="32"/>
      <c r="IU26" s="33"/>
      <c r="IV26" s="28"/>
      <c r="IW26" s="29"/>
      <c r="IX26" s="29"/>
      <c r="IY26" s="29"/>
      <c r="IZ26" s="29"/>
      <c r="JA26" s="30"/>
      <c r="JB26" s="31"/>
      <c r="JC26" s="32"/>
      <c r="JD26" s="32"/>
      <c r="JE26" s="32"/>
      <c r="JF26" s="32"/>
      <c r="JG26" s="33"/>
      <c r="JH26" s="28"/>
      <c r="JI26" s="29"/>
      <c r="JJ26" s="29"/>
      <c r="JK26" s="29"/>
      <c r="JL26" s="29"/>
      <c r="JM26" s="30"/>
      <c r="JN26" s="31"/>
      <c r="JO26" s="32"/>
      <c r="JP26" s="32"/>
      <c r="JQ26" s="32"/>
      <c r="JR26" s="32"/>
      <c r="JS26" s="33"/>
      <c r="JT26" s="28"/>
      <c r="JU26" s="29"/>
      <c r="JV26" s="29"/>
      <c r="JW26" s="29"/>
      <c r="JX26" s="29"/>
      <c r="JY26" s="30"/>
      <c r="JZ26" s="31"/>
      <c r="KA26" s="32"/>
      <c r="KB26" s="32"/>
      <c r="KC26" s="32"/>
      <c r="KD26" s="32"/>
      <c r="KE26" s="33"/>
      <c r="KF26" s="28"/>
      <c r="KG26" s="29"/>
      <c r="KH26" s="29"/>
      <c r="KI26" s="29"/>
      <c r="KJ26" s="29"/>
      <c r="KK26" s="30"/>
      <c r="KL26" s="31"/>
      <c r="KM26" s="32"/>
      <c r="KN26" s="32"/>
      <c r="KO26" s="32"/>
      <c r="KP26" s="32"/>
      <c r="KQ26" s="33"/>
    </row>
    <row r="27" spans="1:303" ht="16.5" customHeight="1" x14ac:dyDescent="0.25">
      <c r="A27">
        <f t="shared" si="5"/>
        <v>2</v>
      </c>
      <c r="B27" s="17">
        <f t="shared" si="6"/>
        <v>4</v>
      </c>
      <c r="C27" s="21">
        <f>Calen!F30</f>
        <v>43517</v>
      </c>
      <c r="D27" s="28"/>
      <c r="E27" s="29"/>
      <c r="F27" s="29"/>
      <c r="G27" s="29"/>
      <c r="H27" s="29"/>
      <c r="I27" s="30"/>
      <c r="J27" s="31"/>
      <c r="K27" s="32"/>
      <c r="L27" s="32"/>
      <c r="M27" s="32"/>
      <c r="N27" s="32"/>
      <c r="O27" s="33"/>
      <c r="P27" s="28"/>
      <c r="Q27" s="29"/>
      <c r="R27" s="29"/>
      <c r="S27" s="29"/>
      <c r="T27" s="29"/>
      <c r="U27" s="30"/>
      <c r="V27" s="31"/>
      <c r="W27" s="32"/>
      <c r="X27" s="32"/>
      <c r="Y27" s="32"/>
      <c r="Z27" s="32"/>
      <c r="AA27" s="33"/>
      <c r="AB27" s="28"/>
      <c r="AC27" s="29"/>
      <c r="AD27" s="29"/>
      <c r="AE27" s="29"/>
      <c r="AF27" s="29"/>
      <c r="AG27" s="30"/>
      <c r="AH27" s="31"/>
      <c r="AI27" s="32"/>
      <c r="AJ27" s="32"/>
      <c r="AK27" s="32"/>
      <c r="AL27" s="32"/>
      <c r="AM27" s="33"/>
      <c r="AN27" s="28"/>
      <c r="AO27" s="29"/>
      <c r="AP27" s="29"/>
      <c r="AQ27" s="29"/>
      <c r="AR27" s="29"/>
      <c r="AS27" s="30"/>
      <c r="AT27" s="31"/>
      <c r="AU27" s="32"/>
      <c r="AV27" s="32"/>
      <c r="AW27" s="32"/>
      <c r="AX27" s="32"/>
      <c r="AY27" s="33"/>
      <c r="AZ27" s="28"/>
      <c r="BA27" s="29"/>
      <c r="BB27" s="29"/>
      <c r="BC27" s="29"/>
      <c r="BD27" s="29"/>
      <c r="BE27" s="30"/>
      <c r="BF27" s="31"/>
      <c r="BG27" s="32"/>
      <c r="BH27" s="32"/>
      <c r="BI27" s="32"/>
      <c r="BJ27" s="32"/>
      <c r="BK27" s="33"/>
      <c r="BL27" s="28"/>
      <c r="BM27" s="29"/>
      <c r="BN27" s="29"/>
      <c r="BO27" s="29"/>
      <c r="BP27" s="29"/>
      <c r="BQ27" s="30"/>
      <c r="BR27" s="31"/>
      <c r="BS27" s="32"/>
      <c r="BT27" s="32"/>
      <c r="BU27" s="32"/>
      <c r="BV27" s="32"/>
      <c r="BW27" s="33"/>
      <c r="BX27" s="28"/>
      <c r="BY27" s="29"/>
      <c r="BZ27" s="29"/>
      <c r="CA27" s="29"/>
      <c r="CB27" s="29"/>
      <c r="CC27" s="30"/>
      <c r="CD27" s="31"/>
      <c r="CE27" s="32"/>
      <c r="CF27" s="32"/>
      <c r="CG27" s="32"/>
      <c r="CH27" s="32"/>
      <c r="CI27" s="33"/>
      <c r="CJ27" s="28"/>
      <c r="CK27" s="29"/>
      <c r="CL27" s="29"/>
      <c r="CM27" s="29"/>
      <c r="CN27" s="29"/>
      <c r="CO27" s="30"/>
      <c r="CP27" s="31"/>
      <c r="CQ27" s="32"/>
      <c r="CR27" s="32"/>
      <c r="CS27" s="32"/>
      <c r="CT27" s="32"/>
      <c r="CU27" s="33"/>
      <c r="CV27" s="28"/>
      <c r="CW27" s="29"/>
      <c r="CX27" s="29"/>
      <c r="CY27" s="29"/>
      <c r="CZ27" s="29"/>
      <c r="DA27" s="30"/>
      <c r="DB27" s="31"/>
      <c r="DC27" s="32"/>
      <c r="DD27" s="32"/>
      <c r="DE27" s="32"/>
      <c r="DF27" s="32"/>
      <c r="DG27" s="33"/>
      <c r="DH27" s="28"/>
      <c r="DI27" s="29"/>
      <c r="DJ27" s="29"/>
      <c r="DK27" s="29"/>
      <c r="DL27" s="29"/>
      <c r="DM27" s="30"/>
      <c r="DN27" s="31"/>
      <c r="DO27" s="32"/>
      <c r="DP27" s="32"/>
      <c r="DQ27" s="32"/>
      <c r="DR27" s="32"/>
      <c r="DS27" s="33"/>
      <c r="DT27" s="28"/>
      <c r="DU27" s="29"/>
      <c r="DV27" s="29"/>
      <c r="DW27" s="29"/>
      <c r="DX27" s="29"/>
      <c r="DY27" s="30"/>
      <c r="DZ27" s="31"/>
      <c r="EA27" s="32"/>
      <c r="EB27" s="32"/>
      <c r="EC27" s="32"/>
      <c r="ED27" s="32"/>
      <c r="EE27" s="33"/>
      <c r="EF27" s="28"/>
      <c r="EG27" s="29"/>
      <c r="EH27" s="29"/>
      <c r="EI27" s="29"/>
      <c r="EJ27" s="29"/>
      <c r="EK27" s="30"/>
      <c r="EL27" s="31"/>
      <c r="EM27" s="32"/>
      <c r="EN27" s="32"/>
      <c r="EO27" s="32"/>
      <c r="EP27" s="32"/>
      <c r="EQ27" s="33"/>
      <c r="ER27" s="28"/>
      <c r="ES27" s="29"/>
      <c r="ET27" s="29"/>
      <c r="EU27" s="29"/>
      <c r="EV27" s="29"/>
      <c r="EW27" s="30"/>
      <c r="EX27" s="31"/>
      <c r="EY27" s="32"/>
      <c r="EZ27" s="32"/>
      <c r="FA27" s="32"/>
      <c r="FB27" s="32"/>
      <c r="FC27" s="33"/>
      <c r="FD27" s="28"/>
      <c r="FE27" s="29"/>
      <c r="FF27" s="29"/>
      <c r="FG27" s="29"/>
      <c r="FH27" s="29"/>
      <c r="FI27" s="30"/>
      <c r="FJ27" s="31"/>
      <c r="FK27" s="32"/>
      <c r="FL27" s="32"/>
      <c r="FM27" s="32"/>
      <c r="FN27" s="32"/>
      <c r="FO27" s="33"/>
      <c r="FP27" s="28"/>
      <c r="FQ27" s="29"/>
      <c r="FR27" s="29"/>
      <c r="FS27" s="29"/>
      <c r="FT27" s="29"/>
      <c r="FU27" s="30"/>
      <c r="FV27" s="31"/>
      <c r="FW27" s="32"/>
      <c r="FX27" s="32"/>
      <c r="FY27" s="32"/>
      <c r="FZ27" s="32"/>
      <c r="GA27" s="33"/>
      <c r="GB27" s="28"/>
      <c r="GC27" s="29"/>
      <c r="GD27" s="29"/>
      <c r="GE27" s="29"/>
      <c r="GF27" s="29"/>
      <c r="GG27" s="30"/>
      <c r="GH27" s="31"/>
      <c r="GI27" s="32"/>
      <c r="GJ27" s="32"/>
      <c r="GK27" s="32"/>
      <c r="GL27" s="32"/>
      <c r="GM27" s="33"/>
      <c r="GN27" s="28"/>
      <c r="GO27" s="29"/>
      <c r="GP27" s="29"/>
      <c r="GQ27" s="29"/>
      <c r="GR27" s="29"/>
      <c r="GS27" s="30"/>
      <c r="GT27" s="31"/>
      <c r="GU27" s="32"/>
      <c r="GV27" s="32"/>
      <c r="GW27" s="32"/>
      <c r="GX27" s="32"/>
      <c r="GY27" s="33"/>
      <c r="GZ27" s="28"/>
      <c r="HA27" s="29"/>
      <c r="HB27" s="29"/>
      <c r="HC27" s="29"/>
      <c r="HD27" s="29"/>
      <c r="HE27" s="30"/>
      <c r="HF27" s="31"/>
      <c r="HG27" s="32"/>
      <c r="HH27" s="32"/>
      <c r="HI27" s="32"/>
      <c r="HJ27" s="32"/>
      <c r="HK27" s="33"/>
      <c r="HL27" s="28"/>
      <c r="HM27" s="29"/>
      <c r="HN27" s="29"/>
      <c r="HO27" s="29"/>
      <c r="HP27" s="29"/>
      <c r="HQ27" s="30"/>
      <c r="HR27" s="31"/>
      <c r="HS27" s="32"/>
      <c r="HT27" s="32"/>
      <c r="HU27" s="32"/>
      <c r="HV27" s="32"/>
      <c r="HW27" s="33"/>
      <c r="HX27" s="28"/>
      <c r="HY27" s="29"/>
      <c r="HZ27" s="29"/>
      <c r="IA27" s="29"/>
      <c r="IB27" s="29"/>
      <c r="IC27" s="30"/>
      <c r="ID27" s="31"/>
      <c r="IE27" s="32"/>
      <c r="IF27" s="32"/>
      <c r="IG27" s="32"/>
      <c r="IH27" s="32"/>
      <c r="II27" s="33"/>
      <c r="IJ27" s="28"/>
      <c r="IK27" s="29"/>
      <c r="IL27" s="29"/>
      <c r="IM27" s="29"/>
      <c r="IN27" s="29"/>
      <c r="IO27" s="30"/>
      <c r="IP27" s="31"/>
      <c r="IQ27" s="32"/>
      <c r="IR27" s="32"/>
      <c r="IS27" s="32"/>
      <c r="IT27" s="32"/>
      <c r="IU27" s="33"/>
      <c r="IV27" s="28"/>
      <c r="IW27" s="29"/>
      <c r="IX27" s="29"/>
      <c r="IY27" s="29"/>
      <c r="IZ27" s="29"/>
      <c r="JA27" s="30"/>
      <c r="JB27" s="31"/>
      <c r="JC27" s="32"/>
      <c r="JD27" s="32"/>
      <c r="JE27" s="32"/>
      <c r="JF27" s="32"/>
      <c r="JG27" s="33"/>
      <c r="JH27" s="28"/>
      <c r="JI27" s="29"/>
      <c r="JJ27" s="29"/>
      <c r="JK27" s="29"/>
      <c r="JL27" s="29"/>
      <c r="JM27" s="30"/>
      <c r="JN27" s="31"/>
      <c r="JO27" s="32"/>
      <c r="JP27" s="32"/>
      <c r="JQ27" s="32"/>
      <c r="JR27" s="32"/>
      <c r="JS27" s="33"/>
      <c r="JT27" s="28"/>
      <c r="JU27" s="29"/>
      <c r="JV27" s="29"/>
      <c r="JW27" s="29"/>
      <c r="JX27" s="29"/>
      <c r="JY27" s="30"/>
      <c r="JZ27" s="31"/>
      <c r="KA27" s="32"/>
      <c r="KB27" s="32"/>
      <c r="KC27" s="32"/>
      <c r="KD27" s="32"/>
      <c r="KE27" s="33"/>
      <c r="KF27" s="28"/>
      <c r="KG27" s="29"/>
      <c r="KH27" s="29"/>
      <c r="KI27" s="29"/>
      <c r="KJ27" s="29"/>
      <c r="KK27" s="30"/>
      <c r="KL27" s="31"/>
      <c r="KM27" s="32"/>
      <c r="KN27" s="32"/>
      <c r="KO27" s="32"/>
      <c r="KP27" s="32"/>
      <c r="KQ27" s="33"/>
    </row>
    <row r="28" spans="1:303" ht="16.5" customHeight="1" x14ac:dyDescent="0.25">
      <c r="A28">
        <f t="shared" si="5"/>
        <v>2</v>
      </c>
      <c r="B28" s="17">
        <f t="shared" si="6"/>
        <v>5</v>
      </c>
      <c r="C28" s="21">
        <f>Calen!F31</f>
        <v>43518</v>
      </c>
      <c r="D28" s="28"/>
      <c r="E28" s="29"/>
      <c r="F28" s="29"/>
      <c r="G28" s="29"/>
      <c r="H28" s="29"/>
      <c r="I28" s="30"/>
      <c r="J28" s="31"/>
      <c r="K28" s="32"/>
      <c r="L28" s="32"/>
      <c r="M28" s="32"/>
      <c r="N28" s="32"/>
      <c r="O28" s="33"/>
      <c r="P28" s="28"/>
      <c r="Q28" s="29"/>
      <c r="R28" s="29"/>
      <c r="S28" s="29"/>
      <c r="T28" s="29"/>
      <c r="U28" s="30"/>
      <c r="V28" s="31"/>
      <c r="W28" s="32"/>
      <c r="X28" s="32"/>
      <c r="Y28" s="32"/>
      <c r="Z28" s="32"/>
      <c r="AA28" s="33"/>
      <c r="AB28" s="28"/>
      <c r="AC28" s="29"/>
      <c r="AD28" s="29"/>
      <c r="AE28" s="29"/>
      <c r="AF28" s="29"/>
      <c r="AG28" s="30"/>
      <c r="AH28" s="31"/>
      <c r="AI28" s="32"/>
      <c r="AJ28" s="32"/>
      <c r="AK28" s="32"/>
      <c r="AL28" s="32"/>
      <c r="AM28" s="33"/>
      <c r="AN28" s="28"/>
      <c r="AO28" s="29"/>
      <c r="AP28" s="29"/>
      <c r="AQ28" s="29"/>
      <c r="AR28" s="29"/>
      <c r="AS28" s="30"/>
      <c r="AT28" s="31"/>
      <c r="AU28" s="32"/>
      <c r="AV28" s="32"/>
      <c r="AW28" s="32"/>
      <c r="AX28" s="32"/>
      <c r="AY28" s="33"/>
      <c r="AZ28" s="28"/>
      <c r="BA28" s="29"/>
      <c r="BB28" s="29"/>
      <c r="BC28" s="29"/>
      <c r="BD28" s="29"/>
      <c r="BE28" s="30"/>
      <c r="BF28" s="31"/>
      <c r="BG28" s="32"/>
      <c r="BH28" s="32"/>
      <c r="BI28" s="32"/>
      <c r="BJ28" s="32"/>
      <c r="BK28" s="33"/>
      <c r="BL28" s="28"/>
      <c r="BM28" s="29"/>
      <c r="BN28" s="29"/>
      <c r="BO28" s="29"/>
      <c r="BP28" s="29"/>
      <c r="BQ28" s="30"/>
      <c r="BR28" s="31"/>
      <c r="BS28" s="32"/>
      <c r="BT28" s="32"/>
      <c r="BU28" s="32"/>
      <c r="BV28" s="32"/>
      <c r="BW28" s="33"/>
      <c r="BX28" s="28"/>
      <c r="BY28" s="29"/>
      <c r="BZ28" s="29"/>
      <c r="CA28" s="29"/>
      <c r="CB28" s="29"/>
      <c r="CC28" s="30"/>
      <c r="CD28" s="31"/>
      <c r="CE28" s="32"/>
      <c r="CF28" s="32"/>
      <c r="CG28" s="32"/>
      <c r="CH28" s="32"/>
      <c r="CI28" s="33"/>
      <c r="CJ28" s="28"/>
      <c r="CK28" s="29"/>
      <c r="CL28" s="29"/>
      <c r="CM28" s="29"/>
      <c r="CN28" s="29"/>
      <c r="CO28" s="30"/>
      <c r="CP28" s="31"/>
      <c r="CQ28" s="32"/>
      <c r="CR28" s="32"/>
      <c r="CS28" s="32"/>
      <c r="CT28" s="32"/>
      <c r="CU28" s="33"/>
      <c r="CV28" s="28"/>
      <c r="CW28" s="29"/>
      <c r="CX28" s="29"/>
      <c r="CY28" s="29"/>
      <c r="CZ28" s="29"/>
      <c r="DA28" s="30"/>
      <c r="DB28" s="31"/>
      <c r="DC28" s="32"/>
      <c r="DD28" s="32"/>
      <c r="DE28" s="32"/>
      <c r="DF28" s="32"/>
      <c r="DG28" s="33"/>
      <c r="DH28" s="28"/>
      <c r="DI28" s="29"/>
      <c r="DJ28" s="29"/>
      <c r="DK28" s="29"/>
      <c r="DL28" s="29"/>
      <c r="DM28" s="30"/>
      <c r="DN28" s="31"/>
      <c r="DO28" s="32"/>
      <c r="DP28" s="32"/>
      <c r="DQ28" s="32"/>
      <c r="DR28" s="32"/>
      <c r="DS28" s="33"/>
      <c r="DT28" s="28"/>
      <c r="DU28" s="29"/>
      <c r="DV28" s="29"/>
      <c r="DW28" s="29"/>
      <c r="DX28" s="29"/>
      <c r="DY28" s="30"/>
      <c r="DZ28" s="31"/>
      <c r="EA28" s="32"/>
      <c r="EB28" s="32"/>
      <c r="EC28" s="32"/>
      <c r="ED28" s="32"/>
      <c r="EE28" s="33"/>
      <c r="EF28" s="28"/>
      <c r="EG28" s="29"/>
      <c r="EH28" s="29"/>
      <c r="EI28" s="29"/>
      <c r="EJ28" s="29"/>
      <c r="EK28" s="30"/>
      <c r="EL28" s="31"/>
      <c r="EM28" s="32"/>
      <c r="EN28" s="32"/>
      <c r="EO28" s="32"/>
      <c r="EP28" s="32"/>
      <c r="EQ28" s="33"/>
      <c r="ER28" s="28"/>
      <c r="ES28" s="29"/>
      <c r="ET28" s="29"/>
      <c r="EU28" s="29"/>
      <c r="EV28" s="29"/>
      <c r="EW28" s="30"/>
      <c r="EX28" s="31"/>
      <c r="EY28" s="32"/>
      <c r="EZ28" s="32"/>
      <c r="FA28" s="32"/>
      <c r="FB28" s="32"/>
      <c r="FC28" s="33"/>
      <c r="FD28" s="28"/>
      <c r="FE28" s="29"/>
      <c r="FF28" s="29"/>
      <c r="FG28" s="29"/>
      <c r="FH28" s="29"/>
      <c r="FI28" s="30"/>
      <c r="FJ28" s="31"/>
      <c r="FK28" s="32"/>
      <c r="FL28" s="32"/>
      <c r="FM28" s="32"/>
      <c r="FN28" s="32"/>
      <c r="FO28" s="33"/>
      <c r="FP28" s="28"/>
      <c r="FQ28" s="29"/>
      <c r="FR28" s="29"/>
      <c r="FS28" s="29"/>
      <c r="FT28" s="29"/>
      <c r="FU28" s="30"/>
      <c r="FV28" s="31"/>
      <c r="FW28" s="32"/>
      <c r="FX28" s="32"/>
      <c r="FY28" s="32"/>
      <c r="FZ28" s="32"/>
      <c r="GA28" s="33"/>
      <c r="GB28" s="28"/>
      <c r="GC28" s="29"/>
      <c r="GD28" s="29"/>
      <c r="GE28" s="29"/>
      <c r="GF28" s="29"/>
      <c r="GG28" s="30"/>
      <c r="GH28" s="31"/>
      <c r="GI28" s="32"/>
      <c r="GJ28" s="32"/>
      <c r="GK28" s="32"/>
      <c r="GL28" s="32"/>
      <c r="GM28" s="33"/>
      <c r="GN28" s="28"/>
      <c r="GO28" s="29"/>
      <c r="GP28" s="29"/>
      <c r="GQ28" s="29"/>
      <c r="GR28" s="29"/>
      <c r="GS28" s="30"/>
      <c r="GT28" s="31"/>
      <c r="GU28" s="32"/>
      <c r="GV28" s="32"/>
      <c r="GW28" s="32"/>
      <c r="GX28" s="32"/>
      <c r="GY28" s="33"/>
      <c r="GZ28" s="28"/>
      <c r="HA28" s="29"/>
      <c r="HB28" s="29"/>
      <c r="HC28" s="29"/>
      <c r="HD28" s="29"/>
      <c r="HE28" s="30"/>
      <c r="HF28" s="31"/>
      <c r="HG28" s="32"/>
      <c r="HH28" s="32"/>
      <c r="HI28" s="32"/>
      <c r="HJ28" s="32"/>
      <c r="HK28" s="33"/>
      <c r="HL28" s="28"/>
      <c r="HM28" s="29"/>
      <c r="HN28" s="29"/>
      <c r="HO28" s="29"/>
      <c r="HP28" s="29"/>
      <c r="HQ28" s="30"/>
      <c r="HR28" s="31"/>
      <c r="HS28" s="32"/>
      <c r="HT28" s="32"/>
      <c r="HU28" s="32"/>
      <c r="HV28" s="32"/>
      <c r="HW28" s="33"/>
      <c r="HX28" s="28"/>
      <c r="HY28" s="29"/>
      <c r="HZ28" s="29"/>
      <c r="IA28" s="29"/>
      <c r="IB28" s="29"/>
      <c r="IC28" s="30"/>
      <c r="ID28" s="31"/>
      <c r="IE28" s="32"/>
      <c r="IF28" s="32"/>
      <c r="IG28" s="32"/>
      <c r="IH28" s="32"/>
      <c r="II28" s="33"/>
      <c r="IJ28" s="28"/>
      <c r="IK28" s="29"/>
      <c r="IL28" s="29"/>
      <c r="IM28" s="29"/>
      <c r="IN28" s="29"/>
      <c r="IO28" s="30"/>
      <c r="IP28" s="31"/>
      <c r="IQ28" s="32"/>
      <c r="IR28" s="32"/>
      <c r="IS28" s="32"/>
      <c r="IT28" s="32"/>
      <c r="IU28" s="33"/>
      <c r="IV28" s="28"/>
      <c r="IW28" s="29"/>
      <c r="IX28" s="29"/>
      <c r="IY28" s="29"/>
      <c r="IZ28" s="29"/>
      <c r="JA28" s="30"/>
      <c r="JB28" s="31"/>
      <c r="JC28" s="32"/>
      <c r="JD28" s="32"/>
      <c r="JE28" s="32"/>
      <c r="JF28" s="32"/>
      <c r="JG28" s="33"/>
      <c r="JH28" s="28"/>
      <c r="JI28" s="29"/>
      <c r="JJ28" s="29"/>
      <c r="JK28" s="29"/>
      <c r="JL28" s="29"/>
      <c r="JM28" s="30"/>
      <c r="JN28" s="31"/>
      <c r="JO28" s="32"/>
      <c r="JP28" s="32"/>
      <c r="JQ28" s="32"/>
      <c r="JR28" s="32"/>
      <c r="JS28" s="33"/>
      <c r="JT28" s="28"/>
      <c r="JU28" s="29"/>
      <c r="JV28" s="29"/>
      <c r="JW28" s="29"/>
      <c r="JX28" s="29"/>
      <c r="JY28" s="30"/>
      <c r="JZ28" s="31"/>
      <c r="KA28" s="32"/>
      <c r="KB28" s="32"/>
      <c r="KC28" s="32"/>
      <c r="KD28" s="32"/>
      <c r="KE28" s="33"/>
      <c r="KF28" s="28"/>
      <c r="KG28" s="29"/>
      <c r="KH28" s="29"/>
      <c r="KI28" s="29"/>
      <c r="KJ28" s="29"/>
      <c r="KK28" s="30"/>
      <c r="KL28" s="31"/>
      <c r="KM28" s="32"/>
      <c r="KN28" s="32"/>
      <c r="KO28" s="32"/>
      <c r="KP28" s="32"/>
      <c r="KQ28" s="33"/>
    </row>
    <row r="29" spans="1:303" ht="16.5" customHeight="1" x14ac:dyDescent="0.25">
      <c r="A29">
        <f t="shared" si="5"/>
        <v>2</v>
      </c>
      <c r="B29" s="17">
        <f t="shared" si="6"/>
        <v>3</v>
      </c>
      <c r="C29" s="21">
        <f>Calen!F32</f>
        <v>43523</v>
      </c>
      <c r="D29" s="28"/>
      <c r="E29" s="29"/>
      <c r="F29" s="29"/>
      <c r="G29" s="29"/>
      <c r="H29" s="29"/>
      <c r="I29" s="30"/>
      <c r="J29" s="31"/>
      <c r="K29" s="32"/>
      <c r="L29" s="32"/>
      <c r="M29" s="32"/>
      <c r="N29" s="32"/>
      <c r="O29" s="33"/>
      <c r="P29" s="28"/>
      <c r="Q29" s="29"/>
      <c r="R29" s="29"/>
      <c r="S29" s="29"/>
      <c r="T29" s="29"/>
      <c r="U29" s="30"/>
      <c r="V29" s="31"/>
      <c r="W29" s="32"/>
      <c r="X29" s="32"/>
      <c r="Y29" s="32"/>
      <c r="Z29" s="32"/>
      <c r="AA29" s="33"/>
      <c r="AB29" s="28"/>
      <c r="AC29" s="29"/>
      <c r="AD29" s="29"/>
      <c r="AE29" s="29"/>
      <c r="AF29" s="29"/>
      <c r="AG29" s="30"/>
      <c r="AH29" s="31"/>
      <c r="AI29" s="32"/>
      <c r="AJ29" s="32"/>
      <c r="AK29" s="32"/>
      <c r="AL29" s="32"/>
      <c r="AM29" s="33"/>
      <c r="AN29" s="28"/>
      <c r="AO29" s="29"/>
      <c r="AP29" s="29"/>
      <c r="AQ29" s="29"/>
      <c r="AR29" s="29"/>
      <c r="AS29" s="30"/>
      <c r="AT29" s="31"/>
      <c r="AU29" s="32"/>
      <c r="AV29" s="32"/>
      <c r="AW29" s="32"/>
      <c r="AX29" s="32"/>
      <c r="AY29" s="33"/>
      <c r="AZ29" s="28"/>
      <c r="BA29" s="29"/>
      <c r="BB29" s="29"/>
      <c r="BC29" s="29"/>
      <c r="BD29" s="29"/>
      <c r="BE29" s="30"/>
      <c r="BF29" s="31"/>
      <c r="BG29" s="32"/>
      <c r="BH29" s="32"/>
      <c r="BI29" s="32"/>
      <c r="BJ29" s="32"/>
      <c r="BK29" s="33"/>
      <c r="BL29" s="28"/>
      <c r="BM29" s="29"/>
      <c r="BN29" s="29"/>
      <c r="BO29" s="29"/>
      <c r="BP29" s="29"/>
      <c r="BQ29" s="30"/>
      <c r="BR29" s="31"/>
      <c r="BS29" s="32"/>
      <c r="BT29" s="32"/>
      <c r="BU29" s="32"/>
      <c r="BV29" s="32"/>
      <c r="BW29" s="33"/>
      <c r="BX29" s="28"/>
      <c r="BY29" s="29"/>
      <c r="BZ29" s="29"/>
      <c r="CA29" s="29"/>
      <c r="CB29" s="29"/>
      <c r="CC29" s="30"/>
      <c r="CD29" s="31"/>
      <c r="CE29" s="32"/>
      <c r="CF29" s="32"/>
      <c r="CG29" s="32"/>
      <c r="CH29" s="32"/>
      <c r="CI29" s="33"/>
      <c r="CJ29" s="28"/>
      <c r="CK29" s="29"/>
      <c r="CL29" s="29"/>
      <c r="CM29" s="29"/>
      <c r="CN29" s="29"/>
      <c r="CO29" s="30"/>
      <c r="CP29" s="31"/>
      <c r="CQ29" s="32"/>
      <c r="CR29" s="32"/>
      <c r="CS29" s="32"/>
      <c r="CT29" s="32"/>
      <c r="CU29" s="33"/>
      <c r="CV29" s="28"/>
      <c r="CW29" s="29"/>
      <c r="CX29" s="29"/>
      <c r="CY29" s="29"/>
      <c r="CZ29" s="29"/>
      <c r="DA29" s="30"/>
      <c r="DB29" s="31"/>
      <c r="DC29" s="32"/>
      <c r="DD29" s="32"/>
      <c r="DE29" s="32"/>
      <c r="DF29" s="32"/>
      <c r="DG29" s="33"/>
      <c r="DH29" s="28"/>
      <c r="DI29" s="29"/>
      <c r="DJ29" s="29"/>
      <c r="DK29" s="29"/>
      <c r="DL29" s="29"/>
      <c r="DM29" s="30"/>
      <c r="DN29" s="31"/>
      <c r="DO29" s="32"/>
      <c r="DP29" s="32"/>
      <c r="DQ29" s="32"/>
      <c r="DR29" s="32"/>
      <c r="DS29" s="33"/>
      <c r="DT29" s="28"/>
      <c r="DU29" s="29"/>
      <c r="DV29" s="29"/>
      <c r="DW29" s="29"/>
      <c r="DX29" s="29"/>
      <c r="DY29" s="30"/>
      <c r="DZ29" s="31"/>
      <c r="EA29" s="32"/>
      <c r="EB29" s="32"/>
      <c r="EC29" s="32"/>
      <c r="ED29" s="32"/>
      <c r="EE29" s="33"/>
      <c r="EF29" s="28"/>
      <c r="EG29" s="29"/>
      <c r="EH29" s="29"/>
      <c r="EI29" s="29"/>
      <c r="EJ29" s="29"/>
      <c r="EK29" s="30"/>
      <c r="EL29" s="31"/>
      <c r="EM29" s="32"/>
      <c r="EN29" s="32"/>
      <c r="EO29" s="32"/>
      <c r="EP29" s="32"/>
      <c r="EQ29" s="33"/>
      <c r="ER29" s="28"/>
      <c r="ES29" s="29"/>
      <c r="ET29" s="29"/>
      <c r="EU29" s="29"/>
      <c r="EV29" s="29"/>
      <c r="EW29" s="30"/>
      <c r="EX29" s="31"/>
      <c r="EY29" s="32"/>
      <c r="EZ29" s="32"/>
      <c r="FA29" s="32"/>
      <c r="FB29" s="32"/>
      <c r="FC29" s="33"/>
      <c r="FD29" s="28"/>
      <c r="FE29" s="29"/>
      <c r="FF29" s="29"/>
      <c r="FG29" s="29"/>
      <c r="FH29" s="29"/>
      <c r="FI29" s="30"/>
      <c r="FJ29" s="31"/>
      <c r="FK29" s="32"/>
      <c r="FL29" s="32"/>
      <c r="FM29" s="32"/>
      <c r="FN29" s="32"/>
      <c r="FO29" s="33"/>
      <c r="FP29" s="28"/>
      <c r="FQ29" s="29"/>
      <c r="FR29" s="29"/>
      <c r="FS29" s="29"/>
      <c r="FT29" s="29"/>
      <c r="FU29" s="30"/>
      <c r="FV29" s="31"/>
      <c r="FW29" s="32"/>
      <c r="FX29" s="32"/>
      <c r="FY29" s="32"/>
      <c r="FZ29" s="32"/>
      <c r="GA29" s="33"/>
      <c r="GB29" s="28"/>
      <c r="GC29" s="29"/>
      <c r="GD29" s="29"/>
      <c r="GE29" s="29"/>
      <c r="GF29" s="29"/>
      <c r="GG29" s="30"/>
      <c r="GH29" s="31"/>
      <c r="GI29" s="32"/>
      <c r="GJ29" s="32"/>
      <c r="GK29" s="32"/>
      <c r="GL29" s="32"/>
      <c r="GM29" s="33"/>
      <c r="GN29" s="28"/>
      <c r="GO29" s="29"/>
      <c r="GP29" s="29"/>
      <c r="GQ29" s="29"/>
      <c r="GR29" s="29"/>
      <c r="GS29" s="30"/>
      <c r="GT29" s="31"/>
      <c r="GU29" s="32"/>
      <c r="GV29" s="32"/>
      <c r="GW29" s="32"/>
      <c r="GX29" s="32"/>
      <c r="GY29" s="33"/>
      <c r="GZ29" s="28"/>
      <c r="HA29" s="29"/>
      <c r="HB29" s="29"/>
      <c r="HC29" s="29"/>
      <c r="HD29" s="29"/>
      <c r="HE29" s="30"/>
      <c r="HF29" s="31"/>
      <c r="HG29" s="32"/>
      <c r="HH29" s="32"/>
      <c r="HI29" s="32"/>
      <c r="HJ29" s="32"/>
      <c r="HK29" s="33"/>
      <c r="HL29" s="28"/>
      <c r="HM29" s="29"/>
      <c r="HN29" s="29"/>
      <c r="HO29" s="29"/>
      <c r="HP29" s="29"/>
      <c r="HQ29" s="30"/>
      <c r="HR29" s="31"/>
      <c r="HS29" s="32"/>
      <c r="HT29" s="32"/>
      <c r="HU29" s="32"/>
      <c r="HV29" s="32"/>
      <c r="HW29" s="33"/>
      <c r="HX29" s="28"/>
      <c r="HY29" s="29"/>
      <c r="HZ29" s="29"/>
      <c r="IA29" s="29"/>
      <c r="IB29" s="29"/>
      <c r="IC29" s="30"/>
      <c r="ID29" s="31"/>
      <c r="IE29" s="32"/>
      <c r="IF29" s="32"/>
      <c r="IG29" s="32"/>
      <c r="IH29" s="32"/>
      <c r="II29" s="33"/>
      <c r="IJ29" s="28"/>
      <c r="IK29" s="29"/>
      <c r="IL29" s="29"/>
      <c r="IM29" s="29"/>
      <c r="IN29" s="29"/>
      <c r="IO29" s="30"/>
      <c r="IP29" s="31"/>
      <c r="IQ29" s="32"/>
      <c r="IR29" s="32"/>
      <c r="IS29" s="32"/>
      <c r="IT29" s="32"/>
      <c r="IU29" s="33"/>
      <c r="IV29" s="28"/>
      <c r="IW29" s="29"/>
      <c r="IX29" s="29"/>
      <c r="IY29" s="29"/>
      <c r="IZ29" s="29"/>
      <c r="JA29" s="30"/>
      <c r="JB29" s="31"/>
      <c r="JC29" s="32"/>
      <c r="JD29" s="32"/>
      <c r="JE29" s="32"/>
      <c r="JF29" s="32"/>
      <c r="JG29" s="33"/>
      <c r="JH29" s="28"/>
      <c r="JI29" s="29"/>
      <c r="JJ29" s="29"/>
      <c r="JK29" s="29"/>
      <c r="JL29" s="29"/>
      <c r="JM29" s="30"/>
      <c r="JN29" s="31"/>
      <c r="JO29" s="32"/>
      <c r="JP29" s="32"/>
      <c r="JQ29" s="32"/>
      <c r="JR29" s="32"/>
      <c r="JS29" s="33"/>
      <c r="JT29" s="28"/>
      <c r="JU29" s="29"/>
      <c r="JV29" s="29"/>
      <c r="JW29" s="29"/>
      <c r="JX29" s="29"/>
      <c r="JY29" s="30"/>
      <c r="JZ29" s="31"/>
      <c r="KA29" s="32"/>
      <c r="KB29" s="32"/>
      <c r="KC29" s="32"/>
      <c r="KD29" s="32"/>
      <c r="KE29" s="33"/>
      <c r="KF29" s="28"/>
      <c r="KG29" s="29"/>
      <c r="KH29" s="29"/>
      <c r="KI29" s="29"/>
      <c r="KJ29" s="29"/>
      <c r="KK29" s="30"/>
      <c r="KL29" s="31"/>
      <c r="KM29" s="32"/>
      <c r="KN29" s="32"/>
      <c r="KO29" s="32"/>
      <c r="KP29" s="32"/>
      <c r="KQ29" s="33"/>
    </row>
    <row r="30" spans="1:303" ht="16.5" customHeight="1" x14ac:dyDescent="0.25">
      <c r="A30">
        <f t="shared" si="5"/>
        <v>2</v>
      </c>
      <c r="B30" s="17">
        <f t="shared" si="6"/>
        <v>4</v>
      </c>
      <c r="C30" s="21">
        <f>Calen!F33</f>
        <v>43524</v>
      </c>
      <c r="D30" s="28"/>
      <c r="E30" s="29"/>
      <c r="F30" s="29"/>
      <c r="G30" s="29"/>
      <c r="H30" s="29"/>
      <c r="I30" s="30"/>
      <c r="J30" s="31"/>
      <c r="K30" s="32"/>
      <c r="L30" s="32"/>
      <c r="M30" s="32"/>
      <c r="N30" s="32"/>
      <c r="O30" s="33"/>
      <c r="P30" s="28"/>
      <c r="Q30" s="29"/>
      <c r="R30" s="29"/>
      <c r="S30" s="29"/>
      <c r="T30" s="29"/>
      <c r="U30" s="30"/>
      <c r="V30" s="31"/>
      <c r="W30" s="32"/>
      <c r="X30" s="32"/>
      <c r="Y30" s="32"/>
      <c r="Z30" s="32"/>
      <c r="AA30" s="33"/>
      <c r="AB30" s="28"/>
      <c r="AC30" s="29"/>
      <c r="AD30" s="29"/>
      <c r="AE30" s="29"/>
      <c r="AF30" s="29"/>
      <c r="AG30" s="30"/>
      <c r="AH30" s="31"/>
      <c r="AI30" s="32"/>
      <c r="AJ30" s="32"/>
      <c r="AK30" s="32"/>
      <c r="AL30" s="32"/>
      <c r="AM30" s="33"/>
      <c r="AN30" s="28"/>
      <c r="AO30" s="29"/>
      <c r="AP30" s="29"/>
      <c r="AQ30" s="29"/>
      <c r="AR30" s="29"/>
      <c r="AS30" s="30"/>
      <c r="AT30" s="31"/>
      <c r="AU30" s="32"/>
      <c r="AV30" s="32"/>
      <c r="AW30" s="32"/>
      <c r="AX30" s="32"/>
      <c r="AY30" s="33"/>
      <c r="AZ30" s="28"/>
      <c r="BA30" s="29"/>
      <c r="BB30" s="29"/>
      <c r="BC30" s="29"/>
      <c r="BD30" s="29"/>
      <c r="BE30" s="30"/>
      <c r="BF30" s="31"/>
      <c r="BG30" s="32"/>
      <c r="BH30" s="32"/>
      <c r="BI30" s="32"/>
      <c r="BJ30" s="32"/>
      <c r="BK30" s="33"/>
      <c r="BL30" s="28"/>
      <c r="BM30" s="29"/>
      <c r="BN30" s="29"/>
      <c r="BO30" s="29"/>
      <c r="BP30" s="29"/>
      <c r="BQ30" s="30"/>
      <c r="BR30" s="31"/>
      <c r="BS30" s="32"/>
      <c r="BT30" s="32"/>
      <c r="BU30" s="32"/>
      <c r="BV30" s="32"/>
      <c r="BW30" s="33"/>
      <c r="BX30" s="28"/>
      <c r="BY30" s="29"/>
      <c r="BZ30" s="29"/>
      <c r="CA30" s="29"/>
      <c r="CB30" s="29"/>
      <c r="CC30" s="30"/>
      <c r="CD30" s="31"/>
      <c r="CE30" s="32"/>
      <c r="CF30" s="32"/>
      <c r="CG30" s="32"/>
      <c r="CH30" s="32"/>
      <c r="CI30" s="33"/>
      <c r="CJ30" s="28"/>
      <c r="CK30" s="29"/>
      <c r="CL30" s="29"/>
      <c r="CM30" s="29"/>
      <c r="CN30" s="29"/>
      <c r="CO30" s="30"/>
      <c r="CP30" s="31"/>
      <c r="CQ30" s="32"/>
      <c r="CR30" s="32"/>
      <c r="CS30" s="32"/>
      <c r="CT30" s="32"/>
      <c r="CU30" s="33"/>
      <c r="CV30" s="28"/>
      <c r="CW30" s="29"/>
      <c r="CX30" s="29"/>
      <c r="CY30" s="29"/>
      <c r="CZ30" s="29"/>
      <c r="DA30" s="30"/>
      <c r="DB30" s="31"/>
      <c r="DC30" s="32"/>
      <c r="DD30" s="32"/>
      <c r="DE30" s="32"/>
      <c r="DF30" s="32"/>
      <c r="DG30" s="33"/>
      <c r="DH30" s="28"/>
      <c r="DI30" s="29"/>
      <c r="DJ30" s="29"/>
      <c r="DK30" s="29"/>
      <c r="DL30" s="29"/>
      <c r="DM30" s="30"/>
      <c r="DN30" s="31"/>
      <c r="DO30" s="32"/>
      <c r="DP30" s="32"/>
      <c r="DQ30" s="32"/>
      <c r="DR30" s="32"/>
      <c r="DS30" s="33"/>
      <c r="DT30" s="28"/>
      <c r="DU30" s="29"/>
      <c r="DV30" s="29"/>
      <c r="DW30" s="29"/>
      <c r="DX30" s="29"/>
      <c r="DY30" s="30"/>
      <c r="DZ30" s="31"/>
      <c r="EA30" s="32"/>
      <c r="EB30" s="32"/>
      <c r="EC30" s="32"/>
      <c r="ED30" s="32"/>
      <c r="EE30" s="33"/>
      <c r="EF30" s="28"/>
      <c r="EG30" s="29"/>
      <c r="EH30" s="29"/>
      <c r="EI30" s="29"/>
      <c r="EJ30" s="29"/>
      <c r="EK30" s="30"/>
      <c r="EL30" s="31"/>
      <c r="EM30" s="32"/>
      <c r="EN30" s="32"/>
      <c r="EO30" s="32"/>
      <c r="EP30" s="32"/>
      <c r="EQ30" s="33"/>
      <c r="ER30" s="28"/>
      <c r="ES30" s="29"/>
      <c r="ET30" s="29"/>
      <c r="EU30" s="29"/>
      <c r="EV30" s="29"/>
      <c r="EW30" s="30"/>
      <c r="EX30" s="31"/>
      <c r="EY30" s="32"/>
      <c r="EZ30" s="32"/>
      <c r="FA30" s="32"/>
      <c r="FB30" s="32"/>
      <c r="FC30" s="33"/>
      <c r="FD30" s="28"/>
      <c r="FE30" s="29"/>
      <c r="FF30" s="29"/>
      <c r="FG30" s="29"/>
      <c r="FH30" s="29"/>
      <c r="FI30" s="30"/>
      <c r="FJ30" s="31"/>
      <c r="FK30" s="32"/>
      <c r="FL30" s="32"/>
      <c r="FM30" s="32"/>
      <c r="FN30" s="32"/>
      <c r="FO30" s="33"/>
      <c r="FP30" s="28"/>
      <c r="FQ30" s="29"/>
      <c r="FR30" s="29"/>
      <c r="FS30" s="29"/>
      <c r="FT30" s="29"/>
      <c r="FU30" s="30"/>
      <c r="FV30" s="31"/>
      <c r="FW30" s="32"/>
      <c r="FX30" s="32"/>
      <c r="FY30" s="32"/>
      <c r="FZ30" s="32"/>
      <c r="GA30" s="33"/>
      <c r="GB30" s="28"/>
      <c r="GC30" s="29"/>
      <c r="GD30" s="29"/>
      <c r="GE30" s="29"/>
      <c r="GF30" s="29"/>
      <c r="GG30" s="30"/>
      <c r="GH30" s="31"/>
      <c r="GI30" s="32"/>
      <c r="GJ30" s="32"/>
      <c r="GK30" s="32"/>
      <c r="GL30" s="32"/>
      <c r="GM30" s="33"/>
      <c r="GN30" s="28"/>
      <c r="GO30" s="29"/>
      <c r="GP30" s="29"/>
      <c r="GQ30" s="29"/>
      <c r="GR30" s="29"/>
      <c r="GS30" s="30"/>
      <c r="GT30" s="31"/>
      <c r="GU30" s="32"/>
      <c r="GV30" s="32"/>
      <c r="GW30" s="32"/>
      <c r="GX30" s="32"/>
      <c r="GY30" s="33"/>
      <c r="GZ30" s="28"/>
      <c r="HA30" s="29"/>
      <c r="HB30" s="29"/>
      <c r="HC30" s="29"/>
      <c r="HD30" s="29"/>
      <c r="HE30" s="30"/>
      <c r="HF30" s="31"/>
      <c r="HG30" s="32"/>
      <c r="HH30" s="32"/>
      <c r="HI30" s="32"/>
      <c r="HJ30" s="32"/>
      <c r="HK30" s="33"/>
      <c r="HL30" s="28"/>
      <c r="HM30" s="29"/>
      <c r="HN30" s="29"/>
      <c r="HO30" s="29"/>
      <c r="HP30" s="29"/>
      <c r="HQ30" s="30"/>
      <c r="HR30" s="31"/>
      <c r="HS30" s="32"/>
      <c r="HT30" s="32"/>
      <c r="HU30" s="32"/>
      <c r="HV30" s="32"/>
      <c r="HW30" s="33"/>
      <c r="HX30" s="28"/>
      <c r="HY30" s="29"/>
      <c r="HZ30" s="29"/>
      <c r="IA30" s="29"/>
      <c r="IB30" s="29"/>
      <c r="IC30" s="30"/>
      <c r="ID30" s="31"/>
      <c r="IE30" s="32"/>
      <c r="IF30" s="32"/>
      <c r="IG30" s="32"/>
      <c r="IH30" s="32"/>
      <c r="II30" s="33"/>
      <c r="IJ30" s="28"/>
      <c r="IK30" s="29"/>
      <c r="IL30" s="29"/>
      <c r="IM30" s="29"/>
      <c r="IN30" s="29"/>
      <c r="IO30" s="30"/>
      <c r="IP30" s="31"/>
      <c r="IQ30" s="32"/>
      <c r="IR30" s="32"/>
      <c r="IS30" s="32"/>
      <c r="IT30" s="32"/>
      <c r="IU30" s="33"/>
      <c r="IV30" s="28"/>
      <c r="IW30" s="29"/>
      <c r="IX30" s="29"/>
      <c r="IY30" s="29"/>
      <c r="IZ30" s="29"/>
      <c r="JA30" s="30"/>
      <c r="JB30" s="31"/>
      <c r="JC30" s="32"/>
      <c r="JD30" s="32"/>
      <c r="JE30" s="32"/>
      <c r="JF30" s="32"/>
      <c r="JG30" s="33"/>
      <c r="JH30" s="28"/>
      <c r="JI30" s="29"/>
      <c r="JJ30" s="29"/>
      <c r="JK30" s="29"/>
      <c r="JL30" s="29"/>
      <c r="JM30" s="30"/>
      <c r="JN30" s="31"/>
      <c r="JO30" s="32"/>
      <c r="JP30" s="32"/>
      <c r="JQ30" s="32"/>
      <c r="JR30" s="32"/>
      <c r="JS30" s="33"/>
      <c r="JT30" s="28"/>
      <c r="JU30" s="29"/>
      <c r="JV30" s="29"/>
      <c r="JW30" s="29"/>
      <c r="JX30" s="29"/>
      <c r="JY30" s="30"/>
      <c r="JZ30" s="31"/>
      <c r="KA30" s="32"/>
      <c r="KB30" s="32"/>
      <c r="KC30" s="32"/>
      <c r="KD30" s="32"/>
      <c r="KE30" s="33"/>
      <c r="KF30" s="28"/>
      <c r="KG30" s="29"/>
      <c r="KH30" s="29"/>
      <c r="KI30" s="29"/>
      <c r="KJ30" s="29"/>
      <c r="KK30" s="30"/>
      <c r="KL30" s="31"/>
      <c r="KM30" s="32"/>
      <c r="KN30" s="32"/>
      <c r="KO30" s="32"/>
      <c r="KP30" s="32"/>
      <c r="KQ30" s="33"/>
    </row>
    <row r="31" spans="1:303" ht="16.5" customHeight="1" x14ac:dyDescent="0.25">
      <c r="A31">
        <f t="shared" si="5"/>
        <v>3</v>
      </c>
      <c r="B31" s="17">
        <f t="shared" si="6"/>
        <v>5</v>
      </c>
      <c r="C31" s="21">
        <f>Calen!F34</f>
        <v>43525</v>
      </c>
      <c r="D31" s="28"/>
      <c r="E31" s="29"/>
      <c r="F31" s="29"/>
      <c r="G31" s="29"/>
      <c r="H31" s="29"/>
      <c r="I31" s="30"/>
      <c r="J31" s="31"/>
      <c r="K31" s="32"/>
      <c r="L31" s="32"/>
      <c r="M31" s="32"/>
      <c r="N31" s="32"/>
      <c r="O31" s="33"/>
      <c r="P31" s="28"/>
      <c r="Q31" s="29"/>
      <c r="R31" s="29"/>
      <c r="S31" s="29"/>
      <c r="T31" s="29"/>
      <c r="U31" s="30"/>
      <c r="V31" s="31"/>
      <c r="W31" s="32"/>
      <c r="X31" s="32"/>
      <c r="Y31" s="32"/>
      <c r="Z31" s="32"/>
      <c r="AA31" s="33"/>
      <c r="AB31" s="28"/>
      <c r="AC31" s="29"/>
      <c r="AD31" s="29"/>
      <c r="AE31" s="29"/>
      <c r="AF31" s="29"/>
      <c r="AG31" s="30"/>
      <c r="AH31" s="31"/>
      <c r="AI31" s="32"/>
      <c r="AJ31" s="32"/>
      <c r="AK31" s="32"/>
      <c r="AL31" s="32"/>
      <c r="AM31" s="33"/>
      <c r="AN31" s="28"/>
      <c r="AO31" s="29"/>
      <c r="AP31" s="29"/>
      <c r="AQ31" s="29"/>
      <c r="AR31" s="29"/>
      <c r="AS31" s="30"/>
      <c r="AT31" s="31"/>
      <c r="AU31" s="32"/>
      <c r="AV31" s="32"/>
      <c r="AW31" s="32"/>
      <c r="AX31" s="32"/>
      <c r="AY31" s="33"/>
      <c r="AZ31" s="28"/>
      <c r="BA31" s="29"/>
      <c r="BB31" s="29"/>
      <c r="BC31" s="29"/>
      <c r="BD31" s="29"/>
      <c r="BE31" s="30"/>
      <c r="BF31" s="31"/>
      <c r="BG31" s="32"/>
      <c r="BH31" s="32"/>
      <c r="BI31" s="32"/>
      <c r="BJ31" s="32"/>
      <c r="BK31" s="33"/>
      <c r="BL31" s="28"/>
      <c r="BM31" s="29"/>
      <c r="BN31" s="29"/>
      <c r="BO31" s="29"/>
      <c r="BP31" s="29"/>
      <c r="BQ31" s="30"/>
      <c r="BR31" s="31"/>
      <c r="BS31" s="32"/>
      <c r="BT31" s="32"/>
      <c r="BU31" s="32"/>
      <c r="BV31" s="32"/>
      <c r="BW31" s="33"/>
      <c r="BX31" s="28"/>
      <c r="BY31" s="29"/>
      <c r="BZ31" s="29"/>
      <c r="CA31" s="29"/>
      <c r="CB31" s="29"/>
      <c r="CC31" s="30"/>
      <c r="CD31" s="31"/>
      <c r="CE31" s="32"/>
      <c r="CF31" s="32"/>
      <c r="CG31" s="32"/>
      <c r="CH31" s="32"/>
      <c r="CI31" s="33"/>
      <c r="CJ31" s="28"/>
      <c r="CK31" s="29"/>
      <c r="CL31" s="29"/>
      <c r="CM31" s="29"/>
      <c r="CN31" s="29"/>
      <c r="CO31" s="30"/>
      <c r="CP31" s="31"/>
      <c r="CQ31" s="32"/>
      <c r="CR31" s="32"/>
      <c r="CS31" s="32"/>
      <c r="CT31" s="32"/>
      <c r="CU31" s="33"/>
      <c r="CV31" s="28"/>
      <c r="CW31" s="29"/>
      <c r="CX31" s="29"/>
      <c r="CY31" s="29"/>
      <c r="CZ31" s="29"/>
      <c r="DA31" s="30"/>
      <c r="DB31" s="31"/>
      <c r="DC31" s="32"/>
      <c r="DD31" s="32"/>
      <c r="DE31" s="32"/>
      <c r="DF31" s="32"/>
      <c r="DG31" s="33"/>
      <c r="DH31" s="28"/>
      <c r="DI31" s="29"/>
      <c r="DJ31" s="29"/>
      <c r="DK31" s="29"/>
      <c r="DL31" s="29"/>
      <c r="DM31" s="30"/>
      <c r="DN31" s="31"/>
      <c r="DO31" s="32"/>
      <c r="DP31" s="32"/>
      <c r="DQ31" s="32"/>
      <c r="DR31" s="32"/>
      <c r="DS31" s="33"/>
      <c r="DT31" s="28"/>
      <c r="DU31" s="29"/>
      <c r="DV31" s="29"/>
      <c r="DW31" s="29"/>
      <c r="DX31" s="29"/>
      <c r="DY31" s="30"/>
      <c r="DZ31" s="31"/>
      <c r="EA31" s="32"/>
      <c r="EB31" s="32"/>
      <c r="EC31" s="32"/>
      <c r="ED31" s="32"/>
      <c r="EE31" s="33"/>
      <c r="EF31" s="28"/>
      <c r="EG31" s="29"/>
      <c r="EH31" s="29"/>
      <c r="EI31" s="29"/>
      <c r="EJ31" s="29"/>
      <c r="EK31" s="30"/>
      <c r="EL31" s="31"/>
      <c r="EM31" s="32"/>
      <c r="EN31" s="32"/>
      <c r="EO31" s="32"/>
      <c r="EP31" s="32"/>
      <c r="EQ31" s="33"/>
      <c r="ER31" s="28"/>
      <c r="ES31" s="29"/>
      <c r="ET31" s="29"/>
      <c r="EU31" s="29"/>
      <c r="EV31" s="29"/>
      <c r="EW31" s="30"/>
      <c r="EX31" s="31"/>
      <c r="EY31" s="32"/>
      <c r="EZ31" s="32"/>
      <c r="FA31" s="32"/>
      <c r="FB31" s="32"/>
      <c r="FC31" s="33"/>
      <c r="FD31" s="28"/>
      <c r="FE31" s="29"/>
      <c r="FF31" s="29"/>
      <c r="FG31" s="29"/>
      <c r="FH31" s="29"/>
      <c r="FI31" s="30"/>
      <c r="FJ31" s="31"/>
      <c r="FK31" s="32"/>
      <c r="FL31" s="32"/>
      <c r="FM31" s="32"/>
      <c r="FN31" s="32"/>
      <c r="FO31" s="33"/>
      <c r="FP31" s="28"/>
      <c r="FQ31" s="29"/>
      <c r="FR31" s="29"/>
      <c r="FS31" s="29"/>
      <c r="FT31" s="29"/>
      <c r="FU31" s="30"/>
      <c r="FV31" s="31"/>
      <c r="FW31" s="32"/>
      <c r="FX31" s="32"/>
      <c r="FY31" s="32"/>
      <c r="FZ31" s="32"/>
      <c r="GA31" s="33"/>
      <c r="GB31" s="28"/>
      <c r="GC31" s="29"/>
      <c r="GD31" s="29"/>
      <c r="GE31" s="29"/>
      <c r="GF31" s="29"/>
      <c r="GG31" s="30"/>
      <c r="GH31" s="31"/>
      <c r="GI31" s="32"/>
      <c r="GJ31" s="32"/>
      <c r="GK31" s="32"/>
      <c r="GL31" s="32"/>
      <c r="GM31" s="33"/>
      <c r="GN31" s="28"/>
      <c r="GO31" s="29"/>
      <c r="GP31" s="29"/>
      <c r="GQ31" s="29"/>
      <c r="GR31" s="29"/>
      <c r="GS31" s="30"/>
      <c r="GT31" s="31"/>
      <c r="GU31" s="32"/>
      <c r="GV31" s="32"/>
      <c r="GW31" s="32"/>
      <c r="GX31" s="32"/>
      <c r="GY31" s="33"/>
      <c r="GZ31" s="28"/>
      <c r="HA31" s="29"/>
      <c r="HB31" s="29"/>
      <c r="HC31" s="29"/>
      <c r="HD31" s="29"/>
      <c r="HE31" s="30"/>
      <c r="HF31" s="31"/>
      <c r="HG31" s="32"/>
      <c r="HH31" s="32"/>
      <c r="HI31" s="32"/>
      <c r="HJ31" s="32"/>
      <c r="HK31" s="33"/>
      <c r="HL31" s="28"/>
      <c r="HM31" s="29"/>
      <c r="HN31" s="29"/>
      <c r="HO31" s="29"/>
      <c r="HP31" s="29"/>
      <c r="HQ31" s="30"/>
      <c r="HR31" s="31"/>
      <c r="HS31" s="32"/>
      <c r="HT31" s="32"/>
      <c r="HU31" s="32"/>
      <c r="HV31" s="32"/>
      <c r="HW31" s="33"/>
      <c r="HX31" s="28"/>
      <c r="HY31" s="29"/>
      <c r="HZ31" s="29"/>
      <c r="IA31" s="29"/>
      <c r="IB31" s="29"/>
      <c r="IC31" s="30"/>
      <c r="ID31" s="31"/>
      <c r="IE31" s="32"/>
      <c r="IF31" s="32"/>
      <c r="IG31" s="32"/>
      <c r="IH31" s="32"/>
      <c r="II31" s="33"/>
      <c r="IJ31" s="28"/>
      <c r="IK31" s="29"/>
      <c r="IL31" s="29"/>
      <c r="IM31" s="29"/>
      <c r="IN31" s="29"/>
      <c r="IO31" s="30"/>
      <c r="IP31" s="31"/>
      <c r="IQ31" s="32"/>
      <c r="IR31" s="32"/>
      <c r="IS31" s="32"/>
      <c r="IT31" s="32"/>
      <c r="IU31" s="33"/>
      <c r="IV31" s="28"/>
      <c r="IW31" s="29"/>
      <c r="IX31" s="29"/>
      <c r="IY31" s="29"/>
      <c r="IZ31" s="29"/>
      <c r="JA31" s="30"/>
      <c r="JB31" s="31"/>
      <c r="JC31" s="32"/>
      <c r="JD31" s="32"/>
      <c r="JE31" s="32"/>
      <c r="JF31" s="32"/>
      <c r="JG31" s="33"/>
      <c r="JH31" s="28"/>
      <c r="JI31" s="29"/>
      <c r="JJ31" s="29"/>
      <c r="JK31" s="29"/>
      <c r="JL31" s="29"/>
      <c r="JM31" s="30"/>
      <c r="JN31" s="31"/>
      <c r="JO31" s="32"/>
      <c r="JP31" s="32"/>
      <c r="JQ31" s="32"/>
      <c r="JR31" s="32"/>
      <c r="JS31" s="33"/>
      <c r="JT31" s="28"/>
      <c r="JU31" s="29"/>
      <c r="JV31" s="29"/>
      <c r="JW31" s="29"/>
      <c r="JX31" s="29"/>
      <c r="JY31" s="30"/>
      <c r="JZ31" s="31"/>
      <c r="KA31" s="32"/>
      <c r="KB31" s="32"/>
      <c r="KC31" s="32"/>
      <c r="KD31" s="32"/>
      <c r="KE31" s="33"/>
      <c r="KF31" s="28"/>
      <c r="KG31" s="29"/>
      <c r="KH31" s="29"/>
      <c r="KI31" s="29"/>
      <c r="KJ31" s="29"/>
      <c r="KK31" s="30"/>
      <c r="KL31" s="31"/>
      <c r="KM31" s="32"/>
      <c r="KN31" s="32"/>
      <c r="KO31" s="32"/>
      <c r="KP31" s="32"/>
      <c r="KQ31" s="33"/>
    </row>
    <row r="32" spans="1:303" ht="16.5" customHeight="1" x14ac:dyDescent="0.25">
      <c r="A32">
        <f t="shared" si="5"/>
        <v>3</v>
      </c>
      <c r="B32" s="17">
        <f t="shared" si="6"/>
        <v>3</v>
      </c>
      <c r="C32" s="21">
        <f>Calen!F35</f>
        <v>43530</v>
      </c>
      <c r="D32" s="28"/>
      <c r="E32" s="29"/>
      <c r="F32" s="29"/>
      <c r="G32" s="29"/>
      <c r="H32" s="29"/>
      <c r="I32" s="30"/>
      <c r="J32" s="31"/>
      <c r="K32" s="32"/>
      <c r="L32" s="32"/>
      <c r="M32" s="32"/>
      <c r="N32" s="32"/>
      <c r="O32" s="33"/>
      <c r="P32" s="28"/>
      <c r="Q32" s="29"/>
      <c r="R32" s="29"/>
      <c r="S32" s="29"/>
      <c r="T32" s="29"/>
      <c r="U32" s="30"/>
      <c r="V32" s="31"/>
      <c r="W32" s="32"/>
      <c r="X32" s="32"/>
      <c r="Y32" s="32"/>
      <c r="Z32" s="32"/>
      <c r="AA32" s="33"/>
      <c r="AB32" s="28"/>
      <c r="AC32" s="29"/>
      <c r="AD32" s="29"/>
      <c r="AE32" s="29"/>
      <c r="AF32" s="29"/>
      <c r="AG32" s="30"/>
      <c r="AH32" s="31"/>
      <c r="AI32" s="32"/>
      <c r="AJ32" s="32"/>
      <c r="AK32" s="32"/>
      <c r="AL32" s="32"/>
      <c r="AM32" s="33"/>
      <c r="AN32" s="28"/>
      <c r="AO32" s="29"/>
      <c r="AP32" s="29"/>
      <c r="AQ32" s="29"/>
      <c r="AR32" s="29"/>
      <c r="AS32" s="30"/>
      <c r="AT32" s="31"/>
      <c r="AU32" s="32"/>
      <c r="AV32" s="32"/>
      <c r="AW32" s="32"/>
      <c r="AX32" s="32"/>
      <c r="AY32" s="33"/>
      <c r="AZ32" s="28"/>
      <c r="BA32" s="29"/>
      <c r="BB32" s="29"/>
      <c r="BC32" s="29"/>
      <c r="BD32" s="29"/>
      <c r="BE32" s="30"/>
      <c r="BF32" s="31"/>
      <c r="BG32" s="32"/>
      <c r="BH32" s="32"/>
      <c r="BI32" s="32"/>
      <c r="BJ32" s="32"/>
      <c r="BK32" s="33"/>
      <c r="BL32" s="28"/>
      <c r="BM32" s="29"/>
      <c r="BN32" s="29"/>
      <c r="BO32" s="29"/>
      <c r="BP32" s="29"/>
      <c r="BQ32" s="30"/>
      <c r="BR32" s="31"/>
      <c r="BS32" s="32"/>
      <c r="BT32" s="32"/>
      <c r="BU32" s="32"/>
      <c r="BV32" s="32"/>
      <c r="BW32" s="33"/>
      <c r="BX32" s="28"/>
      <c r="BY32" s="29"/>
      <c r="BZ32" s="29"/>
      <c r="CA32" s="29"/>
      <c r="CB32" s="29"/>
      <c r="CC32" s="30"/>
      <c r="CD32" s="31"/>
      <c r="CE32" s="32"/>
      <c r="CF32" s="32"/>
      <c r="CG32" s="32"/>
      <c r="CH32" s="32"/>
      <c r="CI32" s="33"/>
      <c r="CJ32" s="28"/>
      <c r="CK32" s="29"/>
      <c r="CL32" s="29"/>
      <c r="CM32" s="29"/>
      <c r="CN32" s="29"/>
      <c r="CO32" s="30"/>
      <c r="CP32" s="31"/>
      <c r="CQ32" s="32"/>
      <c r="CR32" s="32"/>
      <c r="CS32" s="32"/>
      <c r="CT32" s="32"/>
      <c r="CU32" s="33"/>
      <c r="CV32" s="28"/>
      <c r="CW32" s="29"/>
      <c r="CX32" s="29"/>
      <c r="CY32" s="29"/>
      <c r="CZ32" s="29"/>
      <c r="DA32" s="30"/>
      <c r="DB32" s="31"/>
      <c r="DC32" s="32"/>
      <c r="DD32" s="32"/>
      <c r="DE32" s="32"/>
      <c r="DF32" s="32"/>
      <c r="DG32" s="33"/>
      <c r="DH32" s="28"/>
      <c r="DI32" s="29"/>
      <c r="DJ32" s="29"/>
      <c r="DK32" s="29"/>
      <c r="DL32" s="29"/>
      <c r="DM32" s="30"/>
      <c r="DN32" s="31"/>
      <c r="DO32" s="32"/>
      <c r="DP32" s="32"/>
      <c r="DQ32" s="32"/>
      <c r="DR32" s="32"/>
      <c r="DS32" s="33"/>
      <c r="DT32" s="28"/>
      <c r="DU32" s="29"/>
      <c r="DV32" s="29"/>
      <c r="DW32" s="29"/>
      <c r="DX32" s="29"/>
      <c r="DY32" s="30"/>
      <c r="DZ32" s="31"/>
      <c r="EA32" s="32"/>
      <c r="EB32" s="32"/>
      <c r="EC32" s="32"/>
      <c r="ED32" s="32"/>
      <c r="EE32" s="33"/>
      <c r="EF32" s="28"/>
      <c r="EG32" s="29"/>
      <c r="EH32" s="29"/>
      <c r="EI32" s="29"/>
      <c r="EJ32" s="29"/>
      <c r="EK32" s="30"/>
      <c r="EL32" s="31"/>
      <c r="EM32" s="32"/>
      <c r="EN32" s="32"/>
      <c r="EO32" s="32"/>
      <c r="EP32" s="32"/>
      <c r="EQ32" s="33"/>
      <c r="ER32" s="28"/>
      <c r="ES32" s="29"/>
      <c r="ET32" s="29"/>
      <c r="EU32" s="29"/>
      <c r="EV32" s="29"/>
      <c r="EW32" s="30"/>
      <c r="EX32" s="31"/>
      <c r="EY32" s="32"/>
      <c r="EZ32" s="32"/>
      <c r="FA32" s="32"/>
      <c r="FB32" s="32"/>
      <c r="FC32" s="33"/>
      <c r="FD32" s="28"/>
      <c r="FE32" s="29"/>
      <c r="FF32" s="29"/>
      <c r="FG32" s="29"/>
      <c r="FH32" s="29"/>
      <c r="FI32" s="30"/>
      <c r="FJ32" s="31"/>
      <c r="FK32" s="32"/>
      <c r="FL32" s="32"/>
      <c r="FM32" s="32"/>
      <c r="FN32" s="32"/>
      <c r="FO32" s="33"/>
      <c r="FP32" s="28"/>
      <c r="FQ32" s="29"/>
      <c r="FR32" s="29"/>
      <c r="FS32" s="29"/>
      <c r="FT32" s="29"/>
      <c r="FU32" s="30"/>
      <c r="FV32" s="31"/>
      <c r="FW32" s="32"/>
      <c r="FX32" s="32"/>
      <c r="FY32" s="32"/>
      <c r="FZ32" s="32"/>
      <c r="GA32" s="33"/>
      <c r="GB32" s="28"/>
      <c r="GC32" s="29"/>
      <c r="GD32" s="29"/>
      <c r="GE32" s="29"/>
      <c r="GF32" s="29"/>
      <c r="GG32" s="30"/>
      <c r="GH32" s="31"/>
      <c r="GI32" s="32"/>
      <c r="GJ32" s="32"/>
      <c r="GK32" s="32"/>
      <c r="GL32" s="32"/>
      <c r="GM32" s="33"/>
      <c r="GN32" s="28"/>
      <c r="GO32" s="29"/>
      <c r="GP32" s="29"/>
      <c r="GQ32" s="29"/>
      <c r="GR32" s="29"/>
      <c r="GS32" s="30"/>
      <c r="GT32" s="31"/>
      <c r="GU32" s="32"/>
      <c r="GV32" s="32"/>
      <c r="GW32" s="32"/>
      <c r="GX32" s="32"/>
      <c r="GY32" s="33"/>
      <c r="GZ32" s="28"/>
      <c r="HA32" s="29"/>
      <c r="HB32" s="29"/>
      <c r="HC32" s="29"/>
      <c r="HD32" s="29"/>
      <c r="HE32" s="30"/>
      <c r="HF32" s="31"/>
      <c r="HG32" s="32"/>
      <c r="HH32" s="32"/>
      <c r="HI32" s="32"/>
      <c r="HJ32" s="32"/>
      <c r="HK32" s="33"/>
      <c r="HL32" s="28"/>
      <c r="HM32" s="29"/>
      <c r="HN32" s="29"/>
      <c r="HO32" s="29"/>
      <c r="HP32" s="29"/>
      <c r="HQ32" s="30"/>
      <c r="HR32" s="31"/>
      <c r="HS32" s="32"/>
      <c r="HT32" s="32"/>
      <c r="HU32" s="32"/>
      <c r="HV32" s="32"/>
      <c r="HW32" s="33"/>
      <c r="HX32" s="28"/>
      <c r="HY32" s="29"/>
      <c r="HZ32" s="29"/>
      <c r="IA32" s="29"/>
      <c r="IB32" s="29"/>
      <c r="IC32" s="30"/>
      <c r="ID32" s="31"/>
      <c r="IE32" s="32"/>
      <c r="IF32" s="32"/>
      <c r="IG32" s="32"/>
      <c r="IH32" s="32"/>
      <c r="II32" s="33"/>
      <c r="IJ32" s="28"/>
      <c r="IK32" s="29"/>
      <c r="IL32" s="29"/>
      <c r="IM32" s="29"/>
      <c r="IN32" s="29"/>
      <c r="IO32" s="30"/>
      <c r="IP32" s="31"/>
      <c r="IQ32" s="32"/>
      <c r="IR32" s="32"/>
      <c r="IS32" s="32"/>
      <c r="IT32" s="32"/>
      <c r="IU32" s="33"/>
      <c r="IV32" s="28"/>
      <c r="IW32" s="29"/>
      <c r="IX32" s="29"/>
      <c r="IY32" s="29"/>
      <c r="IZ32" s="29"/>
      <c r="JA32" s="30"/>
      <c r="JB32" s="31"/>
      <c r="JC32" s="32"/>
      <c r="JD32" s="32"/>
      <c r="JE32" s="32"/>
      <c r="JF32" s="32"/>
      <c r="JG32" s="33"/>
      <c r="JH32" s="28"/>
      <c r="JI32" s="29"/>
      <c r="JJ32" s="29"/>
      <c r="JK32" s="29"/>
      <c r="JL32" s="29"/>
      <c r="JM32" s="30"/>
      <c r="JN32" s="31"/>
      <c r="JO32" s="32"/>
      <c r="JP32" s="32"/>
      <c r="JQ32" s="32"/>
      <c r="JR32" s="32"/>
      <c r="JS32" s="33"/>
      <c r="JT32" s="28"/>
      <c r="JU32" s="29"/>
      <c r="JV32" s="29"/>
      <c r="JW32" s="29"/>
      <c r="JX32" s="29"/>
      <c r="JY32" s="30"/>
      <c r="JZ32" s="31"/>
      <c r="KA32" s="32"/>
      <c r="KB32" s="32"/>
      <c r="KC32" s="32"/>
      <c r="KD32" s="32"/>
      <c r="KE32" s="33"/>
      <c r="KF32" s="28"/>
      <c r="KG32" s="29"/>
      <c r="KH32" s="29"/>
      <c r="KI32" s="29"/>
      <c r="KJ32" s="29"/>
      <c r="KK32" s="30"/>
      <c r="KL32" s="31"/>
      <c r="KM32" s="32"/>
      <c r="KN32" s="32"/>
      <c r="KO32" s="32"/>
      <c r="KP32" s="32"/>
      <c r="KQ32" s="33"/>
    </row>
    <row r="33" spans="1:303" ht="16.5" customHeight="1" x14ac:dyDescent="0.25">
      <c r="A33">
        <f t="shared" si="5"/>
        <v>3</v>
      </c>
      <c r="B33" s="17">
        <f t="shared" si="6"/>
        <v>4</v>
      </c>
      <c r="C33" s="21">
        <f>Calen!F36</f>
        <v>43531</v>
      </c>
      <c r="D33" s="28"/>
      <c r="E33" s="29"/>
      <c r="F33" s="29"/>
      <c r="G33" s="29"/>
      <c r="H33" s="29"/>
      <c r="I33" s="30"/>
      <c r="J33" s="31"/>
      <c r="K33" s="32"/>
      <c r="L33" s="32"/>
      <c r="M33" s="32"/>
      <c r="N33" s="32"/>
      <c r="O33" s="33"/>
      <c r="P33" s="28"/>
      <c r="Q33" s="29"/>
      <c r="R33" s="29"/>
      <c r="S33" s="29"/>
      <c r="T33" s="29"/>
      <c r="U33" s="30"/>
      <c r="V33" s="31"/>
      <c r="W33" s="32"/>
      <c r="X33" s="32"/>
      <c r="Y33" s="32"/>
      <c r="Z33" s="32"/>
      <c r="AA33" s="33"/>
      <c r="AB33" s="28"/>
      <c r="AC33" s="29"/>
      <c r="AD33" s="29"/>
      <c r="AE33" s="29"/>
      <c r="AF33" s="29"/>
      <c r="AG33" s="30"/>
      <c r="AH33" s="31"/>
      <c r="AI33" s="32"/>
      <c r="AJ33" s="32"/>
      <c r="AK33" s="32"/>
      <c r="AL33" s="32"/>
      <c r="AM33" s="33"/>
      <c r="AN33" s="28"/>
      <c r="AO33" s="29"/>
      <c r="AP33" s="29"/>
      <c r="AQ33" s="29"/>
      <c r="AR33" s="29"/>
      <c r="AS33" s="30"/>
      <c r="AT33" s="31"/>
      <c r="AU33" s="32"/>
      <c r="AV33" s="32"/>
      <c r="AW33" s="32"/>
      <c r="AX33" s="32"/>
      <c r="AY33" s="33"/>
      <c r="AZ33" s="28"/>
      <c r="BA33" s="29"/>
      <c r="BB33" s="29"/>
      <c r="BC33" s="29"/>
      <c r="BD33" s="29"/>
      <c r="BE33" s="30"/>
      <c r="BF33" s="31"/>
      <c r="BG33" s="32"/>
      <c r="BH33" s="32"/>
      <c r="BI33" s="32"/>
      <c r="BJ33" s="32"/>
      <c r="BK33" s="33"/>
      <c r="BL33" s="28"/>
      <c r="BM33" s="29"/>
      <c r="BN33" s="29"/>
      <c r="BO33" s="29"/>
      <c r="BP33" s="29"/>
      <c r="BQ33" s="30"/>
      <c r="BR33" s="31"/>
      <c r="BS33" s="32"/>
      <c r="BT33" s="32"/>
      <c r="BU33" s="32"/>
      <c r="BV33" s="32"/>
      <c r="BW33" s="33"/>
      <c r="BX33" s="28"/>
      <c r="BY33" s="29"/>
      <c r="BZ33" s="29"/>
      <c r="CA33" s="29"/>
      <c r="CB33" s="29"/>
      <c r="CC33" s="30"/>
      <c r="CD33" s="31"/>
      <c r="CE33" s="32"/>
      <c r="CF33" s="32"/>
      <c r="CG33" s="32"/>
      <c r="CH33" s="32"/>
      <c r="CI33" s="33"/>
      <c r="CJ33" s="28"/>
      <c r="CK33" s="29"/>
      <c r="CL33" s="29"/>
      <c r="CM33" s="29"/>
      <c r="CN33" s="29"/>
      <c r="CO33" s="30"/>
      <c r="CP33" s="31"/>
      <c r="CQ33" s="32"/>
      <c r="CR33" s="32"/>
      <c r="CS33" s="32"/>
      <c r="CT33" s="32"/>
      <c r="CU33" s="33"/>
      <c r="CV33" s="28"/>
      <c r="CW33" s="29"/>
      <c r="CX33" s="29"/>
      <c r="CY33" s="29"/>
      <c r="CZ33" s="29"/>
      <c r="DA33" s="30"/>
      <c r="DB33" s="31"/>
      <c r="DC33" s="32"/>
      <c r="DD33" s="32"/>
      <c r="DE33" s="32"/>
      <c r="DF33" s="32"/>
      <c r="DG33" s="33"/>
      <c r="DH33" s="28"/>
      <c r="DI33" s="29"/>
      <c r="DJ33" s="29"/>
      <c r="DK33" s="29"/>
      <c r="DL33" s="29"/>
      <c r="DM33" s="30"/>
      <c r="DN33" s="31"/>
      <c r="DO33" s="32"/>
      <c r="DP33" s="32"/>
      <c r="DQ33" s="32"/>
      <c r="DR33" s="32"/>
      <c r="DS33" s="33"/>
      <c r="DT33" s="28"/>
      <c r="DU33" s="29"/>
      <c r="DV33" s="29"/>
      <c r="DW33" s="29"/>
      <c r="DX33" s="29"/>
      <c r="DY33" s="30"/>
      <c r="DZ33" s="31"/>
      <c r="EA33" s="32"/>
      <c r="EB33" s="32"/>
      <c r="EC33" s="32"/>
      <c r="ED33" s="32"/>
      <c r="EE33" s="33"/>
      <c r="EF33" s="28"/>
      <c r="EG33" s="29"/>
      <c r="EH33" s="29"/>
      <c r="EI33" s="29"/>
      <c r="EJ33" s="29"/>
      <c r="EK33" s="30"/>
      <c r="EL33" s="31"/>
      <c r="EM33" s="32"/>
      <c r="EN33" s="32"/>
      <c r="EO33" s="32"/>
      <c r="EP33" s="32"/>
      <c r="EQ33" s="33"/>
      <c r="ER33" s="28"/>
      <c r="ES33" s="29"/>
      <c r="ET33" s="29"/>
      <c r="EU33" s="29"/>
      <c r="EV33" s="29"/>
      <c r="EW33" s="30"/>
      <c r="EX33" s="31"/>
      <c r="EY33" s="32"/>
      <c r="EZ33" s="32"/>
      <c r="FA33" s="32"/>
      <c r="FB33" s="32"/>
      <c r="FC33" s="33"/>
      <c r="FD33" s="28"/>
      <c r="FE33" s="29"/>
      <c r="FF33" s="29"/>
      <c r="FG33" s="29"/>
      <c r="FH33" s="29"/>
      <c r="FI33" s="30"/>
      <c r="FJ33" s="31"/>
      <c r="FK33" s="32"/>
      <c r="FL33" s="32"/>
      <c r="FM33" s="32"/>
      <c r="FN33" s="32"/>
      <c r="FO33" s="33"/>
      <c r="FP33" s="28"/>
      <c r="FQ33" s="29"/>
      <c r="FR33" s="29"/>
      <c r="FS33" s="29"/>
      <c r="FT33" s="29"/>
      <c r="FU33" s="30"/>
      <c r="FV33" s="31"/>
      <c r="FW33" s="32"/>
      <c r="FX33" s="32"/>
      <c r="FY33" s="32"/>
      <c r="FZ33" s="32"/>
      <c r="GA33" s="33"/>
      <c r="GB33" s="28"/>
      <c r="GC33" s="29"/>
      <c r="GD33" s="29"/>
      <c r="GE33" s="29"/>
      <c r="GF33" s="29"/>
      <c r="GG33" s="30"/>
      <c r="GH33" s="31"/>
      <c r="GI33" s="32"/>
      <c r="GJ33" s="32"/>
      <c r="GK33" s="32"/>
      <c r="GL33" s="32"/>
      <c r="GM33" s="33"/>
      <c r="GN33" s="28"/>
      <c r="GO33" s="29"/>
      <c r="GP33" s="29"/>
      <c r="GQ33" s="29"/>
      <c r="GR33" s="29"/>
      <c r="GS33" s="30"/>
      <c r="GT33" s="31"/>
      <c r="GU33" s="32"/>
      <c r="GV33" s="32"/>
      <c r="GW33" s="32"/>
      <c r="GX33" s="32"/>
      <c r="GY33" s="33"/>
      <c r="GZ33" s="28"/>
      <c r="HA33" s="29"/>
      <c r="HB33" s="29"/>
      <c r="HC33" s="29"/>
      <c r="HD33" s="29"/>
      <c r="HE33" s="30"/>
      <c r="HF33" s="31"/>
      <c r="HG33" s="32"/>
      <c r="HH33" s="32"/>
      <c r="HI33" s="32"/>
      <c r="HJ33" s="32"/>
      <c r="HK33" s="33"/>
      <c r="HL33" s="28"/>
      <c r="HM33" s="29"/>
      <c r="HN33" s="29"/>
      <c r="HO33" s="29"/>
      <c r="HP33" s="29"/>
      <c r="HQ33" s="30"/>
      <c r="HR33" s="31"/>
      <c r="HS33" s="32"/>
      <c r="HT33" s="32"/>
      <c r="HU33" s="32"/>
      <c r="HV33" s="32"/>
      <c r="HW33" s="33"/>
      <c r="HX33" s="28"/>
      <c r="HY33" s="29"/>
      <c r="HZ33" s="29"/>
      <c r="IA33" s="29"/>
      <c r="IB33" s="29"/>
      <c r="IC33" s="30"/>
      <c r="ID33" s="31"/>
      <c r="IE33" s="32"/>
      <c r="IF33" s="32"/>
      <c r="IG33" s="32"/>
      <c r="IH33" s="32"/>
      <c r="II33" s="33"/>
      <c r="IJ33" s="28"/>
      <c r="IK33" s="29"/>
      <c r="IL33" s="29"/>
      <c r="IM33" s="29"/>
      <c r="IN33" s="29"/>
      <c r="IO33" s="30"/>
      <c r="IP33" s="31"/>
      <c r="IQ33" s="32"/>
      <c r="IR33" s="32"/>
      <c r="IS33" s="32"/>
      <c r="IT33" s="32"/>
      <c r="IU33" s="33"/>
      <c r="IV33" s="28"/>
      <c r="IW33" s="29"/>
      <c r="IX33" s="29"/>
      <c r="IY33" s="29"/>
      <c r="IZ33" s="29"/>
      <c r="JA33" s="30"/>
      <c r="JB33" s="31"/>
      <c r="JC33" s="32"/>
      <c r="JD33" s="32"/>
      <c r="JE33" s="32"/>
      <c r="JF33" s="32"/>
      <c r="JG33" s="33"/>
      <c r="JH33" s="28"/>
      <c r="JI33" s="29"/>
      <c r="JJ33" s="29"/>
      <c r="JK33" s="29"/>
      <c r="JL33" s="29"/>
      <c r="JM33" s="30"/>
      <c r="JN33" s="31"/>
      <c r="JO33" s="32"/>
      <c r="JP33" s="32"/>
      <c r="JQ33" s="32"/>
      <c r="JR33" s="32"/>
      <c r="JS33" s="33"/>
      <c r="JT33" s="28"/>
      <c r="JU33" s="29"/>
      <c r="JV33" s="29"/>
      <c r="JW33" s="29"/>
      <c r="JX33" s="29"/>
      <c r="JY33" s="30"/>
      <c r="JZ33" s="31"/>
      <c r="KA33" s="32"/>
      <c r="KB33" s="32"/>
      <c r="KC33" s="32"/>
      <c r="KD33" s="32"/>
      <c r="KE33" s="33"/>
      <c r="KF33" s="28"/>
      <c r="KG33" s="29"/>
      <c r="KH33" s="29"/>
      <c r="KI33" s="29"/>
      <c r="KJ33" s="29"/>
      <c r="KK33" s="30"/>
      <c r="KL33" s="31"/>
      <c r="KM33" s="32"/>
      <c r="KN33" s="32"/>
      <c r="KO33" s="32"/>
      <c r="KP33" s="32"/>
      <c r="KQ33" s="33"/>
    </row>
    <row r="34" spans="1:303" ht="16.5" customHeight="1" x14ac:dyDescent="0.25">
      <c r="A34">
        <f t="shared" si="5"/>
        <v>3</v>
      </c>
      <c r="B34" s="17">
        <f t="shared" si="6"/>
        <v>5</v>
      </c>
      <c r="C34" s="21">
        <f>Calen!F37</f>
        <v>43532</v>
      </c>
      <c r="D34" s="28"/>
      <c r="E34" s="29"/>
      <c r="F34" s="29"/>
      <c r="G34" s="29"/>
      <c r="H34" s="29"/>
      <c r="I34" s="30"/>
      <c r="J34" s="31"/>
      <c r="K34" s="32"/>
      <c r="L34" s="32"/>
      <c r="M34" s="32"/>
      <c r="N34" s="32"/>
      <c r="O34" s="33"/>
      <c r="P34" s="28"/>
      <c r="Q34" s="29"/>
      <c r="R34" s="29"/>
      <c r="S34" s="29"/>
      <c r="T34" s="29"/>
      <c r="U34" s="30"/>
      <c r="V34" s="31"/>
      <c r="W34" s="32"/>
      <c r="X34" s="32"/>
      <c r="Y34" s="32"/>
      <c r="Z34" s="32"/>
      <c r="AA34" s="33"/>
      <c r="AB34" s="28"/>
      <c r="AC34" s="29"/>
      <c r="AD34" s="29"/>
      <c r="AE34" s="29"/>
      <c r="AF34" s="29"/>
      <c r="AG34" s="30"/>
      <c r="AH34" s="31"/>
      <c r="AI34" s="32"/>
      <c r="AJ34" s="32"/>
      <c r="AK34" s="32"/>
      <c r="AL34" s="32"/>
      <c r="AM34" s="33"/>
      <c r="AN34" s="28"/>
      <c r="AO34" s="29"/>
      <c r="AP34" s="29"/>
      <c r="AQ34" s="29"/>
      <c r="AR34" s="29"/>
      <c r="AS34" s="30"/>
      <c r="AT34" s="31"/>
      <c r="AU34" s="32"/>
      <c r="AV34" s="32"/>
      <c r="AW34" s="32"/>
      <c r="AX34" s="32"/>
      <c r="AY34" s="33"/>
      <c r="AZ34" s="28"/>
      <c r="BA34" s="29"/>
      <c r="BB34" s="29"/>
      <c r="BC34" s="29"/>
      <c r="BD34" s="29"/>
      <c r="BE34" s="30"/>
      <c r="BF34" s="31"/>
      <c r="BG34" s="32"/>
      <c r="BH34" s="32"/>
      <c r="BI34" s="32"/>
      <c r="BJ34" s="32"/>
      <c r="BK34" s="33"/>
      <c r="BL34" s="28"/>
      <c r="BM34" s="29"/>
      <c r="BN34" s="29"/>
      <c r="BO34" s="29"/>
      <c r="BP34" s="29"/>
      <c r="BQ34" s="30"/>
      <c r="BR34" s="31"/>
      <c r="BS34" s="32"/>
      <c r="BT34" s="32"/>
      <c r="BU34" s="32"/>
      <c r="BV34" s="32"/>
      <c r="BW34" s="33"/>
      <c r="BX34" s="28"/>
      <c r="BY34" s="29"/>
      <c r="BZ34" s="29"/>
      <c r="CA34" s="29"/>
      <c r="CB34" s="29"/>
      <c r="CC34" s="30"/>
      <c r="CD34" s="31"/>
      <c r="CE34" s="32"/>
      <c r="CF34" s="32"/>
      <c r="CG34" s="32"/>
      <c r="CH34" s="32"/>
      <c r="CI34" s="33"/>
      <c r="CJ34" s="28"/>
      <c r="CK34" s="29"/>
      <c r="CL34" s="29"/>
      <c r="CM34" s="29"/>
      <c r="CN34" s="29"/>
      <c r="CO34" s="30"/>
      <c r="CP34" s="31"/>
      <c r="CQ34" s="32"/>
      <c r="CR34" s="32"/>
      <c r="CS34" s="32"/>
      <c r="CT34" s="32"/>
      <c r="CU34" s="33"/>
      <c r="CV34" s="28"/>
      <c r="CW34" s="29"/>
      <c r="CX34" s="29"/>
      <c r="CY34" s="29"/>
      <c r="CZ34" s="29"/>
      <c r="DA34" s="30"/>
      <c r="DB34" s="31"/>
      <c r="DC34" s="32"/>
      <c r="DD34" s="32"/>
      <c r="DE34" s="32"/>
      <c r="DF34" s="32"/>
      <c r="DG34" s="33"/>
      <c r="DH34" s="28"/>
      <c r="DI34" s="29"/>
      <c r="DJ34" s="29"/>
      <c r="DK34" s="29"/>
      <c r="DL34" s="29"/>
      <c r="DM34" s="30"/>
      <c r="DN34" s="31"/>
      <c r="DO34" s="32"/>
      <c r="DP34" s="32"/>
      <c r="DQ34" s="32"/>
      <c r="DR34" s="32"/>
      <c r="DS34" s="33"/>
      <c r="DT34" s="28"/>
      <c r="DU34" s="29"/>
      <c r="DV34" s="29"/>
      <c r="DW34" s="29"/>
      <c r="DX34" s="29"/>
      <c r="DY34" s="30"/>
      <c r="DZ34" s="31"/>
      <c r="EA34" s="32"/>
      <c r="EB34" s="32"/>
      <c r="EC34" s="32"/>
      <c r="ED34" s="32"/>
      <c r="EE34" s="33"/>
      <c r="EF34" s="28"/>
      <c r="EG34" s="29"/>
      <c r="EH34" s="29"/>
      <c r="EI34" s="29"/>
      <c r="EJ34" s="29"/>
      <c r="EK34" s="30"/>
      <c r="EL34" s="31"/>
      <c r="EM34" s="32"/>
      <c r="EN34" s="32"/>
      <c r="EO34" s="32"/>
      <c r="EP34" s="32"/>
      <c r="EQ34" s="33"/>
      <c r="ER34" s="28"/>
      <c r="ES34" s="29"/>
      <c r="ET34" s="29"/>
      <c r="EU34" s="29"/>
      <c r="EV34" s="29"/>
      <c r="EW34" s="30"/>
      <c r="EX34" s="31"/>
      <c r="EY34" s="32"/>
      <c r="EZ34" s="32"/>
      <c r="FA34" s="32"/>
      <c r="FB34" s="32"/>
      <c r="FC34" s="33"/>
      <c r="FD34" s="28"/>
      <c r="FE34" s="29"/>
      <c r="FF34" s="29"/>
      <c r="FG34" s="29"/>
      <c r="FH34" s="29"/>
      <c r="FI34" s="30"/>
      <c r="FJ34" s="31"/>
      <c r="FK34" s="32"/>
      <c r="FL34" s="32"/>
      <c r="FM34" s="32"/>
      <c r="FN34" s="32"/>
      <c r="FO34" s="33"/>
      <c r="FP34" s="28"/>
      <c r="FQ34" s="29"/>
      <c r="FR34" s="29"/>
      <c r="FS34" s="29"/>
      <c r="FT34" s="29"/>
      <c r="FU34" s="30"/>
      <c r="FV34" s="31"/>
      <c r="FW34" s="32"/>
      <c r="FX34" s="32"/>
      <c r="FY34" s="32"/>
      <c r="FZ34" s="32"/>
      <c r="GA34" s="33"/>
      <c r="GB34" s="28"/>
      <c r="GC34" s="29"/>
      <c r="GD34" s="29"/>
      <c r="GE34" s="29"/>
      <c r="GF34" s="29"/>
      <c r="GG34" s="30"/>
      <c r="GH34" s="31"/>
      <c r="GI34" s="32"/>
      <c r="GJ34" s="32"/>
      <c r="GK34" s="32"/>
      <c r="GL34" s="32"/>
      <c r="GM34" s="33"/>
      <c r="GN34" s="28"/>
      <c r="GO34" s="29"/>
      <c r="GP34" s="29"/>
      <c r="GQ34" s="29"/>
      <c r="GR34" s="29"/>
      <c r="GS34" s="30"/>
      <c r="GT34" s="31"/>
      <c r="GU34" s="32"/>
      <c r="GV34" s="32"/>
      <c r="GW34" s="32"/>
      <c r="GX34" s="32"/>
      <c r="GY34" s="33"/>
      <c r="GZ34" s="28"/>
      <c r="HA34" s="29"/>
      <c r="HB34" s="29"/>
      <c r="HC34" s="29"/>
      <c r="HD34" s="29"/>
      <c r="HE34" s="30"/>
      <c r="HF34" s="31"/>
      <c r="HG34" s="32"/>
      <c r="HH34" s="32"/>
      <c r="HI34" s="32"/>
      <c r="HJ34" s="32"/>
      <c r="HK34" s="33"/>
      <c r="HL34" s="28"/>
      <c r="HM34" s="29"/>
      <c r="HN34" s="29"/>
      <c r="HO34" s="29"/>
      <c r="HP34" s="29"/>
      <c r="HQ34" s="30"/>
      <c r="HR34" s="31"/>
      <c r="HS34" s="32"/>
      <c r="HT34" s="32"/>
      <c r="HU34" s="32"/>
      <c r="HV34" s="32"/>
      <c r="HW34" s="33"/>
      <c r="HX34" s="28"/>
      <c r="HY34" s="29"/>
      <c r="HZ34" s="29"/>
      <c r="IA34" s="29"/>
      <c r="IB34" s="29"/>
      <c r="IC34" s="30"/>
      <c r="ID34" s="31"/>
      <c r="IE34" s="32"/>
      <c r="IF34" s="32"/>
      <c r="IG34" s="32"/>
      <c r="IH34" s="32"/>
      <c r="II34" s="33"/>
      <c r="IJ34" s="28"/>
      <c r="IK34" s="29"/>
      <c r="IL34" s="29"/>
      <c r="IM34" s="29"/>
      <c r="IN34" s="29"/>
      <c r="IO34" s="30"/>
      <c r="IP34" s="31"/>
      <c r="IQ34" s="32"/>
      <c r="IR34" s="32"/>
      <c r="IS34" s="32"/>
      <c r="IT34" s="32"/>
      <c r="IU34" s="33"/>
      <c r="IV34" s="28"/>
      <c r="IW34" s="29"/>
      <c r="IX34" s="29"/>
      <c r="IY34" s="29"/>
      <c r="IZ34" s="29"/>
      <c r="JA34" s="30"/>
      <c r="JB34" s="31"/>
      <c r="JC34" s="32"/>
      <c r="JD34" s="32"/>
      <c r="JE34" s="32"/>
      <c r="JF34" s="32"/>
      <c r="JG34" s="33"/>
      <c r="JH34" s="28"/>
      <c r="JI34" s="29"/>
      <c r="JJ34" s="29"/>
      <c r="JK34" s="29"/>
      <c r="JL34" s="29"/>
      <c r="JM34" s="30"/>
      <c r="JN34" s="31"/>
      <c r="JO34" s="32"/>
      <c r="JP34" s="32"/>
      <c r="JQ34" s="32"/>
      <c r="JR34" s="32"/>
      <c r="JS34" s="33"/>
      <c r="JT34" s="28"/>
      <c r="JU34" s="29"/>
      <c r="JV34" s="29"/>
      <c r="JW34" s="29"/>
      <c r="JX34" s="29"/>
      <c r="JY34" s="30"/>
      <c r="JZ34" s="31"/>
      <c r="KA34" s="32"/>
      <c r="KB34" s="32"/>
      <c r="KC34" s="32"/>
      <c r="KD34" s="32"/>
      <c r="KE34" s="33"/>
      <c r="KF34" s="28"/>
      <c r="KG34" s="29"/>
      <c r="KH34" s="29"/>
      <c r="KI34" s="29"/>
      <c r="KJ34" s="29"/>
      <c r="KK34" s="30"/>
      <c r="KL34" s="31"/>
      <c r="KM34" s="32"/>
      <c r="KN34" s="32"/>
      <c r="KO34" s="32"/>
      <c r="KP34" s="32"/>
      <c r="KQ34" s="33"/>
    </row>
    <row r="35" spans="1:303" ht="16.5" customHeight="1" x14ac:dyDescent="0.25">
      <c r="A35">
        <f t="shared" si="5"/>
        <v>3</v>
      </c>
      <c r="B35" s="17">
        <f t="shared" si="6"/>
        <v>3</v>
      </c>
      <c r="C35" s="21">
        <f>Calen!F38</f>
        <v>43537</v>
      </c>
      <c r="D35" s="28"/>
      <c r="E35" s="29"/>
      <c r="F35" s="29"/>
      <c r="G35" s="29"/>
      <c r="H35" s="29"/>
      <c r="I35" s="30"/>
      <c r="J35" s="31"/>
      <c r="K35" s="32"/>
      <c r="L35" s="32"/>
      <c r="M35" s="32"/>
      <c r="N35" s="32"/>
      <c r="O35" s="33"/>
      <c r="P35" s="28"/>
      <c r="Q35" s="29"/>
      <c r="R35" s="29"/>
      <c r="S35" s="29"/>
      <c r="T35" s="29"/>
      <c r="U35" s="30"/>
      <c r="V35" s="31"/>
      <c r="W35" s="32"/>
      <c r="X35" s="32"/>
      <c r="Y35" s="32"/>
      <c r="Z35" s="32"/>
      <c r="AA35" s="33"/>
      <c r="AB35" s="28"/>
      <c r="AC35" s="29"/>
      <c r="AD35" s="29"/>
      <c r="AE35" s="29"/>
      <c r="AF35" s="29"/>
      <c r="AG35" s="30"/>
      <c r="AH35" s="31"/>
      <c r="AI35" s="32"/>
      <c r="AJ35" s="32"/>
      <c r="AK35" s="32"/>
      <c r="AL35" s="32"/>
      <c r="AM35" s="33"/>
      <c r="AN35" s="28"/>
      <c r="AO35" s="29"/>
      <c r="AP35" s="29"/>
      <c r="AQ35" s="29"/>
      <c r="AR35" s="29"/>
      <c r="AS35" s="30"/>
      <c r="AT35" s="31"/>
      <c r="AU35" s="32"/>
      <c r="AV35" s="32"/>
      <c r="AW35" s="32"/>
      <c r="AX35" s="32"/>
      <c r="AY35" s="33"/>
      <c r="AZ35" s="28"/>
      <c r="BA35" s="29"/>
      <c r="BB35" s="29"/>
      <c r="BC35" s="29"/>
      <c r="BD35" s="29"/>
      <c r="BE35" s="30"/>
      <c r="BF35" s="31"/>
      <c r="BG35" s="32"/>
      <c r="BH35" s="32"/>
      <c r="BI35" s="32"/>
      <c r="BJ35" s="32"/>
      <c r="BK35" s="33"/>
      <c r="BL35" s="28"/>
      <c r="BM35" s="29"/>
      <c r="BN35" s="29"/>
      <c r="BO35" s="29"/>
      <c r="BP35" s="29"/>
      <c r="BQ35" s="30"/>
      <c r="BR35" s="31"/>
      <c r="BS35" s="32"/>
      <c r="BT35" s="32"/>
      <c r="BU35" s="32"/>
      <c r="BV35" s="32"/>
      <c r="BW35" s="33"/>
      <c r="BX35" s="28"/>
      <c r="BY35" s="29"/>
      <c r="BZ35" s="29"/>
      <c r="CA35" s="29"/>
      <c r="CB35" s="29"/>
      <c r="CC35" s="30"/>
      <c r="CD35" s="31"/>
      <c r="CE35" s="32"/>
      <c r="CF35" s="32"/>
      <c r="CG35" s="32"/>
      <c r="CH35" s="32"/>
      <c r="CI35" s="33"/>
      <c r="CJ35" s="28"/>
      <c r="CK35" s="29"/>
      <c r="CL35" s="29"/>
      <c r="CM35" s="29"/>
      <c r="CN35" s="29"/>
      <c r="CO35" s="30"/>
      <c r="CP35" s="31"/>
      <c r="CQ35" s="32"/>
      <c r="CR35" s="32"/>
      <c r="CS35" s="32"/>
      <c r="CT35" s="32"/>
      <c r="CU35" s="33"/>
      <c r="CV35" s="28"/>
      <c r="CW35" s="29"/>
      <c r="CX35" s="29"/>
      <c r="CY35" s="29"/>
      <c r="CZ35" s="29"/>
      <c r="DA35" s="30"/>
      <c r="DB35" s="31"/>
      <c r="DC35" s="32"/>
      <c r="DD35" s="32"/>
      <c r="DE35" s="32"/>
      <c r="DF35" s="32"/>
      <c r="DG35" s="33"/>
      <c r="DH35" s="28"/>
      <c r="DI35" s="29"/>
      <c r="DJ35" s="29"/>
      <c r="DK35" s="29"/>
      <c r="DL35" s="29"/>
      <c r="DM35" s="30"/>
      <c r="DN35" s="31"/>
      <c r="DO35" s="32"/>
      <c r="DP35" s="32"/>
      <c r="DQ35" s="32"/>
      <c r="DR35" s="32"/>
      <c r="DS35" s="33"/>
      <c r="DT35" s="28"/>
      <c r="DU35" s="29"/>
      <c r="DV35" s="29"/>
      <c r="DW35" s="29"/>
      <c r="DX35" s="29"/>
      <c r="DY35" s="30"/>
      <c r="DZ35" s="31"/>
      <c r="EA35" s="32"/>
      <c r="EB35" s="32"/>
      <c r="EC35" s="32"/>
      <c r="ED35" s="32"/>
      <c r="EE35" s="33"/>
      <c r="EF35" s="28"/>
      <c r="EG35" s="29"/>
      <c r="EH35" s="29"/>
      <c r="EI35" s="29"/>
      <c r="EJ35" s="29"/>
      <c r="EK35" s="30"/>
      <c r="EL35" s="31"/>
      <c r="EM35" s="32"/>
      <c r="EN35" s="32"/>
      <c r="EO35" s="32"/>
      <c r="EP35" s="32"/>
      <c r="EQ35" s="33"/>
      <c r="ER35" s="28"/>
      <c r="ES35" s="29"/>
      <c r="ET35" s="29"/>
      <c r="EU35" s="29"/>
      <c r="EV35" s="29"/>
      <c r="EW35" s="30"/>
      <c r="EX35" s="31"/>
      <c r="EY35" s="32"/>
      <c r="EZ35" s="32"/>
      <c r="FA35" s="32"/>
      <c r="FB35" s="32"/>
      <c r="FC35" s="33"/>
      <c r="FD35" s="28"/>
      <c r="FE35" s="29"/>
      <c r="FF35" s="29"/>
      <c r="FG35" s="29"/>
      <c r="FH35" s="29"/>
      <c r="FI35" s="30"/>
      <c r="FJ35" s="31"/>
      <c r="FK35" s="32"/>
      <c r="FL35" s="32"/>
      <c r="FM35" s="32"/>
      <c r="FN35" s="32"/>
      <c r="FO35" s="33"/>
      <c r="FP35" s="28"/>
      <c r="FQ35" s="29"/>
      <c r="FR35" s="29"/>
      <c r="FS35" s="29"/>
      <c r="FT35" s="29"/>
      <c r="FU35" s="30"/>
      <c r="FV35" s="31"/>
      <c r="FW35" s="32"/>
      <c r="FX35" s="32"/>
      <c r="FY35" s="32"/>
      <c r="FZ35" s="32"/>
      <c r="GA35" s="33"/>
      <c r="GB35" s="28"/>
      <c r="GC35" s="29"/>
      <c r="GD35" s="29"/>
      <c r="GE35" s="29"/>
      <c r="GF35" s="29"/>
      <c r="GG35" s="30"/>
      <c r="GH35" s="31"/>
      <c r="GI35" s="32"/>
      <c r="GJ35" s="32"/>
      <c r="GK35" s="32"/>
      <c r="GL35" s="32"/>
      <c r="GM35" s="33"/>
      <c r="GN35" s="28"/>
      <c r="GO35" s="29"/>
      <c r="GP35" s="29"/>
      <c r="GQ35" s="29"/>
      <c r="GR35" s="29"/>
      <c r="GS35" s="30"/>
      <c r="GT35" s="31"/>
      <c r="GU35" s="32"/>
      <c r="GV35" s="32"/>
      <c r="GW35" s="32"/>
      <c r="GX35" s="32"/>
      <c r="GY35" s="33"/>
      <c r="GZ35" s="28"/>
      <c r="HA35" s="29"/>
      <c r="HB35" s="29"/>
      <c r="HC35" s="29"/>
      <c r="HD35" s="29"/>
      <c r="HE35" s="30"/>
      <c r="HF35" s="31"/>
      <c r="HG35" s="32"/>
      <c r="HH35" s="32"/>
      <c r="HI35" s="32"/>
      <c r="HJ35" s="32"/>
      <c r="HK35" s="33"/>
      <c r="HL35" s="28"/>
      <c r="HM35" s="29"/>
      <c r="HN35" s="29"/>
      <c r="HO35" s="29"/>
      <c r="HP35" s="29"/>
      <c r="HQ35" s="30"/>
      <c r="HR35" s="31"/>
      <c r="HS35" s="32"/>
      <c r="HT35" s="32"/>
      <c r="HU35" s="32"/>
      <c r="HV35" s="32"/>
      <c r="HW35" s="33"/>
      <c r="HX35" s="28"/>
      <c r="HY35" s="29"/>
      <c r="HZ35" s="29"/>
      <c r="IA35" s="29"/>
      <c r="IB35" s="29"/>
      <c r="IC35" s="30"/>
      <c r="ID35" s="31"/>
      <c r="IE35" s="32"/>
      <c r="IF35" s="32"/>
      <c r="IG35" s="32"/>
      <c r="IH35" s="32"/>
      <c r="II35" s="33"/>
      <c r="IJ35" s="28"/>
      <c r="IK35" s="29"/>
      <c r="IL35" s="29"/>
      <c r="IM35" s="29"/>
      <c r="IN35" s="29"/>
      <c r="IO35" s="30"/>
      <c r="IP35" s="31"/>
      <c r="IQ35" s="32"/>
      <c r="IR35" s="32"/>
      <c r="IS35" s="32"/>
      <c r="IT35" s="32"/>
      <c r="IU35" s="33"/>
      <c r="IV35" s="28"/>
      <c r="IW35" s="29"/>
      <c r="IX35" s="29"/>
      <c r="IY35" s="29"/>
      <c r="IZ35" s="29"/>
      <c r="JA35" s="30"/>
      <c r="JB35" s="31"/>
      <c r="JC35" s="32"/>
      <c r="JD35" s="32"/>
      <c r="JE35" s="32"/>
      <c r="JF35" s="32"/>
      <c r="JG35" s="33"/>
      <c r="JH35" s="28"/>
      <c r="JI35" s="29"/>
      <c r="JJ35" s="29"/>
      <c r="JK35" s="29"/>
      <c r="JL35" s="29"/>
      <c r="JM35" s="30"/>
      <c r="JN35" s="31"/>
      <c r="JO35" s="32"/>
      <c r="JP35" s="32"/>
      <c r="JQ35" s="32"/>
      <c r="JR35" s="32"/>
      <c r="JS35" s="33"/>
      <c r="JT35" s="28"/>
      <c r="JU35" s="29"/>
      <c r="JV35" s="29"/>
      <c r="JW35" s="29"/>
      <c r="JX35" s="29"/>
      <c r="JY35" s="30"/>
      <c r="JZ35" s="31"/>
      <c r="KA35" s="32"/>
      <c r="KB35" s="32"/>
      <c r="KC35" s="32"/>
      <c r="KD35" s="32"/>
      <c r="KE35" s="33"/>
      <c r="KF35" s="28"/>
      <c r="KG35" s="29"/>
      <c r="KH35" s="29"/>
      <c r="KI35" s="29"/>
      <c r="KJ35" s="29"/>
      <c r="KK35" s="30"/>
      <c r="KL35" s="31"/>
      <c r="KM35" s="32"/>
      <c r="KN35" s="32"/>
      <c r="KO35" s="32"/>
      <c r="KP35" s="32"/>
      <c r="KQ35" s="33"/>
    </row>
    <row r="36" spans="1:303" ht="16.5" customHeight="1" x14ac:dyDescent="0.25">
      <c r="A36">
        <f t="shared" si="5"/>
        <v>3</v>
      </c>
      <c r="B36" s="17">
        <f t="shared" si="6"/>
        <v>4</v>
      </c>
      <c r="C36" s="21">
        <f>Calen!F39</f>
        <v>43538</v>
      </c>
      <c r="D36" s="28"/>
      <c r="E36" s="29"/>
      <c r="F36" s="29"/>
      <c r="G36" s="29"/>
      <c r="H36" s="29"/>
      <c r="I36" s="30"/>
      <c r="J36" s="31"/>
      <c r="K36" s="32"/>
      <c r="L36" s="32"/>
      <c r="M36" s="32"/>
      <c r="N36" s="32"/>
      <c r="O36" s="33"/>
      <c r="P36" s="28"/>
      <c r="Q36" s="29"/>
      <c r="R36" s="29"/>
      <c r="S36" s="29"/>
      <c r="T36" s="29"/>
      <c r="U36" s="30"/>
      <c r="V36" s="31"/>
      <c r="W36" s="32"/>
      <c r="X36" s="32"/>
      <c r="Y36" s="32"/>
      <c r="Z36" s="32"/>
      <c r="AA36" s="33"/>
      <c r="AB36" s="28"/>
      <c r="AC36" s="29"/>
      <c r="AD36" s="29"/>
      <c r="AE36" s="29"/>
      <c r="AF36" s="29"/>
      <c r="AG36" s="30"/>
      <c r="AH36" s="31"/>
      <c r="AI36" s="32"/>
      <c r="AJ36" s="32"/>
      <c r="AK36" s="32"/>
      <c r="AL36" s="32"/>
      <c r="AM36" s="33"/>
      <c r="AN36" s="28"/>
      <c r="AO36" s="29"/>
      <c r="AP36" s="29"/>
      <c r="AQ36" s="29"/>
      <c r="AR36" s="29"/>
      <c r="AS36" s="30"/>
      <c r="AT36" s="31"/>
      <c r="AU36" s="32"/>
      <c r="AV36" s="32"/>
      <c r="AW36" s="32"/>
      <c r="AX36" s="32"/>
      <c r="AY36" s="33"/>
      <c r="AZ36" s="28"/>
      <c r="BA36" s="29"/>
      <c r="BB36" s="29"/>
      <c r="BC36" s="29"/>
      <c r="BD36" s="29"/>
      <c r="BE36" s="30"/>
      <c r="BF36" s="31"/>
      <c r="BG36" s="32"/>
      <c r="BH36" s="32"/>
      <c r="BI36" s="32"/>
      <c r="BJ36" s="32"/>
      <c r="BK36" s="33"/>
      <c r="BL36" s="28"/>
      <c r="BM36" s="29"/>
      <c r="BN36" s="29"/>
      <c r="BO36" s="29"/>
      <c r="BP36" s="29"/>
      <c r="BQ36" s="30"/>
      <c r="BR36" s="31"/>
      <c r="BS36" s="32"/>
      <c r="BT36" s="32"/>
      <c r="BU36" s="32"/>
      <c r="BV36" s="32"/>
      <c r="BW36" s="33"/>
      <c r="BX36" s="28"/>
      <c r="BY36" s="29"/>
      <c r="BZ36" s="29"/>
      <c r="CA36" s="29"/>
      <c r="CB36" s="29"/>
      <c r="CC36" s="30"/>
      <c r="CD36" s="31"/>
      <c r="CE36" s="32"/>
      <c r="CF36" s="32"/>
      <c r="CG36" s="32"/>
      <c r="CH36" s="32"/>
      <c r="CI36" s="33"/>
      <c r="CJ36" s="28"/>
      <c r="CK36" s="29"/>
      <c r="CL36" s="29"/>
      <c r="CM36" s="29"/>
      <c r="CN36" s="29"/>
      <c r="CO36" s="30"/>
      <c r="CP36" s="31"/>
      <c r="CQ36" s="32"/>
      <c r="CR36" s="32"/>
      <c r="CS36" s="32"/>
      <c r="CT36" s="32"/>
      <c r="CU36" s="33"/>
      <c r="CV36" s="28"/>
      <c r="CW36" s="29"/>
      <c r="CX36" s="29"/>
      <c r="CY36" s="29"/>
      <c r="CZ36" s="29"/>
      <c r="DA36" s="30"/>
      <c r="DB36" s="31"/>
      <c r="DC36" s="32"/>
      <c r="DD36" s="32"/>
      <c r="DE36" s="32"/>
      <c r="DF36" s="32"/>
      <c r="DG36" s="33"/>
      <c r="DH36" s="28"/>
      <c r="DI36" s="29"/>
      <c r="DJ36" s="29"/>
      <c r="DK36" s="29"/>
      <c r="DL36" s="29"/>
      <c r="DM36" s="30"/>
      <c r="DN36" s="31"/>
      <c r="DO36" s="32"/>
      <c r="DP36" s="32"/>
      <c r="DQ36" s="32"/>
      <c r="DR36" s="32"/>
      <c r="DS36" s="33"/>
      <c r="DT36" s="28"/>
      <c r="DU36" s="29"/>
      <c r="DV36" s="29"/>
      <c r="DW36" s="29"/>
      <c r="DX36" s="29"/>
      <c r="DY36" s="30"/>
      <c r="DZ36" s="31"/>
      <c r="EA36" s="32"/>
      <c r="EB36" s="32"/>
      <c r="EC36" s="32"/>
      <c r="ED36" s="32"/>
      <c r="EE36" s="33"/>
      <c r="EF36" s="28"/>
      <c r="EG36" s="29"/>
      <c r="EH36" s="29"/>
      <c r="EI36" s="29"/>
      <c r="EJ36" s="29"/>
      <c r="EK36" s="30"/>
      <c r="EL36" s="31"/>
      <c r="EM36" s="32"/>
      <c r="EN36" s="32"/>
      <c r="EO36" s="32"/>
      <c r="EP36" s="32"/>
      <c r="EQ36" s="33"/>
      <c r="ER36" s="28"/>
      <c r="ES36" s="29"/>
      <c r="ET36" s="29"/>
      <c r="EU36" s="29"/>
      <c r="EV36" s="29"/>
      <c r="EW36" s="30"/>
      <c r="EX36" s="31"/>
      <c r="EY36" s="32"/>
      <c r="EZ36" s="32"/>
      <c r="FA36" s="32"/>
      <c r="FB36" s="32"/>
      <c r="FC36" s="33"/>
      <c r="FD36" s="28"/>
      <c r="FE36" s="29"/>
      <c r="FF36" s="29"/>
      <c r="FG36" s="29"/>
      <c r="FH36" s="29"/>
      <c r="FI36" s="30"/>
      <c r="FJ36" s="31"/>
      <c r="FK36" s="32"/>
      <c r="FL36" s="32"/>
      <c r="FM36" s="32"/>
      <c r="FN36" s="32"/>
      <c r="FO36" s="33"/>
      <c r="FP36" s="28"/>
      <c r="FQ36" s="29"/>
      <c r="FR36" s="29"/>
      <c r="FS36" s="29"/>
      <c r="FT36" s="29"/>
      <c r="FU36" s="30"/>
      <c r="FV36" s="31"/>
      <c r="FW36" s="32"/>
      <c r="FX36" s="32"/>
      <c r="FY36" s="32"/>
      <c r="FZ36" s="32"/>
      <c r="GA36" s="33"/>
      <c r="GB36" s="28"/>
      <c r="GC36" s="29"/>
      <c r="GD36" s="29"/>
      <c r="GE36" s="29"/>
      <c r="GF36" s="29"/>
      <c r="GG36" s="30"/>
      <c r="GH36" s="31"/>
      <c r="GI36" s="32"/>
      <c r="GJ36" s="32"/>
      <c r="GK36" s="32"/>
      <c r="GL36" s="32"/>
      <c r="GM36" s="33"/>
      <c r="GN36" s="28"/>
      <c r="GO36" s="29"/>
      <c r="GP36" s="29"/>
      <c r="GQ36" s="29"/>
      <c r="GR36" s="29"/>
      <c r="GS36" s="30"/>
      <c r="GT36" s="31"/>
      <c r="GU36" s="32"/>
      <c r="GV36" s="32"/>
      <c r="GW36" s="32"/>
      <c r="GX36" s="32"/>
      <c r="GY36" s="33"/>
      <c r="GZ36" s="28"/>
      <c r="HA36" s="29"/>
      <c r="HB36" s="29"/>
      <c r="HC36" s="29"/>
      <c r="HD36" s="29"/>
      <c r="HE36" s="30"/>
      <c r="HF36" s="31"/>
      <c r="HG36" s="32"/>
      <c r="HH36" s="32"/>
      <c r="HI36" s="32"/>
      <c r="HJ36" s="32"/>
      <c r="HK36" s="33"/>
      <c r="HL36" s="28"/>
      <c r="HM36" s="29"/>
      <c r="HN36" s="29"/>
      <c r="HO36" s="29"/>
      <c r="HP36" s="29"/>
      <c r="HQ36" s="30"/>
      <c r="HR36" s="31"/>
      <c r="HS36" s="32"/>
      <c r="HT36" s="32"/>
      <c r="HU36" s="32"/>
      <c r="HV36" s="32"/>
      <c r="HW36" s="33"/>
      <c r="HX36" s="28"/>
      <c r="HY36" s="29"/>
      <c r="HZ36" s="29"/>
      <c r="IA36" s="29"/>
      <c r="IB36" s="29"/>
      <c r="IC36" s="30"/>
      <c r="ID36" s="31"/>
      <c r="IE36" s="32"/>
      <c r="IF36" s="32"/>
      <c r="IG36" s="32"/>
      <c r="IH36" s="32"/>
      <c r="II36" s="33"/>
      <c r="IJ36" s="28"/>
      <c r="IK36" s="29"/>
      <c r="IL36" s="29"/>
      <c r="IM36" s="29"/>
      <c r="IN36" s="29"/>
      <c r="IO36" s="30"/>
      <c r="IP36" s="31"/>
      <c r="IQ36" s="32"/>
      <c r="IR36" s="32"/>
      <c r="IS36" s="32"/>
      <c r="IT36" s="32"/>
      <c r="IU36" s="33"/>
      <c r="IV36" s="28"/>
      <c r="IW36" s="29"/>
      <c r="IX36" s="29"/>
      <c r="IY36" s="29"/>
      <c r="IZ36" s="29"/>
      <c r="JA36" s="30"/>
      <c r="JB36" s="31"/>
      <c r="JC36" s="32"/>
      <c r="JD36" s="32"/>
      <c r="JE36" s="32"/>
      <c r="JF36" s="32"/>
      <c r="JG36" s="33"/>
      <c r="JH36" s="28"/>
      <c r="JI36" s="29"/>
      <c r="JJ36" s="29"/>
      <c r="JK36" s="29"/>
      <c r="JL36" s="29"/>
      <c r="JM36" s="30"/>
      <c r="JN36" s="31"/>
      <c r="JO36" s="32"/>
      <c r="JP36" s="32"/>
      <c r="JQ36" s="32"/>
      <c r="JR36" s="32"/>
      <c r="JS36" s="33"/>
      <c r="JT36" s="28"/>
      <c r="JU36" s="29"/>
      <c r="JV36" s="29"/>
      <c r="JW36" s="29"/>
      <c r="JX36" s="29"/>
      <c r="JY36" s="30"/>
      <c r="JZ36" s="31"/>
      <c r="KA36" s="32"/>
      <c r="KB36" s="32"/>
      <c r="KC36" s="32"/>
      <c r="KD36" s="32"/>
      <c r="KE36" s="33"/>
      <c r="KF36" s="28"/>
      <c r="KG36" s="29"/>
      <c r="KH36" s="29"/>
      <c r="KI36" s="29"/>
      <c r="KJ36" s="29"/>
      <c r="KK36" s="30"/>
      <c r="KL36" s="31"/>
      <c r="KM36" s="32"/>
      <c r="KN36" s="32"/>
      <c r="KO36" s="32"/>
      <c r="KP36" s="32"/>
      <c r="KQ36" s="33"/>
    </row>
    <row r="37" spans="1:303" ht="16.5" customHeight="1" x14ac:dyDescent="0.25">
      <c r="A37">
        <f t="shared" si="5"/>
        <v>3</v>
      </c>
      <c r="B37" s="17">
        <f t="shared" si="6"/>
        <v>5</v>
      </c>
      <c r="C37" s="21">
        <f>Calen!F40</f>
        <v>43539</v>
      </c>
      <c r="D37" s="28"/>
      <c r="E37" s="29"/>
      <c r="F37" s="29"/>
      <c r="G37" s="29"/>
      <c r="H37" s="29"/>
      <c r="I37" s="30"/>
      <c r="J37" s="31"/>
      <c r="K37" s="32"/>
      <c r="L37" s="32"/>
      <c r="M37" s="32"/>
      <c r="N37" s="32"/>
      <c r="O37" s="33"/>
      <c r="P37" s="28"/>
      <c r="Q37" s="29"/>
      <c r="R37" s="29"/>
      <c r="S37" s="29"/>
      <c r="T37" s="29"/>
      <c r="U37" s="30"/>
      <c r="V37" s="31"/>
      <c r="W37" s="32"/>
      <c r="X37" s="32"/>
      <c r="Y37" s="32"/>
      <c r="Z37" s="32"/>
      <c r="AA37" s="33"/>
      <c r="AB37" s="28"/>
      <c r="AC37" s="29"/>
      <c r="AD37" s="29"/>
      <c r="AE37" s="29"/>
      <c r="AF37" s="29"/>
      <c r="AG37" s="30"/>
      <c r="AH37" s="31"/>
      <c r="AI37" s="32"/>
      <c r="AJ37" s="32"/>
      <c r="AK37" s="32"/>
      <c r="AL37" s="32"/>
      <c r="AM37" s="33"/>
      <c r="AN37" s="28"/>
      <c r="AO37" s="29"/>
      <c r="AP37" s="29"/>
      <c r="AQ37" s="29"/>
      <c r="AR37" s="29"/>
      <c r="AS37" s="30"/>
      <c r="AT37" s="31"/>
      <c r="AU37" s="32"/>
      <c r="AV37" s="32"/>
      <c r="AW37" s="32"/>
      <c r="AX37" s="32"/>
      <c r="AY37" s="33"/>
      <c r="AZ37" s="28"/>
      <c r="BA37" s="29"/>
      <c r="BB37" s="29"/>
      <c r="BC37" s="29"/>
      <c r="BD37" s="29"/>
      <c r="BE37" s="30"/>
      <c r="BF37" s="31"/>
      <c r="BG37" s="32"/>
      <c r="BH37" s="32"/>
      <c r="BI37" s="32"/>
      <c r="BJ37" s="32"/>
      <c r="BK37" s="33"/>
      <c r="BL37" s="28"/>
      <c r="BM37" s="29"/>
      <c r="BN37" s="29"/>
      <c r="BO37" s="29"/>
      <c r="BP37" s="29"/>
      <c r="BQ37" s="30"/>
      <c r="BR37" s="31"/>
      <c r="BS37" s="32"/>
      <c r="BT37" s="32"/>
      <c r="BU37" s="32"/>
      <c r="BV37" s="32"/>
      <c r="BW37" s="33"/>
      <c r="BX37" s="28"/>
      <c r="BY37" s="29"/>
      <c r="BZ37" s="29"/>
      <c r="CA37" s="29"/>
      <c r="CB37" s="29"/>
      <c r="CC37" s="30"/>
      <c r="CD37" s="31"/>
      <c r="CE37" s="32"/>
      <c r="CF37" s="32"/>
      <c r="CG37" s="32"/>
      <c r="CH37" s="32"/>
      <c r="CI37" s="33"/>
      <c r="CJ37" s="28"/>
      <c r="CK37" s="29"/>
      <c r="CL37" s="29"/>
      <c r="CM37" s="29"/>
      <c r="CN37" s="29"/>
      <c r="CO37" s="30"/>
      <c r="CP37" s="31"/>
      <c r="CQ37" s="32"/>
      <c r="CR37" s="32"/>
      <c r="CS37" s="32"/>
      <c r="CT37" s="32"/>
      <c r="CU37" s="33"/>
      <c r="CV37" s="28"/>
      <c r="CW37" s="29"/>
      <c r="CX37" s="29"/>
      <c r="CY37" s="29"/>
      <c r="CZ37" s="29"/>
      <c r="DA37" s="30"/>
      <c r="DB37" s="31"/>
      <c r="DC37" s="32"/>
      <c r="DD37" s="32"/>
      <c r="DE37" s="32"/>
      <c r="DF37" s="32"/>
      <c r="DG37" s="33"/>
      <c r="DH37" s="28"/>
      <c r="DI37" s="29"/>
      <c r="DJ37" s="29"/>
      <c r="DK37" s="29"/>
      <c r="DL37" s="29"/>
      <c r="DM37" s="30"/>
      <c r="DN37" s="31"/>
      <c r="DO37" s="32"/>
      <c r="DP37" s="32"/>
      <c r="DQ37" s="32"/>
      <c r="DR37" s="32"/>
      <c r="DS37" s="33"/>
      <c r="DT37" s="28"/>
      <c r="DU37" s="29"/>
      <c r="DV37" s="29"/>
      <c r="DW37" s="29"/>
      <c r="DX37" s="29"/>
      <c r="DY37" s="30"/>
      <c r="DZ37" s="31"/>
      <c r="EA37" s="32"/>
      <c r="EB37" s="32"/>
      <c r="EC37" s="32"/>
      <c r="ED37" s="32"/>
      <c r="EE37" s="33"/>
      <c r="EF37" s="28"/>
      <c r="EG37" s="29"/>
      <c r="EH37" s="29"/>
      <c r="EI37" s="29"/>
      <c r="EJ37" s="29"/>
      <c r="EK37" s="30"/>
      <c r="EL37" s="31"/>
      <c r="EM37" s="32"/>
      <c r="EN37" s="32"/>
      <c r="EO37" s="32"/>
      <c r="EP37" s="32"/>
      <c r="EQ37" s="33"/>
      <c r="ER37" s="28"/>
      <c r="ES37" s="29"/>
      <c r="ET37" s="29"/>
      <c r="EU37" s="29"/>
      <c r="EV37" s="29"/>
      <c r="EW37" s="30"/>
      <c r="EX37" s="31"/>
      <c r="EY37" s="32"/>
      <c r="EZ37" s="32"/>
      <c r="FA37" s="32"/>
      <c r="FB37" s="32"/>
      <c r="FC37" s="33"/>
      <c r="FD37" s="28"/>
      <c r="FE37" s="29"/>
      <c r="FF37" s="29"/>
      <c r="FG37" s="29"/>
      <c r="FH37" s="29"/>
      <c r="FI37" s="30"/>
      <c r="FJ37" s="31"/>
      <c r="FK37" s="32"/>
      <c r="FL37" s="32"/>
      <c r="FM37" s="32"/>
      <c r="FN37" s="32"/>
      <c r="FO37" s="33"/>
      <c r="FP37" s="28"/>
      <c r="FQ37" s="29"/>
      <c r="FR37" s="29"/>
      <c r="FS37" s="29"/>
      <c r="FT37" s="29"/>
      <c r="FU37" s="30"/>
      <c r="FV37" s="31"/>
      <c r="FW37" s="32"/>
      <c r="FX37" s="32"/>
      <c r="FY37" s="32"/>
      <c r="FZ37" s="32"/>
      <c r="GA37" s="33"/>
      <c r="GB37" s="28"/>
      <c r="GC37" s="29"/>
      <c r="GD37" s="29"/>
      <c r="GE37" s="29"/>
      <c r="GF37" s="29"/>
      <c r="GG37" s="30"/>
      <c r="GH37" s="31"/>
      <c r="GI37" s="32"/>
      <c r="GJ37" s="32"/>
      <c r="GK37" s="32"/>
      <c r="GL37" s="32"/>
      <c r="GM37" s="33"/>
      <c r="GN37" s="28"/>
      <c r="GO37" s="29"/>
      <c r="GP37" s="29"/>
      <c r="GQ37" s="29"/>
      <c r="GR37" s="29"/>
      <c r="GS37" s="30"/>
      <c r="GT37" s="31"/>
      <c r="GU37" s="32"/>
      <c r="GV37" s="32"/>
      <c r="GW37" s="32"/>
      <c r="GX37" s="32"/>
      <c r="GY37" s="33"/>
      <c r="GZ37" s="28"/>
      <c r="HA37" s="29"/>
      <c r="HB37" s="29"/>
      <c r="HC37" s="29"/>
      <c r="HD37" s="29"/>
      <c r="HE37" s="30"/>
      <c r="HF37" s="31"/>
      <c r="HG37" s="32"/>
      <c r="HH37" s="32"/>
      <c r="HI37" s="32"/>
      <c r="HJ37" s="32"/>
      <c r="HK37" s="33"/>
      <c r="HL37" s="28"/>
      <c r="HM37" s="29"/>
      <c r="HN37" s="29"/>
      <c r="HO37" s="29"/>
      <c r="HP37" s="29"/>
      <c r="HQ37" s="30"/>
      <c r="HR37" s="31"/>
      <c r="HS37" s="32"/>
      <c r="HT37" s="32"/>
      <c r="HU37" s="32"/>
      <c r="HV37" s="32"/>
      <c r="HW37" s="33"/>
      <c r="HX37" s="28"/>
      <c r="HY37" s="29"/>
      <c r="HZ37" s="29"/>
      <c r="IA37" s="29"/>
      <c r="IB37" s="29"/>
      <c r="IC37" s="30"/>
      <c r="ID37" s="31"/>
      <c r="IE37" s="32"/>
      <c r="IF37" s="32"/>
      <c r="IG37" s="32"/>
      <c r="IH37" s="32"/>
      <c r="II37" s="33"/>
      <c r="IJ37" s="28"/>
      <c r="IK37" s="29"/>
      <c r="IL37" s="29"/>
      <c r="IM37" s="29"/>
      <c r="IN37" s="29"/>
      <c r="IO37" s="30"/>
      <c r="IP37" s="31"/>
      <c r="IQ37" s="32"/>
      <c r="IR37" s="32"/>
      <c r="IS37" s="32"/>
      <c r="IT37" s="32"/>
      <c r="IU37" s="33"/>
      <c r="IV37" s="28"/>
      <c r="IW37" s="29"/>
      <c r="IX37" s="29"/>
      <c r="IY37" s="29"/>
      <c r="IZ37" s="29"/>
      <c r="JA37" s="30"/>
      <c r="JB37" s="31"/>
      <c r="JC37" s="32"/>
      <c r="JD37" s="32"/>
      <c r="JE37" s="32"/>
      <c r="JF37" s="32"/>
      <c r="JG37" s="33"/>
      <c r="JH37" s="28"/>
      <c r="JI37" s="29"/>
      <c r="JJ37" s="29"/>
      <c r="JK37" s="29"/>
      <c r="JL37" s="29"/>
      <c r="JM37" s="30"/>
      <c r="JN37" s="31"/>
      <c r="JO37" s="32"/>
      <c r="JP37" s="32"/>
      <c r="JQ37" s="32"/>
      <c r="JR37" s="32"/>
      <c r="JS37" s="33"/>
      <c r="JT37" s="28"/>
      <c r="JU37" s="29"/>
      <c r="JV37" s="29"/>
      <c r="JW37" s="29"/>
      <c r="JX37" s="29"/>
      <c r="JY37" s="30"/>
      <c r="JZ37" s="31"/>
      <c r="KA37" s="32"/>
      <c r="KB37" s="32"/>
      <c r="KC37" s="32"/>
      <c r="KD37" s="32"/>
      <c r="KE37" s="33"/>
      <c r="KF37" s="28"/>
      <c r="KG37" s="29"/>
      <c r="KH37" s="29"/>
      <c r="KI37" s="29"/>
      <c r="KJ37" s="29"/>
      <c r="KK37" s="30"/>
      <c r="KL37" s="31"/>
      <c r="KM37" s="32"/>
      <c r="KN37" s="32"/>
      <c r="KO37" s="32"/>
      <c r="KP37" s="32"/>
      <c r="KQ37" s="33"/>
    </row>
    <row r="38" spans="1:303" ht="16.5" customHeight="1" x14ac:dyDescent="0.25">
      <c r="A38">
        <f t="shared" si="5"/>
        <v>3</v>
      </c>
      <c r="B38" s="17">
        <f t="shared" si="6"/>
        <v>3</v>
      </c>
      <c r="C38" s="21">
        <f>Calen!F41</f>
        <v>43544</v>
      </c>
      <c r="D38" s="28"/>
      <c r="E38" s="29"/>
      <c r="F38" s="29"/>
      <c r="G38" s="29"/>
      <c r="H38" s="29"/>
      <c r="I38" s="30"/>
      <c r="J38" s="31"/>
      <c r="K38" s="32"/>
      <c r="L38" s="32"/>
      <c r="M38" s="32"/>
      <c r="N38" s="32"/>
      <c r="O38" s="33"/>
      <c r="P38" s="28"/>
      <c r="Q38" s="29"/>
      <c r="R38" s="29"/>
      <c r="S38" s="29"/>
      <c r="T38" s="29"/>
      <c r="U38" s="30"/>
      <c r="V38" s="31"/>
      <c r="W38" s="32"/>
      <c r="X38" s="32"/>
      <c r="Y38" s="32"/>
      <c r="Z38" s="32"/>
      <c r="AA38" s="33"/>
      <c r="AB38" s="28"/>
      <c r="AC38" s="29"/>
      <c r="AD38" s="29"/>
      <c r="AE38" s="29"/>
      <c r="AF38" s="29"/>
      <c r="AG38" s="30"/>
      <c r="AH38" s="31"/>
      <c r="AI38" s="32"/>
      <c r="AJ38" s="32"/>
      <c r="AK38" s="32"/>
      <c r="AL38" s="32"/>
      <c r="AM38" s="33"/>
      <c r="AN38" s="28"/>
      <c r="AO38" s="29"/>
      <c r="AP38" s="29"/>
      <c r="AQ38" s="29"/>
      <c r="AR38" s="29"/>
      <c r="AS38" s="30"/>
      <c r="AT38" s="31"/>
      <c r="AU38" s="32"/>
      <c r="AV38" s="32"/>
      <c r="AW38" s="32"/>
      <c r="AX38" s="32"/>
      <c r="AY38" s="33"/>
      <c r="AZ38" s="28"/>
      <c r="BA38" s="29"/>
      <c r="BB38" s="29"/>
      <c r="BC38" s="29"/>
      <c r="BD38" s="29"/>
      <c r="BE38" s="30"/>
      <c r="BF38" s="31"/>
      <c r="BG38" s="32"/>
      <c r="BH38" s="32"/>
      <c r="BI38" s="32"/>
      <c r="BJ38" s="32"/>
      <c r="BK38" s="33"/>
      <c r="BL38" s="28"/>
      <c r="BM38" s="29"/>
      <c r="BN38" s="29"/>
      <c r="BO38" s="29"/>
      <c r="BP38" s="29"/>
      <c r="BQ38" s="30"/>
      <c r="BR38" s="31"/>
      <c r="BS38" s="32"/>
      <c r="BT38" s="32"/>
      <c r="BU38" s="32"/>
      <c r="BV38" s="32"/>
      <c r="BW38" s="33"/>
      <c r="BX38" s="28"/>
      <c r="BY38" s="29"/>
      <c r="BZ38" s="29"/>
      <c r="CA38" s="29"/>
      <c r="CB38" s="29"/>
      <c r="CC38" s="30"/>
      <c r="CD38" s="31"/>
      <c r="CE38" s="32"/>
      <c r="CF38" s="32"/>
      <c r="CG38" s="32"/>
      <c r="CH38" s="32"/>
      <c r="CI38" s="33"/>
      <c r="CJ38" s="28"/>
      <c r="CK38" s="29"/>
      <c r="CL38" s="29"/>
      <c r="CM38" s="29"/>
      <c r="CN38" s="29"/>
      <c r="CO38" s="30"/>
      <c r="CP38" s="31"/>
      <c r="CQ38" s="32"/>
      <c r="CR38" s="32"/>
      <c r="CS38" s="32"/>
      <c r="CT38" s="32"/>
      <c r="CU38" s="33"/>
      <c r="CV38" s="28"/>
      <c r="CW38" s="29"/>
      <c r="CX38" s="29"/>
      <c r="CY38" s="29"/>
      <c r="CZ38" s="29"/>
      <c r="DA38" s="30"/>
      <c r="DB38" s="31"/>
      <c r="DC38" s="32"/>
      <c r="DD38" s="32"/>
      <c r="DE38" s="32"/>
      <c r="DF38" s="32"/>
      <c r="DG38" s="33"/>
      <c r="DH38" s="28"/>
      <c r="DI38" s="29"/>
      <c r="DJ38" s="29"/>
      <c r="DK38" s="29"/>
      <c r="DL38" s="29"/>
      <c r="DM38" s="30"/>
      <c r="DN38" s="31"/>
      <c r="DO38" s="32"/>
      <c r="DP38" s="32"/>
      <c r="DQ38" s="32"/>
      <c r="DR38" s="32"/>
      <c r="DS38" s="33"/>
      <c r="DT38" s="28"/>
      <c r="DU38" s="29"/>
      <c r="DV38" s="29"/>
      <c r="DW38" s="29"/>
      <c r="DX38" s="29"/>
      <c r="DY38" s="30"/>
      <c r="DZ38" s="31"/>
      <c r="EA38" s="32"/>
      <c r="EB38" s="32"/>
      <c r="EC38" s="32"/>
      <c r="ED38" s="32"/>
      <c r="EE38" s="33"/>
      <c r="EF38" s="28"/>
      <c r="EG38" s="29"/>
      <c r="EH38" s="29"/>
      <c r="EI38" s="29"/>
      <c r="EJ38" s="29"/>
      <c r="EK38" s="30"/>
      <c r="EL38" s="31"/>
      <c r="EM38" s="32"/>
      <c r="EN38" s="32"/>
      <c r="EO38" s="32"/>
      <c r="EP38" s="32"/>
      <c r="EQ38" s="33"/>
      <c r="ER38" s="28"/>
      <c r="ES38" s="29"/>
      <c r="ET38" s="29"/>
      <c r="EU38" s="29"/>
      <c r="EV38" s="29"/>
      <c r="EW38" s="30"/>
      <c r="EX38" s="31"/>
      <c r="EY38" s="32"/>
      <c r="EZ38" s="32"/>
      <c r="FA38" s="32"/>
      <c r="FB38" s="32"/>
      <c r="FC38" s="33"/>
      <c r="FD38" s="28"/>
      <c r="FE38" s="29"/>
      <c r="FF38" s="29"/>
      <c r="FG38" s="29"/>
      <c r="FH38" s="29"/>
      <c r="FI38" s="30"/>
      <c r="FJ38" s="31"/>
      <c r="FK38" s="32"/>
      <c r="FL38" s="32"/>
      <c r="FM38" s="32"/>
      <c r="FN38" s="32"/>
      <c r="FO38" s="33"/>
      <c r="FP38" s="28"/>
      <c r="FQ38" s="29"/>
      <c r="FR38" s="29"/>
      <c r="FS38" s="29"/>
      <c r="FT38" s="29"/>
      <c r="FU38" s="30"/>
      <c r="FV38" s="31"/>
      <c r="FW38" s="32"/>
      <c r="FX38" s="32"/>
      <c r="FY38" s="32"/>
      <c r="FZ38" s="32"/>
      <c r="GA38" s="33"/>
      <c r="GB38" s="28"/>
      <c r="GC38" s="29"/>
      <c r="GD38" s="29"/>
      <c r="GE38" s="29"/>
      <c r="GF38" s="29"/>
      <c r="GG38" s="30"/>
      <c r="GH38" s="31"/>
      <c r="GI38" s="32"/>
      <c r="GJ38" s="32"/>
      <c r="GK38" s="32"/>
      <c r="GL38" s="32"/>
      <c r="GM38" s="33"/>
      <c r="GN38" s="28"/>
      <c r="GO38" s="29"/>
      <c r="GP38" s="29"/>
      <c r="GQ38" s="29"/>
      <c r="GR38" s="29"/>
      <c r="GS38" s="30"/>
      <c r="GT38" s="31"/>
      <c r="GU38" s="32"/>
      <c r="GV38" s="32"/>
      <c r="GW38" s="32"/>
      <c r="GX38" s="32"/>
      <c r="GY38" s="33"/>
      <c r="GZ38" s="28"/>
      <c r="HA38" s="29"/>
      <c r="HB38" s="29"/>
      <c r="HC38" s="29"/>
      <c r="HD38" s="29"/>
      <c r="HE38" s="30"/>
      <c r="HF38" s="31"/>
      <c r="HG38" s="32"/>
      <c r="HH38" s="32"/>
      <c r="HI38" s="32"/>
      <c r="HJ38" s="32"/>
      <c r="HK38" s="33"/>
      <c r="HL38" s="28"/>
      <c r="HM38" s="29"/>
      <c r="HN38" s="29"/>
      <c r="HO38" s="29"/>
      <c r="HP38" s="29"/>
      <c r="HQ38" s="30"/>
      <c r="HR38" s="31"/>
      <c r="HS38" s="32"/>
      <c r="HT38" s="32"/>
      <c r="HU38" s="32"/>
      <c r="HV38" s="32"/>
      <c r="HW38" s="33"/>
      <c r="HX38" s="28"/>
      <c r="HY38" s="29"/>
      <c r="HZ38" s="29"/>
      <c r="IA38" s="29"/>
      <c r="IB38" s="29"/>
      <c r="IC38" s="30"/>
      <c r="ID38" s="31"/>
      <c r="IE38" s="32"/>
      <c r="IF38" s="32"/>
      <c r="IG38" s="32"/>
      <c r="IH38" s="32"/>
      <c r="II38" s="33"/>
      <c r="IJ38" s="28"/>
      <c r="IK38" s="29"/>
      <c r="IL38" s="29"/>
      <c r="IM38" s="29"/>
      <c r="IN38" s="29"/>
      <c r="IO38" s="30"/>
      <c r="IP38" s="31"/>
      <c r="IQ38" s="32"/>
      <c r="IR38" s="32"/>
      <c r="IS38" s="32"/>
      <c r="IT38" s="32"/>
      <c r="IU38" s="33"/>
      <c r="IV38" s="28"/>
      <c r="IW38" s="29"/>
      <c r="IX38" s="29"/>
      <c r="IY38" s="29"/>
      <c r="IZ38" s="29"/>
      <c r="JA38" s="30"/>
      <c r="JB38" s="31"/>
      <c r="JC38" s="32"/>
      <c r="JD38" s="32"/>
      <c r="JE38" s="32"/>
      <c r="JF38" s="32"/>
      <c r="JG38" s="33"/>
      <c r="JH38" s="28"/>
      <c r="JI38" s="29"/>
      <c r="JJ38" s="29"/>
      <c r="JK38" s="29"/>
      <c r="JL38" s="29"/>
      <c r="JM38" s="30"/>
      <c r="JN38" s="31"/>
      <c r="JO38" s="32"/>
      <c r="JP38" s="32"/>
      <c r="JQ38" s="32"/>
      <c r="JR38" s="32"/>
      <c r="JS38" s="33"/>
      <c r="JT38" s="28"/>
      <c r="JU38" s="29"/>
      <c r="JV38" s="29"/>
      <c r="JW38" s="29"/>
      <c r="JX38" s="29"/>
      <c r="JY38" s="30"/>
      <c r="JZ38" s="31"/>
      <c r="KA38" s="32"/>
      <c r="KB38" s="32"/>
      <c r="KC38" s="32"/>
      <c r="KD38" s="32"/>
      <c r="KE38" s="33"/>
      <c r="KF38" s="28"/>
      <c r="KG38" s="29"/>
      <c r="KH38" s="29"/>
      <c r="KI38" s="29"/>
      <c r="KJ38" s="29"/>
      <c r="KK38" s="30"/>
      <c r="KL38" s="31"/>
      <c r="KM38" s="32"/>
      <c r="KN38" s="32"/>
      <c r="KO38" s="32"/>
      <c r="KP38" s="32"/>
      <c r="KQ38" s="33"/>
    </row>
    <row r="39" spans="1:303" ht="16.5" customHeight="1" x14ac:dyDescent="0.25">
      <c r="A39">
        <f t="shared" si="5"/>
        <v>3</v>
      </c>
      <c r="B39" s="17">
        <f t="shared" si="6"/>
        <v>4</v>
      </c>
      <c r="C39" s="21">
        <f>Calen!F42</f>
        <v>43545</v>
      </c>
      <c r="D39" s="28"/>
      <c r="E39" s="29"/>
      <c r="F39" s="29"/>
      <c r="G39" s="29"/>
      <c r="H39" s="29"/>
      <c r="I39" s="30"/>
      <c r="J39" s="31"/>
      <c r="K39" s="32"/>
      <c r="L39" s="32"/>
      <c r="M39" s="32"/>
      <c r="N39" s="32"/>
      <c r="O39" s="33"/>
      <c r="P39" s="28"/>
      <c r="Q39" s="29"/>
      <c r="R39" s="29"/>
      <c r="S39" s="29"/>
      <c r="T39" s="29"/>
      <c r="U39" s="30"/>
      <c r="V39" s="31"/>
      <c r="W39" s="32"/>
      <c r="X39" s="32"/>
      <c r="Y39" s="32"/>
      <c r="Z39" s="32"/>
      <c r="AA39" s="33"/>
      <c r="AB39" s="28"/>
      <c r="AC39" s="29"/>
      <c r="AD39" s="29"/>
      <c r="AE39" s="29"/>
      <c r="AF39" s="29"/>
      <c r="AG39" s="30"/>
      <c r="AH39" s="31"/>
      <c r="AI39" s="32"/>
      <c r="AJ39" s="32"/>
      <c r="AK39" s="32"/>
      <c r="AL39" s="32"/>
      <c r="AM39" s="33"/>
      <c r="AN39" s="28"/>
      <c r="AO39" s="29"/>
      <c r="AP39" s="29"/>
      <c r="AQ39" s="29"/>
      <c r="AR39" s="29"/>
      <c r="AS39" s="30"/>
      <c r="AT39" s="31"/>
      <c r="AU39" s="32"/>
      <c r="AV39" s="32"/>
      <c r="AW39" s="32"/>
      <c r="AX39" s="32"/>
      <c r="AY39" s="33"/>
      <c r="AZ39" s="28"/>
      <c r="BA39" s="29"/>
      <c r="BB39" s="29"/>
      <c r="BC39" s="29"/>
      <c r="BD39" s="29"/>
      <c r="BE39" s="30"/>
      <c r="BF39" s="31"/>
      <c r="BG39" s="32"/>
      <c r="BH39" s="32"/>
      <c r="BI39" s="32"/>
      <c r="BJ39" s="32"/>
      <c r="BK39" s="33"/>
      <c r="BL39" s="28"/>
      <c r="BM39" s="29"/>
      <c r="BN39" s="29"/>
      <c r="BO39" s="29"/>
      <c r="BP39" s="29"/>
      <c r="BQ39" s="30"/>
      <c r="BR39" s="31"/>
      <c r="BS39" s="32"/>
      <c r="BT39" s="32"/>
      <c r="BU39" s="32"/>
      <c r="BV39" s="32"/>
      <c r="BW39" s="33"/>
      <c r="BX39" s="28"/>
      <c r="BY39" s="29"/>
      <c r="BZ39" s="29"/>
      <c r="CA39" s="29"/>
      <c r="CB39" s="29"/>
      <c r="CC39" s="30"/>
      <c r="CD39" s="31"/>
      <c r="CE39" s="32"/>
      <c r="CF39" s="32"/>
      <c r="CG39" s="32"/>
      <c r="CH39" s="32"/>
      <c r="CI39" s="33"/>
      <c r="CJ39" s="28"/>
      <c r="CK39" s="29"/>
      <c r="CL39" s="29"/>
      <c r="CM39" s="29"/>
      <c r="CN39" s="29"/>
      <c r="CO39" s="30"/>
      <c r="CP39" s="31"/>
      <c r="CQ39" s="32"/>
      <c r="CR39" s="32"/>
      <c r="CS39" s="32"/>
      <c r="CT39" s="32"/>
      <c r="CU39" s="33"/>
      <c r="CV39" s="28"/>
      <c r="CW39" s="29"/>
      <c r="CX39" s="29"/>
      <c r="CY39" s="29"/>
      <c r="CZ39" s="29"/>
      <c r="DA39" s="30"/>
      <c r="DB39" s="31"/>
      <c r="DC39" s="32"/>
      <c r="DD39" s="32"/>
      <c r="DE39" s="32"/>
      <c r="DF39" s="32"/>
      <c r="DG39" s="33"/>
      <c r="DH39" s="28"/>
      <c r="DI39" s="29"/>
      <c r="DJ39" s="29"/>
      <c r="DK39" s="29"/>
      <c r="DL39" s="29"/>
      <c r="DM39" s="30"/>
      <c r="DN39" s="31"/>
      <c r="DO39" s="32"/>
      <c r="DP39" s="32"/>
      <c r="DQ39" s="32"/>
      <c r="DR39" s="32"/>
      <c r="DS39" s="33"/>
      <c r="DT39" s="28"/>
      <c r="DU39" s="29"/>
      <c r="DV39" s="29"/>
      <c r="DW39" s="29"/>
      <c r="DX39" s="29"/>
      <c r="DY39" s="30"/>
      <c r="DZ39" s="31"/>
      <c r="EA39" s="32"/>
      <c r="EB39" s="32"/>
      <c r="EC39" s="32"/>
      <c r="ED39" s="32"/>
      <c r="EE39" s="33"/>
      <c r="EF39" s="28"/>
      <c r="EG39" s="29"/>
      <c r="EH39" s="29"/>
      <c r="EI39" s="29"/>
      <c r="EJ39" s="29"/>
      <c r="EK39" s="30"/>
      <c r="EL39" s="31"/>
      <c r="EM39" s="32"/>
      <c r="EN39" s="32"/>
      <c r="EO39" s="32"/>
      <c r="EP39" s="32"/>
      <c r="EQ39" s="33"/>
      <c r="ER39" s="28"/>
      <c r="ES39" s="29"/>
      <c r="ET39" s="29"/>
      <c r="EU39" s="29"/>
      <c r="EV39" s="29"/>
      <c r="EW39" s="30"/>
      <c r="EX39" s="31"/>
      <c r="EY39" s="32"/>
      <c r="EZ39" s="32"/>
      <c r="FA39" s="32"/>
      <c r="FB39" s="32"/>
      <c r="FC39" s="33"/>
      <c r="FD39" s="28"/>
      <c r="FE39" s="29"/>
      <c r="FF39" s="29"/>
      <c r="FG39" s="29"/>
      <c r="FH39" s="29"/>
      <c r="FI39" s="30"/>
      <c r="FJ39" s="31"/>
      <c r="FK39" s="32"/>
      <c r="FL39" s="32"/>
      <c r="FM39" s="32"/>
      <c r="FN39" s="32"/>
      <c r="FO39" s="33"/>
      <c r="FP39" s="28"/>
      <c r="FQ39" s="29"/>
      <c r="FR39" s="29"/>
      <c r="FS39" s="29"/>
      <c r="FT39" s="29"/>
      <c r="FU39" s="30"/>
      <c r="FV39" s="31"/>
      <c r="FW39" s="32"/>
      <c r="FX39" s="32"/>
      <c r="FY39" s="32"/>
      <c r="FZ39" s="32"/>
      <c r="GA39" s="33"/>
      <c r="GB39" s="28"/>
      <c r="GC39" s="29"/>
      <c r="GD39" s="29"/>
      <c r="GE39" s="29"/>
      <c r="GF39" s="29"/>
      <c r="GG39" s="30"/>
      <c r="GH39" s="31"/>
      <c r="GI39" s="32"/>
      <c r="GJ39" s="32"/>
      <c r="GK39" s="32"/>
      <c r="GL39" s="32"/>
      <c r="GM39" s="33"/>
      <c r="GN39" s="28"/>
      <c r="GO39" s="29"/>
      <c r="GP39" s="29"/>
      <c r="GQ39" s="29"/>
      <c r="GR39" s="29"/>
      <c r="GS39" s="30"/>
      <c r="GT39" s="31"/>
      <c r="GU39" s="32"/>
      <c r="GV39" s="32"/>
      <c r="GW39" s="32"/>
      <c r="GX39" s="32"/>
      <c r="GY39" s="33"/>
      <c r="GZ39" s="28"/>
      <c r="HA39" s="29"/>
      <c r="HB39" s="29"/>
      <c r="HC39" s="29"/>
      <c r="HD39" s="29"/>
      <c r="HE39" s="30"/>
      <c r="HF39" s="31"/>
      <c r="HG39" s="32"/>
      <c r="HH39" s="32"/>
      <c r="HI39" s="32"/>
      <c r="HJ39" s="32"/>
      <c r="HK39" s="33"/>
      <c r="HL39" s="28"/>
      <c r="HM39" s="29"/>
      <c r="HN39" s="29"/>
      <c r="HO39" s="29"/>
      <c r="HP39" s="29"/>
      <c r="HQ39" s="30"/>
      <c r="HR39" s="31"/>
      <c r="HS39" s="32"/>
      <c r="HT39" s="32"/>
      <c r="HU39" s="32"/>
      <c r="HV39" s="32"/>
      <c r="HW39" s="33"/>
      <c r="HX39" s="28"/>
      <c r="HY39" s="29"/>
      <c r="HZ39" s="29"/>
      <c r="IA39" s="29"/>
      <c r="IB39" s="29"/>
      <c r="IC39" s="30"/>
      <c r="ID39" s="31"/>
      <c r="IE39" s="32"/>
      <c r="IF39" s="32"/>
      <c r="IG39" s="32"/>
      <c r="IH39" s="32"/>
      <c r="II39" s="33"/>
      <c r="IJ39" s="28"/>
      <c r="IK39" s="29"/>
      <c r="IL39" s="29"/>
      <c r="IM39" s="29"/>
      <c r="IN39" s="29"/>
      <c r="IO39" s="30"/>
      <c r="IP39" s="31"/>
      <c r="IQ39" s="32"/>
      <c r="IR39" s="32"/>
      <c r="IS39" s="32"/>
      <c r="IT39" s="32"/>
      <c r="IU39" s="33"/>
      <c r="IV39" s="28"/>
      <c r="IW39" s="29"/>
      <c r="IX39" s="29"/>
      <c r="IY39" s="29"/>
      <c r="IZ39" s="29"/>
      <c r="JA39" s="30"/>
      <c r="JB39" s="31"/>
      <c r="JC39" s="32"/>
      <c r="JD39" s="32"/>
      <c r="JE39" s="32"/>
      <c r="JF39" s="32"/>
      <c r="JG39" s="33"/>
      <c r="JH39" s="28"/>
      <c r="JI39" s="29"/>
      <c r="JJ39" s="29"/>
      <c r="JK39" s="29"/>
      <c r="JL39" s="29"/>
      <c r="JM39" s="30"/>
      <c r="JN39" s="31"/>
      <c r="JO39" s="32"/>
      <c r="JP39" s="32"/>
      <c r="JQ39" s="32"/>
      <c r="JR39" s="32"/>
      <c r="JS39" s="33"/>
      <c r="JT39" s="28"/>
      <c r="JU39" s="29"/>
      <c r="JV39" s="29"/>
      <c r="JW39" s="29"/>
      <c r="JX39" s="29"/>
      <c r="JY39" s="30"/>
      <c r="JZ39" s="31"/>
      <c r="KA39" s="32"/>
      <c r="KB39" s="32"/>
      <c r="KC39" s="32"/>
      <c r="KD39" s="32"/>
      <c r="KE39" s="33"/>
      <c r="KF39" s="28"/>
      <c r="KG39" s="29"/>
      <c r="KH39" s="29"/>
      <c r="KI39" s="29"/>
      <c r="KJ39" s="29"/>
      <c r="KK39" s="30"/>
      <c r="KL39" s="31"/>
      <c r="KM39" s="32"/>
      <c r="KN39" s="32"/>
      <c r="KO39" s="32"/>
      <c r="KP39" s="32"/>
      <c r="KQ39" s="33"/>
    </row>
    <row r="40" spans="1:303" ht="16.5" customHeight="1" x14ac:dyDescent="0.25">
      <c r="A40">
        <f t="shared" si="5"/>
        <v>3</v>
      </c>
      <c r="B40" s="17">
        <f t="shared" si="6"/>
        <v>5</v>
      </c>
      <c r="C40" s="21">
        <f>Calen!F43</f>
        <v>43546</v>
      </c>
      <c r="D40" s="28"/>
      <c r="E40" s="29"/>
      <c r="F40" s="29"/>
      <c r="G40" s="29"/>
      <c r="H40" s="29"/>
      <c r="I40" s="30"/>
      <c r="J40" s="31"/>
      <c r="K40" s="32"/>
      <c r="L40" s="32"/>
      <c r="M40" s="32"/>
      <c r="N40" s="32"/>
      <c r="O40" s="33"/>
      <c r="P40" s="28"/>
      <c r="Q40" s="29"/>
      <c r="R40" s="29"/>
      <c r="S40" s="29"/>
      <c r="T40" s="29"/>
      <c r="U40" s="30"/>
      <c r="V40" s="31"/>
      <c r="W40" s="32"/>
      <c r="X40" s="32"/>
      <c r="Y40" s="32"/>
      <c r="Z40" s="32"/>
      <c r="AA40" s="33"/>
      <c r="AB40" s="28"/>
      <c r="AC40" s="29"/>
      <c r="AD40" s="29"/>
      <c r="AE40" s="29"/>
      <c r="AF40" s="29"/>
      <c r="AG40" s="30"/>
      <c r="AH40" s="31"/>
      <c r="AI40" s="32"/>
      <c r="AJ40" s="32"/>
      <c r="AK40" s="32"/>
      <c r="AL40" s="32"/>
      <c r="AM40" s="33"/>
      <c r="AN40" s="28"/>
      <c r="AO40" s="29"/>
      <c r="AP40" s="29"/>
      <c r="AQ40" s="29"/>
      <c r="AR40" s="29"/>
      <c r="AS40" s="30"/>
      <c r="AT40" s="31"/>
      <c r="AU40" s="32"/>
      <c r="AV40" s="32"/>
      <c r="AW40" s="32"/>
      <c r="AX40" s="32"/>
      <c r="AY40" s="33"/>
      <c r="AZ40" s="28"/>
      <c r="BA40" s="29"/>
      <c r="BB40" s="29"/>
      <c r="BC40" s="29"/>
      <c r="BD40" s="29"/>
      <c r="BE40" s="30"/>
      <c r="BF40" s="31"/>
      <c r="BG40" s="32"/>
      <c r="BH40" s="32"/>
      <c r="BI40" s="32"/>
      <c r="BJ40" s="32"/>
      <c r="BK40" s="33"/>
      <c r="BL40" s="28"/>
      <c r="BM40" s="29"/>
      <c r="BN40" s="29"/>
      <c r="BO40" s="29"/>
      <c r="BP40" s="29"/>
      <c r="BQ40" s="30"/>
      <c r="BR40" s="31"/>
      <c r="BS40" s="32"/>
      <c r="BT40" s="32"/>
      <c r="BU40" s="32"/>
      <c r="BV40" s="32"/>
      <c r="BW40" s="33"/>
      <c r="BX40" s="28"/>
      <c r="BY40" s="29"/>
      <c r="BZ40" s="29"/>
      <c r="CA40" s="29"/>
      <c r="CB40" s="29"/>
      <c r="CC40" s="30"/>
      <c r="CD40" s="31"/>
      <c r="CE40" s="32"/>
      <c r="CF40" s="32"/>
      <c r="CG40" s="32"/>
      <c r="CH40" s="32"/>
      <c r="CI40" s="33"/>
      <c r="CJ40" s="28"/>
      <c r="CK40" s="29"/>
      <c r="CL40" s="29"/>
      <c r="CM40" s="29"/>
      <c r="CN40" s="29"/>
      <c r="CO40" s="30"/>
      <c r="CP40" s="31"/>
      <c r="CQ40" s="32"/>
      <c r="CR40" s="32"/>
      <c r="CS40" s="32"/>
      <c r="CT40" s="32"/>
      <c r="CU40" s="33"/>
      <c r="CV40" s="28"/>
      <c r="CW40" s="29"/>
      <c r="CX40" s="29"/>
      <c r="CY40" s="29"/>
      <c r="CZ40" s="29"/>
      <c r="DA40" s="30"/>
      <c r="DB40" s="31"/>
      <c r="DC40" s="32"/>
      <c r="DD40" s="32"/>
      <c r="DE40" s="32"/>
      <c r="DF40" s="32"/>
      <c r="DG40" s="33"/>
      <c r="DH40" s="28"/>
      <c r="DI40" s="29"/>
      <c r="DJ40" s="29"/>
      <c r="DK40" s="29"/>
      <c r="DL40" s="29"/>
      <c r="DM40" s="30"/>
      <c r="DN40" s="31"/>
      <c r="DO40" s="32"/>
      <c r="DP40" s="32"/>
      <c r="DQ40" s="32"/>
      <c r="DR40" s="32"/>
      <c r="DS40" s="33"/>
      <c r="DT40" s="28"/>
      <c r="DU40" s="29"/>
      <c r="DV40" s="29"/>
      <c r="DW40" s="29"/>
      <c r="DX40" s="29"/>
      <c r="DY40" s="30"/>
      <c r="DZ40" s="31"/>
      <c r="EA40" s="32"/>
      <c r="EB40" s="32"/>
      <c r="EC40" s="32"/>
      <c r="ED40" s="32"/>
      <c r="EE40" s="33"/>
      <c r="EF40" s="28"/>
      <c r="EG40" s="29"/>
      <c r="EH40" s="29"/>
      <c r="EI40" s="29"/>
      <c r="EJ40" s="29"/>
      <c r="EK40" s="30"/>
      <c r="EL40" s="31"/>
      <c r="EM40" s="32"/>
      <c r="EN40" s="32"/>
      <c r="EO40" s="32"/>
      <c r="EP40" s="32"/>
      <c r="EQ40" s="33"/>
      <c r="ER40" s="28"/>
      <c r="ES40" s="29"/>
      <c r="ET40" s="29"/>
      <c r="EU40" s="29"/>
      <c r="EV40" s="29"/>
      <c r="EW40" s="30"/>
      <c r="EX40" s="31"/>
      <c r="EY40" s="32"/>
      <c r="EZ40" s="32"/>
      <c r="FA40" s="32"/>
      <c r="FB40" s="32"/>
      <c r="FC40" s="33"/>
      <c r="FD40" s="28"/>
      <c r="FE40" s="29"/>
      <c r="FF40" s="29"/>
      <c r="FG40" s="29"/>
      <c r="FH40" s="29"/>
      <c r="FI40" s="30"/>
      <c r="FJ40" s="31"/>
      <c r="FK40" s="32"/>
      <c r="FL40" s="32"/>
      <c r="FM40" s="32"/>
      <c r="FN40" s="32"/>
      <c r="FO40" s="33"/>
      <c r="FP40" s="28"/>
      <c r="FQ40" s="29"/>
      <c r="FR40" s="29"/>
      <c r="FS40" s="29"/>
      <c r="FT40" s="29"/>
      <c r="FU40" s="30"/>
      <c r="FV40" s="31"/>
      <c r="FW40" s="32"/>
      <c r="FX40" s="32"/>
      <c r="FY40" s="32"/>
      <c r="FZ40" s="32"/>
      <c r="GA40" s="33"/>
      <c r="GB40" s="28"/>
      <c r="GC40" s="29"/>
      <c r="GD40" s="29"/>
      <c r="GE40" s="29"/>
      <c r="GF40" s="29"/>
      <c r="GG40" s="30"/>
      <c r="GH40" s="31"/>
      <c r="GI40" s="32"/>
      <c r="GJ40" s="32"/>
      <c r="GK40" s="32"/>
      <c r="GL40" s="32"/>
      <c r="GM40" s="33"/>
      <c r="GN40" s="28"/>
      <c r="GO40" s="29"/>
      <c r="GP40" s="29"/>
      <c r="GQ40" s="29"/>
      <c r="GR40" s="29"/>
      <c r="GS40" s="30"/>
      <c r="GT40" s="31"/>
      <c r="GU40" s="32"/>
      <c r="GV40" s="32"/>
      <c r="GW40" s="32"/>
      <c r="GX40" s="32"/>
      <c r="GY40" s="33"/>
      <c r="GZ40" s="28"/>
      <c r="HA40" s="29"/>
      <c r="HB40" s="29"/>
      <c r="HC40" s="29"/>
      <c r="HD40" s="29"/>
      <c r="HE40" s="30"/>
      <c r="HF40" s="31"/>
      <c r="HG40" s="32"/>
      <c r="HH40" s="32"/>
      <c r="HI40" s="32"/>
      <c r="HJ40" s="32"/>
      <c r="HK40" s="33"/>
      <c r="HL40" s="28"/>
      <c r="HM40" s="29"/>
      <c r="HN40" s="29"/>
      <c r="HO40" s="29"/>
      <c r="HP40" s="29"/>
      <c r="HQ40" s="30"/>
      <c r="HR40" s="31"/>
      <c r="HS40" s="32"/>
      <c r="HT40" s="32"/>
      <c r="HU40" s="32"/>
      <c r="HV40" s="32"/>
      <c r="HW40" s="33"/>
      <c r="HX40" s="28"/>
      <c r="HY40" s="29"/>
      <c r="HZ40" s="29"/>
      <c r="IA40" s="29"/>
      <c r="IB40" s="29"/>
      <c r="IC40" s="30"/>
      <c r="ID40" s="31"/>
      <c r="IE40" s="32"/>
      <c r="IF40" s="32"/>
      <c r="IG40" s="32"/>
      <c r="IH40" s="32"/>
      <c r="II40" s="33"/>
      <c r="IJ40" s="28"/>
      <c r="IK40" s="29"/>
      <c r="IL40" s="29"/>
      <c r="IM40" s="29"/>
      <c r="IN40" s="29"/>
      <c r="IO40" s="30"/>
      <c r="IP40" s="31"/>
      <c r="IQ40" s="32"/>
      <c r="IR40" s="32"/>
      <c r="IS40" s="32"/>
      <c r="IT40" s="32"/>
      <c r="IU40" s="33"/>
      <c r="IV40" s="28"/>
      <c r="IW40" s="29"/>
      <c r="IX40" s="29"/>
      <c r="IY40" s="29"/>
      <c r="IZ40" s="29"/>
      <c r="JA40" s="30"/>
      <c r="JB40" s="31"/>
      <c r="JC40" s="32"/>
      <c r="JD40" s="32"/>
      <c r="JE40" s="32"/>
      <c r="JF40" s="32"/>
      <c r="JG40" s="33"/>
      <c r="JH40" s="28"/>
      <c r="JI40" s="29"/>
      <c r="JJ40" s="29"/>
      <c r="JK40" s="29"/>
      <c r="JL40" s="29"/>
      <c r="JM40" s="30"/>
      <c r="JN40" s="31"/>
      <c r="JO40" s="32"/>
      <c r="JP40" s="32"/>
      <c r="JQ40" s="32"/>
      <c r="JR40" s="32"/>
      <c r="JS40" s="33"/>
      <c r="JT40" s="28"/>
      <c r="JU40" s="29"/>
      <c r="JV40" s="29"/>
      <c r="JW40" s="29"/>
      <c r="JX40" s="29"/>
      <c r="JY40" s="30"/>
      <c r="JZ40" s="31"/>
      <c r="KA40" s="32"/>
      <c r="KB40" s="32"/>
      <c r="KC40" s="32"/>
      <c r="KD40" s="32"/>
      <c r="KE40" s="33"/>
      <c r="KF40" s="28"/>
      <c r="KG40" s="29"/>
      <c r="KH40" s="29"/>
      <c r="KI40" s="29"/>
      <c r="KJ40" s="29"/>
      <c r="KK40" s="30"/>
      <c r="KL40" s="31"/>
      <c r="KM40" s="32"/>
      <c r="KN40" s="32"/>
      <c r="KO40" s="32"/>
      <c r="KP40" s="32"/>
      <c r="KQ40" s="33"/>
    </row>
    <row r="41" spans="1:303" ht="16.5" customHeight="1" x14ac:dyDescent="0.25">
      <c r="A41">
        <f t="shared" si="5"/>
        <v>3</v>
      </c>
      <c r="B41" s="17">
        <f t="shared" si="6"/>
        <v>3</v>
      </c>
      <c r="C41" s="21">
        <f>Calen!F44</f>
        <v>43551</v>
      </c>
      <c r="D41" s="28"/>
      <c r="E41" s="29"/>
      <c r="F41" s="29"/>
      <c r="G41" s="29"/>
      <c r="H41" s="29"/>
      <c r="I41" s="30"/>
      <c r="J41" s="31"/>
      <c r="K41" s="32"/>
      <c r="L41" s="32"/>
      <c r="M41" s="32"/>
      <c r="N41" s="32"/>
      <c r="O41" s="33"/>
      <c r="P41" s="28"/>
      <c r="Q41" s="29"/>
      <c r="R41" s="29"/>
      <c r="S41" s="29"/>
      <c r="T41" s="29"/>
      <c r="U41" s="30"/>
      <c r="V41" s="31"/>
      <c r="W41" s="32"/>
      <c r="X41" s="32"/>
      <c r="Y41" s="32"/>
      <c r="Z41" s="32"/>
      <c r="AA41" s="33"/>
      <c r="AB41" s="28"/>
      <c r="AC41" s="29"/>
      <c r="AD41" s="29"/>
      <c r="AE41" s="29"/>
      <c r="AF41" s="29"/>
      <c r="AG41" s="30"/>
      <c r="AH41" s="31"/>
      <c r="AI41" s="32"/>
      <c r="AJ41" s="32"/>
      <c r="AK41" s="32"/>
      <c r="AL41" s="32"/>
      <c r="AM41" s="33"/>
      <c r="AN41" s="28"/>
      <c r="AO41" s="29"/>
      <c r="AP41" s="29"/>
      <c r="AQ41" s="29"/>
      <c r="AR41" s="29"/>
      <c r="AS41" s="30"/>
      <c r="AT41" s="31"/>
      <c r="AU41" s="32"/>
      <c r="AV41" s="32"/>
      <c r="AW41" s="32"/>
      <c r="AX41" s="32"/>
      <c r="AY41" s="33"/>
      <c r="AZ41" s="28"/>
      <c r="BA41" s="29"/>
      <c r="BB41" s="29"/>
      <c r="BC41" s="29"/>
      <c r="BD41" s="29"/>
      <c r="BE41" s="30"/>
      <c r="BF41" s="31"/>
      <c r="BG41" s="32"/>
      <c r="BH41" s="32"/>
      <c r="BI41" s="32"/>
      <c r="BJ41" s="32"/>
      <c r="BK41" s="33"/>
      <c r="BL41" s="28"/>
      <c r="BM41" s="29"/>
      <c r="BN41" s="29"/>
      <c r="BO41" s="29"/>
      <c r="BP41" s="29"/>
      <c r="BQ41" s="30"/>
      <c r="BR41" s="31"/>
      <c r="BS41" s="32"/>
      <c r="BT41" s="32"/>
      <c r="BU41" s="32"/>
      <c r="BV41" s="32"/>
      <c r="BW41" s="33"/>
      <c r="BX41" s="28"/>
      <c r="BY41" s="29"/>
      <c r="BZ41" s="29"/>
      <c r="CA41" s="29"/>
      <c r="CB41" s="29"/>
      <c r="CC41" s="30"/>
      <c r="CD41" s="31"/>
      <c r="CE41" s="32"/>
      <c r="CF41" s="32"/>
      <c r="CG41" s="32"/>
      <c r="CH41" s="32"/>
      <c r="CI41" s="33"/>
      <c r="CJ41" s="28"/>
      <c r="CK41" s="29"/>
      <c r="CL41" s="29"/>
      <c r="CM41" s="29"/>
      <c r="CN41" s="29"/>
      <c r="CO41" s="30"/>
      <c r="CP41" s="31"/>
      <c r="CQ41" s="32"/>
      <c r="CR41" s="32"/>
      <c r="CS41" s="32"/>
      <c r="CT41" s="32"/>
      <c r="CU41" s="33"/>
      <c r="CV41" s="28"/>
      <c r="CW41" s="29"/>
      <c r="CX41" s="29"/>
      <c r="CY41" s="29"/>
      <c r="CZ41" s="29"/>
      <c r="DA41" s="30"/>
      <c r="DB41" s="31"/>
      <c r="DC41" s="32"/>
      <c r="DD41" s="32"/>
      <c r="DE41" s="32"/>
      <c r="DF41" s="32"/>
      <c r="DG41" s="33"/>
      <c r="DH41" s="28"/>
      <c r="DI41" s="29"/>
      <c r="DJ41" s="29"/>
      <c r="DK41" s="29"/>
      <c r="DL41" s="29"/>
      <c r="DM41" s="30"/>
      <c r="DN41" s="31"/>
      <c r="DO41" s="32"/>
      <c r="DP41" s="32"/>
      <c r="DQ41" s="32"/>
      <c r="DR41" s="32"/>
      <c r="DS41" s="33"/>
      <c r="DT41" s="28"/>
      <c r="DU41" s="29"/>
      <c r="DV41" s="29"/>
      <c r="DW41" s="29"/>
      <c r="DX41" s="29"/>
      <c r="DY41" s="30"/>
      <c r="DZ41" s="31"/>
      <c r="EA41" s="32"/>
      <c r="EB41" s="32"/>
      <c r="EC41" s="32"/>
      <c r="ED41" s="32"/>
      <c r="EE41" s="33"/>
      <c r="EF41" s="28"/>
      <c r="EG41" s="29"/>
      <c r="EH41" s="29"/>
      <c r="EI41" s="29"/>
      <c r="EJ41" s="29"/>
      <c r="EK41" s="30"/>
      <c r="EL41" s="31"/>
      <c r="EM41" s="32"/>
      <c r="EN41" s="32"/>
      <c r="EO41" s="32"/>
      <c r="EP41" s="32"/>
      <c r="EQ41" s="33"/>
      <c r="ER41" s="28"/>
      <c r="ES41" s="29"/>
      <c r="ET41" s="29"/>
      <c r="EU41" s="29"/>
      <c r="EV41" s="29"/>
      <c r="EW41" s="30"/>
      <c r="EX41" s="31"/>
      <c r="EY41" s="32"/>
      <c r="EZ41" s="32"/>
      <c r="FA41" s="32"/>
      <c r="FB41" s="32"/>
      <c r="FC41" s="33"/>
      <c r="FD41" s="28"/>
      <c r="FE41" s="29"/>
      <c r="FF41" s="29"/>
      <c r="FG41" s="29"/>
      <c r="FH41" s="29"/>
      <c r="FI41" s="30"/>
      <c r="FJ41" s="31"/>
      <c r="FK41" s="32"/>
      <c r="FL41" s="32"/>
      <c r="FM41" s="32"/>
      <c r="FN41" s="32"/>
      <c r="FO41" s="33"/>
      <c r="FP41" s="28"/>
      <c r="FQ41" s="29"/>
      <c r="FR41" s="29"/>
      <c r="FS41" s="29"/>
      <c r="FT41" s="29"/>
      <c r="FU41" s="30"/>
      <c r="FV41" s="31"/>
      <c r="FW41" s="32"/>
      <c r="FX41" s="32"/>
      <c r="FY41" s="32"/>
      <c r="FZ41" s="32"/>
      <c r="GA41" s="33"/>
      <c r="GB41" s="28"/>
      <c r="GC41" s="29"/>
      <c r="GD41" s="29"/>
      <c r="GE41" s="29"/>
      <c r="GF41" s="29"/>
      <c r="GG41" s="30"/>
      <c r="GH41" s="31"/>
      <c r="GI41" s="32"/>
      <c r="GJ41" s="32"/>
      <c r="GK41" s="32"/>
      <c r="GL41" s="32"/>
      <c r="GM41" s="33"/>
      <c r="GN41" s="28"/>
      <c r="GO41" s="29"/>
      <c r="GP41" s="29"/>
      <c r="GQ41" s="29"/>
      <c r="GR41" s="29"/>
      <c r="GS41" s="30"/>
      <c r="GT41" s="31"/>
      <c r="GU41" s="32"/>
      <c r="GV41" s="32"/>
      <c r="GW41" s="32"/>
      <c r="GX41" s="32"/>
      <c r="GY41" s="33"/>
      <c r="GZ41" s="28"/>
      <c r="HA41" s="29"/>
      <c r="HB41" s="29"/>
      <c r="HC41" s="29"/>
      <c r="HD41" s="29"/>
      <c r="HE41" s="30"/>
      <c r="HF41" s="31"/>
      <c r="HG41" s="32"/>
      <c r="HH41" s="32"/>
      <c r="HI41" s="32"/>
      <c r="HJ41" s="32"/>
      <c r="HK41" s="33"/>
      <c r="HL41" s="28"/>
      <c r="HM41" s="29"/>
      <c r="HN41" s="29"/>
      <c r="HO41" s="29"/>
      <c r="HP41" s="29"/>
      <c r="HQ41" s="30"/>
      <c r="HR41" s="31"/>
      <c r="HS41" s="32"/>
      <c r="HT41" s="32"/>
      <c r="HU41" s="32"/>
      <c r="HV41" s="32"/>
      <c r="HW41" s="33"/>
      <c r="HX41" s="28"/>
      <c r="HY41" s="29"/>
      <c r="HZ41" s="29"/>
      <c r="IA41" s="29"/>
      <c r="IB41" s="29"/>
      <c r="IC41" s="30"/>
      <c r="ID41" s="31"/>
      <c r="IE41" s="32"/>
      <c r="IF41" s="32"/>
      <c r="IG41" s="32"/>
      <c r="IH41" s="32"/>
      <c r="II41" s="33"/>
      <c r="IJ41" s="28"/>
      <c r="IK41" s="29"/>
      <c r="IL41" s="29"/>
      <c r="IM41" s="29"/>
      <c r="IN41" s="29"/>
      <c r="IO41" s="30"/>
      <c r="IP41" s="31"/>
      <c r="IQ41" s="32"/>
      <c r="IR41" s="32"/>
      <c r="IS41" s="32"/>
      <c r="IT41" s="32"/>
      <c r="IU41" s="33"/>
      <c r="IV41" s="28"/>
      <c r="IW41" s="29"/>
      <c r="IX41" s="29"/>
      <c r="IY41" s="29"/>
      <c r="IZ41" s="29"/>
      <c r="JA41" s="30"/>
      <c r="JB41" s="31"/>
      <c r="JC41" s="32"/>
      <c r="JD41" s="32"/>
      <c r="JE41" s="32"/>
      <c r="JF41" s="32"/>
      <c r="JG41" s="33"/>
      <c r="JH41" s="28"/>
      <c r="JI41" s="29"/>
      <c r="JJ41" s="29"/>
      <c r="JK41" s="29"/>
      <c r="JL41" s="29"/>
      <c r="JM41" s="30"/>
      <c r="JN41" s="31"/>
      <c r="JO41" s="32"/>
      <c r="JP41" s="32"/>
      <c r="JQ41" s="32"/>
      <c r="JR41" s="32"/>
      <c r="JS41" s="33"/>
      <c r="JT41" s="28"/>
      <c r="JU41" s="29"/>
      <c r="JV41" s="29"/>
      <c r="JW41" s="29"/>
      <c r="JX41" s="29"/>
      <c r="JY41" s="30"/>
      <c r="JZ41" s="31"/>
      <c r="KA41" s="32"/>
      <c r="KB41" s="32"/>
      <c r="KC41" s="32"/>
      <c r="KD41" s="32"/>
      <c r="KE41" s="33"/>
      <c r="KF41" s="28"/>
      <c r="KG41" s="29"/>
      <c r="KH41" s="29"/>
      <c r="KI41" s="29"/>
      <c r="KJ41" s="29"/>
      <c r="KK41" s="30"/>
      <c r="KL41" s="31"/>
      <c r="KM41" s="32"/>
      <c r="KN41" s="32"/>
      <c r="KO41" s="32"/>
      <c r="KP41" s="32"/>
      <c r="KQ41" s="33"/>
    </row>
    <row r="42" spans="1:303" ht="16.5" customHeight="1" x14ac:dyDescent="0.25">
      <c r="A42">
        <f t="shared" si="5"/>
        <v>3</v>
      </c>
      <c r="B42" s="17">
        <f t="shared" si="6"/>
        <v>4</v>
      </c>
      <c r="C42" s="21">
        <f>Calen!F45</f>
        <v>43552</v>
      </c>
      <c r="D42" s="28"/>
      <c r="E42" s="29"/>
      <c r="F42" s="29"/>
      <c r="G42" s="29"/>
      <c r="H42" s="29"/>
      <c r="I42" s="30"/>
      <c r="J42" s="31"/>
      <c r="K42" s="32"/>
      <c r="L42" s="32"/>
      <c r="M42" s="32"/>
      <c r="N42" s="32"/>
      <c r="O42" s="33"/>
      <c r="P42" s="28"/>
      <c r="Q42" s="29"/>
      <c r="R42" s="29"/>
      <c r="S42" s="29"/>
      <c r="T42" s="29"/>
      <c r="U42" s="30"/>
      <c r="V42" s="31"/>
      <c r="W42" s="32"/>
      <c r="X42" s="32"/>
      <c r="Y42" s="32"/>
      <c r="Z42" s="32"/>
      <c r="AA42" s="33"/>
      <c r="AB42" s="28"/>
      <c r="AC42" s="29"/>
      <c r="AD42" s="29"/>
      <c r="AE42" s="29"/>
      <c r="AF42" s="29"/>
      <c r="AG42" s="30"/>
      <c r="AH42" s="31"/>
      <c r="AI42" s="32"/>
      <c r="AJ42" s="32"/>
      <c r="AK42" s="32"/>
      <c r="AL42" s="32"/>
      <c r="AM42" s="33"/>
      <c r="AN42" s="28"/>
      <c r="AO42" s="29"/>
      <c r="AP42" s="29"/>
      <c r="AQ42" s="29"/>
      <c r="AR42" s="29"/>
      <c r="AS42" s="30"/>
      <c r="AT42" s="31"/>
      <c r="AU42" s="32"/>
      <c r="AV42" s="32"/>
      <c r="AW42" s="32"/>
      <c r="AX42" s="32"/>
      <c r="AY42" s="33"/>
      <c r="AZ42" s="28"/>
      <c r="BA42" s="29"/>
      <c r="BB42" s="29"/>
      <c r="BC42" s="29"/>
      <c r="BD42" s="29"/>
      <c r="BE42" s="30"/>
      <c r="BF42" s="31"/>
      <c r="BG42" s="32"/>
      <c r="BH42" s="32"/>
      <c r="BI42" s="32"/>
      <c r="BJ42" s="32"/>
      <c r="BK42" s="33"/>
      <c r="BL42" s="28"/>
      <c r="BM42" s="29"/>
      <c r="BN42" s="29"/>
      <c r="BO42" s="29"/>
      <c r="BP42" s="29"/>
      <c r="BQ42" s="30"/>
      <c r="BR42" s="31"/>
      <c r="BS42" s="32"/>
      <c r="BT42" s="32"/>
      <c r="BU42" s="32"/>
      <c r="BV42" s="32"/>
      <c r="BW42" s="33"/>
      <c r="BX42" s="28"/>
      <c r="BY42" s="29"/>
      <c r="BZ42" s="29"/>
      <c r="CA42" s="29"/>
      <c r="CB42" s="29"/>
      <c r="CC42" s="30"/>
      <c r="CD42" s="31"/>
      <c r="CE42" s="32"/>
      <c r="CF42" s="32"/>
      <c r="CG42" s="32"/>
      <c r="CH42" s="32"/>
      <c r="CI42" s="33"/>
      <c r="CJ42" s="28"/>
      <c r="CK42" s="29"/>
      <c r="CL42" s="29"/>
      <c r="CM42" s="29"/>
      <c r="CN42" s="29"/>
      <c r="CO42" s="30"/>
      <c r="CP42" s="31"/>
      <c r="CQ42" s="32"/>
      <c r="CR42" s="32"/>
      <c r="CS42" s="32"/>
      <c r="CT42" s="32"/>
      <c r="CU42" s="33"/>
      <c r="CV42" s="28"/>
      <c r="CW42" s="29"/>
      <c r="CX42" s="29"/>
      <c r="CY42" s="29"/>
      <c r="CZ42" s="29"/>
      <c r="DA42" s="30"/>
      <c r="DB42" s="31"/>
      <c r="DC42" s="32"/>
      <c r="DD42" s="32"/>
      <c r="DE42" s="32"/>
      <c r="DF42" s="32"/>
      <c r="DG42" s="33"/>
      <c r="DH42" s="28"/>
      <c r="DI42" s="29"/>
      <c r="DJ42" s="29"/>
      <c r="DK42" s="29"/>
      <c r="DL42" s="29"/>
      <c r="DM42" s="30"/>
      <c r="DN42" s="31"/>
      <c r="DO42" s="32"/>
      <c r="DP42" s="32"/>
      <c r="DQ42" s="32"/>
      <c r="DR42" s="32"/>
      <c r="DS42" s="33"/>
      <c r="DT42" s="28"/>
      <c r="DU42" s="29"/>
      <c r="DV42" s="29"/>
      <c r="DW42" s="29"/>
      <c r="DX42" s="29"/>
      <c r="DY42" s="30"/>
      <c r="DZ42" s="31"/>
      <c r="EA42" s="32"/>
      <c r="EB42" s="32"/>
      <c r="EC42" s="32"/>
      <c r="ED42" s="32"/>
      <c r="EE42" s="33"/>
      <c r="EF42" s="28"/>
      <c r="EG42" s="29"/>
      <c r="EH42" s="29"/>
      <c r="EI42" s="29"/>
      <c r="EJ42" s="29"/>
      <c r="EK42" s="30"/>
      <c r="EL42" s="31"/>
      <c r="EM42" s="32"/>
      <c r="EN42" s="32"/>
      <c r="EO42" s="32"/>
      <c r="EP42" s="32"/>
      <c r="EQ42" s="33"/>
      <c r="ER42" s="28"/>
      <c r="ES42" s="29"/>
      <c r="ET42" s="29"/>
      <c r="EU42" s="29"/>
      <c r="EV42" s="29"/>
      <c r="EW42" s="30"/>
      <c r="EX42" s="31"/>
      <c r="EY42" s="32"/>
      <c r="EZ42" s="32"/>
      <c r="FA42" s="32"/>
      <c r="FB42" s="32"/>
      <c r="FC42" s="33"/>
      <c r="FD42" s="28"/>
      <c r="FE42" s="29"/>
      <c r="FF42" s="29"/>
      <c r="FG42" s="29"/>
      <c r="FH42" s="29"/>
      <c r="FI42" s="30"/>
      <c r="FJ42" s="31"/>
      <c r="FK42" s="32"/>
      <c r="FL42" s="32"/>
      <c r="FM42" s="32"/>
      <c r="FN42" s="32"/>
      <c r="FO42" s="33"/>
      <c r="FP42" s="28"/>
      <c r="FQ42" s="29"/>
      <c r="FR42" s="29"/>
      <c r="FS42" s="29"/>
      <c r="FT42" s="29"/>
      <c r="FU42" s="30"/>
      <c r="FV42" s="31"/>
      <c r="FW42" s="32"/>
      <c r="FX42" s="32"/>
      <c r="FY42" s="32"/>
      <c r="FZ42" s="32"/>
      <c r="GA42" s="33"/>
      <c r="GB42" s="28"/>
      <c r="GC42" s="29"/>
      <c r="GD42" s="29"/>
      <c r="GE42" s="29"/>
      <c r="GF42" s="29"/>
      <c r="GG42" s="30"/>
      <c r="GH42" s="31"/>
      <c r="GI42" s="32"/>
      <c r="GJ42" s="32"/>
      <c r="GK42" s="32"/>
      <c r="GL42" s="32"/>
      <c r="GM42" s="33"/>
      <c r="GN42" s="28"/>
      <c r="GO42" s="29"/>
      <c r="GP42" s="29"/>
      <c r="GQ42" s="29"/>
      <c r="GR42" s="29"/>
      <c r="GS42" s="30"/>
      <c r="GT42" s="31"/>
      <c r="GU42" s="32"/>
      <c r="GV42" s="32"/>
      <c r="GW42" s="32"/>
      <c r="GX42" s="32"/>
      <c r="GY42" s="33"/>
      <c r="GZ42" s="28"/>
      <c r="HA42" s="29"/>
      <c r="HB42" s="29"/>
      <c r="HC42" s="29"/>
      <c r="HD42" s="29"/>
      <c r="HE42" s="30"/>
      <c r="HF42" s="31"/>
      <c r="HG42" s="32"/>
      <c r="HH42" s="32"/>
      <c r="HI42" s="32"/>
      <c r="HJ42" s="32"/>
      <c r="HK42" s="33"/>
      <c r="HL42" s="28"/>
      <c r="HM42" s="29"/>
      <c r="HN42" s="29"/>
      <c r="HO42" s="29"/>
      <c r="HP42" s="29"/>
      <c r="HQ42" s="30"/>
      <c r="HR42" s="31"/>
      <c r="HS42" s="32"/>
      <c r="HT42" s="32"/>
      <c r="HU42" s="32"/>
      <c r="HV42" s="32"/>
      <c r="HW42" s="33"/>
      <c r="HX42" s="28"/>
      <c r="HY42" s="29"/>
      <c r="HZ42" s="29"/>
      <c r="IA42" s="29"/>
      <c r="IB42" s="29"/>
      <c r="IC42" s="30"/>
      <c r="ID42" s="31"/>
      <c r="IE42" s="32"/>
      <c r="IF42" s="32"/>
      <c r="IG42" s="32"/>
      <c r="IH42" s="32"/>
      <c r="II42" s="33"/>
      <c r="IJ42" s="28"/>
      <c r="IK42" s="29"/>
      <c r="IL42" s="29"/>
      <c r="IM42" s="29"/>
      <c r="IN42" s="29"/>
      <c r="IO42" s="30"/>
      <c r="IP42" s="31"/>
      <c r="IQ42" s="32"/>
      <c r="IR42" s="32"/>
      <c r="IS42" s="32"/>
      <c r="IT42" s="32"/>
      <c r="IU42" s="33"/>
      <c r="IV42" s="28"/>
      <c r="IW42" s="29"/>
      <c r="IX42" s="29"/>
      <c r="IY42" s="29"/>
      <c r="IZ42" s="29"/>
      <c r="JA42" s="30"/>
      <c r="JB42" s="31"/>
      <c r="JC42" s="32"/>
      <c r="JD42" s="32"/>
      <c r="JE42" s="32"/>
      <c r="JF42" s="32"/>
      <c r="JG42" s="33"/>
      <c r="JH42" s="28"/>
      <c r="JI42" s="29"/>
      <c r="JJ42" s="29"/>
      <c r="JK42" s="29"/>
      <c r="JL42" s="29"/>
      <c r="JM42" s="30"/>
      <c r="JN42" s="31"/>
      <c r="JO42" s="32"/>
      <c r="JP42" s="32"/>
      <c r="JQ42" s="32"/>
      <c r="JR42" s="32"/>
      <c r="JS42" s="33"/>
      <c r="JT42" s="28"/>
      <c r="JU42" s="29"/>
      <c r="JV42" s="29"/>
      <c r="JW42" s="29"/>
      <c r="JX42" s="29"/>
      <c r="JY42" s="30"/>
      <c r="JZ42" s="31"/>
      <c r="KA42" s="32"/>
      <c r="KB42" s="32"/>
      <c r="KC42" s="32"/>
      <c r="KD42" s="32"/>
      <c r="KE42" s="33"/>
      <c r="KF42" s="28"/>
      <c r="KG42" s="29"/>
      <c r="KH42" s="29"/>
      <c r="KI42" s="29"/>
      <c r="KJ42" s="29"/>
      <c r="KK42" s="30"/>
      <c r="KL42" s="31"/>
      <c r="KM42" s="32"/>
      <c r="KN42" s="32"/>
      <c r="KO42" s="32"/>
      <c r="KP42" s="32"/>
      <c r="KQ42" s="33"/>
    </row>
    <row r="43" spans="1:303" ht="16.5" customHeight="1" x14ac:dyDescent="0.25">
      <c r="A43">
        <f t="shared" si="5"/>
        <v>3</v>
      </c>
      <c r="B43" s="17">
        <f t="shared" si="6"/>
        <v>5</v>
      </c>
      <c r="C43" s="21">
        <f>Calen!F46</f>
        <v>43553</v>
      </c>
      <c r="D43" s="28"/>
      <c r="E43" s="29"/>
      <c r="F43" s="29"/>
      <c r="G43" s="29"/>
      <c r="H43" s="29"/>
      <c r="I43" s="30"/>
      <c r="J43" s="31"/>
      <c r="K43" s="32"/>
      <c r="L43" s="32"/>
      <c r="M43" s="32"/>
      <c r="N43" s="32"/>
      <c r="O43" s="33"/>
      <c r="P43" s="28"/>
      <c r="Q43" s="29"/>
      <c r="R43" s="29"/>
      <c r="S43" s="29"/>
      <c r="T43" s="29"/>
      <c r="U43" s="30"/>
      <c r="V43" s="31"/>
      <c r="W43" s="32"/>
      <c r="X43" s="32"/>
      <c r="Y43" s="32"/>
      <c r="Z43" s="32"/>
      <c r="AA43" s="33"/>
      <c r="AB43" s="28"/>
      <c r="AC43" s="29"/>
      <c r="AD43" s="29"/>
      <c r="AE43" s="29"/>
      <c r="AF43" s="29"/>
      <c r="AG43" s="30"/>
      <c r="AH43" s="31"/>
      <c r="AI43" s="32"/>
      <c r="AJ43" s="32"/>
      <c r="AK43" s="32"/>
      <c r="AL43" s="32"/>
      <c r="AM43" s="33"/>
      <c r="AN43" s="28"/>
      <c r="AO43" s="29"/>
      <c r="AP43" s="29"/>
      <c r="AQ43" s="29"/>
      <c r="AR43" s="29"/>
      <c r="AS43" s="30"/>
      <c r="AT43" s="31"/>
      <c r="AU43" s="32"/>
      <c r="AV43" s="32"/>
      <c r="AW43" s="32"/>
      <c r="AX43" s="32"/>
      <c r="AY43" s="33"/>
      <c r="AZ43" s="28"/>
      <c r="BA43" s="29"/>
      <c r="BB43" s="29"/>
      <c r="BC43" s="29"/>
      <c r="BD43" s="29"/>
      <c r="BE43" s="30"/>
      <c r="BF43" s="31"/>
      <c r="BG43" s="32"/>
      <c r="BH43" s="32"/>
      <c r="BI43" s="32"/>
      <c r="BJ43" s="32"/>
      <c r="BK43" s="33"/>
      <c r="BL43" s="28"/>
      <c r="BM43" s="29"/>
      <c r="BN43" s="29"/>
      <c r="BO43" s="29"/>
      <c r="BP43" s="29"/>
      <c r="BQ43" s="30"/>
      <c r="BR43" s="31"/>
      <c r="BS43" s="32"/>
      <c r="BT43" s="32"/>
      <c r="BU43" s="32"/>
      <c r="BV43" s="32"/>
      <c r="BW43" s="33"/>
      <c r="BX43" s="28"/>
      <c r="BY43" s="29"/>
      <c r="BZ43" s="29"/>
      <c r="CA43" s="29"/>
      <c r="CB43" s="29"/>
      <c r="CC43" s="30"/>
      <c r="CD43" s="31"/>
      <c r="CE43" s="32"/>
      <c r="CF43" s="32"/>
      <c r="CG43" s="32"/>
      <c r="CH43" s="32"/>
      <c r="CI43" s="33"/>
      <c r="CJ43" s="28"/>
      <c r="CK43" s="29"/>
      <c r="CL43" s="29"/>
      <c r="CM43" s="29"/>
      <c r="CN43" s="29"/>
      <c r="CO43" s="30"/>
      <c r="CP43" s="31"/>
      <c r="CQ43" s="32"/>
      <c r="CR43" s="32"/>
      <c r="CS43" s="32"/>
      <c r="CT43" s="32"/>
      <c r="CU43" s="33"/>
      <c r="CV43" s="28"/>
      <c r="CW43" s="29"/>
      <c r="CX43" s="29"/>
      <c r="CY43" s="29"/>
      <c r="CZ43" s="29"/>
      <c r="DA43" s="30"/>
      <c r="DB43" s="31"/>
      <c r="DC43" s="32"/>
      <c r="DD43" s="32"/>
      <c r="DE43" s="32"/>
      <c r="DF43" s="32"/>
      <c r="DG43" s="33"/>
      <c r="DH43" s="28"/>
      <c r="DI43" s="29"/>
      <c r="DJ43" s="29"/>
      <c r="DK43" s="29"/>
      <c r="DL43" s="29"/>
      <c r="DM43" s="30"/>
      <c r="DN43" s="31"/>
      <c r="DO43" s="32"/>
      <c r="DP43" s="32"/>
      <c r="DQ43" s="32"/>
      <c r="DR43" s="32"/>
      <c r="DS43" s="33"/>
      <c r="DT43" s="28"/>
      <c r="DU43" s="29"/>
      <c r="DV43" s="29"/>
      <c r="DW43" s="29"/>
      <c r="DX43" s="29"/>
      <c r="DY43" s="30"/>
      <c r="DZ43" s="31"/>
      <c r="EA43" s="32"/>
      <c r="EB43" s="32"/>
      <c r="EC43" s="32"/>
      <c r="ED43" s="32"/>
      <c r="EE43" s="33"/>
      <c r="EF43" s="28"/>
      <c r="EG43" s="29"/>
      <c r="EH43" s="29"/>
      <c r="EI43" s="29"/>
      <c r="EJ43" s="29"/>
      <c r="EK43" s="30"/>
      <c r="EL43" s="31"/>
      <c r="EM43" s="32"/>
      <c r="EN43" s="32"/>
      <c r="EO43" s="32"/>
      <c r="EP43" s="32"/>
      <c r="EQ43" s="33"/>
      <c r="ER43" s="28"/>
      <c r="ES43" s="29"/>
      <c r="ET43" s="29"/>
      <c r="EU43" s="29"/>
      <c r="EV43" s="29"/>
      <c r="EW43" s="30"/>
      <c r="EX43" s="31"/>
      <c r="EY43" s="32"/>
      <c r="EZ43" s="32"/>
      <c r="FA43" s="32"/>
      <c r="FB43" s="32"/>
      <c r="FC43" s="33"/>
      <c r="FD43" s="28"/>
      <c r="FE43" s="29"/>
      <c r="FF43" s="29"/>
      <c r="FG43" s="29"/>
      <c r="FH43" s="29"/>
      <c r="FI43" s="30"/>
      <c r="FJ43" s="31"/>
      <c r="FK43" s="32"/>
      <c r="FL43" s="32"/>
      <c r="FM43" s="32"/>
      <c r="FN43" s="32"/>
      <c r="FO43" s="33"/>
      <c r="FP43" s="28"/>
      <c r="FQ43" s="29"/>
      <c r="FR43" s="29"/>
      <c r="FS43" s="29"/>
      <c r="FT43" s="29"/>
      <c r="FU43" s="30"/>
      <c r="FV43" s="31"/>
      <c r="FW43" s="32"/>
      <c r="FX43" s="32"/>
      <c r="FY43" s="32"/>
      <c r="FZ43" s="32"/>
      <c r="GA43" s="33"/>
      <c r="GB43" s="28"/>
      <c r="GC43" s="29"/>
      <c r="GD43" s="29"/>
      <c r="GE43" s="29"/>
      <c r="GF43" s="29"/>
      <c r="GG43" s="30"/>
      <c r="GH43" s="31"/>
      <c r="GI43" s="32"/>
      <c r="GJ43" s="32"/>
      <c r="GK43" s="32"/>
      <c r="GL43" s="32"/>
      <c r="GM43" s="33"/>
      <c r="GN43" s="28"/>
      <c r="GO43" s="29"/>
      <c r="GP43" s="29"/>
      <c r="GQ43" s="29"/>
      <c r="GR43" s="29"/>
      <c r="GS43" s="30"/>
      <c r="GT43" s="31"/>
      <c r="GU43" s="32"/>
      <c r="GV43" s="32"/>
      <c r="GW43" s="32"/>
      <c r="GX43" s="32"/>
      <c r="GY43" s="33"/>
      <c r="GZ43" s="28"/>
      <c r="HA43" s="29"/>
      <c r="HB43" s="29"/>
      <c r="HC43" s="29"/>
      <c r="HD43" s="29"/>
      <c r="HE43" s="30"/>
      <c r="HF43" s="31"/>
      <c r="HG43" s="32"/>
      <c r="HH43" s="32"/>
      <c r="HI43" s="32"/>
      <c r="HJ43" s="32"/>
      <c r="HK43" s="33"/>
      <c r="HL43" s="28"/>
      <c r="HM43" s="29"/>
      <c r="HN43" s="29"/>
      <c r="HO43" s="29"/>
      <c r="HP43" s="29"/>
      <c r="HQ43" s="30"/>
      <c r="HR43" s="31"/>
      <c r="HS43" s="32"/>
      <c r="HT43" s="32"/>
      <c r="HU43" s="32"/>
      <c r="HV43" s="32"/>
      <c r="HW43" s="33"/>
      <c r="HX43" s="28"/>
      <c r="HY43" s="29"/>
      <c r="HZ43" s="29"/>
      <c r="IA43" s="29"/>
      <c r="IB43" s="29"/>
      <c r="IC43" s="30"/>
      <c r="ID43" s="31"/>
      <c r="IE43" s="32"/>
      <c r="IF43" s="32"/>
      <c r="IG43" s="32"/>
      <c r="IH43" s="32"/>
      <c r="II43" s="33"/>
      <c r="IJ43" s="28"/>
      <c r="IK43" s="29"/>
      <c r="IL43" s="29"/>
      <c r="IM43" s="29"/>
      <c r="IN43" s="29"/>
      <c r="IO43" s="30"/>
      <c r="IP43" s="31"/>
      <c r="IQ43" s="32"/>
      <c r="IR43" s="32"/>
      <c r="IS43" s="32"/>
      <c r="IT43" s="32"/>
      <c r="IU43" s="33"/>
      <c r="IV43" s="28"/>
      <c r="IW43" s="29"/>
      <c r="IX43" s="29"/>
      <c r="IY43" s="29"/>
      <c r="IZ43" s="29"/>
      <c r="JA43" s="30"/>
      <c r="JB43" s="31"/>
      <c r="JC43" s="32"/>
      <c r="JD43" s="32"/>
      <c r="JE43" s="32"/>
      <c r="JF43" s="32"/>
      <c r="JG43" s="33"/>
      <c r="JH43" s="28"/>
      <c r="JI43" s="29"/>
      <c r="JJ43" s="29"/>
      <c r="JK43" s="29"/>
      <c r="JL43" s="29"/>
      <c r="JM43" s="30"/>
      <c r="JN43" s="31"/>
      <c r="JO43" s="32"/>
      <c r="JP43" s="32"/>
      <c r="JQ43" s="32"/>
      <c r="JR43" s="32"/>
      <c r="JS43" s="33"/>
      <c r="JT43" s="28"/>
      <c r="JU43" s="29"/>
      <c r="JV43" s="29"/>
      <c r="JW43" s="29"/>
      <c r="JX43" s="29"/>
      <c r="JY43" s="30"/>
      <c r="JZ43" s="31"/>
      <c r="KA43" s="32"/>
      <c r="KB43" s="32"/>
      <c r="KC43" s="32"/>
      <c r="KD43" s="32"/>
      <c r="KE43" s="33"/>
      <c r="KF43" s="28"/>
      <c r="KG43" s="29"/>
      <c r="KH43" s="29"/>
      <c r="KI43" s="29"/>
      <c r="KJ43" s="29"/>
      <c r="KK43" s="30"/>
      <c r="KL43" s="31"/>
      <c r="KM43" s="32"/>
      <c r="KN43" s="32"/>
      <c r="KO43" s="32"/>
      <c r="KP43" s="32"/>
      <c r="KQ43" s="33"/>
    </row>
    <row r="44" spans="1:303" ht="16.5" customHeight="1" x14ac:dyDescent="0.25">
      <c r="A44">
        <f t="shared" si="5"/>
        <v>4</v>
      </c>
      <c r="B44" s="17">
        <f t="shared" si="6"/>
        <v>3</v>
      </c>
      <c r="C44" s="21">
        <f>Calen!F47</f>
        <v>43558</v>
      </c>
      <c r="D44" s="28"/>
      <c r="E44" s="29"/>
      <c r="F44" s="29"/>
      <c r="G44" s="29"/>
      <c r="H44" s="29"/>
      <c r="I44" s="30"/>
      <c r="J44" s="31"/>
      <c r="K44" s="32"/>
      <c r="L44" s="32"/>
      <c r="M44" s="32"/>
      <c r="N44" s="32"/>
      <c r="O44" s="33"/>
      <c r="P44" s="28"/>
      <c r="Q44" s="29"/>
      <c r="R44" s="29"/>
      <c r="S44" s="29"/>
      <c r="T44" s="29"/>
      <c r="U44" s="30"/>
      <c r="V44" s="31"/>
      <c r="W44" s="32"/>
      <c r="X44" s="32"/>
      <c r="Y44" s="32"/>
      <c r="Z44" s="32"/>
      <c r="AA44" s="33"/>
      <c r="AB44" s="28"/>
      <c r="AC44" s="29"/>
      <c r="AD44" s="29"/>
      <c r="AE44" s="29"/>
      <c r="AF44" s="29"/>
      <c r="AG44" s="30"/>
      <c r="AH44" s="31"/>
      <c r="AI44" s="32"/>
      <c r="AJ44" s="32"/>
      <c r="AK44" s="32"/>
      <c r="AL44" s="32"/>
      <c r="AM44" s="33"/>
      <c r="AN44" s="28"/>
      <c r="AO44" s="29"/>
      <c r="AP44" s="29"/>
      <c r="AQ44" s="29"/>
      <c r="AR44" s="29"/>
      <c r="AS44" s="30"/>
      <c r="AT44" s="31"/>
      <c r="AU44" s="32"/>
      <c r="AV44" s="32"/>
      <c r="AW44" s="32"/>
      <c r="AX44" s="32"/>
      <c r="AY44" s="33"/>
      <c r="AZ44" s="28"/>
      <c r="BA44" s="29"/>
      <c r="BB44" s="29"/>
      <c r="BC44" s="29"/>
      <c r="BD44" s="29"/>
      <c r="BE44" s="30"/>
      <c r="BF44" s="31"/>
      <c r="BG44" s="32"/>
      <c r="BH44" s="32"/>
      <c r="BI44" s="32"/>
      <c r="BJ44" s="32"/>
      <c r="BK44" s="33"/>
      <c r="BL44" s="28"/>
      <c r="BM44" s="29"/>
      <c r="BN44" s="29"/>
      <c r="BO44" s="29"/>
      <c r="BP44" s="29"/>
      <c r="BQ44" s="30"/>
      <c r="BR44" s="31"/>
      <c r="BS44" s="32"/>
      <c r="BT44" s="32"/>
      <c r="BU44" s="32"/>
      <c r="BV44" s="32"/>
      <c r="BW44" s="33"/>
      <c r="BX44" s="28"/>
      <c r="BY44" s="29"/>
      <c r="BZ44" s="29"/>
      <c r="CA44" s="29"/>
      <c r="CB44" s="29"/>
      <c r="CC44" s="30"/>
      <c r="CD44" s="31"/>
      <c r="CE44" s="32"/>
      <c r="CF44" s="32"/>
      <c r="CG44" s="32"/>
      <c r="CH44" s="32"/>
      <c r="CI44" s="33"/>
      <c r="CJ44" s="28"/>
      <c r="CK44" s="29"/>
      <c r="CL44" s="29"/>
      <c r="CM44" s="29"/>
      <c r="CN44" s="29"/>
      <c r="CO44" s="30"/>
      <c r="CP44" s="31"/>
      <c r="CQ44" s="32"/>
      <c r="CR44" s="32"/>
      <c r="CS44" s="32"/>
      <c r="CT44" s="32"/>
      <c r="CU44" s="33"/>
      <c r="CV44" s="28"/>
      <c r="CW44" s="29"/>
      <c r="CX44" s="29"/>
      <c r="CY44" s="29"/>
      <c r="CZ44" s="29"/>
      <c r="DA44" s="30"/>
      <c r="DB44" s="31"/>
      <c r="DC44" s="32"/>
      <c r="DD44" s="32"/>
      <c r="DE44" s="32"/>
      <c r="DF44" s="32"/>
      <c r="DG44" s="33"/>
      <c r="DH44" s="28"/>
      <c r="DI44" s="29"/>
      <c r="DJ44" s="29"/>
      <c r="DK44" s="29"/>
      <c r="DL44" s="29"/>
      <c r="DM44" s="30"/>
      <c r="DN44" s="31"/>
      <c r="DO44" s="32"/>
      <c r="DP44" s="32"/>
      <c r="DQ44" s="32"/>
      <c r="DR44" s="32"/>
      <c r="DS44" s="33"/>
      <c r="DT44" s="28"/>
      <c r="DU44" s="29"/>
      <c r="DV44" s="29"/>
      <c r="DW44" s="29"/>
      <c r="DX44" s="29"/>
      <c r="DY44" s="30"/>
      <c r="DZ44" s="31"/>
      <c r="EA44" s="32"/>
      <c r="EB44" s="32"/>
      <c r="EC44" s="32"/>
      <c r="ED44" s="32"/>
      <c r="EE44" s="33"/>
      <c r="EF44" s="28"/>
      <c r="EG44" s="29"/>
      <c r="EH44" s="29"/>
      <c r="EI44" s="29"/>
      <c r="EJ44" s="29"/>
      <c r="EK44" s="30"/>
      <c r="EL44" s="31"/>
      <c r="EM44" s="32"/>
      <c r="EN44" s="32"/>
      <c r="EO44" s="32"/>
      <c r="EP44" s="32"/>
      <c r="EQ44" s="33"/>
      <c r="ER44" s="28"/>
      <c r="ES44" s="29"/>
      <c r="ET44" s="29"/>
      <c r="EU44" s="29"/>
      <c r="EV44" s="29"/>
      <c r="EW44" s="30"/>
      <c r="EX44" s="31"/>
      <c r="EY44" s="32"/>
      <c r="EZ44" s="32"/>
      <c r="FA44" s="32"/>
      <c r="FB44" s="32"/>
      <c r="FC44" s="33"/>
      <c r="FD44" s="28"/>
      <c r="FE44" s="29"/>
      <c r="FF44" s="29"/>
      <c r="FG44" s="29"/>
      <c r="FH44" s="29"/>
      <c r="FI44" s="30"/>
      <c r="FJ44" s="31"/>
      <c r="FK44" s="32"/>
      <c r="FL44" s="32"/>
      <c r="FM44" s="32"/>
      <c r="FN44" s="32"/>
      <c r="FO44" s="33"/>
      <c r="FP44" s="28"/>
      <c r="FQ44" s="29"/>
      <c r="FR44" s="29"/>
      <c r="FS44" s="29"/>
      <c r="FT44" s="29"/>
      <c r="FU44" s="30"/>
      <c r="FV44" s="31"/>
      <c r="FW44" s="32"/>
      <c r="FX44" s="32"/>
      <c r="FY44" s="32"/>
      <c r="FZ44" s="32"/>
      <c r="GA44" s="33"/>
      <c r="GB44" s="28"/>
      <c r="GC44" s="29"/>
      <c r="GD44" s="29"/>
      <c r="GE44" s="29"/>
      <c r="GF44" s="29"/>
      <c r="GG44" s="30"/>
      <c r="GH44" s="31"/>
      <c r="GI44" s="32"/>
      <c r="GJ44" s="32"/>
      <c r="GK44" s="32"/>
      <c r="GL44" s="32"/>
      <c r="GM44" s="33"/>
      <c r="GN44" s="28"/>
      <c r="GO44" s="29"/>
      <c r="GP44" s="29"/>
      <c r="GQ44" s="29"/>
      <c r="GR44" s="29"/>
      <c r="GS44" s="30"/>
      <c r="GT44" s="31"/>
      <c r="GU44" s="32"/>
      <c r="GV44" s="32"/>
      <c r="GW44" s="32"/>
      <c r="GX44" s="32"/>
      <c r="GY44" s="33"/>
      <c r="GZ44" s="28"/>
      <c r="HA44" s="29"/>
      <c r="HB44" s="29"/>
      <c r="HC44" s="29"/>
      <c r="HD44" s="29"/>
      <c r="HE44" s="30"/>
      <c r="HF44" s="31"/>
      <c r="HG44" s="32"/>
      <c r="HH44" s="32"/>
      <c r="HI44" s="32"/>
      <c r="HJ44" s="32"/>
      <c r="HK44" s="33"/>
      <c r="HL44" s="28"/>
      <c r="HM44" s="29"/>
      <c r="HN44" s="29"/>
      <c r="HO44" s="29"/>
      <c r="HP44" s="29"/>
      <c r="HQ44" s="30"/>
      <c r="HR44" s="31"/>
      <c r="HS44" s="32"/>
      <c r="HT44" s="32"/>
      <c r="HU44" s="32"/>
      <c r="HV44" s="32"/>
      <c r="HW44" s="33"/>
      <c r="HX44" s="28"/>
      <c r="HY44" s="29"/>
      <c r="HZ44" s="29"/>
      <c r="IA44" s="29"/>
      <c r="IB44" s="29"/>
      <c r="IC44" s="30"/>
      <c r="ID44" s="31"/>
      <c r="IE44" s="32"/>
      <c r="IF44" s="32"/>
      <c r="IG44" s="32"/>
      <c r="IH44" s="32"/>
      <c r="II44" s="33"/>
      <c r="IJ44" s="28"/>
      <c r="IK44" s="29"/>
      <c r="IL44" s="29"/>
      <c r="IM44" s="29"/>
      <c r="IN44" s="29"/>
      <c r="IO44" s="30"/>
      <c r="IP44" s="31"/>
      <c r="IQ44" s="32"/>
      <c r="IR44" s="32"/>
      <c r="IS44" s="32"/>
      <c r="IT44" s="32"/>
      <c r="IU44" s="33"/>
      <c r="IV44" s="28"/>
      <c r="IW44" s="29"/>
      <c r="IX44" s="29"/>
      <c r="IY44" s="29"/>
      <c r="IZ44" s="29"/>
      <c r="JA44" s="30"/>
      <c r="JB44" s="31"/>
      <c r="JC44" s="32"/>
      <c r="JD44" s="32"/>
      <c r="JE44" s="32"/>
      <c r="JF44" s="32"/>
      <c r="JG44" s="33"/>
      <c r="JH44" s="28"/>
      <c r="JI44" s="29"/>
      <c r="JJ44" s="29"/>
      <c r="JK44" s="29"/>
      <c r="JL44" s="29"/>
      <c r="JM44" s="30"/>
      <c r="JN44" s="31"/>
      <c r="JO44" s="32"/>
      <c r="JP44" s="32"/>
      <c r="JQ44" s="32"/>
      <c r="JR44" s="32"/>
      <c r="JS44" s="33"/>
      <c r="JT44" s="28"/>
      <c r="JU44" s="29"/>
      <c r="JV44" s="29"/>
      <c r="JW44" s="29"/>
      <c r="JX44" s="29"/>
      <c r="JY44" s="30"/>
      <c r="JZ44" s="31"/>
      <c r="KA44" s="32"/>
      <c r="KB44" s="32"/>
      <c r="KC44" s="32"/>
      <c r="KD44" s="32"/>
      <c r="KE44" s="33"/>
      <c r="KF44" s="28"/>
      <c r="KG44" s="29"/>
      <c r="KH44" s="29"/>
      <c r="KI44" s="29"/>
      <c r="KJ44" s="29"/>
      <c r="KK44" s="30"/>
      <c r="KL44" s="31"/>
      <c r="KM44" s="32"/>
      <c r="KN44" s="32"/>
      <c r="KO44" s="32"/>
      <c r="KP44" s="32"/>
      <c r="KQ44" s="33"/>
    </row>
    <row r="45" spans="1:303" ht="16.5" customHeight="1" x14ac:dyDescent="0.25">
      <c r="A45">
        <f t="shared" si="5"/>
        <v>4</v>
      </c>
      <c r="B45" s="17">
        <f t="shared" si="6"/>
        <v>4</v>
      </c>
      <c r="C45" s="21">
        <f>Calen!F48</f>
        <v>43559</v>
      </c>
      <c r="D45" s="28"/>
      <c r="E45" s="29"/>
      <c r="F45" s="29"/>
      <c r="G45" s="29"/>
      <c r="H45" s="29"/>
      <c r="I45" s="30"/>
      <c r="J45" s="31"/>
      <c r="K45" s="32"/>
      <c r="L45" s="32"/>
      <c r="M45" s="32"/>
      <c r="N45" s="32"/>
      <c r="O45" s="33"/>
      <c r="P45" s="28"/>
      <c r="Q45" s="29"/>
      <c r="R45" s="29"/>
      <c r="S45" s="29"/>
      <c r="T45" s="29"/>
      <c r="U45" s="30"/>
      <c r="V45" s="31"/>
      <c r="W45" s="32"/>
      <c r="X45" s="32"/>
      <c r="Y45" s="32"/>
      <c r="Z45" s="32"/>
      <c r="AA45" s="33"/>
      <c r="AB45" s="28"/>
      <c r="AC45" s="29"/>
      <c r="AD45" s="29"/>
      <c r="AE45" s="29"/>
      <c r="AF45" s="29"/>
      <c r="AG45" s="30"/>
      <c r="AH45" s="31"/>
      <c r="AI45" s="32"/>
      <c r="AJ45" s="32"/>
      <c r="AK45" s="32"/>
      <c r="AL45" s="32"/>
      <c r="AM45" s="33"/>
      <c r="AN45" s="28"/>
      <c r="AO45" s="29"/>
      <c r="AP45" s="29"/>
      <c r="AQ45" s="29"/>
      <c r="AR45" s="29"/>
      <c r="AS45" s="30"/>
      <c r="AT45" s="31"/>
      <c r="AU45" s="32"/>
      <c r="AV45" s="32"/>
      <c r="AW45" s="32"/>
      <c r="AX45" s="32"/>
      <c r="AY45" s="33"/>
      <c r="AZ45" s="28"/>
      <c r="BA45" s="29"/>
      <c r="BB45" s="29"/>
      <c r="BC45" s="29"/>
      <c r="BD45" s="29"/>
      <c r="BE45" s="30"/>
      <c r="BF45" s="31"/>
      <c r="BG45" s="32"/>
      <c r="BH45" s="32"/>
      <c r="BI45" s="32"/>
      <c r="BJ45" s="32"/>
      <c r="BK45" s="33"/>
      <c r="BL45" s="28"/>
      <c r="BM45" s="29"/>
      <c r="BN45" s="29"/>
      <c r="BO45" s="29"/>
      <c r="BP45" s="29"/>
      <c r="BQ45" s="30"/>
      <c r="BR45" s="31"/>
      <c r="BS45" s="32"/>
      <c r="BT45" s="32"/>
      <c r="BU45" s="32"/>
      <c r="BV45" s="32"/>
      <c r="BW45" s="33"/>
      <c r="BX45" s="28"/>
      <c r="BY45" s="29"/>
      <c r="BZ45" s="29"/>
      <c r="CA45" s="29"/>
      <c r="CB45" s="29"/>
      <c r="CC45" s="30"/>
      <c r="CD45" s="31"/>
      <c r="CE45" s="32"/>
      <c r="CF45" s="32"/>
      <c r="CG45" s="32"/>
      <c r="CH45" s="32"/>
      <c r="CI45" s="33"/>
      <c r="CJ45" s="28"/>
      <c r="CK45" s="29"/>
      <c r="CL45" s="29"/>
      <c r="CM45" s="29"/>
      <c r="CN45" s="29"/>
      <c r="CO45" s="30"/>
      <c r="CP45" s="31"/>
      <c r="CQ45" s="32"/>
      <c r="CR45" s="32"/>
      <c r="CS45" s="32"/>
      <c r="CT45" s="32"/>
      <c r="CU45" s="33"/>
      <c r="CV45" s="28"/>
      <c r="CW45" s="29"/>
      <c r="CX45" s="29"/>
      <c r="CY45" s="29"/>
      <c r="CZ45" s="29"/>
      <c r="DA45" s="30"/>
      <c r="DB45" s="31"/>
      <c r="DC45" s="32"/>
      <c r="DD45" s="32"/>
      <c r="DE45" s="32"/>
      <c r="DF45" s="32"/>
      <c r="DG45" s="33"/>
      <c r="DH45" s="28"/>
      <c r="DI45" s="29"/>
      <c r="DJ45" s="29"/>
      <c r="DK45" s="29"/>
      <c r="DL45" s="29"/>
      <c r="DM45" s="30"/>
      <c r="DN45" s="31"/>
      <c r="DO45" s="32"/>
      <c r="DP45" s="32"/>
      <c r="DQ45" s="32"/>
      <c r="DR45" s="32"/>
      <c r="DS45" s="33"/>
      <c r="DT45" s="28"/>
      <c r="DU45" s="29"/>
      <c r="DV45" s="29"/>
      <c r="DW45" s="29"/>
      <c r="DX45" s="29"/>
      <c r="DY45" s="30"/>
      <c r="DZ45" s="31"/>
      <c r="EA45" s="32"/>
      <c r="EB45" s="32"/>
      <c r="EC45" s="32"/>
      <c r="ED45" s="32"/>
      <c r="EE45" s="33"/>
      <c r="EF45" s="28"/>
      <c r="EG45" s="29"/>
      <c r="EH45" s="29"/>
      <c r="EI45" s="29"/>
      <c r="EJ45" s="29"/>
      <c r="EK45" s="30"/>
      <c r="EL45" s="31"/>
      <c r="EM45" s="32"/>
      <c r="EN45" s="32"/>
      <c r="EO45" s="32"/>
      <c r="EP45" s="32"/>
      <c r="EQ45" s="33"/>
      <c r="ER45" s="28"/>
      <c r="ES45" s="29"/>
      <c r="ET45" s="29"/>
      <c r="EU45" s="29"/>
      <c r="EV45" s="29"/>
      <c r="EW45" s="30"/>
      <c r="EX45" s="31"/>
      <c r="EY45" s="32"/>
      <c r="EZ45" s="32"/>
      <c r="FA45" s="32"/>
      <c r="FB45" s="32"/>
      <c r="FC45" s="33"/>
      <c r="FD45" s="28"/>
      <c r="FE45" s="29"/>
      <c r="FF45" s="29"/>
      <c r="FG45" s="29"/>
      <c r="FH45" s="29"/>
      <c r="FI45" s="30"/>
      <c r="FJ45" s="31"/>
      <c r="FK45" s="32"/>
      <c r="FL45" s="32"/>
      <c r="FM45" s="32"/>
      <c r="FN45" s="32"/>
      <c r="FO45" s="33"/>
      <c r="FP45" s="28"/>
      <c r="FQ45" s="29"/>
      <c r="FR45" s="29"/>
      <c r="FS45" s="29"/>
      <c r="FT45" s="29"/>
      <c r="FU45" s="30"/>
      <c r="FV45" s="31"/>
      <c r="FW45" s="32"/>
      <c r="FX45" s="32"/>
      <c r="FY45" s="32"/>
      <c r="FZ45" s="32"/>
      <c r="GA45" s="33"/>
      <c r="GB45" s="28"/>
      <c r="GC45" s="29"/>
      <c r="GD45" s="29"/>
      <c r="GE45" s="29"/>
      <c r="GF45" s="29"/>
      <c r="GG45" s="30"/>
      <c r="GH45" s="31"/>
      <c r="GI45" s="32"/>
      <c r="GJ45" s="32"/>
      <c r="GK45" s="32"/>
      <c r="GL45" s="32"/>
      <c r="GM45" s="33"/>
      <c r="GN45" s="28"/>
      <c r="GO45" s="29"/>
      <c r="GP45" s="29"/>
      <c r="GQ45" s="29"/>
      <c r="GR45" s="29"/>
      <c r="GS45" s="30"/>
      <c r="GT45" s="31"/>
      <c r="GU45" s="32"/>
      <c r="GV45" s="32"/>
      <c r="GW45" s="32"/>
      <c r="GX45" s="32"/>
      <c r="GY45" s="33"/>
      <c r="GZ45" s="28"/>
      <c r="HA45" s="29"/>
      <c r="HB45" s="29"/>
      <c r="HC45" s="29"/>
      <c r="HD45" s="29"/>
      <c r="HE45" s="30"/>
      <c r="HF45" s="31"/>
      <c r="HG45" s="32"/>
      <c r="HH45" s="32"/>
      <c r="HI45" s="32"/>
      <c r="HJ45" s="32"/>
      <c r="HK45" s="33"/>
      <c r="HL45" s="28"/>
      <c r="HM45" s="29"/>
      <c r="HN45" s="29"/>
      <c r="HO45" s="29"/>
      <c r="HP45" s="29"/>
      <c r="HQ45" s="30"/>
      <c r="HR45" s="31"/>
      <c r="HS45" s="32"/>
      <c r="HT45" s="32"/>
      <c r="HU45" s="32"/>
      <c r="HV45" s="32"/>
      <c r="HW45" s="33"/>
      <c r="HX45" s="28"/>
      <c r="HY45" s="29"/>
      <c r="HZ45" s="29"/>
      <c r="IA45" s="29"/>
      <c r="IB45" s="29"/>
      <c r="IC45" s="30"/>
      <c r="ID45" s="31"/>
      <c r="IE45" s="32"/>
      <c r="IF45" s="32"/>
      <c r="IG45" s="32"/>
      <c r="IH45" s="32"/>
      <c r="II45" s="33"/>
      <c r="IJ45" s="28"/>
      <c r="IK45" s="29"/>
      <c r="IL45" s="29"/>
      <c r="IM45" s="29"/>
      <c r="IN45" s="29"/>
      <c r="IO45" s="30"/>
      <c r="IP45" s="31"/>
      <c r="IQ45" s="32"/>
      <c r="IR45" s="32"/>
      <c r="IS45" s="32"/>
      <c r="IT45" s="32"/>
      <c r="IU45" s="33"/>
      <c r="IV45" s="28"/>
      <c r="IW45" s="29"/>
      <c r="IX45" s="29"/>
      <c r="IY45" s="29"/>
      <c r="IZ45" s="29"/>
      <c r="JA45" s="30"/>
      <c r="JB45" s="31"/>
      <c r="JC45" s="32"/>
      <c r="JD45" s="32"/>
      <c r="JE45" s="32"/>
      <c r="JF45" s="32"/>
      <c r="JG45" s="33"/>
      <c r="JH45" s="28"/>
      <c r="JI45" s="29"/>
      <c r="JJ45" s="29"/>
      <c r="JK45" s="29"/>
      <c r="JL45" s="29"/>
      <c r="JM45" s="30"/>
      <c r="JN45" s="31"/>
      <c r="JO45" s="32"/>
      <c r="JP45" s="32"/>
      <c r="JQ45" s="32"/>
      <c r="JR45" s="32"/>
      <c r="JS45" s="33"/>
      <c r="JT45" s="28"/>
      <c r="JU45" s="29"/>
      <c r="JV45" s="29"/>
      <c r="JW45" s="29"/>
      <c r="JX45" s="29"/>
      <c r="JY45" s="30"/>
      <c r="JZ45" s="31"/>
      <c r="KA45" s="32"/>
      <c r="KB45" s="32"/>
      <c r="KC45" s="32"/>
      <c r="KD45" s="32"/>
      <c r="KE45" s="33"/>
      <c r="KF45" s="28"/>
      <c r="KG45" s="29"/>
      <c r="KH45" s="29"/>
      <c r="KI45" s="29"/>
      <c r="KJ45" s="29"/>
      <c r="KK45" s="30"/>
      <c r="KL45" s="31"/>
      <c r="KM45" s="32"/>
      <c r="KN45" s="32"/>
      <c r="KO45" s="32"/>
      <c r="KP45" s="32"/>
      <c r="KQ45" s="33"/>
    </row>
    <row r="46" spans="1:303" ht="16.5" customHeight="1" x14ac:dyDescent="0.25">
      <c r="A46">
        <f t="shared" si="5"/>
        <v>4</v>
      </c>
      <c r="B46" s="17">
        <f t="shared" si="6"/>
        <v>5</v>
      </c>
      <c r="C46" s="21">
        <f>Calen!F49</f>
        <v>43560</v>
      </c>
      <c r="D46" s="28"/>
      <c r="E46" s="29"/>
      <c r="F46" s="29"/>
      <c r="G46" s="29"/>
      <c r="H46" s="29"/>
      <c r="I46" s="30"/>
      <c r="J46" s="31"/>
      <c r="K46" s="32"/>
      <c r="L46" s="32"/>
      <c r="M46" s="32"/>
      <c r="N46" s="32"/>
      <c r="O46" s="33"/>
      <c r="P46" s="28"/>
      <c r="Q46" s="29"/>
      <c r="R46" s="29"/>
      <c r="S46" s="29"/>
      <c r="T46" s="29"/>
      <c r="U46" s="30"/>
      <c r="V46" s="31"/>
      <c r="W46" s="32"/>
      <c r="X46" s="32"/>
      <c r="Y46" s="32"/>
      <c r="Z46" s="32"/>
      <c r="AA46" s="33"/>
      <c r="AB46" s="28"/>
      <c r="AC46" s="29"/>
      <c r="AD46" s="29"/>
      <c r="AE46" s="29"/>
      <c r="AF46" s="29"/>
      <c r="AG46" s="30"/>
      <c r="AH46" s="31"/>
      <c r="AI46" s="32"/>
      <c r="AJ46" s="32"/>
      <c r="AK46" s="32"/>
      <c r="AL46" s="32"/>
      <c r="AM46" s="33"/>
      <c r="AN46" s="28"/>
      <c r="AO46" s="29"/>
      <c r="AP46" s="29"/>
      <c r="AQ46" s="29"/>
      <c r="AR46" s="29"/>
      <c r="AS46" s="30"/>
      <c r="AT46" s="31"/>
      <c r="AU46" s="32"/>
      <c r="AV46" s="32"/>
      <c r="AW46" s="32"/>
      <c r="AX46" s="32"/>
      <c r="AY46" s="33"/>
      <c r="AZ46" s="28"/>
      <c r="BA46" s="29"/>
      <c r="BB46" s="29"/>
      <c r="BC46" s="29"/>
      <c r="BD46" s="29"/>
      <c r="BE46" s="30"/>
      <c r="BF46" s="31"/>
      <c r="BG46" s="32"/>
      <c r="BH46" s="32"/>
      <c r="BI46" s="32"/>
      <c r="BJ46" s="32"/>
      <c r="BK46" s="33"/>
      <c r="BL46" s="28"/>
      <c r="BM46" s="29"/>
      <c r="BN46" s="29"/>
      <c r="BO46" s="29"/>
      <c r="BP46" s="29"/>
      <c r="BQ46" s="30"/>
      <c r="BR46" s="31"/>
      <c r="BS46" s="32"/>
      <c r="BT46" s="32"/>
      <c r="BU46" s="32"/>
      <c r="BV46" s="32"/>
      <c r="BW46" s="33"/>
      <c r="BX46" s="28"/>
      <c r="BY46" s="29"/>
      <c r="BZ46" s="29"/>
      <c r="CA46" s="29"/>
      <c r="CB46" s="29"/>
      <c r="CC46" s="30"/>
      <c r="CD46" s="31"/>
      <c r="CE46" s="32"/>
      <c r="CF46" s="32"/>
      <c r="CG46" s="32"/>
      <c r="CH46" s="32"/>
      <c r="CI46" s="33"/>
      <c r="CJ46" s="28"/>
      <c r="CK46" s="29"/>
      <c r="CL46" s="29"/>
      <c r="CM46" s="29"/>
      <c r="CN46" s="29"/>
      <c r="CO46" s="30"/>
      <c r="CP46" s="31"/>
      <c r="CQ46" s="32"/>
      <c r="CR46" s="32"/>
      <c r="CS46" s="32"/>
      <c r="CT46" s="32"/>
      <c r="CU46" s="33"/>
      <c r="CV46" s="28"/>
      <c r="CW46" s="29"/>
      <c r="CX46" s="29"/>
      <c r="CY46" s="29"/>
      <c r="CZ46" s="29"/>
      <c r="DA46" s="30"/>
      <c r="DB46" s="31"/>
      <c r="DC46" s="32"/>
      <c r="DD46" s="32"/>
      <c r="DE46" s="32"/>
      <c r="DF46" s="32"/>
      <c r="DG46" s="33"/>
      <c r="DH46" s="28"/>
      <c r="DI46" s="29"/>
      <c r="DJ46" s="29"/>
      <c r="DK46" s="29"/>
      <c r="DL46" s="29"/>
      <c r="DM46" s="30"/>
      <c r="DN46" s="31"/>
      <c r="DO46" s="32"/>
      <c r="DP46" s="32"/>
      <c r="DQ46" s="32"/>
      <c r="DR46" s="32"/>
      <c r="DS46" s="33"/>
      <c r="DT46" s="28"/>
      <c r="DU46" s="29"/>
      <c r="DV46" s="29"/>
      <c r="DW46" s="29"/>
      <c r="DX46" s="29"/>
      <c r="DY46" s="30"/>
      <c r="DZ46" s="31"/>
      <c r="EA46" s="32"/>
      <c r="EB46" s="32"/>
      <c r="EC46" s="32"/>
      <c r="ED46" s="32"/>
      <c r="EE46" s="33"/>
      <c r="EF46" s="28"/>
      <c r="EG46" s="29"/>
      <c r="EH46" s="29"/>
      <c r="EI46" s="29"/>
      <c r="EJ46" s="29"/>
      <c r="EK46" s="30"/>
      <c r="EL46" s="31"/>
      <c r="EM46" s="32"/>
      <c r="EN46" s="32"/>
      <c r="EO46" s="32"/>
      <c r="EP46" s="32"/>
      <c r="EQ46" s="33"/>
      <c r="ER46" s="28"/>
      <c r="ES46" s="29"/>
      <c r="ET46" s="29"/>
      <c r="EU46" s="29"/>
      <c r="EV46" s="29"/>
      <c r="EW46" s="30"/>
      <c r="EX46" s="31"/>
      <c r="EY46" s="32"/>
      <c r="EZ46" s="32"/>
      <c r="FA46" s="32"/>
      <c r="FB46" s="32"/>
      <c r="FC46" s="33"/>
      <c r="FD46" s="28"/>
      <c r="FE46" s="29"/>
      <c r="FF46" s="29"/>
      <c r="FG46" s="29"/>
      <c r="FH46" s="29"/>
      <c r="FI46" s="30"/>
      <c r="FJ46" s="31"/>
      <c r="FK46" s="32"/>
      <c r="FL46" s="32"/>
      <c r="FM46" s="32"/>
      <c r="FN46" s="32"/>
      <c r="FO46" s="33"/>
      <c r="FP46" s="28"/>
      <c r="FQ46" s="29"/>
      <c r="FR46" s="29"/>
      <c r="FS46" s="29"/>
      <c r="FT46" s="29"/>
      <c r="FU46" s="30"/>
      <c r="FV46" s="31"/>
      <c r="FW46" s="32"/>
      <c r="FX46" s="32"/>
      <c r="FY46" s="32"/>
      <c r="FZ46" s="32"/>
      <c r="GA46" s="33"/>
      <c r="GB46" s="28"/>
      <c r="GC46" s="29"/>
      <c r="GD46" s="29"/>
      <c r="GE46" s="29"/>
      <c r="GF46" s="29"/>
      <c r="GG46" s="30"/>
      <c r="GH46" s="31"/>
      <c r="GI46" s="32"/>
      <c r="GJ46" s="32"/>
      <c r="GK46" s="32"/>
      <c r="GL46" s="32"/>
      <c r="GM46" s="33"/>
      <c r="GN46" s="28"/>
      <c r="GO46" s="29"/>
      <c r="GP46" s="29"/>
      <c r="GQ46" s="29"/>
      <c r="GR46" s="29"/>
      <c r="GS46" s="30"/>
      <c r="GT46" s="31"/>
      <c r="GU46" s="32"/>
      <c r="GV46" s="32"/>
      <c r="GW46" s="32"/>
      <c r="GX46" s="32"/>
      <c r="GY46" s="33"/>
      <c r="GZ46" s="28"/>
      <c r="HA46" s="29"/>
      <c r="HB46" s="29"/>
      <c r="HC46" s="29"/>
      <c r="HD46" s="29"/>
      <c r="HE46" s="30"/>
      <c r="HF46" s="31"/>
      <c r="HG46" s="32"/>
      <c r="HH46" s="32"/>
      <c r="HI46" s="32"/>
      <c r="HJ46" s="32"/>
      <c r="HK46" s="33"/>
      <c r="HL46" s="28"/>
      <c r="HM46" s="29"/>
      <c r="HN46" s="29"/>
      <c r="HO46" s="29"/>
      <c r="HP46" s="29"/>
      <c r="HQ46" s="30"/>
      <c r="HR46" s="31"/>
      <c r="HS46" s="32"/>
      <c r="HT46" s="32"/>
      <c r="HU46" s="32"/>
      <c r="HV46" s="32"/>
      <c r="HW46" s="33"/>
      <c r="HX46" s="28"/>
      <c r="HY46" s="29"/>
      <c r="HZ46" s="29"/>
      <c r="IA46" s="29"/>
      <c r="IB46" s="29"/>
      <c r="IC46" s="30"/>
      <c r="ID46" s="31"/>
      <c r="IE46" s="32"/>
      <c r="IF46" s="32"/>
      <c r="IG46" s="32"/>
      <c r="IH46" s="32"/>
      <c r="II46" s="33"/>
      <c r="IJ46" s="28"/>
      <c r="IK46" s="29"/>
      <c r="IL46" s="29"/>
      <c r="IM46" s="29"/>
      <c r="IN46" s="29"/>
      <c r="IO46" s="30"/>
      <c r="IP46" s="31"/>
      <c r="IQ46" s="32"/>
      <c r="IR46" s="32"/>
      <c r="IS46" s="32"/>
      <c r="IT46" s="32"/>
      <c r="IU46" s="33"/>
      <c r="IV46" s="28"/>
      <c r="IW46" s="29"/>
      <c r="IX46" s="29"/>
      <c r="IY46" s="29"/>
      <c r="IZ46" s="29"/>
      <c r="JA46" s="30"/>
      <c r="JB46" s="31"/>
      <c r="JC46" s="32"/>
      <c r="JD46" s="32"/>
      <c r="JE46" s="32"/>
      <c r="JF46" s="32"/>
      <c r="JG46" s="33"/>
      <c r="JH46" s="28"/>
      <c r="JI46" s="29"/>
      <c r="JJ46" s="29"/>
      <c r="JK46" s="29"/>
      <c r="JL46" s="29"/>
      <c r="JM46" s="30"/>
      <c r="JN46" s="31"/>
      <c r="JO46" s="32"/>
      <c r="JP46" s="32"/>
      <c r="JQ46" s="32"/>
      <c r="JR46" s="32"/>
      <c r="JS46" s="33"/>
      <c r="JT46" s="28"/>
      <c r="JU46" s="29"/>
      <c r="JV46" s="29"/>
      <c r="JW46" s="29"/>
      <c r="JX46" s="29"/>
      <c r="JY46" s="30"/>
      <c r="JZ46" s="31"/>
      <c r="KA46" s="32"/>
      <c r="KB46" s="32"/>
      <c r="KC46" s="32"/>
      <c r="KD46" s="32"/>
      <c r="KE46" s="33"/>
      <c r="KF46" s="28"/>
      <c r="KG46" s="29"/>
      <c r="KH46" s="29"/>
      <c r="KI46" s="29"/>
      <c r="KJ46" s="29"/>
      <c r="KK46" s="30"/>
      <c r="KL46" s="31"/>
      <c r="KM46" s="32"/>
      <c r="KN46" s="32"/>
      <c r="KO46" s="32"/>
      <c r="KP46" s="32"/>
      <c r="KQ46" s="33"/>
    </row>
    <row r="47" spans="1:303" ht="16.5" customHeight="1" x14ac:dyDescent="0.25">
      <c r="A47">
        <f t="shared" si="5"/>
        <v>4</v>
      </c>
      <c r="B47" s="17">
        <f t="shared" si="6"/>
        <v>3</v>
      </c>
      <c r="C47" s="21">
        <f>Calen!F50</f>
        <v>43565</v>
      </c>
      <c r="D47" s="28"/>
      <c r="E47" s="29"/>
      <c r="F47" s="29"/>
      <c r="G47" s="29"/>
      <c r="H47" s="29"/>
      <c r="I47" s="30"/>
      <c r="J47" s="31"/>
      <c r="K47" s="32"/>
      <c r="L47" s="32"/>
      <c r="M47" s="32"/>
      <c r="N47" s="32"/>
      <c r="O47" s="33"/>
      <c r="P47" s="28"/>
      <c r="Q47" s="29"/>
      <c r="R47" s="29"/>
      <c r="S47" s="29"/>
      <c r="T47" s="29"/>
      <c r="U47" s="30"/>
      <c r="V47" s="31"/>
      <c r="W47" s="32"/>
      <c r="X47" s="32"/>
      <c r="Y47" s="32"/>
      <c r="Z47" s="32"/>
      <c r="AA47" s="33"/>
      <c r="AB47" s="28"/>
      <c r="AC47" s="29"/>
      <c r="AD47" s="29"/>
      <c r="AE47" s="29"/>
      <c r="AF47" s="29"/>
      <c r="AG47" s="30"/>
      <c r="AH47" s="31"/>
      <c r="AI47" s="32"/>
      <c r="AJ47" s="32"/>
      <c r="AK47" s="32"/>
      <c r="AL47" s="32"/>
      <c r="AM47" s="33"/>
      <c r="AN47" s="28"/>
      <c r="AO47" s="29"/>
      <c r="AP47" s="29"/>
      <c r="AQ47" s="29"/>
      <c r="AR47" s="29"/>
      <c r="AS47" s="30"/>
      <c r="AT47" s="31"/>
      <c r="AU47" s="32"/>
      <c r="AV47" s="32"/>
      <c r="AW47" s="32"/>
      <c r="AX47" s="32"/>
      <c r="AY47" s="33"/>
      <c r="AZ47" s="28"/>
      <c r="BA47" s="29"/>
      <c r="BB47" s="29"/>
      <c r="BC47" s="29"/>
      <c r="BD47" s="29"/>
      <c r="BE47" s="30"/>
      <c r="BF47" s="31"/>
      <c r="BG47" s="32"/>
      <c r="BH47" s="32"/>
      <c r="BI47" s="32"/>
      <c r="BJ47" s="32"/>
      <c r="BK47" s="33"/>
      <c r="BL47" s="28"/>
      <c r="BM47" s="29"/>
      <c r="BN47" s="29"/>
      <c r="BO47" s="29"/>
      <c r="BP47" s="29"/>
      <c r="BQ47" s="30"/>
      <c r="BR47" s="31"/>
      <c r="BS47" s="32"/>
      <c r="BT47" s="32"/>
      <c r="BU47" s="32"/>
      <c r="BV47" s="32"/>
      <c r="BW47" s="33"/>
      <c r="BX47" s="28"/>
      <c r="BY47" s="29"/>
      <c r="BZ47" s="29"/>
      <c r="CA47" s="29"/>
      <c r="CB47" s="29"/>
      <c r="CC47" s="30"/>
      <c r="CD47" s="31"/>
      <c r="CE47" s="32"/>
      <c r="CF47" s="32"/>
      <c r="CG47" s="32"/>
      <c r="CH47" s="32"/>
      <c r="CI47" s="33"/>
      <c r="CJ47" s="28"/>
      <c r="CK47" s="29"/>
      <c r="CL47" s="29"/>
      <c r="CM47" s="29"/>
      <c r="CN47" s="29"/>
      <c r="CO47" s="30"/>
      <c r="CP47" s="31"/>
      <c r="CQ47" s="32"/>
      <c r="CR47" s="32"/>
      <c r="CS47" s="32"/>
      <c r="CT47" s="32"/>
      <c r="CU47" s="33"/>
      <c r="CV47" s="28"/>
      <c r="CW47" s="29"/>
      <c r="CX47" s="29"/>
      <c r="CY47" s="29"/>
      <c r="CZ47" s="29"/>
      <c r="DA47" s="30"/>
      <c r="DB47" s="31"/>
      <c r="DC47" s="32"/>
      <c r="DD47" s="32"/>
      <c r="DE47" s="32"/>
      <c r="DF47" s="32"/>
      <c r="DG47" s="33"/>
      <c r="DH47" s="28"/>
      <c r="DI47" s="29"/>
      <c r="DJ47" s="29"/>
      <c r="DK47" s="29"/>
      <c r="DL47" s="29"/>
      <c r="DM47" s="30"/>
      <c r="DN47" s="31"/>
      <c r="DO47" s="32"/>
      <c r="DP47" s="32"/>
      <c r="DQ47" s="32"/>
      <c r="DR47" s="32"/>
      <c r="DS47" s="33"/>
      <c r="DT47" s="28"/>
      <c r="DU47" s="29"/>
      <c r="DV47" s="29"/>
      <c r="DW47" s="29"/>
      <c r="DX47" s="29"/>
      <c r="DY47" s="30"/>
      <c r="DZ47" s="31"/>
      <c r="EA47" s="32"/>
      <c r="EB47" s="32"/>
      <c r="EC47" s="32"/>
      <c r="ED47" s="32"/>
      <c r="EE47" s="33"/>
      <c r="EF47" s="28"/>
      <c r="EG47" s="29"/>
      <c r="EH47" s="29"/>
      <c r="EI47" s="29"/>
      <c r="EJ47" s="29"/>
      <c r="EK47" s="30"/>
      <c r="EL47" s="31"/>
      <c r="EM47" s="32"/>
      <c r="EN47" s="32"/>
      <c r="EO47" s="32"/>
      <c r="EP47" s="32"/>
      <c r="EQ47" s="33"/>
      <c r="ER47" s="28"/>
      <c r="ES47" s="29"/>
      <c r="ET47" s="29"/>
      <c r="EU47" s="29"/>
      <c r="EV47" s="29"/>
      <c r="EW47" s="30"/>
      <c r="EX47" s="31"/>
      <c r="EY47" s="32"/>
      <c r="EZ47" s="32"/>
      <c r="FA47" s="32"/>
      <c r="FB47" s="32"/>
      <c r="FC47" s="33"/>
      <c r="FD47" s="28"/>
      <c r="FE47" s="29"/>
      <c r="FF47" s="29"/>
      <c r="FG47" s="29"/>
      <c r="FH47" s="29"/>
      <c r="FI47" s="30"/>
      <c r="FJ47" s="31"/>
      <c r="FK47" s="32"/>
      <c r="FL47" s="32"/>
      <c r="FM47" s="32"/>
      <c r="FN47" s="32"/>
      <c r="FO47" s="33"/>
      <c r="FP47" s="28"/>
      <c r="FQ47" s="29"/>
      <c r="FR47" s="29"/>
      <c r="FS47" s="29"/>
      <c r="FT47" s="29"/>
      <c r="FU47" s="30"/>
      <c r="FV47" s="31"/>
      <c r="FW47" s="32"/>
      <c r="FX47" s="32"/>
      <c r="FY47" s="32"/>
      <c r="FZ47" s="32"/>
      <c r="GA47" s="33"/>
      <c r="GB47" s="28"/>
      <c r="GC47" s="29"/>
      <c r="GD47" s="29"/>
      <c r="GE47" s="29"/>
      <c r="GF47" s="29"/>
      <c r="GG47" s="30"/>
      <c r="GH47" s="31"/>
      <c r="GI47" s="32"/>
      <c r="GJ47" s="32"/>
      <c r="GK47" s="32"/>
      <c r="GL47" s="32"/>
      <c r="GM47" s="33"/>
      <c r="GN47" s="28"/>
      <c r="GO47" s="29"/>
      <c r="GP47" s="29"/>
      <c r="GQ47" s="29"/>
      <c r="GR47" s="29"/>
      <c r="GS47" s="30"/>
      <c r="GT47" s="31"/>
      <c r="GU47" s="32"/>
      <c r="GV47" s="32"/>
      <c r="GW47" s="32"/>
      <c r="GX47" s="32"/>
      <c r="GY47" s="33"/>
      <c r="GZ47" s="28"/>
      <c r="HA47" s="29"/>
      <c r="HB47" s="29"/>
      <c r="HC47" s="29"/>
      <c r="HD47" s="29"/>
      <c r="HE47" s="30"/>
      <c r="HF47" s="31"/>
      <c r="HG47" s="32"/>
      <c r="HH47" s="32"/>
      <c r="HI47" s="32"/>
      <c r="HJ47" s="32"/>
      <c r="HK47" s="33"/>
      <c r="HL47" s="28"/>
      <c r="HM47" s="29"/>
      <c r="HN47" s="29"/>
      <c r="HO47" s="29"/>
      <c r="HP47" s="29"/>
      <c r="HQ47" s="30"/>
      <c r="HR47" s="31"/>
      <c r="HS47" s="32"/>
      <c r="HT47" s="32"/>
      <c r="HU47" s="32"/>
      <c r="HV47" s="32"/>
      <c r="HW47" s="33"/>
      <c r="HX47" s="28"/>
      <c r="HY47" s="29"/>
      <c r="HZ47" s="29"/>
      <c r="IA47" s="29"/>
      <c r="IB47" s="29"/>
      <c r="IC47" s="30"/>
      <c r="ID47" s="31"/>
      <c r="IE47" s="32"/>
      <c r="IF47" s="32"/>
      <c r="IG47" s="32"/>
      <c r="IH47" s="32"/>
      <c r="II47" s="33"/>
      <c r="IJ47" s="28"/>
      <c r="IK47" s="29"/>
      <c r="IL47" s="29"/>
      <c r="IM47" s="29"/>
      <c r="IN47" s="29"/>
      <c r="IO47" s="30"/>
      <c r="IP47" s="31"/>
      <c r="IQ47" s="32"/>
      <c r="IR47" s="32"/>
      <c r="IS47" s="32"/>
      <c r="IT47" s="32"/>
      <c r="IU47" s="33"/>
      <c r="IV47" s="28"/>
      <c r="IW47" s="29"/>
      <c r="IX47" s="29"/>
      <c r="IY47" s="29"/>
      <c r="IZ47" s="29"/>
      <c r="JA47" s="30"/>
      <c r="JB47" s="31"/>
      <c r="JC47" s="32"/>
      <c r="JD47" s="32"/>
      <c r="JE47" s="32"/>
      <c r="JF47" s="32"/>
      <c r="JG47" s="33"/>
      <c r="JH47" s="28"/>
      <c r="JI47" s="29"/>
      <c r="JJ47" s="29"/>
      <c r="JK47" s="29"/>
      <c r="JL47" s="29"/>
      <c r="JM47" s="30"/>
      <c r="JN47" s="31"/>
      <c r="JO47" s="32"/>
      <c r="JP47" s="32"/>
      <c r="JQ47" s="32"/>
      <c r="JR47" s="32"/>
      <c r="JS47" s="33"/>
      <c r="JT47" s="28"/>
      <c r="JU47" s="29"/>
      <c r="JV47" s="29"/>
      <c r="JW47" s="29"/>
      <c r="JX47" s="29"/>
      <c r="JY47" s="30"/>
      <c r="JZ47" s="31"/>
      <c r="KA47" s="32"/>
      <c r="KB47" s="32"/>
      <c r="KC47" s="32"/>
      <c r="KD47" s="32"/>
      <c r="KE47" s="33"/>
      <c r="KF47" s="28"/>
      <c r="KG47" s="29"/>
      <c r="KH47" s="29"/>
      <c r="KI47" s="29"/>
      <c r="KJ47" s="29"/>
      <c r="KK47" s="30"/>
      <c r="KL47" s="31"/>
      <c r="KM47" s="32"/>
      <c r="KN47" s="32"/>
      <c r="KO47" s="32"/>
      <c r="KP47" s="32"/>
      <c r="KQ47" s="33"/>
    </row>
    <row r="48" spans="1:303" ht="16.5" customHeight="1" x14ac:dyDescent="0.25">
      <c r="A48">
        <f t="shared" si="5"/>
        <v>4</v>
      </c>
      <c r="B48" s="17">
        <f t="shared" si="6"/>
        <v>4</v>
      </c>
      <c r="C48" s="21">
        <f>Calen!F51</f>
        <v>43566</v>
      </c>
      <c r="D48" s="28"/>
      <c r="E48" s="29"/>
      <c r="F48" s="29"/>
      <c r="G48" s="29"/>
      <c r="H48" s="29"/>
      <c r="I48" s="30"/>
      <c r="J48" s="31"/>
      <c r="K48" s="32"/>
      <c r="L48" s="32"/>
      <c r="M48" s="32"/>
      <c r="N48" s="32"/>
      <c r="O48" s="33"/>
      <c r="P48" s="28"/>
      <c r="Q48" s="29"/>
      <c r="R48" s="29"/>
      <c r="S48" s="29"/>
      <c r="T48" s="29"/>
      <c r="U48" s="30"/>
      <c r="V48" s="31"/>
      <c r="W48" s="32"/>
      <c r="X48" s="32"/>
      <c r="Y48" s="32"/>
      <c r="Z48" s="32"/>
      <c r="AA48" s="33"/>
      <c r="AB48" s="28"/>
      <c r="AC48" s="29"/>
      <c r="AD48" s="29"/>
      <c r="AE48" s="29"/>
      <c r="AF48" s="29"/>
      <c r="AG48" s="30"/>
      <c r="AH48" s="31"/>
      <c r="AI48" s="32"/>
      <c r="AJ48" s="32"/>
      <c r="AK48" s="32"/>
      <c r="AL48" s="32"/>
      <c r="AM48" s="33"/>
      <c r="AN48" s="28"/>
      <c r="AO48" s="29"/>
      <c r="AP48" s="29"/>
      <c r="AQ48" s="29"/>
      <c r="AR48" s="29"/>
      <c r="AS48" s="30"/>
      <c r="AT48" s="31"/>
      <c r="AU48" s="32"/>
      <c r="AV48" s="32"/>
      <c r="AW48" s="32"/>
      <c r="AX48" s="32"/>
      <c r="AY48" s="33"/>
      <c r="AZ48" s="28"/>
      <c r="BA48" s="29"/>
      <c r="BB48" s="29"/>
      <c r="BC48" s="29"/>
      <c r="BD48" s="29"/>
      <c r="BE48" s="30"/>
      <c r="BF48" s="31"/>
      <c r="BG48" s="32"/>
      <c r="BH48" s="32"/>
      <c r="BI48" s="32"/>
      <c r="BJ48" s="32"/>
      <c r="BK48" s="33"/>
      <c r="BL48" s="28"/>
      <c r="BM48" s="29"/>
      <c r="BN48" s="29"/>
      <c r="BO48" s="29"/>
      <c r="BP48" s="29"/>
      <c r="BQ48" s="30"/>
      <c r="BR48" s="31"/>
      <c r="BS48" s="32"/>
      <c r="BT48" s="32"/>
      <c r="BU48" s="32"/>
      <c r="BV48" s="32"/>
      <c r="BW48" s="33"/>
      <c r="BX48" s="28"/>
      <c r="BY48" s="29"/>
      <c r="BZ48" s="29"/>
      <c r="CA48" s="29"/>
      <c r="CB48" s="29"/>
      <c r="CC48" s="30"/>
      <c r="CD48" s="31"/>
      <c r="CE48" s="32"/>
      <c r="CF48" s="32"/>
      <c r="CG48" s="32"/>
      <c r="CH48" s="32"/>
      <c r="CI48" s="33"/>
      <c r="CJ48" s="28"/>
      <c r="CK48" s="29"/>
      <c r="CL48" s="29"/>
      <c r="CM48" s="29"/>
      <c r="CN48" s="29"/>
      <c r="CO48" s="30"/>
      <c r="CP48" s="31"/>
      <c r="CQ48" s="32"/>
      <c r="CR48" s="32"/>
      <c r="CS48" s="32"/>
      <c r="CT48" s="32"/>
      <c r="CU48" s="33"/>
      <c r="CV48" s="28"/>
      <c r="CW48" s="29"/>
      <c r="CX48" s="29"/>
      <c r="CY48" s="29"/>
      <c r="CZ48" s="29"/>
      <c r="DA48" s="30"/>
      <c r="DB48" s="31"/>
      <c r="DC48" s="32"/>
      <c r="DD48" s="32"/>
      <c r="DE48" s="32"/>
      <c r="DF48" s="32"/>
      <c r="DG48" s="33"/>
      <c r="DH48" s="28"/>
      <c r="DI48" s="29"/>
      <c r="DJ48" s="29"/>
      <c r="DK48" s="29"/>
      <c r="DL48" s="29"/>
      <c r="DM48" s="30"/>
      <c r="DN48" s="31"/>
      <c r="DO48" s="32"/>
      <c r="DP48" s="32"/>
      <c r="DQ48" s="32"/>
      <c r="DR48" s="32"/>
      <c r="DS48" s="33"/>
      <c r="DT48" s="28"/>
      <c r="DU48" s="29"/>
      <c r="DV48" s="29"/>
      <c r="DW48" s="29"/>
      <c r="DX48" s="29"/>
      <c r="DY48" s="30"/>
      <c r="DZ48" s="31"/>
      <c r="EA48" s="32"/>
      <c r="EB48" s="32"/>
      <c r="EC48" s="32"/>
      <c r="ED48" s="32"/>
      <c r="EE48" s="33"/>
      <c r="EF48" s="28"/>
      <c r="EG48" s="29"/>
      <c r="EH48" s="29"/>
      <c r="EI48" s="29"/>
      <c r="EJ48" s="29"/>
      <c r="EK48" s="30"/>
      <c r="EL48" s="31"/>
      <c r="EM48" s="32"/>
      <c r="EN48" s="32"/>
      <c r="EO48" s="32"/>
      <c r="EP48" s="32"/>
      <c r="EQ48" s="33"/>
      <c r="ER48" s="28"/>
      <c r="ES48" s="29"/>
      <c r="ET48" s="29"/>
      <c r="EU48" s="29"/>
      <c r="EV48" s="29"/>
      <c r="EW48" s="30"/>
      <c r="EX48" s="31"/>
      <c r="EY48" s="32"/>
      <c r="EZ48" s="32"/>
      <c r="FA48" s="32"/>
      <c r="FB48" s="32"/>
      <c r="FC48" s="33"/>
      <c r="FD48" s="28"/>
      <c r="FE48" s="29"/>
      <c r="FF48" s="29"/>
      <c r="FG48" s="29"/>
      <c r="FH48" s="29"/>
      <c r="FI48" s="30"/>
      <c r="FJ48" s="31"/>
      <c r="FK48" s="32"/>
      <c r="FL48" s="32"/>
      <c r="FM48" s="32"/>
      <c r="FN48" s="32"/>
      <c r="FO48" s="33"/>
      <c r="FP48" s="28"/>
      <c r="FQ48" s="29"/>
      <c r="FR48" s="29"/>
      <c r="FS48" s="29"/>
      <c r="FT48" s="29"/>
      <c r="FU48" s="30"/>
      <c r="FV48" s="31"/>
      <c r="FW48" s="32"/>
      <c r="FX48" s="32"/>
      <c r="FY48" s="32"/>
      <c r="FZ48" s="32"/>
      <c r="GA48" s="33"/>
      <c r="GB48" s="28"/>
      <c r="GC48" s="29"/>
      <c r="GD48" s="29"/>
      <c r="GE48" s="29"/>
      <c r="GF48" s="29"/>
      <c r="GG48" s="30"/>
      <c r="GH48" s="31"/>
      <c r="GI48" s="32"/>
      <c r="GJ48" s="32"/>
      <c r="GK48" s="32"/>
      <c r="GL48" s="32"/>
      <c r="GM48" s="33"/>
      <c r="GN48" s="28"/>
      <c r="GO48" s="29"/>
      <c r="GP48" s="29"/>
      <c r="GQ48" s="29"/>
      <c r="GR48" s="29"/>
      <c r="GS48" s="30"/>
      <c r="GT48" s="31"/>
      <c r="GU48" s="32"/>
      <c r="GV48" s="32"/>
      <c r="GW48" s="32"/>
      <c r="GX48" s="32"/>
      <c r="GY48" s="33"/>
      <c r="GZ48" s="28"/>
      <c r="HA48" s="29"/>
      <c r="HB48" s="29"/>
      <c r="HC48" s="29"/>
      <c r="HD48" s="29"/>
      <c r="HE48" s="30"/>
      <c r="HF48" s="31"/>
      <c r="HG48" s="32"/>
      <c r="HH48" s="32"/>
      <c r="HI48" s="32"/>
      <c r="HJ48" s="32"/>
      <c r="HK48" s="33"/>
      <c r="HL48" s="28"/>
      <c r="HM48" s="29"/>
      <c r="HN48" s="29"/>
      <c r="HO48" s="29"/>
      <c r="HP48" s="29"/>
      <c r="HQ48" s="30"/>
      <c r="HR48" s="31"/>
      <c r="HS48" s="32"/>
      <c r="HT48" s="32"/>
      <c r="HU48" s="32"/>
      <c r="HV48" s="32"/>
      <c r="HW48" s="33"/>
      <c r="HX48" s="28"/>
      <c r="HY48" s="29"/>
      <c r="HZ48" s="29"/>
      <c r="IA48" s="29"/>
      <c r="IB48" s="29"/>
      <c r="IC48" s="30"/>
      <c r="ID48" s="31"/>
      <c r="IE48" s="32"/>
      <c r="IF48" s="32"/>
      <c r="IG48" s="32"/>
      <c r="IH48" s="32"/>
      <c r="II48" s="33"/>
      <c r="IJ48" s="28"/>
      <c r="IK48" s="29"/>
      <c r="IL48" s="29"/>
      <c r="IM48" s="29"/>
      <c r="IN48" s="29"/>
      <c r="IO48" s="30"/>
      <c r="IP48" s="31"/>
      <c r="IQ48" s="32"/>
      <c r="IR48" s="32"/>
      <c r="IS48" s="32"/>
      <c r="IT48" s="32"/>
      <c r="IU48" s="33"/>
      <c r="IV48" s="28"/>
      <c r="IW48" s="29"/>
      <c r="IX48" s="29"/>
      <c r="IY48" s="29"/>
      <c r="IZ48" s="29"/>
      <c r="JA48" s="30"/>
      <c r="JB48" s="31"/>
      <c r="JC48" s="32"/>
      <c r="JD48" s="32"/>
      <c r="JE48" s="32"/>
      <c r="JF48" s="32"/>
      <c r="JG48" s="33"/>
      <c r="JH48" s="28"/>
      <c r="JI48" s="29"/>
      <c r="JJ48" s="29"/>
      <c r="JK48" s="29"/>
      <c r="JL48" s="29"/>
      <c r="JM48" s="30"/>
      <c r="JN48" s="31"/>
      <c r="JO48" s="32"/>
      <c r="JP48" s="32"/>
      <c r="JQ48" s="32"/>
      <c r="JR48" s="32"/>
      <c r="JS48" s="33"/>
      <c r="JT48" s="28"/>
      <c r="JU48" s="29"/>
      <c r="JV48" s="29"/>
      <c r="JW48" s="29"/>
      <c r="JX48" s="29"/>
      <c r="JY48" s="30"/>
      <c r="JZ48" s="31"/>
      <c r="KA48" s="32"/>
      <c r="KB48" s="32"/>
      <c r="KC48" s="32"/>
      <c r="KD48" s="32"/>
      <c r="KE48" s="33"/>
      <c r="KF48" s="28"/>
      <c r="KG48" s="29"/>
      <c r="KH48" s="29"/>
      <c r="KI48" s="29"/>
      <c r="KJ48" s="29"/>
      <c r="KK48" s="30"/>
      <c r="KL48" s="31"/>
      <c r="KM48" s="32"/>
      <c r="KN48" s="32"/>
      <c r="KO48" s="32"/>
      <c r="KP48" s="32"/>
      <c r="KQ48" s="33"/>
    </row>
    <row r="49" spans="1:303" ht="16.5" customHeight="1" x14ac:dyDescent="0.25">
      <c r="A49">
        <f t="shared" si="5"/>
        <v>4</v>
      </c>
      <c r="B49" s="17">
        <f t="shared" si="6"/>
        <v>5</v>
      </c>
      <c r="C49" s="21">
        <f>Calen!F52</f>
        <v>43567</v>
      </c>
      <c r="D49" s="28"/>
      <c r="E49" s="29"/>
      <c r="F49" s="29"/>
      <c r="G49" s="29"/>
      <c r="H49" s="29"/>
      <c r="I49" s="30"/>
      <c r="J49" s="31"/>
      <c r="K49" s="32"/>
      <c r="L49" s="32"/>
      <c r="M49" s="32"/>
      <c r="N49" s="32"/>
      <c r="O49" s="33"/>
      <c r="P49" s="28"/>
      <c r="Q49" s="29"/>
      <c r="R49" s="29"/>
      <c r="S49" s="29"/>
      <c r="T49" s="29"/>
      <c r="U49" s="30"/>
      <c r="V49" s="31"/>
      <c r="W49" s="32"/>
      <c r="X49" s="32"/>
      <c r="Y49" s="32"/>
      <c r="Z49" s="32"/>
      <c r="AA49" s="33"/>
      <c r="AB49" s="28"/>
      <c r="AC49" s="29"/>
      <c r="AD49" s="29"/>
      <c r="AE49" s="29"/>
      <c r="AF49" s="29"/>
      <c r="AG49" s="30"/>
      <c r="AH49" s="31"/>
      <c r="AI49" s="32"/>
      <c r="AJ49" s="32"/>
      <c r="AK49" s="32"/>
      <c r="AL49" s="32"/>
      <c r="AM49" s="33"/>
      <c r="AN49" s="28"/>
      <c r="AO49" s="29"/>
      <c r="AP49" s="29"/>
      <c r="AQ49" s="29"/>
      <c r="AR49" s="29"/>
      <c r="AS49" s="30"/>
      <c r="AT49" s="31"/>
      <c r="AU49" s="32"/>
      <c r="AV49" s="32"/>
      <c r="AW49" s="32"/>
      <c r="AX49" s="32"/>
      <c r="AY49" s="33"/>
      <c r="AZ49" s="28"/>
      <c r="BA49" s="29"/>
      <c r="BB49" s="29"/>
      <c r="BC49" s="29"/>
      <c r="BD49" s="29"/>
      <c r="BE49" s="30"/>
      <c r="BF49" s="31"/>
      <c r="BG49" s="32"/>
      <c r="BH49" s="32"/>
      <c r="BI49" s="32"/>
      <c r="BJ49" s="32"/>
      <c r="BK49" s="33"/>
      <c r="BL49" s="28"/>
      <c r="BM49" s="29"/>
      <c r="BN49" s="29"/>
      <c r="BO49" s="29"/>
      <c r="BP49" s="29"/>
      <c r="BQ49" s="30"/>
      <c r="BR49" s="31"/>
      <c r="BS49" s="32"/>
      <c r="BT49" s="32"/>
      <c r="BU49" s="32"/>
      <c r="BV49" s="32"/>
      <c r="BW49" s="33"/>
      <c r="BX49" s="28"/>
      <c r="BY49" s="29"/>
      <c r="BZ49" s="29"/>
      <c r="CA49" s="29"/>
      <c r="CB49" s="29"/>
      <c r="CC49" s="30"/>
      <c r="CD49" s="31"/>
      <c r="CE49" s="32"/>
      <c r="CF49" s="32"/>
      <c r="CG49" s="32"/>
      <c r="CH49" s="32"/>
      <c r="CI49" s="33"/>
      <c r="CJ49" s="28"/>
      <c r="CK49" s="29"/>
      <c r="CL49" s="29"/>
      <c r="CM49" s="29"/>
      <c r="CN49" s="29"/>
      <c r="CO49" s="30"/>
      <c r="CP49" s="31"/>
      <c r="CQ49" s="32"/>
      <c r="CR49" s="32"/>
      <c r="CS49" s="32"/>
      <c r="CT49" s="32"/>
      <c r="CU49" s="33"/>
      <c r="CV49" s="28"/>
      <c r="CW49" s="29"/>
      <c r="CX49" s="29"/>
      <c r="CY49" s="29"/>
      <c r="CZ49" s="29"/>
      <c r="DA49" s="30"/>
      <c r="DB49" s="31"/>
      <c r="DC49" s="32"/>
      <c r="DD49" s="32"/>
      <c r="DE49" s="32"/>
      <c r="DF49" s="32"/>
      <c r="DG49" s="33"/>
      <c r="DH49" s="28"/>
      <c r="DI49" s="29"/>
      <c r="DJ49" s="29"/>
      <c r="DK49" s="29"/>
      <c r="DL49" s="29"/>
      <c r="DM49" s="30"/>
      <c r="DN49" s="31"/>
      <c r="DO49" s="32"/>
      <c r="DP49" s="32"/>
      <c r="DQ49" s="32"/>
      <c r="DR49" s="32"/>
      <c r="DS49" s="33"/>
      <c r="DT49" s="28"/>
      <c r="DU49" s="29"/>
      <c r="DV49" s="29"/>
      <c r="DW49" s="29"/>
      <c r="DX49" s="29"/>
      <c r="DY49" s="30"/>
      <c r="DZ49" s="31"/>
      <c r="EA49" s="32"/>
      <c r="EB49" s="32"/>
      <c r="EC49" s="32"/>
      <c r="ED49" s="32"/>
      <c r="EE49" s="33"/>
      <c r="EF49" s="28"/>
      <c r="EG49" s="29"/>
      <c r="EH49" s="29"/>
      <c r="EI49" s="29"/>
      <c r="EJ49" s="29"/>
      <c r="EK49" s="30"/>
      <c r="EL49" s="31"/>
      <c r="EM49" s="32"/>
      <c r="EN49" s="32"/>
      <c r="EO49" s="32"/>
      <c r="EP49" s="32"/>
      <c r="EQ49" s="33"/>
      <c r="ER49" s="28"/>
      <c r="ES49" s="29"/>
      <c r="ET49" s="29"/>
      <c r="EU49" s="29"/>
      <c r="EV49" s="29"/>
      <c r="EW49" s="30"/>
      <c r="EX49" s="31"/>
      <c r="EY49" s="32"/>
      <c r="EZ49" s="32"/>
      <c r="FA49" s="32"/>
      <c r="FB49" s="32"/>
      <c r="FC49" s="33"/>
      <c r="FD49" s="28"/>
      <c r="FE49" s="29"/>
      <c r="FF49" s="29"/>
      <c r="FG49" s="29"/>
      <c r="FH49" s="29"/>
      <c r="FI49" s="30"/>
      <c r="FJ49" s="31"/>
      <c r="FK49" s="32"/>
      <c r="FL49" s="32"/>
      <c r="FM49" s="32"/>
      <c r="FN49" s="32"/>
      <c r="FO49" s="33"/>
      <c r="FP49" s="28"/>
      <c r="FQ49" s="29"/>
      <c r="FR49" s="29"/>
      <c r="FS49" s="29"/>
      <c r="FT49" s="29"/>
      <c r="FU49" s="30"/>
      <c r="FV49" s="31"/>
      <c r="FW49" s="32"/>
      <c r="FX49" s="32"/>
      <c r="FY49" s="32"/>
      <c r="FZ49" s="32"/>
      <c r="GA49" s="33"/>
      <c r="GB49" s="28"/>
      <c r="GC49" s="29"/>
      <c r="GD49" s="29"/>
      <c r="GE49" s="29"/>
      <c r="GF49" s="29"/>
      <c r="GG49" s="30"/>
      <c r="GH49" s="31"/>
      <c r="GI49" s="32"/>
      <c r="GJ49" s="32"/>
      <c r="GK49" s="32"/>
      <c r="GL49" s="32"/>
      <c r="GM49" s="33"/>
      <c r="GN49" s="28"/>
      <c r="GO49" s="29"/>
      <c r="GP49" s="29"/>
      <c r="GQ49" s="29"/>
      <c r="GR49" s="29"/>
      <c r="GS49" s="30"/>
      <c r="GT49" s="31"/>
      <c r="GU49" s="32"/>
      <c r="GV49" s="32"/>
      <c r="GW49" s="32"/>
      <c r="GX49" s="32"/>
      <c r="GY49" s="33"/>
      <c r="GZ49" s="28"/>
      <c r="HA49" s="29"/>
      <c r="HB49" s="29"/>
      <c r="HC49" s="29"/>
      <c r="HD49" s="29"/>
      <c r="HE49" s="30"/>
      <c r="HF49" s="31"/>
      <c r="HG49" s="32"/>
      <c r="HH49" s="32"/>
      <c r="HI49" s="32"/>
      <c r="HJ49" s="32"/>
      <c r="HK49" s="33"/>
      <c r="HL49" s="28"/>
      <c r="HM49" s="29"/>
      <c r="HN49" s="29"/>
      <c r="HO49" s="29"/>
      <c r="HP49" s="29"/>
      <c r="HQ49" s="30"/>
      <c r="HR49" s="31"/>
      <c r="HS49" s="32"/>
      <c r="HT49" s="32"/>
      <c r="HU49" s="32"/>
      <c r="HV49" s="32"/>
      <c r="HW49" s="33"/>
      <c r="HX49" s="28"/>
      <c r="HY49" s="29"/>
      <c r="HZ49" s="29"/>
      <c r="IA49" s="29"/>
      <c r="IB49" s="29"/>
      <c r="IC49" s="30"/>
      <c r="ID49" s="31"/>
      <c r="IE49" s="32"/>
      <c r="IF49" s="32"/>
      <c r="IG49" s="32"/>
      <c r="IH49" s="32"/>
      <c r="II49" s="33"/>
      <c r="IJ49" s="28"/>
      <c r="IK49" s="29"/>
      <c r="IL49" s="29"/>
      <c r="IM49" s="29"/>
      <c r="IN49" s="29"/>
      <c r="IO49" s="30"/>
      <c r="IP49" s="31"/>
      <c r="IQ49" s="32"/>
      <c r="IR49" s="32"/>
      <c r="IS49" s="32"/>
      <c r="IT49" s="32"/>
      <c r="IU49" s="33"/>
      <c r="IV49" s="28"/>
      <c r="IW49" s="29"/>
      <c r="IX49" s="29"/>
      <c r="IY49" s="29"/>
      <c r="IZ49" s="29"/>
      <c r="JA49" s="30"/>
      <c r="JB49" s="31"/>
      <c r="JC49" s="32"/>
      <c r="JD49" s="32"/>
      <c r="JE49" s="32"/>
      <c r="JF49" s="32"/>
      <c r="JG49" s="33"/>
      <c r="JH49" s="28"/>
      <c r="JI49" s="29"/>
      <c r="JJ49" s="29"/>
      <c r="JK49" s="29"/>
      <c r="JL49" s="29"/>
      <c r="JM49" s="30"/>
      <c r="JN49" s="31"/>
      <c r="JO49" s="32"/>
      <c r="JP49" s="32"/>
      <c r="JQ49" s="32"/>
      <c r="JR49" s="32"/>
      <c r="JS49" s="33"/>
      <c r="JT49" s="28"/>
      <c r="JU49" s="29"/>
      <c r="JV49" s="29"/>
      <c r="JW49" s="29"/>
      <c r="JX49" s="29"/>
      <c r="JY49" s="30"/>
      <c r="JZ49" s="31"/>
      <c r="KA49" s="32"/>
      <c r="KB49" s="32"/>
      <c r="KC49" s="32"/>
      <c r="KD49" s="32"/>
      <c r="KE49" s="33"/>
      <c r="KF49" s="28"/>
      <c r="KG49" s="29"/>
      <c r="KH49" s="29"/>
      <c r="KI49" s="29"/>
      <c r="KJ49" s="29"/>
      <c r="KK49" s="30"/>
      <c r="KL49" s="31"/>
      <c r="KM49" s="32"/>
      <c r="KN49" s="32"/>
      <c r="KO49" s="32"/>
      <c r="KP49" s="32"/>
      <c r="KQ49" s="33"/>
    </row>
    <row r="50" spans="1:303" ht="16.5" customHeight="1" x14ac:dyDescent="0.25">
      <c r="A50">
        <f t="shared" si="5"/>
        <v>4</v>
      </c>
      <c r="B50" s="17">
        <f t="shared" si="6"/>
        <v>3</v>
      </c>
      <c r="C50" s="21">
        <f>Calen!F53</f>
        <v>43572</v>
      </c>
      <c r="D50" s="28"/>
      <c r="E50" s="29"/>
      <c r="F50" s="29"/>
      <c r="G50" s="29"/>
      <c r="H50" s="29"/>
      <c r="I50" s="30"/>
      <c r="J50" s="31"/>
      <c r="K50" s="32"/>
      <c r="L50" s="32"/>
      <c r="M50" s="32"/>
      <c r="N50" s="32"/>
      <c r="O50" s="33"/>
      <c r="P50" s="28"/>
      <c r="Q50" s="29"/>
      <c r="R50" s="29"/>
      <c r="S50" s="29"/>
      <c r="T50" s="29"/>
      <c r="U50" s="30"/>
      <c r="V50" s="31"/>
      <c r="W50" s="32"/>
      <c r="X50" s="32"/>
      <c r="Y50" s="32"/>
      <c r="Z50" s="32"/>
      <c r="AA50" s="33"/>
      <c r="AB50" s="28"/>
      <c r="AC50" s="29"/>
      <c r="AD50" s="29"/>
      <c r="AE50" s="29"/>
      <c r="AF50" s="29"/>
      <c r="AG50" s="30"/>
      <c r="AH50" s="31"/>
      <c r="AI50" s="32"/>
      <c r="AJ50" s="32"/>
      <c r="AK50" s="32"/>
      <c r="AL50" s="32"/>
      <c r="AM50" s="33"/>
      <c r="AN50" s="28"/>
      <c r="AO50" s="29"/>
      <c r="AP50" s="29"/>
      <c r="AQ50" s="29"/>
      <c r="AR50" s="29"/>
      <c r="AS50" s="30"/>
      <c r="AT50" s="31"/>
      <c r="AU50" s="32"/>
      <c r="AV50" s="32"/>
      <c r="AW50" s="32"/>
      <c r="AX50" s="32"/>
      <c r="AY50" s="33"/>
      <c r="AZ50" s="28"/>
      <c r="BA50" s="29"/>
      <c r="BB50" s="29"/>
      <c r="BC50" s="29"/>
      <c r="BD50" s="29"/>
      <c r="BE50" s="30"/>
      <c r="BF50" s="31"/>
      <c r="BG50" s="32"/>
      <c r="BH50" s="32"/>
      <c r="BI50" s="32"/>
      <c r="BJ50" s="32"/>
      <c r="BK50" s="33"/>
      <c r="BL50" s="28"/>
      <c r="BM50" s="29"/>
      <c r="BN50" s="29"/>
      <c r="BO50" s="29"/>
      <c r="BP50" s="29"/>
      <c r="BQ50" s="30"/>
      <c r="BR50" s="31"/>
      <c r="BS50" s="32"/>
      <c r="BT50" s="32"/>
      <c r="BU50" s="32"/>
      <c r="BV50" s="32"/>
      <c r="BW50" s="33"/>
      <c r="BX50" s="28"/>
      <c r="BY50" s="29"/>
      <c r="BZ50" s="29"/>
      <c r="CA50" s="29"/>
      <c r="CB50" s="29"/>
      <c r="CC50" s="30"/>
      <c r="CD50" s="31"/>
      <c r="CE50" s="32"/>
      <c r="CF50" s="32"/>
      <c r="CG50" s="32"/>
      <c r="CH50" s="32"/>
      <c r="CI50" s="33"/>
      <c r="CJ50" s="28"/>
      <c r="CK50" s="29"/>
      <c r="CL50" s="29"/>
      <c r="CM50" s="29"/>
      <c r="CN50" s="29"/>
      <c r="CO50" s="30"/>
      <c r="CP50" s="31"/>
      <c r="CQ50" s="32"/>
      <c r="CR50" s="32"/>
      <c r="CS50" s="32"/>
      <c r="CT50" s="32"/>
      <c r="CU50" s="33"/>
      <c r="CV50" s="28"/>
      <c r="CW50" s="29"/>
      <c r="CX50" s="29"/>
      <c r="CY50" s="29"/>
      <c r="CZ50" s="29"/>
      <c r="DA50" s="30"/>
      <c r="DB50" s="31"/>
      <c r="DC50" s="32"/>
      <c r="DD50" s="32"/>
      <c r="DE50" s="32"/>
      <c r="DF50" s="32"/>
      <c r="DG50" s="33"/>
      <c r="DH50" s="28"/>
      <c r="DI50" s="29"/>
      <c r="DJ50" s="29"/>
      <c r="DK50" s="29"/>
      <c r="DL50" s="29"/>
      <c r="DM50" s="30"/>
      <c r="DN50" s="31"/>
      <c r="DO50" s="32"/>
      <c r="DP50" s="32"/>
      <c r="DQ50" s="32"/>
      <c r="DR50" s="32"/>
      <c r="DS50" s="33"/>
      <c r="DT50" s="28"/>
      <c r="DU50" s="29"/>
      <c r="DV50" s="29"/>
      <c r="DW50" s="29"/>
      <c r="DX50" s="29"/>
      <c r="DY50" s="30"/>
      <c r="DZ50" s="31"/>
      <c r="EA50" s="32"/>
      <c r="EB50" s="32"/>
      <c r="EC50" s="32"/>
      <c r="ED50" s="32"/>
      <c r="EE50" s="33"/>
      <c r="EF50" s="28"/>
      <c r="EG50" s="29"/>
      <c r="EH50" s="29"/>
      <c r="EI50" s="29"/>
      <c r="EJ50" s="29"/>
      <c r="EK50" s="30"/>
      <c r="EL50" s="31"/>
      <c r="EM50" s="32"/>
      <c r="EN50" s="32"/>
      <c r="EO50" s="32"/>
      <c r="EP50" s="32"/>
      <c r="EQ50" s="33"/>
      <c r="ER50" s="28"/>
      <c r="ES50" s="29"/>
      <c r="ET50" s="29"/>
      <c r="EU50" s="29"/>
      <c r="EV50" s="29"/>
      <c r="EW50" s="30"/>
      <c r="EX50" s="31"/>
      <c r="EY50" s="32"/>
      <c r="EZ50" s="32"/>
      <c r="FA50" s="32"/>
      <c r="FB50" s="32"/>
      <c r="FC50" s="33"/>
      <c r="FD50" s="28"/>
      <c r="FE50" s="29"/>
      <c r="FF50" s="29"/>
      <c r="FG50" s="29"/>
      <c r="FH50" s="29"/>
      <c r="FI50" s="30"/>
      <c r="FJ50" s="31"/>
      <c r="FK50" s="32"/>
      <c r="FL50" s="32"/>
      <c r="FM50" s="32"/>
      <c r="FN50" s="32"/>
      <c r="FO50" s="33"/>
      <c r="FP50" s="28"/>
      <c r="FQ50" s="29"/>
      <c r="FR50" s="29"/>
      <c r="FS50" s="29"/>
      <c r="FT50" s="29"/>
      <c r="FU50" s="30"/>
      <c r="FV50" s="31"/>
      <c r="FW50" s="32"/>
      <c r="FX50" s="32"/>
      <c r="FY50" s="32"/>
      <c r="FZ50" s="32"/>
      <c r="GA50" s="33"/>
      <c r="GB50" s="28"/>
      <c r="GC50" s="29"/>
      <c r="GD50" s="29"/>
      <c r="GE50" s="29"/>
      <c r="GF50" s="29"/>
      <c r="GG50" s="30"/>
      <c r="GH50" s="31"/>
      <c r="GI50" s="32"/>
      <c r="GJ50" s="32"/>
      <c r="GK50" s="32"/>
      <c r="GL50" s="32"/>
      <c r="GM50" s="33"/>
      <c r="GN50" s="28"/>
      <c r="GO50" s="29"/>
      <c r="GP50" s="29"/>
      <c r="GQ50" s="29"/>
      <c r="GR50" s="29"/>
      <c r="GS50" s="30"/>
      <c r="GT50" s="31"/>
      <c r="GU50" s="32"/>
      <c r="GV50" s="32"/>
      <c r="GW50" s="32"/>
      <c r="GX50" s="32"/>
      <c r="GY50" s="33"/>
      <c r="GZ50" s="28"/>
      <c r="HA50" s="29"/>
      <c r="HB50" s="29"/>
      <c r="HC50" s="29"/>
      <c r="HD50" s="29"/>
      <c r="HE50" s="30"/>
      <c r="HF50" s="31"/>
      <c r="HG50" s="32"/>
      <c r="HH50" s="32"/>
      <c r="HI50" s="32"/>
      <c r="HJ50" s="32"/>
      <c r="HK50" s="33"/>
      <c r="HL50" s="28"/>
      <c r="HM50" s="29"/>
      <c r="HN50" s="29"/>
      <c r="HO50" s="29"/>
      <c r="HP50" s="29"/>
      <c r="HQ50" s="30"/>
      <c r="HR50" s="31"/>
      <c r="HS50" s="32"/>
      <c r="HT50" s="32"/>
      <c r="HU50" s="32"/>
      <c r="HV50" s="32"/>
      <c r="HW50" s="33"/>
      <c r="HX50" s="28"/>
      <c r="HY50" s="29"/>
      <c r="HZ50" s="29"/>
      <c r="IA50" s="29"/>
      <c r="IB50" s="29"/>
      <c r="IC50" s="30"/>
      <c r="ID50" s="31"/>
      <c r="IE50" s="32"/>
      <c r="IF50" s="32"/>
      <c r="IG50" s="32"/>
      <c r="IH50" s="32"/>
      <c r="II50" s="33"/>
      <c r="IJ50" s="28"/>
      <c r="IK50" s="29"/>
      <c r="IL50" s="29"/>
      <c r="IM50" s="29"/>
      <c r="IN50" s="29"/>
      <c r="IO50" s="30"/>
      <c r="IP50" s="31"/>
      <c r="IQ50" s="32"/>
      <c r="IR50" s="32"/>
      <c r="IS50" s="32"/>
      <c r="IT50" s="32"/>
      <c r="IU50" s="33"/>
      <c r="IV50" s="28"/>
      <c r="IW50" s="29"/>
      <c r="IX50" s="29"/>
      <c r="IY50" s="29"/>
      <c r="IZ50" s="29"/>
      <c r="JA50" s="30"/>
      <c r="JB50" s="31"/>
      <c r="JC50" s="32"/>
      <c r="JD50" s="32"/>
      <c r="JE50" s="32"/>
      <c r="JF50" s="32"/>
      <c r="JG50" s="33"/>
      <c r="JH50" s="28"/>
      <c r="JI50" s="29"/>
      <c r="JJ50" s="29"/>
      <c r="JK50" s="29"/>
      <c r="JL50" s="29"/>
      <c r="JM50" s="30"/>
      <c r="JN50" s="31"/>
      <c r="JO50" s="32"/>
      <c r="JP50" s="32"/>
      <c r="JQ50" s="32"/>
      <c r="JR50" s="32"/>
      <c r="JS50" s="33"/>
      <c r="JT50" s="28"/>
      <c r="JU50" s="29"/>
      <c r="JV50" s="29"/>
      <c r="JW50" s="29"/>
      <c r="JX50" s="29"/>
      <c r="JY50" s="30"/>
      <c r="JZ50" s="31"/>
      <c r="KA50" s="32"/>
      <c r="KB50" s="32"/>
      <c r="KC50" s="32"/>
      <c r="KD50" s="32"/>
      <c r="KE50" s="33"/>
      <c r="KF50" s="28"/>
      <c r="KG50" s="29"/>
      <c r="KH50" s="29"/>
      <c r="KI50" s="29"/>
      <c r="KJ50" s="29"/>
      <c r="KK50" s="30"/>
      <c r="KL50" s="31"/>
      <c r="KM50" s="32"/>
      <c r="KN50" s="32"/>
      <c r="KO50" s="32"/>
      <c r="KP50" s="32"/>
      <c r="KQ50" s="33"/>
    </row>
    <row r="51" spans="1:303" ht="16.5" customHeight="1" x14ac:dyDescent="0.25">
      <c r="A51">
        <f t="shared" si="5"/>
        <v>4</v>
      </c>
      <c r="B51" s="17">
        <f t="shared" si="6"/>
        <v>4</v>
      </c>
      <c r="C51" s="21">
        <f>Calen!F54</f>
        <v>43573</v>
      </c>
      <c r="D51" s="28"/>
      <c r="E51" s="29"/>
      <c r="F51" s="29"/>
      <c r="G51" s="29"/>
      <c r="H51" s="29"/>
      <c r="I51" s="30"/>
      <c r="J51" s="31"/>
      <c r="K51" s="32"/>
      <c r="L51" s="32"/>
      <c r="M51" s="32"/>
      <c r="N51" s="32"/>
      <c r="O51" s="33"/>
      <c r="P51" s="28"/>
      <c r="Q51" s="29"/>
      <c r="R51" s="29"/>
      <c r="S51" s="29"/>
      <c r="T51" s="29"/>
      <c r="U51" s="30"/>
      <c r="V51" s="31"/>
      <c r="W51" s="32"/>
      <c r="X51" s="32"/>
      <c r="Y51" s="32"/>
      <c r="Z51" s="32"/>
      <c r="AA51" s="33"/>
      <c r="AB51" s="28"/>
      <c r="AC51" s="29"/>
      <c r="AD51" s="29"/>
      <c r="AE51" s="29"/>
      <c r="AF51" s="29"/>
      <c r="AG51" s="30"/>
      <c r="AH51" s="31"/>
      <c r="AI51" s="32"/>
      <c r="AJ51" s="32"/>
      <c r="AK51" s="32"/>
      <c r="AL51" s="32"/>
      <c r="AM51" s="33"/>
      <c r="AN51" s="28"/>
      <c r="AO51" s="29"/>
      <c r="AP51" s="29"/>
      <c r="AQ51" s="29"/>
      <c r="AR51" s="29"/>
      <c r="AS51" s="30"/>
      <c r="AT51" s="31"/>
      <c r="AU51" s="32"/>
      <c r="AV51" s="32"/>
      <c r="AW51" s="32"/>
      <c r="AX51" s="32"/>
      <c r="AY51" s="33"/>
      <c r="AZ51" s="28"/>
      <c r="BA51" s="29"/>
      <c r="BB51" s="29"/>
      <c r="BC51" s="29"/>
      <c r="BD51" s="29"/>
      <c r="BE51" s="30"/>
      <c r="BF51" s="31"/>
      <c r="BG51" s="32"/>
      <c r="BH51" s="32"/>
      <c r="BI51" s="32"/>
      <c r="BJ51" s="32"/>
      <c r="BK51" s="33"/>
      <c r="BL51" s="28"/>
      <c r="BM51" s="29"/>
      <c r="BN51" s="29"/>
      <c r="BO51" s="29"/>
      <c r="BP51" s="29"/>
      <c r="BQ51" s="30"/>
      <c r="BR51" s="31"/>
      <c r="BS51" s="32"/>
      <c r="BT51" s="32"/>
      <c r="BU51" s="32"/>
      <c r="BV51" s="32"/>
      <c r="BW51" s="33"/>
      <c r="BX51" s="28"/>
      <c r="BY51" s="29"/>
      <c r="BZ51" s="29"/>
      <c r="CA51" s="29"/>
      <c r="CB51" s="29"/>
      <c r="CC51" s="30"/>
      <c r="CD51" s="31"/>
      <c r="CE51" s="32"/>
      <c r="CF51" s="32"/>
      <c r="CG51" s="32"/>
      <c r="CH51" s="32"/>
      <c r="CI51" s="33"/>
      <c r="CJ51" s="28"/>
      <c r="CK51" s="29"/>
      <c r="CL51" s="29"/>
      <c r="CM51" s="29"/>
      <c r="CN51" s="29"/>
      <c r="CO51" s="30"/>
      <c r="CP51" s="31"/>
      <c r="CQ51" s="32"/>
      <c r="CR51" s="32"/>
      <c r="CS51" s="32"/>
      <c r="CT51" s="32"/>
      <c r="CU51" s="33"/>
      <c r="CV51" s="28"/>
      <c r="CW51" s="29"/>
      <c r="CX51" s="29"/>
      <c r="CY51" s="29"/>
      <c r="CZ51" s="29"/>
      <c r="DA51" s="30"/>
      <c r="DB51" s="31"/>
      <c r="DC51" s="32"/>
      <c r="DD51" s="32"/>
      <c r="DE51" s="32"/>
      <c r="DF51" s="32"/>
      <c r="DG51" s="33"/>
      <c r="DH51" s="28"/>
      <c r="DI51" s="29"/>
      <c r="DJ51" s="29"/>
      <c r="DK51" s="29"/>
      <c r="DL51" s="29"/>
      <c r="DM51" s="30"/>
      <c r="DN51" s="31"/>
      <c r="DO51" s="32"/>
      <c r="DP51" s="32"/>
      <c r="DQ51" s="32"/>
      <c r="DR51" s="32"/>
      <c r="DS51" s="33"/>
      <c r="DT51" s="28"/>
      <c r="DU51" s="29"/>
      <c r="DV51" s="29"/>
      <c r="DW51" s="29"/>
      <c r="DX51" s="29"/>
      <c r="DY51" s="30"/>
      <c r="DZ51" s="31"/>
      <c r="EA51" s="32"/>
      <c r="EB51" s="32"/>
      <c r="EC51" s="32"/>
      <c r="ED51" s="32"/>
      <c r="EE51" s="33"/>
      <c r="EF51" s="28"/>
      <c r="EG51" s="29"/>
      <c r="EH51" s="29"/>
      <c r="EI51" s="29"/>
      <c r="EJ51" s="29"/>
      <c r="EK51" s="30"/>
      <c r="EL51" s="31"/>
      <c r="EM51" s="32"/>
      <c r="EN51" s="32"/>
      <c r="EO51" s="32"/>
      <c r="EP51" s="32"/>
      <c r="EQ51" s="33"/>
      <c r="ER51" s="28"/>
      <c r="ES51" s="29"/>
      <c r="ET51" s="29"/>
      <c r="EU51" s="29"/>
      <c r="EV51" s="29"/>
      <c r="EW51" s="30"/>
      <c r="EX51" s="31"/>
      <c r="EY51" s="32"/>
      <c r="EZ51" s="32"/>
      <c r="FA51" s="32"/>
      <c r="FB51" s="32"/>
      <c r="FC51" s="33"/>
      <c r="FD51" s="28"/>
      <c r="FE51" s="29"/>
      <c r="FF51" s="29"/>
      <c r="FG51" s="29"/>
      <c r="FH51" s="29"/>
      <c r="FI51" s="30"/>
      <c r="FJ51" s="31"/>
      <c r="FK51" s="32"/>
      <c r="FL51" s="32"/>
      <c r="FM51" s="32"/>
      <c r="FN51" s="32"/>
      <c r="FO51" s="33"/>
      <c r="FP51" s="28"/>
      <c r="FQ51" s="29"/>
      <c r="FR51" s="29"/>
      <c r="FS51" s="29"/>
      <c r="FT51" s="29"/>
      <c r="FU51" s="30"/>
      <c r="FV51" s="31"/>
      <c r="FW51" s="32"/>
      <c r="FX51" s="32"/>
      <c r="FY51" s="32"/>
      <c r="FZ51" s="32"/>
      <c r="GA51" s="33"/>
      <c r="GB51" s="28"/>
      <c r="GC51" s="29"/>
      <c r="GD51" s="29"/>
      <c r="GE51" s="29"/>
      <c r="GF51" s="29"/>
      <c r="GG51" s="30"/>
      <c r="GH51" s="31"/>
      <c r="GI51" s="32"/>
      <c r="GJ51" s="32"/>
      <c r="GK51" s="32"/>
      <c r="GL51" s="32"/>
      <c r="GM51" s="33"/>
      <c r="GN51" s="28"/>
      <c r="GO51" s="29"/>
      <c r="GP51" s="29"/>
      <c r="GQ51" s="29"/>
      <c r="GR51" s="29"/>
      <c r="GS51" s="30"/>
      <c r="GT51" s="31"/>
      <c r="GU51" s="32"/>
      <c r="GV51" s="32"/>
      <c r="GW51" s="32"/>
      <c r="GX51" s="32"/>
      <c r="GY51" s="33"/>
      <c r="GZ51" s="28"/>
      <c r="HA51" s="29"/>
      <c r="HB51" s="29"/>
      <c r="HC51" s="29"/>
      <c r="HD51" s="29"/>
      <c r="HE51" s="30"/>
      <c r="HF51" s="31"/>
      <c r="HG51" s="32"/>
      <c r="HH51" s="32"/>
      <c r="HI51" s="32"/>
      <c r="HJ51" s="32"/>
      <c r="HK51" s="33"/>
      <c r="HL51" s="28"/>
      <c r="HM51" s="29"/>
      <c r="HN51" s="29"/>
      <c r="HO51" s="29"/>
      <c r="HP51" s="29"/>
      <c r="HQ51" s="30"/>
      <c r="HR51" s="31"/>
      <c r="HS51" s="32"/>
      <c r="HT51" s="32"/>
      <c r="HU51" s="32"/>
      <c r="HV51" s="32"/>
      <c r="HW51" s="33"/>
      <c r="HX51" s="28"/>
      <c r="HY51" s="29"/>
      <c r="HZ51" s="29"/>
      <c r="IA51" s="29"/>
      <c r="IB51" s="29"/>
      <c r="IC51" s="30"/>
      <c r="ID51" s="31"/>
      <c r="IE51" s="32"/>
      <c r="IF51" s="32"/>
      <c r="IG51" s="32"/>
      <c r="IH51" s="32"/>
      <c r="II51" s="33"/>
      <c r="IJ51" s="28"/>
      <c r="IK51" s="29"/>
      <c r="IL51" s="29"/>
      <c r="IM51" s="29"/>
      <c r="IN51" s="29"/>
      <c r="IO51" s="30"/>
      <c r="IP51" s="31"/>
      <c r="IQ51" s="32"/>
      <c r="IR51" s="32"/>
      <c r="IS51" s="32"/>
      <c r="IT51" s="32"/>
      <c r="IU51" s="33"/>
      <c r="IV51" s="28"/>
      <c r="IW51" s="29"/>
      <c r="IX51" s="29"/>
      <c r="IY51" s="29"/>
      <c r="IZ51" s="29"/>
      <c r="JA51" s="30"/>
      <c r="JB51" s="31"/>
      <c r="JC51" s="32"/>
      <c r="JD51" s="32"/>
      <c r="JE51" s="32"/>
      <c r="JF51" s="32"/>
      <c r="JG51" s="33"/>
      <c r="JH51" s="28"/>
      <c r="JI51" s="29"/>
      <c r="JJ51" s="29"/>
      <c r="JK51" s="29"/>
      <c r="JL51" s="29"/>
      <c r="JM51" s="30"/>
      <c r="JN51" s="31"/>
      <c r="JO51" s="32"/>
      <c r="JP51" s="32"/>
      <c r="JQ51" s="32"/>
      <c r="JR51" s="32"/>
      <c r="JS51" s="33"/>
      <c r="JT51" s="28"/>
      <c r="JU51" s="29"/>
      <c r="JV51" s="29"/>
      <c r="JW51" s="29"/>
      <c r="JX51" s="29"/>
      <c r="JY51" s="30"/>
      <c r="JZ51" s="31"/>
      <c r="KA51" s="32"/>
      <c r="KB51" s="32"/>
      <c r="KC51" s="32"/>
      <c r="KD51" s="32"/>
      <c r="KE51" s="33"/>
      <c r="KF51" s="28"/>
      <c r="KG51" s="29"/>
      <c r="KH51" s="29"/>
      <c r="KI51" s="29"/>
      <c r="KJ51" s="29"/>
      <c r="KK51" s="30"/>
      <c r="KL51" s="31"/>
      <c r="KM51" s="32"/>
      <c r="KN51" s="32"/>
      <c r="KO51" s="32"/>
      <c r="KP51" s="32"/>
      <c r="KQ51" s="33"/>
    </row>
    <row r="52" spans="1:303" ht="16.5" customHeight="1" x14ac:dyDescent="0.25">
      <c r="A52">
        <f t="shared" si="5"/>
        <v>4</v>
      </c>
      <c r="B52" s="17">
        <f t="shared" si="6"/>
        <v>5</v>
      </c>
      <c r="C52" s="21">
        <f>Calen!F55</f>
        <v>43574</v>
      </c>
      <c r="D52" s="28"/>
      <c r="E52" s="29"/>
      <c r="F52" s="29"/>
      <c r="G52" s="29"/>
      <c r="H52" s="29"/>
      <c r="I52" s="30"/>
      <c r="J52" s="31"/>
      <c r="K52" s="32"/>
      <c r="L52" s="32"/>
      <c r="M52" s="32"/>
      <c r="N52" s="32"/>
      <c r="O52" s="33"/>
      <c r="P52" s="28"/>
      <c r="Q52" s="29"/>
      <c r="R52" s="29"/>
      <c r="S52" s="29"/>
      <c r="T52" s="29"/>
      <c r="U52" s="30"/>
      <c r="V52" s="31"/>
      <c r="W52" s="32"/>
      <c r="X52" s="32"/>
      <c r="Y52" s="32"/>
      <c r="Z52" s="32"/>
      <c r="AA52" s="33"/>
      <c r="AB52" s="28"/>
      <c r="AC52" s="29"/>
      <c r="AD52" s="29"/>
      <c r="AE52" s="29"/>
      <c r="AF52" s="29"/>
      <c r="AG52" s="30"/>
      <c r="AH52" s="31"/>
      <c r="AI52" s="32"/>
      <c r="AJ52" s="32"/>
      <c r="AK52" s="32"/>
      <c r="AL52" s="32"/>
      <c r="AM52" s="33"/>
      <c r="AN52" s="28"/>
      <c r="AO52" s="29"/>
      <c r="AP52" s="29"/>
      <c r="AQ52" s="29"/>
      <c r="AR52" s="29"/>
      <c r="AS52" s="30"/>
      <c r="AT52" s="31"/>
      <c r="AU52" s="32"/>
      <c r="AV52" s="32"/>
      <c r="AW52" s="32"/>
      <c r="AX52" s="32"/>
      <c r="AY52" s="33"/>
      <c r="AZ52" s="28"/>
      <c r="BA52" s="29"/>
      <c r="BB52" s="29"/>
      <c r="BC52" s="29"/>
      <c r="BD52" s="29"/>
      <c r="BE52" s="30"/>
      <c r="BF52" s="31"/>
      <c r="BG52" s="32"/>
      <c r="BH52" s="32"/>
      <c r="BI52" s="32"/>
      <c r="BJ52" s="32"/>
      <c r="BK52" s="33"/>
      <c r="BL52" s="28"/>
      <c r="BM52" s="29"/>
      <c r="BN52" s="29"/>
      <c r="BO52" s="29"/>
      <c r="BP52" s="29"/>
      <c r="BQ52" s="30"/>
      <c r="BR52" s="31"/>
      <c r="BS52" s="32"/>
      <c r="BT52" s="32"/>
      <c r="BU52" s="32"/>
      <c r="BV52" s="32"/>
      <c r="BW52" s="33"/>
      <c r="BX52" s="28"/>
      <c r="BY52" s="29"/>
      <c r="BZ52" s="29"/>
      <c r="CA52" s="29"/>
      <c r="CB52" s="29"/>
      <c r="CC52" s="30"/>
      <c r="CD52" s="31"/>
      <c r="CE52" s="32"/>
      <c r="CF52" s="32"/>
      <c r="CG52" s="32"/>
      <c r="CH52" s="32"/>
      <c r="CI52" s="33"/>
      <c r="CJ52" s="28"/>
      <c r="CK52" s="29"/>
      <c r="CL52" s="29"/>
      <c r="CM52" s="29"/>
      <c r="CN52" s="29"/>
      <c r="CO52" s="30"/>
      <c r="CP52" s="31"/>
      <c r="CQ52" s="32"/>
      <c r="CR52" s="32"/>
      <c r="CS52" s="32"/>
      <c r="CT52" s="32"/>
      <c r="CU52" s="33"/>
      <c r="CV52" s="28"/>
      <c r="CW52" s="29"/>
      <c r="CX52" s="29"/>
      <c r="CY52" s="29"/>
      <c r="CZ52" s="29"/>
      <c r="DA52" s="30"/>
      <c r="DB52" s="31"/>
      <c r="DC52" s="32"/>
      <c r="DD52" s="32"/>
      <c r="DE52" s="32"/>
      <c r="DF52" s="32"/>
      <c r="DG52" s="33"/>
      <c r="DH52" s="28"/>
      <c r="DI52" s="29"/>
      <c r="DJ52" s="29"/>
      <c r="DK52" s="29"/>
      <c r="DL52" s="29"/>
      <c r="DM52" s="30"/>
      <c r="DN52" s="31"/>
      <c r="DO52" s="32"/>
      <c r="DP52" s="32"/>
      <c r="DQ52" s="32"/>
      <c r="DR52" s="32"/>
      <c r="DS52" s="33"/>
      <c r="DT52" s="28"/>
      <c r="DU52" s="29"/>
      <c r="DV52" s="29"/>
      <c r="DW52" s="29"/>
      <c r="DX52" s="29"/>
      <c r="DY52" s="30"/>
      <c r="DZ52" s="31"/>
      <c r="EA52" s="32"/>
      <c r="EB52" s="32"/>
      <c r="EC52" s="32"/>
      <c r="ED52" s="32"/>
      <c r="EE52" s="33"/>
      <c r="EF52" s="28"/>
      <c r="EG52" s="29"/>
      <c r="EH52" s="29"/>
      <c r="EI52" s="29"/>
      <c r="EJ52" s="29"/>
      <c r="EK52" s="30"/>
      <c r="EL52" s="31"/>
      <c r="EM52" s="32"/>
      <c r="EN52" s="32"/>
      <c r="EO52" s="32"/>
      <c r="EP52" s="32"/>
      <c r="EQ52" s="33"/>
      <c r="ER52" s="28"/>
      <c r="ES52" s="29"/>
      <c r="ET52" s="29"/>
      <c r="EU52" s="29"/>
      <c r="EV52" s="29"/>
      <c r="EW52" s="30"/>
      <c r="EX52" s="31"/>
      <c r="EY52" s="32"/>
      <c r="EZ52" s="32"/>
      <c r="FA52" s="32"/>
      <c r="FB52" s="32"/>
      <c r="FC52" s="33"/>
      <c r="FD52" s="28"/>
      <c r="FE52" s="29"/>
      <c r="FF52" s="29"/>
      <c r="FG52" s="29"/>
      <c r="FH52" s="29"/>
      <c r="FI52" s="30"/>
      <c r="FJ52" s="31"/>
      <c r="FK52" s="32"/>
      <c r="FL52" s="32"/>
      <c r="FM52" s="32"/>
      <c r="FN52" s="32"/>
      <c r="FO52" s="33"/>
      <c r="FP52" s="28"/>
      <c r="FQ52" s="29"/>
      <c r="FR52" s="29"/>
      <c r="FS52" s="29"/>
      <c r="FT52" s="29"/>
      <c r="FU52" s="30"/>
      <c r="FV52" s="31"/>
      <c r="FW52" s="32"/>
      <c r="FX52" s="32"/>
      <c r="FY52" s="32"/>
      <c r="FZ52" s="32"/>
      <c r="GA52" s="33"/>
      <c r="GB52" s="28"/>
      <c r="GC52" s="29"/>
      <c r="GD52" s="29"/>
      <c r="GE52" s="29"/>
      <c r="GF52" s="29"/>
      <c r="GG52" s="30"/>
      <c r="GH52" s="31"/>
      <c r="GI52" s="32"/>
      <c r="GJ52" s="32"/>
      <c r="GK52" s="32"/>
      <c r="GL52" s="32"/>
      <c r="GM52" s="33"/>
      <c r="GN52" s="28"/>
      <c r="GO52" s="29"/>
      <c r="GP52" s="29"/>
      <c r="GQ52" s="29"/>
      <c r="GR52" s="29"/>
      <c r="GS52" s="30"/>
      <c r="GT52" s="31"/>
      <c r="GU52" s="32"/>
      <c r="GV52" s="32"/>
      <c r="GW52" s="32"/>
      <c r="GX52" s="32"/>
      <c r="GY52" s="33"/>
      <c r="GZ52" s="28"/>
      <c r="HA52" s="29"/>
      <c r="HB52" s="29"/>
      <c r="HC52" s="29"/>
      <c r="HD52" s="29"/>
      <c r="HE52" s="30"/>
      <c r="HF52" s="31"/>
      <c r="HG52" s="32"/>
      <c r="HH52" s="32"/>
      <c r="HI52" s="32"/>
      <c r="HJ52" s="32"/>
      <c r="HK52" s="33"/>
      <c r="HL52" s="28"/>
      <c r="HM52" s="29"/>
      <c r="HN52" s="29"/>
      <c r="HO52" s="29"/>
      <c r="HP52" s="29"/>
      <c r="HQ52" s="30"/>
      <c r="HR52" s="31"/>
      <c r="HS52" s="32"/>
      <c r="HT52" s="32"/>
      <c r="HU52" s="32"/>
      <c r="HV52" s="32"/>
      <c r="HW52" s="33"/>
      <c r="HX52" s="28"/>
      <c r="HY52" s="29"/>
      <c r="HZ52" s="29"/>
      <c r="IA52" s="29"/>
      <c r="IB52" s="29"/>
      <c r="IC52" s="30"/>
      <c r="ID52" s="31"/>
      <c r="IE52" s="32"/>
      <c r="IF52" s="32"/>
      <c r="IG52" s="32"/>
      <c r="IH52" s="32"/>
      <c r="II52" s="33"/>
      <c r="IJ52" s="28"/>
      <c r="IK52" s="29"/>
      <c r="IL52" s="29"/>
      <c r="IM52" s="29"/>
      <c r="IN52" s="29"/>
      <c r="IO52" s="30"/>
      <c r="IP52" s="31"/>
      <c r="IQ52" s="32"/>
      <c r="IR52" s="32"/>
      <c r="IS52" s="32"/>
      <c r="IT52" s="32"/>
      <c r="IU52" s="33"/>
      <c r="IV52" s="28"/>
      <c r="IW52" s="29"/>
      <c r="IX52" s="29"/>
      <c r="IY52" s="29"/>
      <c r="IZ52" s="29"/>
      <c r="JA52" s="30"/>
      <c r="JB52" s="31"/>
      <c r="JC52" s="32"/>
      <c r="JD52" s="32"/>
      <c r="JE52" s="32"/>
      <c r="JF52" s="32"/>
      <c r="JG52" s="33"/>
      <c r="JH52" s="28"/>
      <c r="JI52" s="29"/>
      <c r="JJ52" s="29"/>
      <c r="JK52" s="29"/>
      <c r="JL52" s="29"/>
      <c r="JM52" s="30"/>
      <c r="JN52" s="31"/>
      <c r="JO52" s="32"/>
      <c r="JP52" s="32"/>
      <c r="JQ52" s="32"/>
      <c r="JR52" s="32"/>
      <c r="JS52" s="33"/>
      <c r="JT52" s="28"/>
      <c r="JU52" s="29"/>
      <c r="JV52" s="29"/>
      <c r="JW52" s="29"/>
      <c r="JX52" s="29"/>
      <c r="JY52" s="30"/>
      <c r="JZ52" s="31"/>
      <c r="KA52" s="32"/>
      <c r="KB52" s="32"/>
      <c r="KC52" s="32"/>
      <c r="KD52" s="32"/>
      <c r="KE52" s="33"/>
      <c r="KF52" s="28"/>
      <c r="KG52" s="29"/>
      <c r="KH52" s="29"/>
      <c r="KI52" s="29"/>
      <c r="KJ52" s="29"/>
      <c r="KK52" s="30"/>
      <c r="KL52" s="31"/>
      <c r="KM52" s="32"/>
      <c r="KN52" s="32"/>
      <c r="KO52" s="32"/>
      <c r="KP52" s="32"/>
      <c r="KQ52" s="33"/>
    </row>
    <row r="53" spans="1:303" ht="16.5" customHeight="1" x14ac:dyDescent="0.25">
      <c r="A53">
        <f t="shared" si="5"/>
        <v>4</v>
      </c>
      <c r="B53" s="17">
        <f t="shared" si="6"/>
        <v>3</v>
      </c>
      <c r="C53" s="21">
        <f>Calen!F56</f>
        <v>43579</v>
      </c>
      <c r="D53" s="28"/>
      <c r="E53" s="29"/>
      <c r="F53" s="29"/>
      <c r="G53" s="29"/>
      <c r="H53" s="29"/>
      <c r="I53" s="30"/>
      <c r="J53" s="31"/>
      <c r="K53" s="32"/>
      <c r="L53" s="32"/>
      <c r="M53" s="32"/>
      <c r="N53" s="32"/>
      <c r="O53" s="33"/>
      <c r="P53" s="28"/>
      <c r="Q53" s="29"/>
      <c r="R53" s="29"/>
      <c r="S53" s="29"/>
      <c r="T53" s="29"/>
      <c r="U53" s="30"/>
      <c r="V53" s="31"/>
      <c r="W53" s="32"/>
      <c r="X53" s="32"/>
      <c r="Y53" s="32"/>
      <c r="Z53" s="32"/>
      <c r="AA53" s="33"/>
      <c r="AB53" s="28"/>
      <c r="AC53" s="29"/>
      <c r="AD53" s="29"/>
      <c r="AE53" s="29"/>
      <c r="AF53" s="29"/>
      <c r="AG53" s="30"/>
      <c r="AH53" s="31"/>
      <c r="AI53" s="32"/>
      <c r="AJ53" s="32"/>
      <c r="AK53" s="32"/>
      <c r="AL53" s="32"/>
      <c r="AM53" s="33"/>
      <c r="AN53" s="28"/>
      <c r="AO53" s="29"/>
      <c r="AP53" s="29"/>
      <c r="AQ53" s="29"/>
      <c r="AR53" s="29"/>
      <c r="AS53" s="30"/>
      <c r="AT53" s="31"/>
      <c r="AU53" s="32"/>
      <c r="AV53" s="32"/>
      <c r="AW53" s="32"/>
      <c r="AX53" s="32"/>
      <c r="AY53" s="33"/>
      <c r="AZ53" s="28"/>
      <c r="BA53" s="29"/>
      <c r="BB53" s="29"/>
      <c r="BC53" s="29"/>
      <c r="BD53" s="29"/>
      <c r="BE53" s="30"/>
      <c r="BF53" s="31"/>
      <c r="BG53" s="32"/>
      <c r="BH53" s="32"/>
      <c r="BI53" s="32"/>
      <c r="BJ53" s="32"/>
      <c r="BK53" s="33"/>
      <c r="BL53" s="28"/>
      <c r="BM53" s="29"/>
      <c r="BN53" s="29"/>
      <c r="BO53" s="29"/>
      <c r="BP53" s="29"/>
      <c r="BQ53" s="30"/>
      <c r="BR53" s="31"/>
      <c r="BS53" s="32"/>
      <c r="BT53" s="32"/>
      <c r="BU53" s="32"/>
      <c r="BV53" s="32"/>
      <c r="BW53" s="33"/>
      <c r="BX53" s="28"/>
      <c r="BY53" s="29"/>
      <c r="BZ53" s="29"/>
      <c r="CA53" s="29"/>
      <c r="CB53" s="29"/>
      <c r="CC53" s="30"/>
      <c r="CD53" s="31"/>
      <c r="CE53" s="32"/>
      <c r="CF53" s="32"/>
      <c r="CG53" s="32"/>
      <c r="CH53" s="32"/>
      <c r="CI53" s="33"/>
      <c r="CJ53" s="28"/>
      <c r="CK53" s="29"/>
      <c r="CL53" s="29"/>
      <c r="CM53" s="29"/>
      <c r="CN53" s="29"/>
      <c r="CO53" s="30"/>
      <c r="CP53" s="31"/>
      <c r="CQ53" s="32"/>
      <c r="CR53" s="32"/>
      <c r="CS53" s="32"/>
      <c r="CT53" s="32"/>
      <c r="CU53" s="33"/>
      <c r="CV53" s="28"/>
      <c r="CW53" s="29"/>
      <c r="CX53" s="29"/>
      <c r="CY53" s="29"/>
      <c r="CZ53" s="29"/>
      <c r="DA53" s="30"/>
      <c r="DB53" s="31"/>
      <c r="DC53" s="32"/>
      <c r="DD53" s="32"/>
      <c r="DE53" s="32"/>
      <c r="DF53" s="32"/>
      <c r="DG53" s="33"/>
      <c r="DH53" s="28"/>
      <c r="DI53" s="29"/>
      <c r="DJ53" s="29"/>
      <c r="DK53" s="29"/>
      <c r="DL53" s="29"/>
      <c r="DM53" s="30"/>
      <c r="DN53" s="31"/>
      <c r="DO53" s="32"/>
      <c r="DP53" s="32"/>
      <c r="DQ53" s="32"/>
      <c r="DR53" s="32"/>
      <c r="DS53" s="33"/>
      <c r="DT53" s="28"/>
      <c r="DU53" s="29"/>
      <c r="DV53" s="29"/>
      <c r="DW53" s="29"/>
      <c r="DX53" s="29"/>
      <c r="DY53" s="30"/>
      <c r="DZ53" s="31"/>
      <c r="EA53" s="32"/>
      <c r="EB53" s="32"/>
      <c r="EC53" s="32"/>
      <c r="ED53" s="32"/>
      <c r="EE53" s="33"/>
      <c r="EF53" s="28"/>
      <c r="EG53" s="29"/>
      <c r="EH53" s="29"/>
      <c r="EI53" s="29"/>
      <c r="EJ53" s="29"/>
      <c r="EK53" s="30"/>
      <c r="EL53" s="31"/>
      <c r="EM53" s="32"/>
      <c r="EN53" s="32"/>
      <c r="EO53" s="32"/>
      <c r="EP53" s="32"/>
      <c r="EQ53" s="33"/>
      <c r="ER53" s="28"/>
      <c r="ES53" s="29"/>
      <c r="ET53" s="29"/>
      <c r="EU53" s="29"/>
      <c r="EV53" s="29"/>
      <c r="EW53" s="30"/>
      <c r="EX53" s="31"/>
      <c r="EY53" s="32"/>
      <c r="EZ53" s="32"/>
      <c r="FA53" s="32"/>
      <c r="FB53" s="32"/>
      <c r="FC53" s="33"/>
      <c r="FD53" s="28"/>
      <c r="FE53" s="29"/>
      <c r="FF53" s="29"/>
      <c r="FG53" s="29"/>
      <c r="FH53" s="29"/>
      <c r="FI53" s="30"/>
      <c r="FJ53" s="31"/>
      <c r="FK53" s="32"/>
      <c r="FL53" s="32"/>
      <c r="FM53" s="32"/>
      <c r="FN53" s="32"/>
      <c r="FO53" s="33"/>
      <c r="FP53" s="28"/>
      <c r="FQ53" s="29"/>
      <c r="FR53" s="29"/>
      <c r="FS53" s="29"/>
      <c r="FT53" s="29"/>
      <c r="FU53" s="30"/>
      <c r="FV53" s="31"/>
      <c r="FW53" s="32"/>
      <c r="FX53" s="32"/>
      <c r="FY53" s="32"/>
      <c r="FZ53" s="32"/>
      <c r="GA53" s="33"/>
      <c r="GB53" s="28"/>
      <c r="GC53" s="29"/>
      <c r="GD53" s="29"/>
      <c r="GE53" s="29"/>
      <c r="GF53" s="29"/>
      <c r="GG53" s="30"/>
      <c r="GH53" s="31"/>
      <c r="GI53" s="32"/>
      <c r="GJ53" s="32"/>
      <c r="GK53" s="32"/>
      <c r="GL53" s="32"/>
      <c r="GM53" s="33"/>
      <c r="GN53" s="28"/>
      <c r="GO53" s="29"/>
      <c r="GP53" s="29"/>
      <c r="GQ53" s="29"/>
      <c r="GR53" s="29"/>
      <c r="GS53" s="30"/>
      <c r="GT53" s="31"/>
      <c r="GU53" s="32"/>
      <c r="GV53" s="32"/>
      <c r="GW53" s="32"/>
      <c r="GX53" s="32"/>
      <c r="GY53" s="33"/>
      <c r="GZ53" s="28"/>
      <c r="HA53" s="29"/>
      <c r="HB53" s="29"/>
      <c r="HC53" s="29"/>
      <c r="HD53" s="29"/>
      <c r="HE53" s="30"/>
      <c r="HF53" s="31"/>
      <c r="HG53" s="32"/>
      <c r="HH53" s="32"/>
      <c r="HI53" s="32"/>
      <c r="HJ53" s="32"/>
      <c r="HK53" s="33"/>
      <c r="HL53" s="28"/>
      <c r="HM53" s="29"/>
      <c r="HN53" s="29"/>
      <c r="HO53" s="29"/>
      <c r="HP53" s="29"/>
      <c r="HQ53" s="30"/>
      <c r="HR53" s="31"/>
      <c r="HS53" s="32"/>
      <c r="HT53" s="32"/>
      <c r="HU53" s="32"/>
      <c r="HV53" s="32"/>
      <c r="HW53" s="33"/>
      <c r="HX53" s="28"/>
      <c r="HY53" s="29"/>
      <c r="HZ53" s="29"/>
      <c r="IA53" s="29"/>
      <c r="IB53" s="29"/>
      <c r="IC53" s="30"/>
      <c r="ID53" s="31"/>
      <c r="IE53" s="32"/>
      <c r="IF53" s="32"/>
      <c r="IG53" s="32"/>
      <c r="IH53" s="32"/>
      <c r="II53" s="33"/>
      <c r="IJ53" s="28"/>
      <c r="IK53" s="29"/>
      <c r="IL53" s="29"/>
      <c r="IM53" s="29"/>
      <c r="IN53" s="29"/>
      <c r="IO53" s="30"/>
      <c r="IP53" s="31"/>
      <c r="IQ53" s="32"/>
      <c r="IR53" s="32"/>
      <c r="IS53" s="32"/>
      <c r="IT53" s="32"/>
      <c r="IU53" s="33"/>
      <c r="IV53" s="28"/>
      <c r="IW53" s="29"/>
      <c r="IX53" s="29"/>
      <c r="IY53" s="29"/>
      <c r="IZ53" s="29"/>
      <c r="JA53" s="30"/>
      <c r="JB53" s="31"/>
      <c r="JC53" s="32"/>
      <c r="JD53" s="32"/>
      <c r="JE53" s="32"/>
      <c r="JF53" s="32"/>
      <c r="JG53" s="33"/>
      <c r="JH53" s="28"/>
      <c r="JI53" s="29"/>
      <c r="JJ53" s="29"/>
      <c r="JK53" s="29"/>
      <c r="JL53" s="29"/>
      <c r="JM53" s="30"/>
      <c r="JN53" s="31"/>
      <c r="JO53" s="32"/>
      <c r="JP53" s="32"/>
      <c r="JQ53" s="32"/>
      <c r="JR53" s="32"/>
      <c r="JS53" s="33"/>
      <c r="JT53" s="28"/>
      <c r="JU53" s="29"/>
      <c r="JV53" s="29"/>
      <c r="JW53" s="29"/>
      <c r="JX53" s="29"/>
      <c r="JY53" s="30"/>
      <c r="JZ53" s="31"/>
      <c r="KA53" s="32"/>
      <c r="KB53" s="32"/>
      <c r="KC53" s="32"/>
      <c r="KD53" s="32"/>
      <c r="KE53" s="33"/>
      <c r="KF53" s="28"/>
      <c r="KG53" s="29"/>
      <c r="KH53" s="29"/>
      <c r="KI53" s="29"/>
      <c r="KJ53" s="29"/>
      <c r="KK53" s="30"/>
      <c r="KL53" s="31"/>
      <c r="KM53" s="32"/>
      <c r="KN53" s="32"/>
      <c r="KO53" s="32"/>
      <c r="KP53" s="32"/>
      <c r="KQ53" s="33"/>
    </row>
    <row r="54" spans="1:303" ht="16.5" customHeight="1" x14ac:dyDescent="0.25">
      <c r="A54">
        <f t="shared" si="5"/>
        <v>4</v>
      </c>
      <c r="B54" s="17">
        <f t="shared" si="6"/>
        <v>4</v>
      </c>
      <c r="C54" s="21">
        <f>Calen!F57</f>
        <v>43580</v>
      </c>
      <c r="D54" s="28"/>
      <c r="E54" s="29"/>
      <c r="F54" s="29"/>
      <c r="G54" s="29"/>
      <c r="H54" s="29"/>
      <c r="I54" s="30"/>
      <c r="J54" s="31"/>
      <c r="K54" s="32"/>
      <c r="L54" s="32"/>
      <c r="M54" s="32"/>
      <c r="N54" s="32"/>
      <c r="O54" s="33"/>
      <c r="P54" s="28"/>
      <c r="Q54" s="29"/>
      <c r="R54" s="29"/>
      <c r="S54" s="29"/>
      <c r="T54" s="29"/>
      <c r="U54" s="30"/>
      <c r="V54" s="31"/>
      <c r="W54" s="32"/>
      <c r="X54" s="32"/>
      <c r="Y54" s="32"/>
      <c r="Z54" s="32"/>
      <c r="AA54" s="33"/>
      <c r="AB54" s="28"/>
      <c r="AC54" s="29"/>
      <c r="AD54" s="29"/>
      <c r="AE54" s="29"/>
      <c r="AF54" s="29"/>
      <c r="AG54" s="30"/>
      <c r="AH54" s="31"/>
      <c r="AI54" s="32"/>
      <c r="AJ54" s="32"/>
      <c r="AK54" s="32"/>
      <c r="AL54" s="32"/>
      <c r="AM54" s="33"/>
      <c r="AN54" s="28"/>
      <c r="AO54" s="29"/>
      <c r="AP54" s="29"/>
      <c r="AQ54" s="29"/>
      <c r="AR54" s="29"/>
      <c r="AS54" s="30"/>
      <c r="AT54" s="31"/>
      <c r="AU54" s="32"/>
      <c r="AV54" s="32"/>
      <c r="AW54" s="32"/>
      <c r="AX54" s="32"/>
      <c r="AY54" s="33"/>
      <c r="AZ54" s="28"/>
      <c r="BA54" s="29"/>
      <c r="BB54" s="29"/>
      <c r="BC54" s="29"/>
      <c r="BD54" s="29"/>
      <c r="BE54" s="30"/>
      <c r="BF54" s="31"/>
      <c r="BG54" s="32"/>
      <c r="BH54" s="32"/>
      <c r="BI54" s="32"/>
      <c r="BJ54" s="32"/>
      <c r="BK54" s="33"/>
      <c r="BL54" s="28"/>
      <c r="BM54" s="29"/>
      <c r="BN54" s="29"/>
      <c r="BO54" s="29"/>
      <c r="BP54" s="29"/>
      <c r="BQ54" s="30"/>
      <c r="BR54" s="31"/>
      <c r="BS54" s="32"/>
      <c r="BT54" s="32"/>
      <c r="BU54" s="32"/>
      <c r="BV54" s="32"/>
      <c r="BW54" s="33"/>
      <c r="BX54" s="28"/>
      <c r="BY54" s="29"/>
      <c r="BZ54" s="29"/>
      <c r="CA54" s="29"/>
      <c r="CB54" s="29"/>
      <c r="CC54" s="30"/>
      <c r="CD54" s="31"/>
      <c r="CE54" s="32"/>
      <c r="CF54" s="32"/>
      <c r="CG54" s="32"/>
      <c r="CH54" s="32"/>
      <c r="CI54" s="33"/>
      <c r="CJ54" s="28"/>
      <c r="CK54" s="29"/>
      <c r="CL54" s="29"/>
      <c r="CM54" s="29"/>
      <c r="CN54" s="29"/>
      <c r="CO54" s="30"/>
      <c r="CP54" s="31"/>
      <c r="CQ54" s="32"/>
      <c r="CR54" s="32"/>
      <c r="CS54" s="32"/>
      <c r="CT54" s="32"/>
      <c r="CU54" s="33"/>
      <c r="CV54" s="28"/>
      <c r="CW54" s="29"/>
      <c r="CX54" s="29"/>
      <c r="CY54" s="29"/>
      <c r="CZ54" s="29"/>
      <c r="DA54" s="30"/>
      <c r="DB54" s="31"/>
      <c r="DC54" s="32"/>
      <c r="DD54" s="32"/>
      <c r="DE54" s="32"/>
      <c r="DF54" s="32"/>
      <c r="DG54" s="33"/>
      <c r="DH54" s="28"/>
      <c r="DI54" s="29"/>
      <c r="DJ54" s="29"/>
      <c r="DK54" s="29"/>
      <c r="DL54" s="29"/>
      <c r="DM54" s="30"/>
      <c r="DN54" s="31"/>
      <c r="DO54" s="32"/>
      <c r="DP54" s="32"/>
      <c r="DQ54" s="32"/>
      <c r="DR54" s="32"/>
      <c r="DS54" s="33"/>
      <c r="DT54" s="28"/>
      <c r="DU54" s="29"/>
      <c r="DV54" s="29"/>
      <c r="DW54" s="29"/>
      <c r="DX54" s="29"/>
      <c r="DY54" s="30"/>
      <c r="DZ54" s="31"/>
      <c r="EA54" s="32"/>
      <c r="EB54" s="32"/>
      <c r="EC54" s="32"/>
      <c r="ED54" s="32"/>
      <c r="EE54" s="33"/>
      <c r="EF54" s="28"/>
      <c r="EG54" s="29"/>
      <c r="EH54" s="29"/>
      <c r="EI54" s="29"/>
      <c r="EJ54" s="29"/>
      <c r="EK54" s="30"/>
      <c r="EL54" s="31"/>
      <c r="EM54" s="32"/>
      <c r="EN54" s="32"/>
      <c r="EO54" s="32"/>
      <c r="EP54" s="32"/>
      <c r="EQ54" s="33"/>
      <c r="ER54" s="28"/>
      <c r="ES54" s="29"/>
      <c r="ET54" s="29"/>
      <c r="EU54" s="29"/>
      <c r="EV54" s="29"/>
      <c r="EW54" s="30"/>
      <c r="EX54" s="31"/>
      <c r="EY54" s="32"/>
      <c r="EZ54" s="32"/>
      <c r="FA54" s="32"/>
      <c r="FB54" s="32"/>
      <c r="FC54" s="33"/>
      <c r="FD54" s="28"/>
      <c r="FE54" s="29"/>
      <c r="FF54" s="29"/>
      <c r="FG54" s="29"/>
      <c r="FH54" s="29"/>
      <c r="FI54" s="30"/>
      <c r="FJ54" s="31"/>
      <c r="FK54" s="32"/>
      <c r="FL54" s="32"/>
      <c r="FM54" s="32"/>
      <c r="FN54" s="32"/>
      <c r="FO54" s="33"/>
      <c r="FP54" s="28"/>
      <c r="FQ54" s="29"/>
      <c r="FR54" s="29"/>
      <c r="FS54" s="29"/>
      <c r="FT54" s="29"/>
      <c r="FU54" s="30"/>
      <c r="FV54" s="31"/>
      <c r="FW54" s="32"/>
      <c r="FX54" s="32"/>
      <c r="FY54" s="32"/>
      <c r="FZ54" s="32"/>
      <c r="GA54" s="33"/>
      <c r="GB54" s="28"/>
      <c r="GC54" s="29"/>
      <c r="GD54" s="29"/>
      <c r="GE54" s="29"/>
      <c r="GF54" s="29"/>
      <c r="GG54" s="30"/>
      <c r="GH54" s="31"/>
      <c r="GI54" s="32"/>
      <c r="GJ54" s="32"/>
      <c r="GK54" s="32"/>
      <c r="GL54" s="32"/>
      <c r="GM54" s="33"/>
      <c r="GN54" s="28"/>
      <c r="GO54" s="29"/>
      <c r="GP54" s="29"/>
      <c r="GQ54" s="29"/>
      <c r="GR54" s="29"/>
      <c r="GS54" s="30"/>
      <c r="GT54" s="31"/>
      <c r="GU54" s="32"/>
      <c r="GV54" s="32"/>
      <c r="GW54" s="32"/>
      <c r="GX54" s="32"/>
      <c r="GY54" s="33"/>
      <c r="GZ54" s="28"/>
      <c r="HA54" s="29"/>
      <c r="HB54" s="29"/>
      <c r="HC54" s="29"/>
      <c r="HD54" s="29"/>
      <c r="HE54" s="30"/>
      <c r="HF54" s="31"/>
      <c r="HG54" s="32"/>
      <c r="HH54" s="32"/>
      <c r="HI54" s="32"/>
      <c r="HJ54" s="32"/>
      <c r="HK54" s="33"/>
      <c r="HL54" s="28"/>
      <c r="HM54" s="29"/>
      <c r="HN54" s="29"/>
      <c r="HO54" s="29"/>
      <c r="HP54" s="29"/>
      <c r="HQ54" s="30"/>
      <c r="HR54" s="31"/>
      <c r="HS54" s="32"/>
      <c r="HT54" s="32"/>
      <c r="HU54" s="32"/>
      <c r="HV54" s="32"/>
      <c r="HW54" s="33"/>
      <c r="HX54" s="28"/>
      <c r="HY54" s="29"/>
      <c r="HZ54" s="29"/>
      <c r="IA54" s="29"/>
      <c r="IB54" s="29"/>
      <c r="IC54" s="30"/>
      <c r="ID54" s="31"/>
      <c r="IE54" s="32"/>
      <c r="IF54" s="32"/>
      <c r="IG54" s="32"/>
      <c r="IH54" s="32"/>
      <c r="II54" s="33"/>
      <c r="IJ54" s="28"/>
      <c r="IK54" s="29"/>
      <c r="IL54" s="29"/>
      <c r="IM54" s="29"/>
      <c r="IN54" s="29"/>
      <c r="IO54" s="30"/>
      <c r="IP54" s="31"/>
      <c r="IQ54" s="32"/>
      <c r="IR54" s="32"/>
      <c r="IS54" s="32"/>
      <c r="IT54" s="32"/>
      <c r="IU54" s="33"/>
      <c r="IV54" s="28"/>
      <c r="IW54" s="29"/>
      <c r="IX54" s="29"/>
      <c r="IY54" s="29"/>
      <c r="IZ54" s="29"/>
      <c r="JA54" s="30"/>
      <c r="JB54" s="31"/>
      <c r="JC54" s="32"/>
      <c r="JD54" s="32"/>
      <c r="JE54" s="32"/>
      <c r="JF54" s="32"/>
      <c r="JG54" s="33"/>
      <c r="JH54" s="28"/>
      <c r="JI54" s="29"/>
      <c r="JJ54" s="29"/>
      <c r="JK54" s="29"/>
      <c r="JL54" s="29"/>
      <c r="JM54" s="30"/>
      <c r="JN54" s="31"/>
      <c r="JO54" s="32"/>
      <c r="JP54" s="32"/>
      <c r="JQ54" s="32"/>
      <c r="JR54" s="32"/>
      <c r="JS54" s="33"/>
      <c r="JT54" s="28"/>
      <c r="JU54" s="29"/>
      <c r="JV54" s="29"/>
      <c r="JW54" s="29"/>
      <c r="JX54" s="29"/>
      <c r="JY54" s="30"/>
      <c r="JZ54" s="31"/>
      <c r="KA54" s="32"/>
      <c r="KB54" s="32"/>
      <c r="KC54" s="32"/>
      <c r="KD54" s="32"/>
      <c r="KE54" s="33"/>
      <c r="KF54" s="28"/>
      <c r="KG54" s="29"/>
      <c r="KH54" s="29"/>
      <c r="KI54" s="29"/>
      <c r="KJ54" s="29"/>
      <c r="KK54" s="30"/>
      <c r="KL54" s="31"/>
      <c r="KM54" s="32"/>
      <c r="KN54" s="32"/>
      <c r="KO54" s="32"/>
      <c r="KP54" s="32"/>
      <c r="KQ54" s="33"/>
    </row>
    <row r="55" spans="1:303" ht="16.5" customHeight="1" x14ac:dyDescent="0.25">
      <c r="A55">
        <f t="shared" si="5"/>
        <v>4</v>
      </c>
      <c r="B55" s="17">
        <f t="shared" si="6"/>
        <v>5</v>
      </c>
      <c r="C55" s="21">
        <f>Calen!F58</f>
        <v>43581</v>
      </c>
      <c r="D55" s="28"/>
      <c r="E55" s="29"/>
      <c r="F55" s="29"/>
      <c r="G55" s="29"/>
      <c r="H55" s="29"/>
      <c r="I55" s="30"/>
      <c r="J55" s="31"/>
      <c r="K55" s="32"/>
      <c r="L55" s="32"/>
      <c r="M55" s="32"/>
      <c r="N55" s="32"/>
      <c r="O55" s="33"/>
      <c r="P55" s="28"/>
      <c r="Q55" s="29"/>
      <c r="R55" s="29"/>
      <c r="S55" s="29"/>
      <c r="T55" s="29"/>
      <c r="U55" s="30"/>
      <c r="V55" s="31"/>
      <c r="W55" s="32"/>
      <c r="X55" s="32"/>
      <c r="Y55" s="32"/>
      <c r="Z55" s="32"/>
      <c r="AA55" s="33"/>
      <c r="AB55" s="28"/>
      <c r="AC55" s="29"/>
      <c r="AD55" s="29"/>
      <c r="AE55" s="29"/>
      <c r="AF55" s="29"/>
      <c r="AG55" s="30"/>
      <c r="AH55" s="31"/>
      <c r="AI55" s="32"/>
      <c r="AJ55" s="32"/>
      <c r="AK55" s="32"/>
      <c r="AL55" s="32"/>
      <c r="AM55" s="33"/>
      <c r="AN55" s="28"/>
      <c r="AO55" s="29"/>
      <c r="AP55" s="29"/>
      <c r="AQ55" s="29"/>
      <c r="AR55" s="29"/>
      <c r="AS55" s="30"/>
      <c r="AT55" s="31"/>
      <c r="AU55" s="32"/>
      <c r="AV55" s="32"/>
      <c r="AW55" s="32"/>
      <c r="AX55" s="32"/>
      <c r="AY55" s="33"/>
      <c r="AZ55" s="28"/>
      <c r="BA55" s="29"/>
      <c r="BB55" s="29"/>
      <c r="BC55" s="29"/>
      <c r="BD55" s="29"/>
      <c r="BE55" s="30"/>
      <c r="BF55" s="31"/>
      <c r="BG55" s="32"/>
      <c r="BH55" s="32"/>
      <c r="BI55" s="32"/>
      <c r="BJ55" s="32"/>
      <c r="BK55" s="33"/>
      <c r="BL55" s="28"/>
      <c r="BM55" s="29"/>
      <c r="BN55" s="29"/>
      <c r="BO55" s="29"/>
      <c r="BP55" s="29"/>
      <c r="BQ55" s="30"/>
      <c r="BR55" s="31"/>
      <c r="BS55" s="32"/>
      <c r="BT55" s="32"/>
      <c r="BU55" s="32"/>
      <c r="BV55" s="32"/>
      <c r="BW55" s="33"/>
      <c r="BX55" s="28"/>
      <c r="BY55" s="29"/>
      <c r="BZ55" s="29"/>
      <c r="CA55" s="29"/>
      <c r="CB55" s="29"/>
      <c r="CC55" s="30"/>
      <c r="CD55" s="31"/>
      <c r="CE55" s="32"/>
      <c r="CF55" s="32"/>
      <c r="CG55" s="32"/>
      <c r="CH55" s="32"/>
      <c r="CI55" s="33"/>
      <c r="CJ55" s="28"/>
      <c r="CK55" s="29"/>
      <c r="CL55" s="29"/>
      <c r="CM55" s="29"/>
      <c r="CN55" s="29"/>
      <c r="CO55" s="30"/>
      <c r="CP55" s="31"/>
      <c r="CQ55" s="32"/>
      <c r="CR55" s="32"/>
      <c r="CS55" s="32"/>
      <c r="CT55" s="32"/>
      <c r="CU55" s="33"/>
      <c r="CV55" s="28"/>
      <c r="CW55" s="29"/>
      <c r="CX55" s="29"/>
      <c r="CY55" s="29"/>
      <c r="CZ55" s="29"/>
      <c r="DA55" s="30"/>
      <c r="DB55" s="31"/>
      <c r="DC55" s="32"/>
      <c r="DD55" s="32"/>
      <c r="DE55" s="32"/>
      <c r="DF55" s="32"/>
      <c r="DG55" s="33"/>
      <c r="DH55" s="28"/>
      <c r="DI55" s="29"/>
      <c r="DJ55" s="29"/>
      <c r="DK55" s="29"/>
      <c r="DL55" s="29"/>
      <c r="DM55" s="30"/>
      <c r="DN55" s="31"/>
      <c r="DO55" s="32"/>
      <c r="DP55" s="32"/>
      <c r="DQ55" s="32"/>
      <c r="DR55" s="32"/>
      <c r="DS55" s="33"/>
      <c r="DT55" s="28"/>
      <c r="DU55" s="29"/>
      <c r="DV55" s="29"/>
      <c r="DW55" s="29"/>
      <c r="DX55" s="29"/>
      <c r="DY55" s="30"/>
      <c r="DZ55" s="31"/>
      <c r="EA55" s="32"/>
      <c r="EB55" s="32"/>
      <c r="EC55" s="32"/>
      <c r="ED55" s="32"/>
      <c r="EE55" s="33"/>
      <c r="EF55" s="28"/>
      <c r="EG55" s="29"/>
      <c r="EH55" s="29"/>
      <c r="EI55" s="29"/>
      <c r="EJ55" s="29"/>
      <c r="EK55" s="30"/>
      <c r="EL55" s="31"/>
      <c r="EM55" s="32"/>
      <c r="EN55" s="32"/>
      <c r="EO55" s="32"/>
      <c r="EP55" s="32"/>
      <c r="EQ55" s="33"/>
      <c r="ER55" s="28"/>
      <c r="ES55" s="29"/>
      <c r="ET55" s="29"/>
      <c r="EU55" s="29"/>
      <c r="EV55" s="29"/>
      <c r="EW55" s="30"/>
      <c r="EX55" s="31"/>
      <c r="EY55" s="32"/>
      <c r="EZ55" s="32"/>
      <c r="FA55" s="32"/>
      <c r="FB55" s="32"/>
      <c r="FC55" s="33"/>
      <c r="FD55" s="28"/>
      <c r="FE55" s="29"/>
      <c r="FF55" s="29"/>
      <c r="FG55" s="29"/>
      <c r="FH55" s="29"/>
      <c r="FI55" s="30"/>
      <c r="FJ55" s="31"/>
      <c r="FK55" s="32"/>
      <c r="FL55" s="32"/>
      <c r="FM55" s="32"/>
      <c r="FN55" s="32"/>
      <c r="FO55" s="33"/>
      <c r="FP55" s="28"/>
      <c r="FQ55" s="29"/>
      <c r="FR55" s="29"/>
      <c r="FS55" s="29"/>
      <c r="FT55" s="29"/>
      <c r="FU55" s="30"/>
      <c r="FV55" s="31"/>
      <c r="FW55" s="32"/>
      <c r="FX55" s="32"/>
      <c r="FY55" s="32"/>
      <c r="FZ55" s="32"/>
      <c r="GA55" s="33"/>
      <c r="GB55" s="28"/>
      <c r="GC55" s="29"/>
      <c r="GD55" s="29"/>
      <c r="GE55" s="29"/>
      <c r="GF55" s="29"/>
      <c r="GG55" s="30"/>
      <c r="GH55" s="31"/>
      <c r="GI55" s="32"/>
      <c r="GJ55" s="32"/>
      <c r="GK55" s="32"/>
      <c r="GL55" s="32"/>
      <c r="GM55" s="33"/>
      <c r="GN55" s="28"/>
      <c r="GO55" s="29"/>
      <c r="GP55" s="29"/>
      <c r="GQ55" s="29"/>
      <c r="GR55" s="29"/>
      <c r="GS55" s="30"/>
      <c r="GT55" s="31"/>
      <c r="GU55" s="32"/>
      <c r="GV55" s="32"/>
      <c r="GW55" s="32"/>
      <c r="GX55" s="32"/>
      <c r="GY55" s="33"/>
      <c r="GZ55" s="28"/>
      <c r="HA55" s="29"/>
      <c r="HB55" s="29"/>
      <c r="HC55" s="29"/>
      <c r="HD55" s="29"/>
      <c r="HE55" s="30"/>
      <c r="HF55" s="31"/>
      <c r="HG55" s="32"/>
      <c r="HH55" s="32"/>
      <c r="HI55" s="32"/>
      <c r="HJ55" s="32"/>
      <c r="HK55" s="33"/>
      <c r="HL55" s="28"/>
      <c r="HM55" s="29"/>
      <c r="HN55" s="29"/>
      <c r="HO55" s="29"/>
      <c r="HP55" s="29"/>
      <c r="HQ55" s="30"/>
      <c r="HR55" s="31"/>
      <c r="HS55" s="32"/>
      <c r="HT55" s="32"/>
      <c r="HU55" s="32"/>
      <c r="HV55" s="32"/>
      <c r="HW55" s="33"/>
      <c r="HX55" s="28"/>
      <c r="HY55" s="29"/>
      <c r="HZ55" s="29"/>
      <c r="IA55" s="29"/>
      <c r="IB55" s="29"/>
      <c r="IC55" s="30"/>
      <c r="ID55" s="31"/>
      <c r="IE55" s="32"/>
      <c r="IF55" s="32"/>
      <c r="IG55" s="32"/>
      <c r="IH55" s="32"/>
      <c r="II55" s="33"/>
      <c r="IJ55" s="28"/>
      <c r="IK55" s="29"/>
      <c r="IL55" s="29"/>
      <c r="IM55" s="29"/>
      <c r="IN55" s="29"/>
      <c r="IO55" s="30"/>
      <c r="IP55" s="31"/>
      <c r="IQ55" s="32"/>
      <c r="IR55" s="32"/>
      <c r="IS55" s="32"/>
      <c r="IT55" s="32"/>
      <c r="IU55" s="33"/>
      <c r="IV55" s="28"/>
      <c r="IW55" s="29"/>
      <c r="IX55" s="29"/>
      <c r="IY55" s="29"/>
      <c r="IZ55" s="29"/>
      <c r="JA55" s="30"/>
      <c r="JB55" s="31"/>
      <c r="JC55" s="32"/>
      <c r="JD55" s="32"/>
      <c r="JE55" s="32"/>
      <c r="JF55" s="32"/>
      <c r="JG55" s="33"/>
      <c r="JH55" s="28"/>
      <c r="JI55" s="29"/>
      <c r="JJ55" s="29"/>
      <c r="JK55" s="29"/>
      <c r="JL55" s="29"/>
      <c r="JM55" s="30"/>
      <c r="JN55" s="31"/>
      <c r="JO55" s="32"/>
      <c r="JP55" s="32"/>
      <c r="JQ55" s="32"/>
      <c r="JR55" s="32"/>
      <c r="JS55" s="33"/>
      <c r="JT55" s="28"/>
      <c r="JU55" s="29"/>
      <c r="JV55" s="29"/>
      <c r="JW55" s="29"/>
      <c r="JX55" s="29"/>
      <c r="JY55" s="30"/>
      <c r="JZ55" s="31"/>
      <c r="KA55" s="32"/>
      <c r="KB55" s="32"/>
      <c r="KC55" s="32"/>
      <c r="KD55" s="32"/>
      <c r="KE55" s="33"/>
      <c r="KF55" s="28"/>
      <c r="KG55" s="29"/>
      <c r="KH55" s="29"/>
      <c r="KI55" s="29"/>
      <c r="KJ55" s="29"/>
      <c r="KK55" s="30"/>
      <c r="KL55" s="31"/>
      <c r="KM55" s="32"/>
      <c r="KN55" s="32"/>
      <c r="KO55" s="32"/>
      <c r="KP55" s="32"/>
      <c r="KQ55" s="33"/>
    </row>
    <row r="56" spans="1:303" ht="16.5" customHeight="1" x14ac:dyDescent="0.25">
      <c r="A56">
        <f t="shared" si="5"/>
        <v>5</v>
      </c>
      <c r="B56" s="17">
        <f t="shared" si="6"/>
        <v>3</v>
      </c>
      <c r="C56" s="21">
        <f>Calen!F59</f>
        <v>43586</v>
      </c>
      <c r="D56" s="28"/>
      <c r="E56" s="29"/>
      <c r="F56" s="29"/>
      <c r="G56" s="29"/>
      <c r="H56" s="29"/>
      <c r="I56" s="30"/>
      <c r="J56" s="31"/>
      <c r="K56" s="32"/>
      <c r="L56" s="32"/>
      <c r="M56" s="32"/>
      <c r="N56" s="32"/>
      <c r="O56" s="33"/>
      <c r="P56" s="28"/>
      <c r="Q56" s="29"/>
      <c r="R56" s="29"/>
      <c r="S56" s="29"/>
      <c r="T56" s="29"/>
      <c r="U56" s="30"/>
      <c r="V56" s="31"/>
      <c r="W56" s="32"/>
      <c r="X56" s="32"/>
      <c r="Y56" s="32"/>
      <c r="Z56" s="32"/>
      <c r="AA56" s="33"/>
      <c r="AB56" s="28"/>
      <c r="AC56" s="29"/>
      <c r="AD56" s="29"/>
      <c r="AE56" s="29"/>
      <c r="AF56" s="29"/>
      <c r="AG56" s="30"/>
      <c r="AH56" s="31"/>
      <c r="AI56" s="32"/>
      <c r="AJ56" s="32"/>
      <c r="AK56" s="32"/>
      <c r="AL56" s="32"/>
      <c r="AM56" s="33"/>
      <c r="AN56" s="28"/>
      <c r="AO56" s="29"/>
      <c r="AP56" s="29"/>
      <c r="AQ56" s="29"/>
      <c r="AR56" s="29"/>
      <c r="AS56" s="30"/>
      <c r="AT56" s="31"/>
      <c r="AU56" s="32"/>
      <c r="AV56" s="32"/>
      <c r="AW56" s="32"/>
      <c r="AX56" s="32"/>
      <c r="AY56" s="33"/>
      <c r="AZ56" s="28"/>
      <c r="BA56" s="29"/>
      <c r="BB56" s="29"/>
      <c r="BC56" s="29"/>
      <c r="BD56" s="29"/>
      <c r="BE56" s="30"/>
      <c r="BF56" s="31"/>
      <c r="BG56" s="32"/>
      <c r="BH56" s="32"/>
      <c r="BI56" s="32"/>
      <c r="BJ56" s="32"/>
      <c r="BK56" s="33"/>
      <c r="BL56" s="28"/>
      <c r="BM56" s="29"/>
      <c r="BN56" s="29"/>
      <c r="BO56" s="29"/>
      <c r="BP56" s="29"/>
      <c r="BQ56" s="30"/>
      <c r="BR56" s="31"/>
      <c r="BS56" s="32"/>
      <c r="BT56" s="32"/>
      <c r="BU56" s="32"/>
      <c r="BV56" s="32"/>
      <c r="BW56" s="33"/>
      <c r="BX56" s="28"/>
      <c r="BY56" s="29"/>
      <c r="BZ56" s="29"/>
      <c r="CA56" s="29"/>
      <c r="CB56" s="29"/>
      <c r="CC56" s="30"/>
      <c r="CD56" s="31"/>
      <c r="CE56" s="32"/>
      <c r="CF56" s="32"/>
      <c r="CG56" s="32"/>
      <c r="CH56" s="32"/>
      <c r="CI56" s="33"/>
      <c r="CJ56" s="28"/>
      <c r="CK56" s="29"/>
      <c r="CL56" s="29"/>
      <c r="CM56" s="29"/>
      <c r="CN56" s="29"/>
      <c r="CO56" s="30"/>
      <c r="CP56" s="31"/>
      <c r="CQ56" s="32"/>
      <c r="CR56" s="32"/>
      <c r="CS56" s="32"/>
      <c r="CT56" s="32"/>
      <c r="CU56" s="33"/>
      <c r="CV56" s="28"/>
      <c r="CW56" s="29"/>
      <c r="CX56" s="29"/>
      <c r="CY56" s="29"/>
      <c r="CZ56" s="29"/>
      <c r="DA56" s="30"/>
      <c r="DB56" s="31"/>
      <c r="DC56" s="32"/>
      <c r="DD56" s="32"/>
      <c r="DE56" s="32"/>
      <c r="DF56" s="32"/>
      <c r="DG56" s="33"/>
      <c r="DH56" s="28"/>
      <c r="DI56" s="29"/>
      <c r="DJ56" s="29"/>
      <c r="DK56" s="29"/>
      <c r="DL56" s="29"/>
      <c r="DM56" s="30"/>
      <c r="DN56" s="31"/>
      <c r="DO56" s="32"/>
      <c r="DP56" s="32"/>
      <c r="DQ56" s="32"/>
      <c r="DR56" s="32"/>
      <c r="DS56" s="33"/>
      <c r="DT56" s="28"/>
      <c r="DU56" s="29"/>
      <c r="DV56" s="29"/>
      <c r="DW56" s="29"/>
      <c r="DX56" s="29"/>
      <c r="DY56" s="30"/>
      <c r="DZ56" s="31"/>
      <c r="EA56" s="32"/>
      <c r="EB56" s="32"/>
      <c r="EC56" s="32"/>
      <c r="ED56" s="32"/>
      <c r="EE56" s="33"/>
      <c r="EF56" s="28"/>
      <c r="EG56" s="29"/>
      <c r="EH56" s="29"/>
      <c r="EI56" s="29"/>
      <c r="EJ56" s="29"/>
      <c r="EK56" s="30"/>
      <c r="EL56" s="31"/>
      <c r="EM56" s="32"/>
      <c r="EN56" s="32"/>
      <c r="EO56" s="32"/>
      <c r="EP56" s="32"/>
      <c r="EQ56" s="33"/>
      <c r="ER56" s="28"/>
      <c r="ES56" s="29"/>
      <c r="ET56" s="29"/>
      <c r="EU56" s="29"/>
      <c r="EV56" s="29"/>
      <c r="EW56" s="30"/>
      <c r="EX56" s="31"/>
      <c r="EY56" s="32"/>
      <c r="EZ56" s="32"/>
      <c r="FA56" s="32"/>
      <c r="FB56" s="32"/>
      <c r="FC56" s="33"/>
      <c r="FD56" s="28"/>
      <c r="FE56" s="29"/>
      <c r="FF56" s="29"/>
      <c r="FG56" s="29"/>
      <c r="FH56" s="29"/>
      <c r="FI56" s="30"/>
      <c r="FJ56" s="31"/>
      <c r="FK56" s="32"/>
      <c r="FL56" s="32"/>
      <c r="FM56" s="32"/>
      <c r="FN56" s="32"/>
      <c r="FO56" s="33"/>
      <c r="FP56" s="28"/>
      <c r="FQ56" s="29"/>
      <c r="FR56" s="29"/>
      <c r="FS56" s="29"/>
      <c r="FT56" s="29"/>
      <c r="FU56" s="30"/>
      <c r="FV56" s="31"/>
      <c r="FW56" s="32"/>
      <c r="FX56" s="32"/>
      <c r="FY56" s="32"/>
      <c r="FZ56" s="32"/>
      <c r="GA56" s="33"/>
      <c r="GB56" s="28"/>
      <c r="GC56" s="29"/>
      <c r="GD56" s="29"/>
      <c r="GE56" s="29"/>
      <c r="GF56" s="29"/>
      <c r="GG56" s="30"/>
      <c r="GH56" s="31"/>
      <c r="GI56" s="32"/>
      <c r="GJ56" s="32"/>
      <c r="GK56" s="32"/>
      <c r="GL56" s="32"/>
      <c r="GM56" s="33"/>
      <c r="GN56" s="28"/>
      <c r="GO56" s="29"/>
      <c r="GP56" s="29"/>
      <c r="GQ56" s="29"/>
      <c r="GR56" s="29"/>
      <c r="GS56" s="30"/>
      <c r="GT56" s="31"/>
      <c r="GU56" s="32"/>
      <c r="GV56" s="32"/>
      <c r="GW56" s="32"/>
      <c r="GX56" s="32"/>
      <c r="GY56" s="33"/>
      <c r="GZ56" s="28"/>
      <c r="HA56" s="29"/>
      <c r="HB56" s="29"/>
      <c r="HC56" s="29"/>
      <c r="HD56" s="29"/>
      <c r="HE56" s="30"/>
      <c r="HF56" s="31"/>
      <c r="HG56" s="32"/>
      <c r="HH56" s="32"/>
      <c r="HI56" s="32"/>
      <c r="HJ56" s="32"/>
      <c r="HK56" s="33"/>
      <c r="HL56" s="28"/>
      <c r="HM56" s="29"/>
      <c r="HN56" s="29"/>
      <c r="HO56" s="29"/>
      <c r="HP56" s="29"/>
      <c r="HQ56" s="30"/>
      <c r="HR56" s="31"/>
      <c r="HS56" s="32"/>
      <c r="HT56" s="32"/>
      <c r="HU56" s="32"/>
      <c r="HV56" s="32"/>
      <c r="HW56" s="33"/>
      <c r="HX56" s="28"/>
      <c r="HY56" s="29"/>
      <c r="HZ56" s="29"/>
      <c r="IA56" s="29"/>
      <c r="IB56" s="29"/>
      <c r="IC56" s="30"/>
      <c r="ID56" s="31"/>
      <c r="IE56" s="32"/>
      <c r="IF56" s="32"/>
      <c r="IG56" s="32"/>
      <c r="IH56" s="32"/>
      <c r="II56" s="33"/>
      <c r="IJ56" s="28"/>
      <c r="IK56" s="29"/>
      <c r="IL56" s="29"/>
      <c r="IM56" s="29"/>
      <c r="IN56" s="29"/>
      <c r="IO56" s="30"/>
      <c r="IP56" s="31"/>
      <c r="IQ56" s="32"/>
      <c r="IR56" s="32"/>
      <c r="IS56" s="32"/>
      <c r="IT56" s="32"/>
      <c r="IU56" s="33"/>
      <c r="IV56" s="28"/>
      <c r="IW56" s="29"/>
      <c r="IX56" s="29"/>
      <c r="IY56" s="29"/>
      <c r="IZ56" s="29"/>
      <c r="JA56" s="30"/>
      <c r="JB56" s="31"/>
      <c r="JC56" s="32"/>
      <c r="JD56" s="32"/>
      <c r="JE56" s="32"/>
      <c r="JF56" s="32"/>
      <c r="JG56" s="33"/>
      <c r="JH56" s="28"/>
      <c r="JI56" s="29"/>
      <c r="JJ56" s="29"/>
      <c r="JK56" s="29"/>
      <c r="JL56" s="29"/>
      <c r="JM56" s="30"/>
      <c r="JN56" s="31"/>
      <c r="JO56" s="32"/>
      <c r="JP56" s="32"/>
      <c r="JQ56" s="32"/>
      <c r="JR56" s="32"/>
      <c r="JS56" s="33"/>
      <c r="JT56" s="28"/>
      <c r="JU56" s="29"/>
      <c r="JV56" s="29"/>
      <c r="JW56" s="29"/>
      <c r="JX56" s="29"/>
      <c r="JY56" s="30"/>
      <c r="JZ56" s="31"/>
      <c r="KA56" s="32"/>
      <c r="KB56" s="32"/>
      <c r="KC56" s="32"/>
      <c r="KD56" s="32"/>
      <c r="KE56" s="33"/>
      <c r="KF56" s="28"/>
      <c r="KG56" s="29"/>
      <c r="KH56" s="29"/>
      <c r="KI56" s="29"/>
      <c r="KJ56" s="29"/>
      <c r="KK56" s="30"/>
      <c r="KL56" s="31"/>
      <c r="KM56" s="32"/>
      <c r="KN56" s="32"/>
      <c r="KO56" s="32"/>
      <c r="KP56" s="32"/>
      <c r="KQ56" s="33"/>
    </row>
    <row r="57" spans="1:303" ht="16.5" customHeight="1" x14ac:dyDescent="0.25">
      <c r="A57">
        <f t="shared" si="5"/>
        <v>5</v>
      </c>
      <c r="B57" s="17">
        <f t="shared" si="6"/>
        <v>4</v>
      </c>
      <c r="C57" s="21">
        <f>Calen!F60</f>
        <v>43587</v>
      </c>
      <c r="D57" s="28"/>
      <c r="E57" s="29"/>
      <c r="F57" s="29"/>
      <c r="G57" s="29"/>
      <c r="H57" s="29"/>
      <c r="I57" s="30"/>
      <c r="J57" s="31"/>
      <c r="K57" s="32"/>
      <c r="L57" s="32"/>
      <c r="M57" s="32"/>
      <c r="N57" s="32"/>
      <c r="O57" s="33"/>
      <c r="P57" s="28"/>
      <c r="Q57" s="29"/>
      <c r="R57" s="29"/>
      <c r="S57" s="29"/>
      <c r="T57" s="29"/>
      <c r="U57" s="30"/>
      <c r="V57" s="31"/>
      <c r="W57" s="32"/>
      <c r="X57" s="32"/>
      <c r="Y57" s="32"/>
      <c r="Z57" s="32"/>
      <c r="AA57" s="33"/>
      <c r="AB57" s="28"/>
      <c r="AC57" s="29"/>
      <c r="AD57" s="29"/>
      <c r="AE57" s="29"/>
      <c r="AF57" s="29"/>
      <c r="AG57" s="30"/>
      <c r="AH57" s="31"/>
      <c r="AI57" s="32"/>
      <c r="AJ57" s="32"/>
      <c r="AK57" s="32"/>
      <c r="AL57" s="32"/>
      <c r="AM57" s="33"/>
      <c r="AN57" s="28"/>
      <c r="AO57" s="29"/>
      <c r="AP57" s="29"/>
      <c r="AQ57" s="29"/>
      <c r="AR57" s="29"/>
      <c r="AS57" s="30"/>
      <c r="AT57" s="31"/>
      <c r="AU57" s="32"/>
      <c r="AV57" s="32"/>
      <c r="AW57" s="32"/>
      <c r="AX57" s="32"/>
      <c r="AY57" s="33"/>
      <c r="AZ57" s="28"/>
      <c r="BA57" s="29"/>
      <c r="BB57" s="29"/>
      <c r="BC57" s="29"/>
      <c r="BD57" s="29"/>
      <c r="BE57" s="30"/>
      <c r="BF57" s="31"/>
      <c r="BG57" s="32"/>
      <c r="BH57" s="32"/>
      <c r="BI57" s="32"/>
      <c r="BJ57" s="32"/>
      <c r="BK57" s="33"/>
      <c r="BL57" s="28"/>
      <c r="BM57" s="29"/>
      <c r="BN57" s="29"/>
      <c r="BO57" s="29"/>
      <c r="BP57" s="29"/>
      <c r="BQ57" s="30"/>
      <c r="BR57" s="31"/>
      <c r="BS57" s="32"/>
      <c r="BT57" s="32"/>
      <c r="BU57" s="32"/>
      <c r="BV57" s="32"/>
      <c r="BW57" s="33"/>
      <c r="BX57" s="28"/>
      <c r="BY57" s="29"/>
      <c r="BZ57" s="29"/>
      <c r="CA57" s="29"/>
      <c r="CB57" s="29"/>
      <c r="CC57" s="30"/>
      <c r="CD57" s="31"/>
      <c r="CE57" s="32"/>
      <c r="CF57" s="32"/>
      <c r="CG57" s="32"/>
      <c r="CH57" s="32"/>
      <c r="CI57" s="33"/>
      <c r="CJ57" s="28"/>
      <c r="CK57" s="29"/>
      <c r="CL57" s="29"/>
      <c r="CM57" s="29"/>
      <c r="CN57" s="29"/>
      <c r="CO57" s="30"/>
      <c r="CP57" s="31"/>
      <c r="CQ57" s="32"/>
      <c r="CR57" s="32"/>
      <c r="CS57" s="32"/>
      <c r="CT57" s="32"/>
      <c r="CU57" s="33"/>
      <c r="CV57" s="28"/>
      <c r="CW57" s="29"/>
      <c r="CX57" s="29"/>
      <c r="CY57" s="29"/>
      <c r="CZ57" s="29"/>
      <c r="DA57" s="30"/>
      <c r="DB57" s="31"/>
      <c r="DC57" s="32"/>
      <c r="DD57" s="32"/>
      <c r="DE57" s="32"/>
      <c r="DF57" s="32"/>
      <c r="DG57" s="33"/>
      <c r="DH57" s="28"/>
      <c r="DI57" s="29"/>
      <c r="DJ57" s="29"/>
      <c r="DK57" s="29"/>
      <c r="DL57" s="29"/>
      <c r="DM57" s="30"/>
      <c r="DN57" s="31"/>
      <c r="DO57" s="32"/>
      <c r="DP57" s="32"/>
      <c r="DQ57" s="32"/>
      <c r="DR57" s="32"/>
      <c r="DS57" s="33"/>
      <c r="DT57" s="28"/>
      <c r="DU57" s="29"/>
      <c r="DV57" s="29"/>
      <c r="DW57" s="29"/>
      <c r="DX57" s="29"/>
      <c r="DY57" s="30"/>
      <c r="DZ57" s="31"/>
      <c r="EA57" s="32"/>
      <c r="EB57" s="32"/>
      <c r="EC57" s="32"/>
      <c r="ED57" s="32"/>
      <c r="EE57" s="33"/>
      <c r="EF57" s="28"/>
      <c r="EG57" s="29"/>
      <c r="EH57" s="29"/>
      <c r="EI57" s="29"/>
      <c r="EJ57" s="29"/>
      <c r="EK57" s="30"/>
      <c r="EL57" s="31"/>
      <c r="EM57" s="32"/>
      <c r="EN57" s="32"/>
      <c r="EO57" s="32"/>
      <c r="EP57" s="32"/>
      <c r="EQ57" s="33"/>
      <c r="ER57" s="28"/>
      <c r="ES57" s="29"/>
      <c r="ET57" s="29"/>
      <c r="EU57" s="29"/>
      <c r="EV57" s="29"/>
      <c r="EW57" s="30"/>
      <c r="EX57" s="31"/>
      <c r="EY57" s="32"/>
      <c r="EZ57" s="32"/>
      <c r="FA57" s="32"/>
      <c r="FB57" s="32"/>
      <c r="FC57" s="33"/>
      <c r="FD57" s="28"/>
      <c r="FE57" s="29"/>
      <c r="FF57" s="29"/>
      <c r="FG57" s="29"/>
      <c r="FH57" s="29"/>
      <c r="FI57" s="30"/>
      <c r="FJ57" s="31"/>
      <c r="FK57" s="32"/>
      <c r="FL57" s="32"/>
      <c r="FM57" s="32"/>
      <c r="FN57" s="32"/>
      <c r="FO57" s="33"/>
      <c r="FP57" s="28"/>
      <c r="FQ57" s="29"/>
      <c r="FR57" s="29"/>
      <c r="FS57" s="29"/>
      <c r="FT57" s="29"/>
      <c r="FU57" s="30"/>
      <c r="FV57" s="31"/>
      <c r="FW57" s="32"/>
      <c r="FX57" s="32"/>
      <c r="FY57" s="32"/>
      <c r="FZ57" s="32"/>
      <c r="GA57" s="33"/>
      <c r="GB57" s="28"/>
      <c r="GC57" s="29"/>
      <c r="GD57" s="29"/>
      <c r="GE57" s="29"/>
      <c r="GF57" s="29"/>
      <c r="GG57" s="30"/>
      <c r="GH57" s="31"/>
      <c r="GI57" s="32"/>
      <c r="GJ57" s="32"/>
      <c r="GK57" s="32"/>
      <c r="GL57" s="32"/>
      <c r="GM57" s="33"/>
      <c r="GN57" s="28"/>
      <c r="GO57" s="29"/>
      <c r="GP57" s="29"/>
      <c r="GQ57" s="29"/>
      <c r="GR57" s="29"/>
      <c r="GS57" s="30"/>
      <c r="GT57" s="31"/>
      <c r="GU57" s="32"/>
      <c r="GV57" s="32"/>
      <c r="GW57" s="32"/>
      <c r="GX57" s="32"/>
      <c r="GY57" s="33"/>
      <c r="GZ57" s="28"/>
      <c r="HA57" s="29"/>
      <c r="HB57" s="29"/>
      <c r="HC57" s="29"/>
      <c r="HD57" s="29"/>
      <c r="HE57" s="30"/>
      <c r="HF57" s="31"/>
      <c r="HG57" s="32"/>
      <c r="HH57" s="32"/>
      <c r="HI57" s="32"/>
      <c r="HJ57" s="32"/>
      <c r="HK57" s="33"/>
      <c r="HL57" s="28"/>
      <c r="HM57" s="29"/>
      <c r="HN57" s="29"/>
      <c r="HO57" s="29"/>
      <c r="HP57" s="29"/>
      <c r="HQ57" s="30"/>
      <c r="HR57" s="31"/>
      <c r="HS57" s="32"/>
      <c r="HT57" s="32"/>
      <c r="HU57" s="32"/>
      <c r="HV57" s="32"/>
      <c r="HW57" s="33"/>
      <c r="HX57" s="28"/>
      <c r="HY57" s="29"/>
      <c r="HZ57" s="29"/>
      <c r="IA57" s="29"/>
      <c r="IB57" s="29"/>
      <c r="IC57" s="30"/>
      <c r="ID57" s="31"/>
      <c r="IE57" s="32"/>
      <c r="IF57" s="32"/>
      <c r="IG57" s="32"/>
      <c r="IH57" s="32"/>
      <c r="II57" s="33"/>
      <c r="IJ57" s="28"/>
      <c r="IK57" s="29"/>
      <c r="IL57" s="29"/>
      <c r="IM57" s="29"/>
      <c r="IN57" s="29"/>
      <c r="IO57" s="30"/>
      <c r="IP57" s="31"/>
      <c r="IQ57" s="32"/>
      <c r="IR57" s="32"/>
      <c r="IS57" s="32"/>
      <c r="IT57" s="32"/>
      <c r="IU57" s="33"/>
      <c r="IV57" s="28"/>
      <c r="IW57" s="29"/>
      <c r="IX57" s="29"/>
      <c r="IY57" s="29"/>
      <c r="IZ57" s="29"/>
      <c r="JA57" s="30"/>
      <c r="JB57" s="31"/>
      <c r="JC57" s="32"/>
      <c r="JD57" s="32"/>
      <c r="JE57" s="32"/>
      <c r="JF57" s="32"/>
      <c r="JG57" s="33"/>
      <c r="JH57" s="28"/>
      <c r="JI57" s="29"/>
      <c r="JJ57" s="29"/>
      <c r="JK57" s="29"/>
      <c r="JL57" s="29"/>
      <c r="JM57" s="30"/>
      <c r="JN57" s="31"/>
      <c r="JO57" s="32"/>
      <c r="JP57" s="32"/>
      <c r="JQ57" s="32"/>
      <c r="JR57" s="32"/>
      <c r="JS57" s="33"/>
      <c r="JT57" s="28"/>
      <c r="JU57" s="29"/>
      <c r="JV57" s="29"/>
      <c r="JW57" s="29"/>
      <c r="JX57" s="29"/>
      <c r="JY57" s="30"/>
      <c r="JZ57" s="31"/>
      <c r="KA57" s="32"/>
      <c r="KB57" s="32"/>
      <c r="KC57" s="32"/>
      <c r="KD57" s="32"/>
      <c r="KE57" s="33"/>
      <c r="KF57" s="28"/>
      <c r="KG57" s="29"/>
      <c r="KH57" s="29"/>
      <c r="KI57" s="29"/>
      <c r="KJ57" s="29"/>
      <c r="KK57" s="30"/>
      <c r="KL57" s="31"/>
      <c r="KM57" s="32"/>
      <c r="KN57" s="32"/>
      <c r="KO57" s="32"/>
      <c r="KP57" s="32"/>
      <c r="KQ57" s="33"/>
    </row>
    <row r="58" spans="1:303" ht="16.5" customHeight="1" x14ac:dyDescent="0.25">
      <c r="A58">
        <f t="shared" si="5"/>
        <v>5</v>
      </c>
      <c r="B58" s="17">
        <f t="shared" si="6"/>
        <v>5</v>
      </c>
      <c r="C58" s="21">
        <f>Calen!F61</f>
        <v>43588</v>
      </c>
      <c r="D58" s="28"/>
      <c r="E58" s="29"/>
      <c r="F58" s="29"/>
      <c r="G58" s="29"/>
      <c r="H58" s="29"/>
      <c r="I58" s="30"/>
      <c r="J58" s="31"/>
      <c r="K58" s="32"/>
      <c r="L58" s="32"/>
      <c r="M58" s="32"/>
      <c r="N58" s="32"/>
      <c r="O58" s="33"/>
      <c r="P58" s="28"/>
      <c r="Q58" s="29"/>
      <c r="R58" s="29"/>
      <c r="S58" s="29"/>
      <c r="T58" s="29"/>
      <c r="U58" s="30"/>
      <c r="V58" s="31"/>
      <c r="W58" s="32"/>
      <c r="X58" s="32"/>
      <c r="Y58" s="32"/>
      <c r="Z58" s="32"/>
      <c r="AA58" s="33"/>
      <c r="AB58" s="28"/>
      <c r="AC58" s="29"/>
      <c r="AD58" s="29"/>
      <c r="AE58" s="29"/>
      <c r="AF58" s="29"/>
      <c r="AG58" s="30"/>
      <c r="AH58" s="31"/>
      <c r="AI58" s="32"/>
      <c r="AJ58" s="32"/>
      <c r="AK58" s="32"/>
      <c r="AL58" s="32"/>
      <c r="AM58" s="33"/>
      <c r="AN58" s="28"/>
      <c r="AO58" s="29"/>
      <c r="AP58" s="29"/>
      <c r="AQ58" s="29"/>
      <c r="AR58" s="29"/>
      <c r="AS58" s="30"/>
      <c r="AT58" s="31"/>
      <c r="AU58" s="32"/>
      <c r="AV58" s="32"/>
      <c r="AW58" s="32"/>
      <c r="AX58" s="32"/>
      <c r="AY58" s="33"/>
      <c r="AZ58" s="28"/>
      <c r="BA58" s="29"/>
      <c r="BB58" s="29"/>
      <c r="BC58" s="29"/>
      <c r="BD58" s="29"/>
      <c r="BE58" s="30"/>
      <c r="BF58" s="31"/>
      <c r="BG58" s="32"/>
      <c r="BH58" s="32"/>
      <c r="BI58" s="32"/>
      <c r="BJ58" s="32"/>
      <c r="BK58" s="33"/>
      <c r="BL58" s="28"/>
      <c r="BM58" s="29"/>
      <c r="BN58" s="29"/>
      <c r="BO58" s="29"/>
      <c r="BP58" s="29"/>
      <c r="BQ58" s="30"/>
      <c r="BR58" s="31"/>
      <c r="BS58" s="32"/>
      <c r="BT58" s="32"/>
      <c r="BU58" s="32"/>
      <c r="BV58" s="32"/>
      <c r="BW58" s="33"/>
      <c r="BX58" s="28"/>
      <c r="BY58" s="29"/>
      <c r="BZ58" s="29"/>
      <c r="CA58" s="29"/>
      <c r="CB58" s="29"/>
      <c r="CC58" s="30"/>
      <c r="CD58" s="31"/>
      <c r="CE58" s="32"/>
      <c r="CF58" s="32"/>
      <c r="CG58" s="32"/>
      <c r="CH58" s="32"/>
      <c r="CI58" s="33"/>
      <c r="CJ58" s="28"/>
      <c r="CK58" s="29"/>
      <c r="CL58" s="29"/>
      <c r="CM58" s="29"/>
      <c r="CN58" s="29"/>
      <c r="CO58" s="30"/>
      <c r="CP58" s="31"/>
      <c r="CQ58" s="32"/>
      <c r="CR58" s="32"/>
      <c r="CS58" s="32"/>
      <c r="CT58" s="32"/>
      <c r="CU58" s="33"/>
      <c r="CV58" s="28"/>
      <c r="CW58" s="29"/>
      <c r="CX58" s="29"/>
      <c r="CY58" s="29"/>
      <c r="CZ58" s="29"/>
      <c r="DA58" s="30"/>
      <c r="DB58" s="31"/>
      <c r="DC58" s="32"/>
      <c r="DD58" s="32"/>
      <c r="DE58" s="32"/>
      <c r="DF58" s="32"/>
      <c r="DG58" s="33"/>
      <c r="DH58" s="28"/>
      <c r="DI58" s="29"/>
      <c r="DJ58" s="29"/>
      <c r="DK58" s="29"/>
      <c r="DL58" s="29"/>
      <c r="DM58" s="30"/>
      <c r="DN58" s="31"/>
      <c r="DO58" s="32"/>
      <c r="DP58" s="32"/>
      <c r="DQ58" s="32"/>
      <c r="DR58" s="32"/>
      <c r="DS58" s="33"/>
      <c r="DT58" s="28"/>
      <c r="DU58" s="29"/>
      <c r="DV58" s="29"/>
      <c r="DW58" s="29"/>
      <c r="DX58" s="29"/>
      <c r="DY58" s="30"/>
      <c r="DZ58" s="31"/>
      <c r="EA58" s="32"/>
      <c r="EB58" s="32"/>
      <c r="EC58" s="32"/>
      <c r="ED58" s="32"/>
      <c r="EE58" s="33"/>
      <c r="EF58" s="28"/>
      <c r="EG58" s="29"/>
      <c r="EH58" s="29"/>
      <c r="EI58" s="29"/>
      <c r="EJ58" s="29"/>
      <c r="EK58" s="30"/>
      <c r="EL58" s="31"/>
      <c r="EM58" s="32"/>
      <c r="EN58" s="32"/>
      <c r="EO58" s="32"/>
      <c r="EP58" s="32"/>
      <c r="EQ58" s="33"/>
      <c r="ER58" s="28"/>
      <c r="ES58" s="29"/>
      <c r="ET58" s="29"/>
      <c r="EU58" s="29"/>
      <c r="EV58" s="29"/>
      <c r="EW58" s="30"/>
      <c r="EX58" s="31"/>
      <c r="EY58" s="32"/>
      <c r="EZ58" s="32"/>
      <c r="FA58" s="32"/>
      <c r="FB58" s="32"/>
      <c r="FC58" s="33"/>
      <c r="FD58" s="28"/>
      <c r="FE58" s="29"/>
      <c r="FF58" s="29"/>
      <c r="FG58" s="29"/>
      <c r="FH58" s="29"/>
      <c r="FI58" s="30"/>
      <c r="FJ58" s="31"/>
      <c r="FK58" s="32"/>
      <c r="FL58" s="32"/>
      <c r="FM58" s="32"/>
      <c r="FN58" s="32"/>
      <c r="FO58" s="33"/>
      <c r="FP58" s="28"/>
      <c r="FQ58" s="29"/>
      <c r="FR58" s="29"/>
      <c r="FS58" s="29"/>
      <c r="FT58" s="29"/>
      <c r="FU58" s="30"/>
      <c r="FV58" s="31"/>
      <c r="FW58" s="32"/>
      <c r="FX58" s="32"/>
      <c r="FY58" s="32"/>
      <c r="FZ58" s="32"/>
      <c r="GA58" s="33"/>
      <c r="GB58" s="28"/>
      <c r="GC58" s="29"/>
      <c r="GD58" s="29"/>
      <c r="GE58" s="29"/>
      <c r="GF58" s="29"/>
      <c r="GG58" s="30"/>
      <c r="GH58" s="31"/>
      <c r="GI58" s="32"/>
      <c r="GJ58" s="32"/>
      <c r="GK58" s="32"/>
      <c r="GL58" s="32"/>
      <c r="GM58" s="33"/>
      <c r="GN58" s="28"/>
      <c r="GO58" s="29"/>
      <c r="GP58" s="29"/>
      <c r="GQ58" s="29"/>
      <c r="GR58" s="29"/>
      <c r="GS58" s="30"/>
      <c r="GT58" s="31"/>
      <c r="GU58" s="32"/>
      <c r="GV58" s="32"/>
      <c r="GW58" s="32"/>
      <c r="GX58" s="32"/>
      <c r="GY58" s="33"/>
      <c r="GZ58" s="28"/>
      <c r="HA58" s="29"/>
      <c r="HB58" s="29"/>
      <c r="HC58" s="29"/>
      <c r="HD58" s="29"/>
      <c r="HE58" s="30"/>
      <c r="HF58" s="31"/>
      <c r="HG58" s="32"/>
      <c r="HH58" s="32"/>
      <c r="HI58" s="32"/>
      <c r="HJ58" s="32"/>
      <c r="HK58" s="33"/>
      <c r="HL58" s="28"/>
      <c r="HM58" s="29"/>
      <c r="HN58" s="29"/>
      <c r="HO58" s="29"/>
      <c r="HP58" s="29"/>
      <c r="HQ58" s="30"/>
      <c r="HR58" s="31"/>
      <c r="HS58" s="32"/>
      <c r="HT58" s="32"/>
      <c r="HU58" s="32"/>
      <c r="HV58" s="32"/>
      <c r="HW58" s="33"/>
      <c r="HX58" s="28"/>
      <c r="HY58" s="29"/>
      <c r="HZ58" s="29"/>
      <c r="IA58" s="29"/>
      <c r="IB58" s="29"/>
      <c r="IC58" s="30"/>
      <c r="ID58" s="31"/>
      <c r="IE58" s="32"/>
      <c r="IF58" s="32"/>
      <c r="IG58" s="32"/>
      <c r="IH58" s="32"/>
      <c r="II58" s="33"/>
      <c r="IJ58" s="28"/>
      <c r="IK58" s="29"/>
      <c r="IL58" s="29"/>
      <c r="IM58" s="29"/>
      <c r="IN58" s="29"/>
      <c r="IO58" s="30"/>
      <c r="IP58" s="31"/>
      <c r="IQ58" s="32"/>
      <c r="IR58" s="32"/>
      <c r="IS58" s="32"/>
      <c r="IT58" s="32"/>
      <c r="IU58" s="33"/>
      <c r="IV58" s="28"/>
      <c r="IW58" s="29"/>
      <c r="IX58" s="29"/>
      <c r="IY58" s="29"/>
      <c r="IZ58" s="29"/>
      <c r="JA58" s="30"/>
      <c r="JB58" s="31"/>
      <c r="JC58" s="32"/>
      <c r="JD58" s="32"/>
      <c r="JE58" s="32"/>
      <c r="JF58" s="32"/>
      <c r="JG58" s="33"/>
      <c r="JH58" s="28"/>
      <c r="JI58" s="29"/>
      <c r="JJ58" s="29"/>
      <c r="JK58" s="29"/>
      <c r="JL58" s="29"/>
      <c r="JM58" s="30"/>
      <c r="JN58" s="31"/>
      <c r="JO58" s="32"/>
      <c r="JP58" s="32"/>
      <c r="JQ58" s="32"/>
      <c r="JR58" s="32"/>
      <c r="JS58" s="33"/>
      <c r="JT58" s="28"/>
      <c r="JU58" s="29"/>
      <c r="JV58" s="29"/>
      <c r="JW58" s="29"/>
      <c r="JX58" s="29"/>
      <c r="JY58" s="30"/>
      <c r="JZ58" s="31"/>
      <c r="KA58" s="32"/>
      <c r="KB58" s="32"/>
      <c r="KC58" s="32"/>
      <c r="KD58" s="32"/>
      <c r="KE58" s="33"/>
      <c r="KF58" s="28"/>
      <c r="KG58" s="29"/>
      <c r="KH58" s="29"/>
      <c r="KI58" s="29"/>
      <c r="KJ58" s="29"/>
      <c r="KK58" s="30"/>
      <c r="KL58" s="31"/>
      <c r="KM58" s="32"/>
      <c r="KN58" s="32"/>
      <c r="KO58" s="32"/>
      <c r="KP58" s="32"/>
      <c r="KQ58" s="33"/>
    </row>
    <row r="59" spans="1:303" ht="16.5" customHeight="1" x14ac:dyDescent="0.25">
      <c r="A59">
        <f t="shared" si="5"/>
        <v>5</v>
      </c>
      <c r="B59" s="17">
        <f t="shared" si="6"/>
        <v>3</v>
      </c>
      <c r="C59" s="21">
        <f>Calen!F62</f>
        <v>43593</v>
      </c>
      <c r="D59" s="28"/>
      <c r="E59" s="29"/>
      <c r="F59" s="29"/>
      <c r="G59" s="29"/>
      <c r="H59" s="29"/>
      <c r="I59" s="30"/>
      <c r="J59" s="31"/>
      <c r="K59" s="32"/>
      <c r="L59" s="32"/>
      <c r="M59" s="32"/>
      <c r="N59" s="32"/>
      <c r="O59" s="33"/>
      <c r="P59" s="28"/>
      <c r="Q59" s="29"/>
      <c r="R59" s="29"/>
      <c r="S59" s="29"/>
      <c r="T59" s="29"/>
      <c r="U59" s="30"/>
      <c r="V59" s="31"/>
      <c r="W59" s="32"/>
      <c r="X59" s="32"/>
      <c r="Y59" s="32"/>
      <c r="Z59" s="32"/>
      <c r="AA59" s="33"/>
      <c r="AB59" s="28"/>
      <c r="AC59" s="29"/>
      <c r="AD59" s="29"/>
      <c r="AE59" s="29"/>
      <c r="AF59" s="29"/>
      <c r="AG59" s="30"/>
      <c r="AH59" s="31"/>
      <c r="AI59" s="32"/>
      <c r="AJ59" s="32"/>
      <c r="AK59" s="32"/>
      <c r="AL59" s="32"/>
      <c r="AM59" s="33"/>
      <c r="AN59" s="28"/>
      <c r="AO59" s="29"/>
      <c r="AP59" s="29"/>
      <c r="AQ59" s="29"/>
      <c r="AR59" s="29"/>
      <c r="AS59" s="30"/>
      <c r="AT59" s="31"/>
      <c r="AU59" s="32"/>
      <c r="AV59" s="32"/>
      <c r="AW59" s="32"/>
      <c r="AX59" s="32"/>
      <c r="AY59" s="33"/>
      <c r="AZ59" s="28"/>
      <c r="BA59" s="29"/>
      <c r="BB59" s="29"/>
      <c r="BC59" s="29"/>
      <c r="BD59" s="29"/>
      <c r="BE59" s="30"/>
      <c r="BF59" s="31"/>
      <c r="BG59" s="32"/>
      <c r="BH59" s="32"/>
      <c r="BI59" s="32"/>
      <c r="BJ59" s="32"/>
      <c r="BK59" s="33"/>
      <c r="BL59" s="28"/>
      <c r="BM59" s="29"/>
      <c r="BN59" s="29"/>
      <c r="BO59" s="29"/>
      <c r="BP59" s="29"/>
      <c r="BQ59" s="30"/>
      <c r="BR59" s="31"/>
      <c r="BS59" s="32"/>
      <c r="BT59" s="32"/>
      <c r="BU59" s="32"/>
      <c r="BV59" s="32"/>
      <c r="BW59" s="33"/>
      <c r="BX59" s="28"/>
      <c r="BY59" s="29"/>
      <c r="BZ59" s="29"/>
      <c r="CA59" s="29"/>
      <c r="CB59" s="29"/>
      <c r="CC59" s="30"/>
      <c r="CD59" s="31"/>
      <c r="CE59" s="32"/>
      <c r="CF59" s="32"/>
      <c r="CG59" s="32"/>
      <c r="CH59" s="32"/>
      <c r="CI59" s="33"/>
      <c r="CJ59" s="28"/>
      <c r="CK59" s="29"/>
      <c r="CL59" s="29"/>
      <c r="CM59" s="29"/>
      <c r="CN59" s="29"/>
      <c r="CO59" s="30"/>
      <c r="CP59" s="31"/>
      <c r="CQ59" s="32"/>
      <c r="CR59" s="32"/>
      <c r="CS59" s="32"/>
      <c r="CT59" s="32"/>
      <c r="CU59" s="33"/>
      <c r="CV59" s="28"/>
      <c r="CW59" s="29"/>
      <c r="CX59" s="29"/>
      <c r="CY59" s="29"/>
      <c r="CZ59" s="29"/>
      <c r="DA59" s="30"/>
      <c r="DB59" s="31"/>
      <c r="DC59" s="32"/>
      <c r="DD59" s="32"/>
      <c r="DE59" s="32"/>
      <c r="DF59" s="32"/>
      <c r="DG59" s="33"/>
      <c r="DH59" s="28"/>
      <c r="DI59" s="29"/>
      <c r="DJ59" s="29"/>
      <c r="DK59" s="29"/>
      <c r="DL59" s="29"/>
      <c r="DM59" s="30"/>
      <c r="DN59" s="31"/>
      <c r="DO59" s="32"/>
      <c r="DP59" s="32"/>
      <c r="DQ59" s="32"/>
      <c r="DR59" s="32"/>
      <c r="DS59" s="33"/>
      <c r="DT59" s="28"/>
      <c r="DU59" s="29"/>
      <c r="DV59" s="29"/>
      <c r="DW59" s="29"/>
      <c r="DX59" s="29"/>
      <c r="DY59" s="30"/>
      <c r="DZ59" s="31"/>
      <c r="EA59" s="32"/>
      <c r="EB59" s="32"/>
      <c r="EC59" s="32"/>
      <c r="ED59" s="32"/>
      <c r="EE59" s="33"/>
      <c r="EF59" s="28"/>
      <c r="EG59" s="29"/>
      <c r="EH59" s="29"/>
      <c r="EI59" s="29"/>
      <c r="EJ59" s="29"/>
      <c r="EK59" s="30"/>
      <c r="EL59" s="31"/>
      <c r="EM59" s="32"/>
      <c r="EN59" s="32"/>
      <c r="EO59" s="32"/>
      <c r="EP59" s="32"/>
      <c r="EQ59" s="33"/>
      <c r="ER59" s="28"/>
      <c r="ES59" s="29"/>
      <c r="ET59" s="29"/>
      <c r="EU59" s="29"/>
      <c r="EV59" s="29"/>
      <c r="EW59" s="30"/>
      <c r="EX59" s="31"/>
      <c r="EY59" s="32"/>
      <c r="EZ59" s="32"/>
      <c r="FA59" s="32"/>
      <c r="FB59" s="32"/>
      <c r="FC59" s="33"/>
      <c r="FD59" s="28"/>
      <c r="FE59" s="29"/>
      <c r="FF59" s="29"/>
      <c r="FG59" s="29"/>
      <c r="FH59" s="29"/>
      <c r="FI59" s="30"/>
      <c r="FJ59" s="31"/>
      <c r="FK59" s="32"/>
      <c r="FL59" s="32"/>
      <c r="FM59" s="32"/>
      <c r="FN59" s="32"/>
      <c r="FO59" s="33"/>
      <c r="FP59" s="28"/>
      <c r="FQ59" s="29"/>
      <c r="FR59" s="29"/>
      <c r="FS59" s="29"/>
      <c r="FT59" s="29"/>
      <c r="FU59" s="30"/>
      <c r="FV59" s="31"/>
      <c r="FW59" s="32"/>
      <c r="FX59" s="32"/>
      <c r="FY59" s="32"/>
      <c r="FZ59" s="32"/>
      <c r="GA59" s="33"/>
      <c r="GB59" s="28"/>
      <c r="GC59" s="29"/>
      <c r="GD59" s="29"/>
      <c r="GE59" s="29"/>
      <c r="GF59" s="29"/>
      <c r="GG59" s="30"/>
      <c r="GH59" s="31"/>
      <c r="GI59" s="32"/>
      <c r="GJ59" s="32"/>
      <c r="GK59" s="32"/>
      <c r="GL59" s="32"/>
      <c r="GM59" s="33"/>
      <c r="GN59" s="28"/>
      <c r="GO59" s="29"/>
      <c r="GP59" s="29"/>
      <c r="GQ59" s="29"/>
      <c r="GR59" s="29"/>
      <c r="GS59" s="30"/>
      <c r="GT59" s="31"/>
      <c r="GU59" s="32"/>
      <c r="GV59" s="32"/>
      <c r="GW59" s="32"/>
      <c r="GX59" s="32"/>
      <c r="GY59" s="33"/>
      <c r="GZ59" s="28"/>
      <c r="HA59" s="29"/>
      <c r="HB59" s="29"/>
      <c r="HC59" s="29"/>
      <c r="HD59" s="29"/>
      <c r="HE59" s="30"/>
      <c r="HF59" s="31"/>
      <c r="HG59" s="32"/>
      <c r="HH59" s="32"/>
      <c r="HI59" s="32"/>
      <c r="HJ59" s="32"/>
      <c r="HK59" s="33"/>
      <c r="HL59" s="28"/>
      <c r="HM59" s="29"/>
      <c r="HN59" s="29"/>
      <c r="HO59" s="29"/>
      <c r="HP59" s="29"/>
      <c r="HQ59" s="30"/>
      <c r="HR59" s="31"/>
      <c r="HS59" s="32"/>
      <c r="HT59" s="32"/>
      <c r="HU59" s="32"/>
      <c r="HV59" s="32"/>
      <c r="HW59" s="33"/>
      <c r="HX59" s="28"/>
      <c r="HY59" s="29"/>
      <c r="HZ59" s="29"/>
      <c r="IA59" s="29"/>
      <c r="IB59" s="29"/>
      <c r="IC59" s="30"/>
      <c r="ID59" s="31"/>
      <c r="IE59" s="32"/>
      <c r="IF59" s="32"/>
      <c r="IG59" s="32"/>
      <c r="IH59" s="32"/>
      <c r="II59" s="33"/>
      <c r="IJ59" s="28"/>
      <c r="IK59" s="29"/>
      <c r="IL59" s="29"/>
      <c r="IM59" s="29"/>
      <c r="IN59" s="29"/>
      <c r="IO59" s="30"/>
      <c r="IP59" s="31"/>
      <c r="IQ59" s="32"/>
      <c r="IR59" s="32"/>
      <c r="IS59" s="32"/>
      <c r="IT59" s="32"/>
      <c r="IU59" s="33"/>
      <c r="IV59" s="28"/>
      <c r="IW59" s="29"/>
      <c r="IX59" s="29"/>
      <c r="IY59" s="29"/>
      <c r="IZ59" s="29"/>
      <c r="JA59" s="30"/>
      <c r="JB59" s="31"/>
      <c r="JC59" s="32"/>
      <c r="JD59" s="32"/>
      <c r="JE59" s="32"/>
      <c r="JF59" s="32"/>
      <c r="JG59" s="33"/>
      <c r="JH59" s="28"/>
      <c r="JI59" s="29"/>
      <c r="JJ59" s="29"/>
      <c r="JK59" s="29"/>
      <c r="JL59" s="29"/>
      <c r="JM59" s="30"/>
      <c r="JN59" s="31"/>
      <c r="JO59" s="32"/>
      <c r="JP59" s="32"/>
      <c r="JQ59" s="32"/>
      <c r="JR59" s="32"/>
      <c r="JS59" s="33"/>
      <c r="JT59" s="28"/>
      <c r="JU59" s="29"/>
      <c r="JV59" s="29"/>
      <c r="JW59" s="29"/>
      <c r="JX59" s="29"/>
      <c r="JY59" s="30"/>
      <c r="JZ59" s="31"/>
      <c r="KA59" s="32"/>
      <c r="KB59" s="32"/>
      <c r="KC59" s="32"/>
      <c r="KD59" s="32"/>
      <c r="KE59" s="33"/>
      <c r="KF59" s="28"/>
      <c r="KG59" s="29"/>
      <c r="KH59" s="29"/>
      <c r="KI59" s="29"/>
      <c r="KJ59" s="29"/>
      <c r="KK59" s="30"/>
      <c r="KL59" s="31"/>
      <c r="KM59" s="32"/>
      <c r="KN59" s="32"/>
      <c r="KO59" s="32"/>
      <c r="KP59" s="32"/>
      <c r="KQ59" s="33"/>
    </row>
    <row r="60" spans="1:303" ht="16.5" customHeight="1" x14ac:dyDescent="0.25">
      <c r="A60">
        <f t="shared" si="5"/>
        <v>5</v>
      </c>
      <c r="B60" s="17">
        <f t="shared" si="6"/>
        <v>4</v>
      </c>
      <c r="C60" s="21">
        <f>Calen!F63</f>
        <v>43594</v>
      </c>
      <c r="D60" s="28"/>
      <c r="E60" s="29"/>
      <c r="F60" s="29"/>
      <c r="G60" s="29"/>
      <c r="H60" s="29"/>
      <c r="I60" s="30"/>
      <c r="J60" s="31"/>
      <c r="K60" s="32"/>
      <c r="L60" s="32"/>
      <c r="M60" s="32"/>
      <c r="N60" s="32"/>
      <c r="O60" s="33"/>
      <c r="P60" s="28"/>
      <c r="Q60" s="29"/>
      <c r="R60" s="29"/>
      <c r="S60" s="29"/>
      <c r="T60" s="29"/>
      <c r="U60" s="30"/>
      <c r="V60" s="31"/>
      <c r="W60" s="32"/>
      <c r="X60" s="32"/>
      <c r="Y60" s="32"/>
      <c r="Z60" s="32"/>
      <c r="AA60" s="33"/>
      <c r="AB60" s="28"/>
      <c r="AC60" s="29"/>
      <c r="AD60" s="29"/>
      <c r="AE60" s="29"/>
      <c r="AF60" s="29"/>
      <c r="AG60" s="30"/>
      <c r="AH60" s="31"/>
      <c r="AI60" s="32"/>
      <c r="AJ60" s="32"/>
      <c r="AK60" s="32"/>
      <c r="AL60" s="32"/>
      <c r="AM60" s="33"/>
      <c r="AN60" s="28"/>
      <c r="AO60" s="29"/>
      <c r="AP60" s="29"/>
      <c r="AQ60" s="29"/>
      <c r="AR60" s="29"/>
      <c r="AS60" s="30"/>
      <c r="AT60" s="31"/>
      <c r="AU60" s="32"/>
      <c r="AV60" s="32"/>
      <c r="AW60" s="32"/>
      <c r="AX60" s="32"/>
      <c r="AY60" s="33"/>
      <c r="AZ60" s="28"/>
      <c r="BA60" s="29"/>
      <c r="BB60" s="29"/>
      <c r="BC60" s="29"/>
      <c r="BD60" s="29"/>
      <c r="BE60" s="30"/>
      <c r="BF60" s="31"/>
      <c r="BG60" s="32"/>
      <c r="BH60" s="32"/>
      <c r="BI60" s="32"/>
      <c r="BJ60" s="32"/>
      <c r="BK60" s="33"/>
      <c r="BL60" s="28"/>
      <c r="BM60" s="29"/>
      <c r="BN60" s="29"/>
      <c r="BO60" s="29"/>
      <c r="BP60" s="29"/>
      <c r="BQ60" s="30"/>
      <c r="BR60" s="31"/>
      <c r="BS60" s="32"/>
      <c r="BT60" s="32"/>
      <c r="BU60" s="32"/>
      <c r="BV60" s="32"/>
      <c r="BW60" s="33"/>
      <c r="BX60" s="28"/>
      <c r="BY60" s="29"/>
      <c r="BZ60" s="29"/>
      <c r="CA60" s="29"/>
      <c r="CB60" s="29"/>
      <c r="CC60" s="30"/>
      <c r="CD60" s="31"/>
      <c r="CE60" s="32"/>
      <c r="CF60" s="32"/>
      <c r="CG60" s="32"/>
      <c r="CH60" s="32"/>
      <c r="CI60" s="33"/>
      <c r="CJ60" s="28"/>
      <c r="CK60" s="29"/>
      <c r="CL60" s="29"/>
      <c r="CM60" s="29"/>
      <c r="CN60" s="29"/>
      <c r="CO60" s="30"/>
      <c r="CP60" s="31"/>
      <c r="CQ60" s="32"/>
      <c r="CR60" s="32"/>
      <c r="CS60" s="32"/>
      <c r="CT60" s="32"/>
      <c r="CU60" s="33"/>
      <c r="CV60" s="28"/>
      <c r="CW60" s="29"/>
      <c r="CX60" s="29"/>
      <c r="CY60" s="29"/>
      <c r="CZ60" s="29"/>
      <c r="DA60" s="30"/>
      <c r="DB60" s="31"/>
      <c r="DC60" s="32"/>
      <c r="DD60" s="32"/>
      <c r="DE60" s="32"/>
      <c r="DF60" s="32"/>
      <c r="DG60" s="33"/>
      <c r="DH60" s="28"/>
      <c r="DI60" s="29"/>
      <c r="DJ60" s="29"/>
      <c r="DK60" s="29"/>
      <c r="DL60" s="29"/>
      <c r="DM60" s="30"/>
      <c r="DN60" s="31"/>
      <c r="DO60" s="32"/>
      <c r="DP60" s="32"/>
      <c r="DQ60" s="32"/>
      <c r="DR60" s="32"/>
      <c r="DS60" s="33"/>
      <c r="DT60" s="28"/>
      <c r="DU60" s="29"/>
      <c r="DV60" s="29"/>
      <c r="DW60" s="29"/>
      <c r="DX60" s="29"/>
      <c r="DY60" s="30"/>
      <c r="DZ60" s="31"/>
      <c r="EA60" s="32"/>
      <c r="EB60" s="32"/>
      <c r="EC60" s="32"/>
      <c r="ED60" s="32"/>
      <c r="EE60" s="33"/>
      <c r="EF60" s="28"/>
      <c r="EG60" s="29"/>
      <c r="EH60" s="29"/>
      <c r="EI60" s="29"/>
      <c r="EJ60" s="29"/>
      <c r="EK60" s="30"/>
      <c r="EL60" s="31"/>
      <c r="EM60" s="32"/>
      <c r="EN60" s="32"/>
      <c r="EO60" s="32"/>
      <c r="EP60" s="32"/>
      <c r="EQ60" s="33"/>
      <c r="ER60" s="28"/>
      <c r="ES60" s="29"/>
      <c r="ET60" s="29"/>
      <c r="EU60" s="29"/>
      <c r="EV60" s="29"/>
      <c r="EW60" s="30"/>
      <c r="EX60" s="31"/>
      <c r="EY60" s="32"/>
      <c r="EZ60" s="32"/>
      <c r="FA60" s="32"/>
      <c r="FB60" s="32"/>
      <c r="FC60" s="33"/>
      <c r="FD60" s="28"/>
      <c r="FE60" s="29"/>
      <c r="FF60" s="29"/>
      <c r="FG60" s="29"/>
      <c r="FH60" s="29"/>
      <c r="FI60" s="30"/>
      <c r="FJ60" s="31"/>
      <c r="FK60" s="32"/>
      <c r="FL60" s="32"/>
      <c r="FM60" s="32"/>
      <c r="FN60" s="32"/>
      <c r="FO60" s="33"/>
      <c r="FP60" s="28"/>
      <c r="FQ60" s="29"/>
      <c r="FR60" s="29"/>
      <c r="FS60" s="29"/>
      <c r="FT60" s="29"/>
      <c r="FU60" s="30"/>
      <c r="FV60" s="31"/>
      <c r="FW60" s="32"/>
      <c r="FX60" s="32"/>
      <c r="FY60" s="32"/>
      <c r="FZ60" s="32"/>
      <c r="GA60" s="33"/>
      <c r="GB60" s="28"/>
      <c r="GC60" s="29"/>
      <c r="GD60" s="29"/>
      <c r="GE60" s="29"/>
      <c r="GF60" s="29"/>
      <c r="GG60" s="30"/>
      <c r="GH60" s="31"/>
      <c r="GI60" s="32"/>
      <c r="GJ60" s="32"/>
      <c r="GK60" s="32"/>
      <c r="GL60" s="32"/>
      <c r="GM60" s="33"/>
      <c r="GN60" s="28"/>
      <c r="GO60" s="29"/>
      <c r="GP60" s="29"/>
      <c r="GQ60" s="29"/>
      <c r="GR60" s="29"/>
      <c r="GS60" s="30"/>
      <c r="GT60" s="31"/>
      <c r="GU60" s="32"/>
      <c r="GV60" s="32"/>
      <c r="GW60" s="32"/>
      <c r="GX60" s="32"/>
      <c r="GY60" s="33"/>
      <c r="GZ60" s="28"/>
      <c r="HA60" s="29"/>
      <c r="HB60" s="29"/>
      <c r="HC60" s="29"/>
      <c r="HD60" s="29"/>
      <c r="HE60" s="30"/>
      <c r="HF60" s="31"/>
      <c r="HG60" s="32"/>
      <c r="HH60" s="32"/>
      <c r="HI60" s="32"/>
      <c r="HJ60" s="32"/>
      <c r="HK60" s="33"/>
      <c r="HL60" s="28"/>
      <c r="HM60" s="29"/>
      <c r="HN60" s="29"/>
      <c r="HO60" s="29"/>
      <c r="HP60" s="29"/>
      <c r="HQ60" s="30"/>
      <c r="HR60" s="31"/>
      <c r="HS60" s="32"/>
      <c r="HT60" s="32"/>
      <c r="HU60" s="32"/>
      <c r="HV60" s="32"/>
      <c r="HW60" s="33"/>
      <c r="HX60" s="28"/>
      <c r="HY60" s="29"/>
      <c r="HZ60" s="29"/>
      <c r="IA60" s="29"/>
      <c r="IB60" s="29"/>
      <c r="IC60" s="30"/>
      <c r="ID60" s="31"/>
      <c r="IE60" s="32"/>
      <c r="IF60" s="32"/>
      <c r="IG60" s="32"/>
      <c r="IH60" s="32"/>
      <c r="II60" s="33"/>
      <c r="IJ60" s="28"/>
      <c r="IK60" s="29"/>
      <c r="IL60" s="29"/>
      <c r="IM60" s="29"/>
      <c r="IN60" s="29"/>
      <c r="IO60" s="30"/>
      <c r="IP60" s="31"/>
      <c r="IQ60" s="32"/>
      <c r="IR60" s="32"/>
      <c r="IS60" s="32"/>
      <c r="IT60" s="32"/>
      <c r="IU60" s="33"/>
      <c r="IV60" s="28"/>
      <c r="IW60" s="29"/>
      <c r="IX60" s="29"/>
      <c r="IY60" s="29"/>
      <c r="IZ60" s="29"/>
      <c r="JA60" s="30"/>
      <c r="JB60" s="31"/>
      <c r="JC60" s="32"/>
      <c r="JD60" s="32"/>
      <c r="JE60" s="32"/>
      <c r="JF60" s="32"/>
      <c r="JG60" s="33"/>
      <c r="JH60" s="28"/>
      <c r="JI60" s="29"/>
      <c r="JJ60" s="29"/>
      <c r="JK60" s="29"/>
      <c r="JL60" s="29"/>
      <c r="JM60" s="30"/>
      <c r="JN60" s="31"/>
      <c r="JO60" s="32"/>
      <c r="JP60" s="32"/>
      <c r="JQ60" s="32"/>
      <c r="JR60" s="32"/>
      <c r="JS60" s="33"/>
      <c r="JT60" s="28"/>
      <c r="JU60" s="29"/>
      <c r="JV60" s="29"/>
      <c r="JW60" s="29"/>
      <c r="JX60" s="29"/>
      <c r="JY60" s="30"/>
      <c r="JZ60" s="31"/>
      <c r="KA60" s="32"/>
      <c r="KB60" s="32"/>
      <c r="KC60" s="32"/>
      <c r="KD60" s="32"/>
      <c r="KE60" s="33"/>
      <c r="KF60" s="28"/>
      <c r="KG60" s="29"/>
      <c r="KH60" s="29"/>
      <c r="KI60" s="29"/>
      <c r="KJ60" s="29"/>
      <c r="KK60" s="30"/>
      <c r="KL60" s="31"/>
      <c r="KM60" s="32"/>
      <c r="KN60" s="32"/>
      <c r="KO60" s="32"/>
      <c r="KP60" s="32"/>
      <c r="KQ60" s="33"/>
    </row>
    <row r="61" spans="1:303" ht="16.5" customHeight="1" x14ac:dyDescent="0.25">
      <c r="A61">
        <f t="shared" si="5"/>
        <v>5</v>
      </c>
      <c r="B61" s="17">
        <f t="shared" si="6"/>
        <v>5</v>
      </c>
      <c r="C61" s="21">
        <f>Calen!F64</f>
        <v>43595</v>
      </c>
      <c r="D61" s="28"/>
      <c r="E61" s="29"/>
      <c r="F61" s="29"/>
      <c r="G61" s="29"/>
      <c r="H61" s="29"/>
      <c r="I61" s="30"/>
      <c r="J61" s="31"/>
      <c r="K61" s="32"/>
      <c r="L61" s="32"/>
      <c r="M61" s="32"/>
      <c r="N61" s="32"/>
      <c r="O61" s="33"/>
      <c r="P61" s="28"/>
      <c r="Q61" s="29"/>
      <c r="R61" s="29"/>
      <c r="S61" s="29"/>
      <c r="T61" s="29"/>
      <c r="U61" s="30"/>
      <c r="V61" s="31"/>
      <c r="W61" s="32"/>
      <c r="X61" s="32"/>
      <c r="Y61" s="32"/>
      <c r="Z61" s="32"/>
      <c r="AA61" s="33"/>
      <c r="AB61" s="28"/>
      <c r="AC61" s="29"/>
      <c r="AD61" s="29"/>
      <c r="AE61" s="29"/>
      <c r="AF61" s="29"/>
      <c r="AG61" s="30"/>
      <c r="AH61" s="31"/>
      <c r="AI61" s="32"/>
      <c r="AJ61" s="32"/>
      <c r="AK61" s="32"/>
      <c r="AL61" s="32"/>
      <c r="AM61" s="33"/>
      <c r="AN61" s="28"/>
      <c r="AO61" s="29"/>
      <c r="AP61" s="29"/>
      <c r="AQ61" s="29"/>
      <c r="AR61" s="29"/>
      <c r="AS61" s="30"/>
      <c r="AT61" s="31"/>
      <c r="AU61" s="32"/>
      <c r="AV61" s="32"/>
      <c r="AW61" s="32"/>
      <c r="AX61" s="32"/>
      <c r="AY61" s="33"/>
      <c r="AZ61" s="28"/>
      <c r="BA61" s="29"/>
      <c r="BB61" s="29"/>
      <c r="BC61" s="29"/>
      <c r="BD61" s="29"/>
      <c r="BE61" s="30"/>
      <c r="BF61" s="31"/>
      <c r="BG61" s="32"/>
      <c r="BH61" s="32"/>
      <c r="BI61" s="32"/>
      <c r="BJ61" s="32"/>
      <c r="BK61" s="33"/>
      <c r="BL61" s="28"/>
      <c r="BM61" s="29"/>
      <c r="BN61" s="29"/>
      <c r="BO61" s="29"/>
      <c r="BP61" s="29"/>
      <c r="BQ61" s="30"/>
      <c r="BR61" s="31"/>
      <c r="BS61" s="32"/>
      <c r="BT61" s="32"/>
      <c r="BU61" s="32"/>
      <c r="BV61" s="32"/>
      <c r="BW61" s="33"/>
      <c r="BX61" s="28"/>
      <c r="BY61" s="29"/>
      <c r="BZ61" s="29"/>
      <c r="CA61" s="29"/>
      <c r="CB61" s="29"/>
      <c r="CC61" s="30"/>
      <c r="CD61" s="31"/>
      <c r="CE61" s="32"/>
      <c r="CF61" s="32"/>
      <c r="CG61" s="32"/>
      <c r="CH61" s="32"/>
      <c r="CI61" s="33"/>
      <c r="CJ61" s="28"/>
      <c r="CK61" s="29"/>
      <c r="CL61" s="29"/>
      <c r="CM61" s="29"/>
      <c r="CN61" s="29"/>
      <c r="CO61" s="30"/>
      <c r="CP61" s="31"/>
      <c r="CQ61" s="32"/>
      <c r="CR61" s="32"/>
      <c r="CS61" s="32"/>
      <c r="CT61" s="32"/>
      <c r="CU61" s="33"/>
      <c r="CV61" s="28"/>
      <c r="CW61" s="29"/>
      <c r="CX61" s="29"/>
      <c r="CY61" s="29"/>
      <c r="CZ61" s="29"/>
      <c r="DA61" s="30"/>
      <c r="DB61" s="31"/>
      <c r="DC61" s="32"/>
      <c r="DD61" s="32"/>
      <c r="DE61" s="32"/>
      <c r="DF61" s="32"/>
      <c r="DG61" s="33"/>
      <c r="DH61" s="28"/>
      <c r="DI61" s="29"/>
      <c r="DJ61" s="29"/>
      <c r="DK61" s="29"/>
      <c r="DL61" s="29"/>
      <c r="DM61" s="30"/>
      <c r="DN61" s="31"/>
      <c r="DO61" s="32"/>
      <c r="DP61" s="32"/>
      <c r="DQ61" s="32"/>
      <c r="DR61" s="32"/>
      <c r="DS61" s="33"/>
      <c r="DT61" s="28"/>
      <c r="DU61" s="29"/>
      <c r="DV61" s="29"/>
      <c r="DW61" s="29"/>
      <c r="DX61" s="29"/>
      <c r="DY61" s="30"/>
      <c r="DZ61" s="31"/>
      <c r="EA61" s="32"/>
      <c r="EB61" s="32"/>
      <c r="EC61" s="32"/>
      <c r="ED61" s="32"/>
      <c r="EE61" s="33"/>
      <c r="EF61" s="28"/>
      <c r="EG61" s="29"/>
      <c r="EH61" s="29"/>
      <c r="EI61" s="29"/>
      <c r="EJ61" s="29"/>
      <c r="EK61" s="30"/>
      <c r="EL61" s="31"/>
      <c r="EM61" s="32"/>
      <c r="EN61" s="32"/>
      <c r="EO61" s="32"/>
      <c r="EP61" s="32"/>
      <c r="EQ61" s="33"/>
      <c r="ER61" s="28"/>
      <c r="ES61" s="29"/>
      <c r="ET61" s="29"/>
      <c r="EU61" s="29"/>
      <c r="EV61" s="29"/>
      <c r="EW61" s="30"/>
      <c r="EX61" s="31"/>
      <c r="EY61" s="32"/>
      <c r="EZ61" s="32"/>
      <c r="FA61" s="32"/>
      <c r="FB61" s="32"/>
      <c r="FC61" s="33"/>
      <c r="FD61" s="28"/>
      <c r="FE61" s="29"/>
      <c r="FF61" s="29"/>
      <c r="FG61" s="29"/>
      <c r="FH61" s="29"/>
      <c r="FI61" s="30"/>
      <c r="FJ61" s="31"/>
      <c r="FK61" s="32"/>
      <c r="FL61" s="32"/>
      <c r="FM61" s="32"/>
      <c r="FN61" s="32"/>
      <c r="FO61" s="33"/>
      <c r="FP61" s="28"/>
      <c r="FQ61" s="29"/>
      <c r="FR61" s="29"/>
      <c r="FS61" s="29"/>
      <c r="FT61" s="29"/>
      <c r="FU61" s="30"/>
      <c r="FV61" s="31"/>
      <c r="FW61" s="32"/>
      <c r="FX61" s="32"/>
      <c r="FY61" s="32"/>
      <c r="FZ61" s="32"/>
      <c r="GA61" s="33"/>
      <c r="GB61" s="28"/>
      <c r="GC61" s="29"/>
      <c r="GD61" s="29"/>
      <c r="GE61" s="29"/>
      <c r="GF61" s="29"/>
      <c r="GG61" s="30"/>
      <c r="GH61" s="31"/>
      <c r="GI61" s="32"/>
      <c r="GJ61" s="32"/>
      <c r="GK61" s="32"/>
      <c r="GL61" s="32"/>
      <c r="GM61" s="33"/>
      <c r="GN61" s="28"/>
      <c r="GO61" s="29"/>
      <c r="GP61" s="29"/>
      <c r="GQ61" s="29"/>
      <c r="GR61" s="29"/>
      <c r="GS61" s="30"/>
      <c r="GT61" s="31"/>
      <c r="GU61" s="32"/>
      <c r="GV61" s="32"/>
      <c r="GW61" s="32"/>
      <c r="GX61" s="32"/>
      <c r="GY61" s="33"/>
      <c r="GZ61" s="28"/>
      <c r="HA61" s="29"/>
      <c r="HB61" s="29"/>
      <c r="HC61" s="29"/>
      <c r="HD61" s="29"/>
      <c r="HE61" s="30"/>
      <c r="HF61" s="31"/>
      <c r="HG61" s="32"/>
      <c r="HH61" s="32"/>
      <c r="HI61" s="32"/>
      <c r="HJ61" s="32"/>
      <c r="HK61" s="33"/>
      <c r="HL61" s="28"/>
      <c r="HM61" s="29"/>
      <c r="HN61" s="29"/>
      <c r="HO61" s="29"/>
      <c r="HP61" s="29"/>
      <c r="HQ61" s="30"/>
      <c r="HR61" s="31"/>
      <c r="HS61" s="32"/>
      <c r="HT61" s="32"/>
      <c r="HU61" s="32"/>
      <c r="HV61" s="32"/>
      <c r="HW61" s="33"/>
      <c r="HX61" s="28"/>
      <c r="HY61" s="29"/>
      <c r="HZ61" s="29"/>
      <c r="IA61" s="29"/>
      <c r="IB61" s="29"/>
      <c r="IC61" s="30"/>
      <c r="ID61" s="31"/>
      <c r="IE61" s="32"/>
      <c r="IF61" s="32"/>
      <c r="IG61" s="32"/>
      <c r="IH61" s="32"/>
      <c r="II61" s="33"/>
      <c r="IJ61" s="28"/>
      <c r="IK61" s="29"/>
      <c r="IL61" s="29"/>
      <c r="IM61" s="29"/>
      <c r="IN61" s="29"/>
      <c r="IO61" s="30"/>
      <c r="IP61" s="31"/>
      <c r="IQ61" s="32"/>
      <c r="IR61" s="32"/>
      <c r="IS61" s="32"/>
      <c r="IT61" s="32"/>
      <c r="IU61" s="33"/>
      <c r="IV61" s="28"/>
      <c r="IW61" s="29"/>
      <c r="IX61" s="29"/>
      <c r="IY61" s="29"/>
      <c r="IZ61" s="29"/>
      <c r="JA61" s="30"/>
      <c r="JB61" s="31"/>
      <c r="JC61" s="32"/>
      <c r="JD61" s="32"/>
      <c r="JE61" s="32"/>
      <c r="JF61" s="32"/>
      <c r="JG61" s="33"/>
      <c r="JH61" s="28"/>
      <c r="JI61" s="29"/>
      <c r="JJ61" s="29"/>
      <c r="JK61" s="29"/>
      <c r="JL61" s="29"/>
      <c r="JM61" s="30"/>
      <c r="JN61" s="31"/>
      <c r="JO61" s="32"/>
      <c r="JP61" s="32"/>
      <c r="JQ61" s="32"/>
      <c r="JR61" s="32"/>
      <c r="JS61" s="33"/>
      <c r="JT61" s="28"/>
      <c r="JU61" s="29"/>
      <c r="JV61" s="29"/>
      <c r="JW61" s="29"/>
      <c r="JX61" s="29"/>
      <c r="JY61" s="30"/>
      <c r="JZ61" s="31"/>
      <c r="KA61" s="32"/>
      <c r="KB61" s="32"/>
      <c r="KC61" s="32"/>
      <c r="KD61" s="32"/>
      <c r="KE61" s="33"/>
      <c r="KF61" s="28"/>
      <c r="KG61" s="29"/>
      <c r="KH61" s="29"/>
      <c r="KI61" s="29"/>
      <c r="KJ61" s="29"/>
      <c r="KK61" s="30"/>
      <c r="KL61" s="31"/>
      <c r="KM61" s="32"/>
      <c r="KN61" s="32"/>
      <c r="KO61" s="32"/>
      <c r="KP61" s="32"/>
      <c r="KQ61" s="33"/>
    </row>
    <row r="62" spans="1:303" ht="16.5" customHeight="1" x14ac:dyDescent="0.25">
      <c r="A62">
        <f t="shared" si="5"/>
        <v>5</v>
      </c>
      <c r="B62" s="17">
        <f t="shared" si="6"/>
        <v>3</v>
      </c>
      <c r="C62" s="21">
        <f>Calen!F65</f>
        <v>43600</v>
      </c>
      <c r="D62" s="28"/>
      <c r="E62" s="29"/>
      <c r="F62" s="29"/>
      <c r="G62" s="29"/>
      <c r="H62" s="29"/>
      <c r="I62" s="30"/>
      <c r="J62" s="31"/>
      <c r="K62" s="32"/>
      <c r="L62" s="32"/>
      <c r="M62" s="32"/>
      <c r="N62" s="32"/>
      <c r="O62" s="33"/>
      <c r="P62" s="28"/>
      <c r="Q62" s="29"/>
      <c r="R62" s="29"/>
      <c r="S62" s="29"/>
      <c r="T62" s="29"/>
      <c r="U62" s="30"/>
      <c r="V62" s="31"/>
      <c r="W62" s="32"/>
      <c r="X62" s="32"/>
      <c r="Y62" s="32"/>
      <c r="Z62" s="32"/>
      <c r="AA62" s="33"/>
      <c r="AB62" s="28"/>
      <c r="AC62" s="29"/>
      <c r="AD62" s="29"/>
      <c r="AE62" s="29"/>
      <c r="AF62" s="29"/>
      <c r="AG62" s="30"/>
      <c r="AH62" s="31"/>
      <c r="AI62" s="32"/>
      <c r="AJ62" s="32"/>
      <c r="AK62" s="32"/>
      <c r="AL62" s="32"/>
      <c r="AM62" s="33"/>
      <c r="AN62" s="28"/>
      <c r="AO62" s="29"/>
      <c r="AP62" s="29"/>
      <c r="AQ62" s="29"/>
      <c r="AR62" s="29"/>
      <c r="AS62" s="30"/>
      <c r="AT62" s="31"/>
      <c r="AU62" s="32"/>
      <c r="AV62" s="32"/>
      <c r="AW62" s="32"/>
      <c r="AX62" s="32"/>
      <c r="AY62" s="33"/>
      <c r="AZ62" s="28"/>
      <c r="BA62" s="29"/>
      <c r="BB62" s="29"/>
      <c r="BC62" s="29"/>
      <c r="BD62" s="29"/>
      <c r="BE62" s="30"/>
      <c r="BF62" s="31"/>
      <c r="BG62" s="32"/>
      <c r="BH62" s="32"/>
      <c r="BI62" s="32"/>
      <c r="BJ62" s="32"/>
      <c r="BK62" s="33"/>
      <c r="BL62" s="28"/>
      <c r="BM62" s="29"/>
      <c r="BN62" s="29"/>
      <c r="BO62" s="29"/>
      <c r="BP62" s="29"/>
      <c r="BQ62" s="30"/>
      <c r="BR62" s="31"/>
      <c r="BS62" s="32"/>
      <c r="BT62" s="32"/>
      <c r="BU62" s="32"/>
      <c r="BV62" s="32"/>
      <c r="BW62" s="33"/>
      <c r="BX62" s="28"/>
      <c r="BY62" s="29"/>
      <c r="BZ62" s="29"/>
      <c r="CA62" s="29"/>
      <c r="CB62" s="29"/>
      <c r="CC62" s="30"/>
      <c r="CD62" s="31"/>
      <c r="CE62" s="32"/>
      <c r="CF62" s="32"/>
      <c r="CG62" s="32"/>
      <c r="CH62" s="32"/>
      <c r="CI62" s="33"/>
      <c r="CJ62" s="28"/>
      <c r="CK62" s="29"/>
      <c r="CL62" s="29"/>
      <c r="CM62" s="29"/>
      <c r="CN62" s="29"/>
      <c r="CO62" s="30"/>
      <c r="CP62" s="31"/>
      <c r="CQ62" s="32"/>
      <c r="CR62" s="32"/>
      <c r="CS62" s="32"/>
      <c r="CT62" s="32"/>
      <c r="CU62" s="33"/>
      <c r="CV62" s="28"/>
      <c r="CW62" s="29"/>
      <c r="CX62" s="29"/>
      <c r="CY62" s="29"/>
      <c r="CZ62" s="29"/>
      <c r="DA62" s="30"/>
      <c r="DB62" s="31"/>
      <c r="DC62" s="32"/>
      <c r="DD62" s="32"/>
      <c r="DE62" s="32"/>
      <c r="DF62" s="32"/>
      <c r="DG62" s="33"/>
      <c r="DH62" s="28"/>
      <c r="DI62" s="29"/>
      <c r="DJ62" s="29"/>
      <c r="DK62" s="29"/>
      <c r="DL62" s="29"/>
      <c r="DM62" s="30"/>
      <c r="DN62" s="31"/>
      <c r="DO62" s="32"/>
      <c r="DP62" s="32"/>
      <c r="DQ62" s="32"/>
      <c r="DR62" s="32"/>
      <c r="DS62" s="33"/>
      <c r="DT62" s="28"/>
      <c r="DU62" s="29"/>
      <c r="DV62" s="29"/>
      <c r="DW62" s="29"/>
      <c r="DX62" s="29"/>
      <c r="DY62" s="30"/>
      <c r="DZ62" s="31"/>
      <c r="EA62" s="32"/>
      <c r="EB62" s="32"/>
      <c r="EC62" s="32"/>
      <c r="ED62" s="32"/>
      <c r="EE62" s="33"/>
      <c r="EF62" s="28"/>
      <c r="EG62" s="29"/>
      <c r="EH62" s="29"/>
      <c r="EI62" s="29"/>
      <c r="EJ62" s="29"/>
      <c r="EK62" s="30"/>
      <c r="EL62" s="31"/>
      <c r="EM62" s="32"/>
      <c r="EN62" s="32"/>
      <c r="EO62" s="32"/>
      <c r="EP62" s="32"/>
      <c r="EQ62" s="33"/>
      <c r="ER62" s="28"/>
      <c r="ES62" s="29"/>
      <c r="ET62" s="29"/>
      <c r="EU62" s="29"/>
      <c r="EV62" s="29"/>
      <c r="EW62" s="30"/>
      <c r="EX62" s="31"/>
      <c r="EY62" s="32"/>
      <c r="EZ62" s="32"/>
      <c r="FA62" s="32"/>
      <c r="FB62" s="32"/>
      <c r="FC62" s="33"/>
      <c r="FD62" s="28"/>
      <c r="FE62" s="29"/>
      <c r="FF62" s="29"/>
      <c r="FG62" s="29"/>
      <c r="FH62" s="29"/>
      <c r="FI62" s="30"/>
      <c r="FJ62" s="31"/>
      <c r="FK62" s="32"/>
      <c r="FL62" s="32"/>
      <c r="FM62" s="32"/>
      <c r="FN62" s="32"/>
      <c r="FO62" s="33"/>
      <c r="FP62" s="28"/>
      <c r="FQ62" s="29"/>
      <c r="FR62" s="29"/>
      <c r="FS62" s="29"/>
      <c r="FT62" s="29"/>
      <c r="FU62" s="30"/>
      <c r="FV62" s="31"/>
      <c r="FW62" s="32"/>
      <c r="FX62" s="32"/>
      <c r="FY62" s="32"/>
      <c r="FZ62" s="32"/>
      <c r="GA62" s="33"/>
      <c r="GB62" s="28"/>
      <c r="GC62" s="29"/>
      <c r="GD62" s="29"/>
      <c r="GE62" s="29"/>
      <c r="GF62" s="29"/>
      <c r="GG62" s="30"/>
      <c r="GH62" s="31"/>
      <c r="GI62" s="32"/>
      <c r="GJ62" s="32"/>
      <c r="GK62" s="32"/>
      <c r="GL62" s="32"/>
      <c r="GM62" s="33"/>
      <c r="GN62" s="28"/>
      <c r="GO62" s="29"/>
      <c r="GP62" s="29"/>
      <c r="GQ62" s="29"/>
      <c r="GR62" s="29"/>
      <c r="GS62" s="30"/>
      <c r="GT62" s="31"/>
      <c r="GU62" s="32"/>
      <c r="GV62" s="32"/>
      <c r="GW62" s="32"/>
      <c r="GX62" s="32"/>
      <c r="GY62" s="33"/>
      <c r="GZ62" s="28"/>
      <c r="HA62" s="29"/>
      <c r="HB62" s="29"/>
      <c r="HC62" s="29"/>
      <c r="HD62" s="29"/>
      <c r="HE62" s="30"/>
      <c r="HF62" s="31"/>
      <c r="HG62" s="32"/>
      <c r="HH62" s="32"/>
      <c r="HI62" s="32"/>
      <c r="HJ62" s="32"/>
      <c r="HK62" s="33"/>
      <c r="HL62" s="28"/>
      <c r="HM62" s="29"/>
      <c r="HN62" s="29"/>
      <c r="HO62" s="29"/>
      <c r="HP62" s="29"/>
      <c r="HQ62" s="30"/>
      <c r="HR62" s="31"/>
      <c r="HS62" s="32"/>
      <c r="HT62" s="32"/>
      <c r="HU62" s="32"/>
      <c r="HV62" s="32"/>
      <c r="HW62" s="33"/>
      <c r="HX62" s="28"/>
      <c r="HY62" s="29"/>
      <c r="HZ62" s="29"/>
      <c r="IA62" s="29"/>
      <c r="IB62" s="29"/>
      <c r="IC62" s="30"/>
      <c r="ID62" s="31"/>
      <c r="IE62" s="32"/>
      <c r="IF62" s="32"/>
      <c r="IG62" s="32"/>
      <c r="IH62" s="32"/>
      <c r="II62" s="33"/>
      <c r="IJ62" s="28"/>
      <c r="IK62" s="29"/>
      <c r="IL62" s="29"/>
      <c r="IM62" s="29"/>
      <c r="IN62" s="29"/>
      <c r="IO62" s="30"/>
      <c r="IP62" s="31"/>
      <c r="IQ62" s="32"/>
      <c r="IR62" s="32"/>
      <c r="IS62" s="32"/>
      <c r="IT62" s="32"/>
      <c r="IU62" s="33"/>
      <c r="IV62" s="28"/>
      <c r="IW62" s="29"/>
      <c r="IX62" s="29"/>
      <c r="IY62" s="29"/>
      <c r="IZ62" s="29"/>
      <c r="JA62" s="30"/>
      <c r="JB62" s="31"/>
      <c r="JC62" s="32"/>
      <c r="JD62" s="32"/>
      <c r="JE62" s="32"/>
      <c r="JF62" s="32"/>
      <c r="JG62" s="33"/>
      <c r="JH62" s="28"/>
      <c r="JI62" s="29"/>
      <c r="JJ62" s="29"/>
      <c r="JK62" s="29"/>
      <c r="JL62" s="29"/>
      <c r="JM62" s="30"/>
      <c r="JN62" s="31"/>
      <c r="JO62" s="32"/>
      <c r="JP62" s="32"/>
      <c r="JQ62" s="32"/>
      <c r="JR62" s="32"/>
      <c r="JS62" s="33"/>
      <c r="JT62" s="28"/>
      <c r="JU62" s="29"/>
      <c r="JV62" s="29"/>
      <c r="JW62" s="29"/>
      <c r="JX62" s="29"/>
      <c r="JY62" s="30"/>
      <c r="JZ62" s="31"/>
      <c r="KA62" s="32"/>
      <c r="KB62" s="32"/>
      <c r="KC62" s="32"/>
      <c r="KD62" s="32"/>
      <c r="KE62" s="33"/>
      <c r="KF62" s="28"/>
      <c r="KG62" s="29"/>
      <c r="KH62" s="29"/>
      <c r="KI62" s="29"/>
      <c r="KJ62" s="29"/>
      <c r="KK62" s="30"/>
      <c r="KL62" s="31"/>
      <c r="KM62" s="32"/>
      <c r="KN62" s="32"/>
      <c r="KO62" s="32"/>
      <c r="KP62" s="32"/>
      <c r="KQ62" s="33"/>
    </row>
    <row r="63" spans="1:303" ht="16.5" customHeight="1" x14ac:dyDescent="0.25">
      <c r="A63">
        <f t="shared" si="5"/>
        <v>5</v>
      </c>
      <c r="B63" s="17">
        <f t="shared" si="6"/>
        <v>4</v>
      </c>
      <c r="C63" s="21">
        <f>Calen!F66</f>
        <v>43601</v>
      </c>
      <c r="D63" s="28"/>
      <c r="E63" s="29"/>
      <c r="F63" s="29"/>
      <c r="G63" s="29"/>
      <c r="H63" s="29"/>
      <c r="I63" s="30"/>
      <c r="J63" s="31"/>
      <c r="K63" s="32"/>
      <c r="L63" s="32"/>
      <c r="M63" s="32"/>
      <c r="N63" s="32"/>
      <c r="O63" s="33"/>
      <c r="P63" s="28"/>
      <c r="Q63" s="29"/>
      <c r="R63" s="29"/>
      <c r="S63" s="29"/>
      <c r="T63" s="29"/>
      <c r="U63" s="30"/>
      <c r="V63" s="31"/>
      <c r="W63" s="32"/>
      <c r="X63" s="32"/>
      <c r="Y63" s="32"/>
      <c r="Z63" s="32"/>
      <c r="AA63" s="33"/>
      <c r="AB63" s="28"/>
      <c r="AC63" s="29"/>
      <c r="AD63" s="29"/>
      <c r="AE63" s="29"/>
      <c r="AF63" s="29"/>
      <c r="AG63" s="30"/>
      <c r="AH63" s="31"/>
      <c r="AI63" s="32"/>
      <c r="AJ63" s="32"/>
      <c r="AK63" s="32"/>
      <c r="AL63" s="32"/>
      <c r="AM63" s="33"/>
      <c r="AN63" s="28"/>
      <c r="AO63" s="29"/>
      <c r="AP63" s="29"/>
      <c r="AQ63" s="29"/>
      <c r="AR63" s="29"/>
      <c r="AS63" s="30"/>
      <c r="AT63" s="31"/>
      <c r="AU63" s="32"/>
      <c r="AV63" s="32"/>
      <c r="AW63" s="32"/>
      <c r="AX63" s="32"/>
      <c r="AY63" s="33"/>
      <c r="AZ63" s="28"/>
      <c r="BA63" s="29"/>
      <c r="BB63" s="29"/>
      <c r="BC63" s="29"/>
      <c r="BD63" s="29"/>
      <c r="BE63" s="30"/>
      <c r="BF63" s="31"/>
      <c r="BG63" s="32"/>
      <c r="BH63" s="32"/>
      <c r="BI63" s="32"/>
      <c r="BJ63" s="32"/>
      <c r="BK63" s="33"/>
      <c r="BL63" s="28"/>
      <c r="BM63" s="29"/>
      <c r="BN63" s="29"/>
      <c r="BO63" s="29"/>
      <c r="BP63" s="29"/>
      <c r="BQ63" s="30"/>
      <c r="BR63" s="31"/>
      <c r="BS63" s="32"/>
      <c r="BT63" s="32"/>
      <c r="BU63" s="32"/>
      <c r="BV63" s="32"/>
      <c r="BW63" s="33"/>
      <c r="BX63" s="28"/>
      <c r="BY63" s="29"/>
      <c r="BZ63" s="29"/>
      <c r="CA63" s="29"/>
      <c r="CB63" s="29"/>
      <c r="CC63" s="30"/>
      <c r="CD63" s="31"/>
      <c r="CE63" s="32"/>
      <c r="CF63" s="32"/>
      <c r="CG63" s="32"/>
      <c r="CH63" s="32"/>
      <c r="CI63" s="33"/>
      <c r="CJ63" s="28"/>
      <c r="CK63" s="29"/>
      <c r="CL63" s="29"/>
      <c r="CM63" s="29"/>
      <c r="CN63" s="29"/>
      <c r="CO63" s="30"/>
      <c r="CP63" s="31"/>
      <c r="CQ63" s="32"/>
      <c r="CR63" s="32"/>
      <c r="CS63" s="32"/>
      <c r="CT63" s="32"/>
      <c r="CU63" s="33"/>
      <c r="CV63" s="28"/>
      <c r="CW63" s="29"/>
      <c r="CX63" s="29"/>
      <c r="CY63" s="29"/>
      <c r="CZ63" s="29"/>
      <c r="DA63" s="30"/>
      <c r="DB63" s="31"/>
      <c r="DC63" s="32"/>
      <c r="DD63" s="32"/>
      <c r="DE63" s="32"/>
      <c r="DF63" s="32"/>
      <c r="DG63" s="33"/>
      <c r="DH63" s="28"/>
      <c r="DI63" s="29"/>
      <c r="DJ63" s="29"/>
      <c r="DK63" s="29"/>
      <c r="DL63" s="29"/>
      <c r="DM63" s="30"/>
      <c r="DN63" s="31"/>
      <c r="DO63" s="32"/>
      <c r="DP63" s="32"/>
      <c r="DQ63" s="32"/>
      <c r="DR63" s="32"/>
      <c r="DS63" s="33"/>
      <c r="DT63" s="28"/>
      <c r="DU63" s="29"/>
      <c r="DV63" s="29"/>
      <c r="DW63" s="29"/>
      <c r="DX63" s="29"/>
      <c r="DY63" s="30"/>
      <c r="DZ63" s="31"/>
      <c r="EA63" s="32"/>
      <c r="EB63" s="32"/>
      <c r="EC63" s="32"/>
      <c r="ED63" s="32"/>
      <c r="EE63" s="33"/>
      <c r="EF63" s="28"/>
      <c r="EG63" s="29"/>
      <c r="EH63" s="29"/>
      <c r="EI63" s="29"/>
      <c r="EJ63" s="29"/>
      <c r="EK63" s="30"/>
      <c r="EL63" s="31"/>
      <c r="EM63" s="32"/>
      <c r="EN63" s="32"/>
      <c r="EO63" s="32"/>
      <c r="EP63" s="32"/>
      <c r="EQ63" s="33"/>
      <c r="ER63" s="28"/>
      <c r="ES63" s="29"/>
      <c r="ET63" s="29"/>
      <c r="EU63" s="29"/>
      <c r="EV63" s="29"/>
      <c r="EW63" s="30"/>
      <c r="EX63" s="31"/>
      <c r="EY63" s="32"/>
      <c r="EZ63" s="32"/>
      <c r="FA63" s="32"/>
      <c r="FB63" s="32"/>
      <c r="FC63" s="33"/>
      <c r="FD63" s="28"/>
      <c r="FE63" s="29"/>
      <c r="FF63" s="29"/>
      <c r="FG63" s="29"/>
      <c r="FH63" s="29"/>
      <c r="FI63" s="30"/>
      <c r="FJ63" s="31"/>
      <c r="FK63" s="32"/>
      <c r="FL63" s="32"/>
      <c r="FM63" s="32"/>
      <c r="FN63" s="32"/>
      <c r="FO63" s="33"/>
      <c r="FP63" s="28"/>
      <c r="FQ63" s="29"/>
      <c r="FR63" s="29"/>
      <c r="FS63" s="29"/>
      <c r="FT63" s="29"/>
      <c r="FU63" s="30"/>
      <c r="FV63" s="31"/>
      <c r="FW63" s="32"/>
      <c r="FX63" s="32"/>
      <c r="FY63" s="32"/>
      <c r="FZ63" s="32"/>
      <c r="GA63" s="33"/>
      <c r="GB63" s="28"/>
      <c r="GC63" s="29"/>
      <c r="GD63" s="29"/>
      <c r="GE63" s="29"/>
      <c r="GF63" s="29"/>
      <c r="GG63" s="30"/>
      <c r="GH63" s="31"/>
      <c r="GI63" s="32"/>
      <c r="GJ63" s="32"/>
      <c r="GK63" s="32"/>
      <c r="GL63" s="32"/>
      <c r="GM63" s="33"/>
      <c r="GN63" s="28"/>
      <c r="GO63" s="29"/>
      <c r="GP63" s="29"/>
      <c r="GQ63" s="29"/>
      <c r="GR63" s="29"/>
      <c r="GS63" s="30"/>
      <c r="GT63" s="31"/>
      <c r="GU63" s="32"/>
      <c r="GV63" s="32"/>
      <c r="GW63" s="32"/>
      <c r="GX63" s="32"/>
      <c r="GY63" s="33"/>
      <c r="GZ63" s="28"/>
      <c r="HA63" s="29"/>
      <c r="HB63" s="29"/>
      <c r="HC63" s="29"/>
      <c r="HD63" s="29"/>
      <c r="HE63" s="30"/>
      <c r="HF63" s="31"/>
      <c r="HG63" s="32"/>
      <c r="HH63" s="32"/>
      <c r="HI63" s="32"/>
      <c r="HJ63" s="32"/>
      <c r="HK63" s="33"/>
      <c r="HL63" s="28"/>
      <c r="HM63" s="29"/>
      <c r="HN63" s="29"/>
      <c r="HO63" s="29"/>
      <c r="HP63" s="29"/>
      <c r="HQ63" s="30"/>
      <c r="HR63" s="31"/>
      <c r="HS63" s="32"/>
      <c r="HT63" s="32"/>
      <c r="HU63" s="32"/>
      <c r="HV63" s="32"/>
      <c r="HW63" s="33"/>
      <c r="HX63" s="28"/>
      <c r="HY63" s="29"/>
      <c r="HZ63" s="29"/>
      <c r="IA63" s="29"/>
      <c r="IB63" s="29"/>
      <c r="IC63" s="30"/>
      <c r="ID63" s="31"/>
      <c r="IE63" s="32"/>
      <c r="IF63" s="32"/>
      <c r="IG63" s="32"/>
      <c r="IH63" s="32"/>
      <c r="II63" s="33"/>
      <c r="IJ63" s="28"/>
      <c r="IK63" s="29"/>
      <c r="IL63" s="29"/>
      <c r="IM63" s="29"/>
      <c r="IN63" s="29"/>
      <c r="IO63" s="30"/>
      <c r="IP63" s="31"/>
      <c r="IQ63" s="32"/>
      <c r="IR63" s="32"/>
      <c r="IS63" s="32"/>
      <c r="IT63" s="32"/>
      <c r="IU63" s="33"/>
      <c r="IV63" s="28"/>
      <c r="IW63" s="29"/>
      <c r="IX63" s="29"/>
      <c r="IY63" s="29"/>
      <c r="IZ63" s="29"/>
      <c r="JA63" s="30"/>
      <c r="JB63" s="31"/>
      <c r="JC63" s="32"/>
      <c r="JD63" s="32"/>
      <c r="JE63" s="32"/>
      <c r="JF63" s="32"/>
      <c r="JG63" s="33"/>
      <c r="JH63" s="28"/>
      <c r="JI63" s="29"/>
      <c r="JJ63" s="29"/>
      <c r="JK63" s="29"/>
      <c r="JL63" s="29"/>
      <c r="JM63" s="30"/>
      <c r="JN63" s="31"/>
      <c r="JO63" s="32"/>
      <c r="JP63" s="32"/>
      <c r="JQ63" s="32"/>
      <c r="JR63" s="32"/>
      <c r="JS63" s="33"/>
      <c r="JT63" s="28"/>
      <c r="JU63" s="29"/>
      <c r="JV63" s="29"/>
      <c r="JW63" s="29"/>
      <c r="JX63" s="29"/>
      <c r="JY63" s="30"/>
      <c r="JZ63" s="31"/>
      <c r="KA63" s="32"/>
      <c r="KB63" s="32"/>
      <c r="KC63" s="32"/>
      <c r="KD63" s="32"/>
      <c r="KE63" s="33"/>
      <c r="KF63" s="28"/>
      <c r="KG63" s="29"/>
      <c r="KH63" s="29"/>
      <c r="KI63" s="29"/>
      <c r="KJ63" s="29"/>
      <c r="KK63" s="30"/>
      <c r="KL63" s="31"/>
      <c r="KM63" s="32"/>
      <c r="KN63" s="32"/>
      <c r="KO63" s="32"/>
      <c r="KP63" s="32"/>
      <c r="KQ63" s="33"/>
    </row>
    <row r="64" spans="1:303" ht="16.5" customHeight="1" x14ac:dyDescent="0.25">
      <c r="A64">
        <f t="shared" si="5"/>
        <v>5</v>
      </c>
      <c r="B64" s="17">
        <f t="shared" si="6"/>
        <v>5</v>
      </c>
      <c r="C64" s="21">
        <f>Calen!F67</f>
        <v>43602</v>
      </c>
      <c r="D64" s="28"/>
      <c r="E64" s="29"/>
      <c r="F64" s="29"/>
      <c r="G64" s="29"/>
      <c r="H64" s="29"/>
      <c r="I64" s="30"/>
      <c r="J64" s="31"/>
      <c r="K64" s="32"/>
      <c r="L64" s="32"/>
      <c r="M64" s="32"/>
      <c r="N64" s="32"/>
      <c r="O64" s="33"/>
      <c r="P64" s="28"/>
      <c r="Q64" s="29"/>
      <c r="R64" s="29"/>
      <c r="S64" s="29"/>
      <c r="T64" s="29"/>
      <c r="U64" s="30"/>
      <c r="V64" s="31"/>
      <c r="W64" s="32"/>
      <c r="X64" s="32"/>
      <c r="Y64" s="32"/>
      <c r="Z64" s="32"/>
      <c r="AA64" s="33"/>
      <c r="AB64" s="28"/>
      <c r="AC64" s="29"/>
      <c r="AD64" s="29"/>
      <c r="AE64" s="29"/>
      <c r="AF64" s="29"/>
      <c r="AG64" s="30"/>
      <c r="AH64" s="31"/>
      <c r="AI64" s="32"/>
      <c r="AJ64" s="32"/>
      <c r="AK64" s="32"/>
      <c r="AL64" s="32"/>
      <c r="AM64" s="33"/>
      <c r="AN64" s="28"/>
      <c r="AO64" s="29"/>
      <c r="AP64" s="29"/>
      <c r="AQ64" s="29"/>
      <c r="AR64" s="29"/>
      <c r="AS64" s="30"/>
      <c r="AT64" s="31"/>
      <c r="AU64" s="32"/>
      <c r="AV64" s="32"/>
      <c r="AW64" s="32"/>
      <c r="AX64" s="32"/>
      <c r="AY64" s="33"/>
      <c r="AZ64" s="28"/>
      <c r="BA64" s="29"/>
      <c r="BB64" s="29"/>
      <c r="BC64" s="29"/>
      <c r="BD64" s="29"/>
      <c r="BE64" s="30"/>
      <c r="BF64" s="31"/>
      <c r="BG64" s="32"/>
      <c r="BH64" s="32"/>
      <c r="BI64" s="32"/>
      <c r="BJ64" s="32"/>
      <c r="BK64" s="33"/>
      <c r="BL64" s="28"/>
      <c r="BM64" s="29"/>
      <c r="BN64" s="29"/>
      <c r="BO64" s="29"/>
      <c r="BP64" s="29"/>
      <c r="BQ64" s="30"/>
      <c r="BR64" s="31"/>
      <c r="BS64" s="32"/>
      <c r="BT64" s="32"/>
      <c r="BU64" s="32"/>
      <c r="BV64" s="32"/>
      <c r="BW64" s="33"/>
      <c r="BX64" s="28"/>
      <c r="BY64" s="29"/>
      <c r="BZ64" s="29"/>
      <c r="CA64" s="29"/>
      <c r="CB64" s="29"/>
      <c r="CC64" s="30"/>
      <c r="CD64" s="31"/>
      <c r="CE64" s="32"/>
      <c r="CF64" s="32"/>
      <c r="CG64" s="32"/>
      <c r="CH64" s="32"/>
      <c r="CI64" s="33"/>
      <c r="CJ64" s="28"/>
      <c r="CK64" s="29"/>
      <c r="CL64" s="29"/>
      <c r="CM64" s="29"/>
      <c r="CN64" s="29"/>
      <c r="CO64" s="30"/>
      <c r="CP64" s="31"/>
      <c r="CQ64" s="32"/>
      <c r="CR64" s="32"/>
      <c r="CS64" s="32"/>
      <c r="CT64" s="32"/>
      <c r="CU64" s="33"/>
      <c r="CV64" s="28"/>
      <c r="CW64" s="29"/>
      <c r="CX64" s="29"/>
      <c r="CY64" s="29"/>
      <c r="CZ64" s="29"/>
      <c r="DA64" s="30"/>
      <c r="DB64" s="31"/>
      <c r="DC64" s="32"/>
      <c r="DD64" s="32"/>
      <c r="DE64" s="32"/>
      <c r="DF64" s="32"/>
      <c r="DG64" s="33"/>
      <c r="DH64" s="28"/>
      <c r="DI64" s="29"/>
      <c r="DJ64" s="29"/>
      <c r="DK64" s="29"/>
      <c r="DL64" s="29"/>
      <c r="DM64" s="30"/>
      <c r="DN64" s="31"/>
      <c r="DO64" s="32"/>
      <c r="DP64" s="32"/>
      <c r="DQ64" s="32"/>
      <c r="DR64" s="32"/>
      <c r="DS64" s="33"/>
      <c r="DT64" s="28"/>
      <c r="DU64" s="29"/>
      <c r="DV64" s="29"/>
      <c r="DW64" s="29"/>
      <c r="DX64" s="29"/>
      <c r="DY64" s="30"/>
      <c r="DZ64" s="31"/>
      <c r="EA64" s="32"/>
      <c r="EB64" s="32"/>
      <c r="EC64" s="32"/>
      <c r="ED64" s="32"/>
      <c r="EE64" s="33"/>
      <c r="EF64" s="28"/>
      <c r="EG64" s="29"/>
      <c r="EH64" s="29"/>
      <c r="EI64" s="29"/>
      <c r="EJ64" s="29"/>
      <c r="EK64" s="30"/>
      <c r="EL64" s="31"/>
      <c r="EM64" s="32"/>
      <c r="EN64" s="32"/>
      <c r="EO64" s="32"/>
      <c r="EP64" s="32"/>
      <c r="EQ64" s="33"/>
      <c r="ER64" s="28"/>
      <c r="ES64" s="29"/>
      <c r="ET64" s="29"/>
      <c r="EU64" s="29"/>
      <c r="EV64" s="29"/>
      <c r="EW64" s="30"/>
      <c r="EX64" s="31"/>
      <c r="EY64" s="32"/>
      <c r="EZ64" s="32"/>
      <c r="FA64" s="32"/>
      <c r="FB64" s="32"/>
      <c r="FC64" s="33"/>
      <c r="FD64" s="28"/>
      <c r="FE64" s="29"/>
      <c r="FF64" s="29"/>
      <c r="FG64" s="29"/>
      <c r="FH64" s="29"/>
      <c r="FI64" s="30"/>
      <c r="FJ64" s="31"/>
      <c r="FK64" s="32"/>
      <c r="FL64" s="32"/>
      <c r="FM64" s="32"/>
      <c r="FN64" s="32"/>
      <c r="FO64" s="33"/>
      <c r="FP64" s="28"/>
      <c r="FQ64" s="29"/>
      <c r="FR64" s="29"/>
      <c r="FS64" s="29"/>
      <c r="FT64" s="29"/>
      <c r="FU64" s="30"/>
      <c r="FV64" s="31"/>
      <c r="FW64" s="32"/>
      <c r="FX64" s="32"/>
      <c r="FY64" s="32"/>
      <c r="FZ64" s="32"/>
      <c r="GA64" s="33"/>
      <c r="GB64" s="28"/>
      <c r="GC64" s="29"/>
      <c r="GD64" s="29"/>
      <c r="GE64" s="29"/>
      <c r="GF64" s="29"/>
      <c r="GG64" s="30"/>
      <c r="GH64" s="31"/>
      <c r="GI64" s="32"/>
      <c r="GJ64" s="32"/>
      <c r="GK64" s="32"/>
      <c r="GL64" s="32"/>
      <c r="GM64" s="33"/>
      <c r="GN64" s="28"/>
      <c r="GO64" s="29"/>
      <c r="GP64" s="29"/>
      <c r="GQ64" s="29"/>
      <c r="GR64" s="29"/>
      <c r="GS64" s="30"/>
      <c r="GT64" s="31"/>
      <c r="GU64" s="32"/>
      <c r="GV64" s="32"/>
      <c r="GW64" s="32"/>
      <c r="GX64" s="32"/>
      <c r="GY64" s="33"/>
      <c r="GZ64" s="28"/>
      <c r="HA64" s="29"/>
      <c r="HB64" s="29"/>
      <c r="HC64" s="29"/>
      <c r="HD64" s="29"/>
      <c r="HE64" s="30"/>
      <c r="HF64" s="31"/>
      <c r="HG64" s="32"/>
      <c r="HH64" s="32"/>
      <c r="HI64" s="32"/>
      <c r="HJ64" s="32"/>
      <c r="HK64" s="33"/>
      <c r="HL64" s="28"/>
      <c r="HM64" s="29"/>
      <c r="HN64" s="29"/>
      <c r="HO64" s="29"/>
      <c r="HP64" s="29"/>
      <c r="HQ64" s="30"/>
      <c r="HR64" s="31"/>
      <c r="HS64" s="32"/>
      <c r="HT64" s="32"/>
      <c r="HU64" s="32"/>
      <c r="HV64" s="32"/>
      <c r="HW64" s="33"/>
      <c r="HX64" s="28"/>
      <c r="HY64" s="29"/>
      <c r="HZ64" s="29"/>
      <c r="IA64" s="29"/>
      <c r="IB64" s="29"/>
      <c r="IC64" s="30"/>
      <c r="ID64" s="31"/>
      <c r="IE64" s="32"/>
      <c r="IF64" s="32"/>
      <c r="IG64" s="32"/>
      <c r="IH64" s="32"/>
      <c r="II64" s="33"/>
      <c r="IJ64" s="28"/>
      <c r="IK64" s="29"/>
      <c r="IL64" s="29"/>
      <c r="IM64" s="29"/>
      <c r="IN64" s="29"/>
      <c r="IO64" s="30"/>
      <c r="IP64" s="31"/>
      <c r="IQ64" s="32"/>
      <c r="IR64" s="32"/>
      <c r="IS64" s="32"/>
      <c r="IT64" s="32"/>
      <c r="IU64" s="33"/>
      <c r="IV64" s="28"/>
      <c r="IW64" s="29"/>
      <c r="IX64" s="29"/>
      <c r="IY64" s="29"/>
      <c r="IZ64" s="29"/>
      <c r="JA64" s="30"/>
      <c r="JB64" s="31"/>
      <c r="JC64" s="32"/>
      <c r="JD64" s="32"/>
      <c r="JE64" s="32"/>
      <c r="JF64" s="32"/>
      <c r="JG64" s="33"/>
      <c r="JH64" s="28"/>
      <c r="JI64" s="29"/>
      <c r="JJ64" s="29"/>
      <c r="JK64" s="29"/>
      <c r="JL64" s="29"/>
      <c r="JM64" s="30"/>
      <c r="JN64" s="31"/>
      <c r="JO64" s="32"/>
      <c r="JP64" s="32"/>
      <c r="JQ64" s="32"/>
      <c r="JR64" s="32"/>
      <c r="JS64" s="33"/>
      <c r="JT64" s="28"/>
      <c r="JU64" s="29"/>
      <c r="JV64" s="29"/>
      <c r="JW64" s="29"/>
      <c r="JX64" s="29"/>
      <c r="JY64" s="30"/>
      <c r="JZ64" s="31"/>
      <c r="KA64" s="32"/>
      <c r="KB64" s="32"/>
      <c r="KC64" s="32"/>
      <c r="KD64" s="32"/>
      <c r="KE64" s="33"/>
      <c r="KF64" s="28"/>
      <c r="KG64" s="29"/>
      <c r="KH64" s="29"/>
      <c r="KI64" s="29"/>
      <c r="KJ64" s="29"/>
      <c r="KK64" s="30"/>
      <c r="KL64" s="31"/>
      <c r="KM64" s="32"/>
      <c r="KN64" s="32"/>
      <c r="KO64" s="32"/>
      <c r="KP64" s="32"/>
      <c r="KQ64" s="33"/>
    </row>
    <row r="65" spans="1:303" ht="16.5" customHeight="1" x14ac:dyDescent="0.25">
      <c r="A65">
        <f t="shared" si="5"/>
        <v>5</v>
      </c>
      <c r="B65" s="17">
        <f t="shared" si="6"/>
        <v>3</v>
      </c>
      <c r="C65" s="21">
        <f>Calen!F68</f>
        <v>43607</v>
      </c>
      <c r="D65" s="28"/>
      <c r="E65" s="29"/>
      <c r="F65" s="29"/>
      <c r="G65" s="29"/>
      <c r="H65" s="29"/>
      <c r="I65" s="30"/>
      <c r="J65" s="31"/>
      <c r="K65" s="32"/>
      <c r="L65" s="32"/>
      <c r="M65" s="32"/>
      <c r="N65" s="32"/>
      <c r="O65" s="33"/>
      <c r="P65" s="28"/>
      <c r="Q65" s="29"/>
      <c r="R65" s="29"/>
      <c r="S65" s="29"/>
      <c r="T65" s="29"/>
      <c r="U65" s="30"/>
      <c r="V65" s="31"/>
      <c r="W65" s="32"/>
      <c r="X65" s="32"/>
      <c r="Y65" s="32"/>
      <c r="Z65" s="32"/>
      <c r="AA65" s="33"/>
      <c r="AB65" s="28"/>
      <c r="AC65" s="29"/>
      <c r="AD65" s="29"/>
      <c r="AE65" s="29"/>
      <c r="AF65" s="29"/>
      <c r="AG65" s="30"/>
      <c r="AH65" s="31"/>
      <c r="AI65" s="32"/>
      <c r="AJ65" s="32"/>
      <c r="AK65" s="32"/>
      <c r="AL65" s="32"/>
      <c r="AM65" s="33"/>
      <c r="AN65" s="28"/>
      <c r="AO65" s="29"/>
      <c r="AP65" s="29"/>
      <c r="AQ65" s="29"/>
      <c r="AR65" s="29"/>
      <c r="AS65" s="30"/>
      <c r="AT65" s="31"/>
      <c r="AU65" s="32"/>
      <c r="AV65" s="32"/>
      <c r="AW65" s="32"/>
      <c r="AX65" s="32"/>
      <c r="AY65" s="33"/>
      <c r="AZ65" s="28"/>
      <c r="BA65" s="29"/>
      <c r="BB65" s="29"/>
      <c r="BC65" s="29"/>
      <c r="BD65" s="29"/>
      <c r="BE65" s="30"/>
      <c r="BF65" s="31"/>
      <c r="BG65" s="32"/>
      <c r="BH65" s="32"/>
      <c r="BI65" s="32"/>
      <c r="BJ65" s="32"/>
      <c r="BK65" s="33"/>
      <c r="BL65" s="28"/>
      <c r="BM65" s="29"/>
      <c r="BN65" s="29"/>
      <c r="BO65" s="29"/>
      <c r="BP65" s="29"/>
      <c r="BQ65" s="30"/>
      <c r="BR65" s="31"/>
      <c r="BS65" s="32"/>
      <c r="BT65" s="32"/>
      <c r="BU65" s="32"/>
      <c r="BV65" s="32"/>
      <c r="BW65" s="33"/>
      <c r="BX65" s="28"/>
      <c r="BY65" s="29"/>
      <c r="BZ65" s="29"/>
      <c r="CA65" s="29"/>
      <c r="CB65" s="29"/>
      <c r="CC65" s="30"/>
      <c r="CD65" s="31"/>
      <c r="CE65" s="32"/>
      <c r="CF65" s="32"/>
      <c r="CG65" s="32"/>
      <c r="CH65" s="32"/>
      <c r="CI65" s="33"/>
      <c r="CJ65" s="28"/>
      <c r="CK65" s="29"/>
      <c r="CL65" s="29"/>
      <c r="CM65" s="29"/>
      <c r="CN65" s="29"/>
      <c r="CO65" s="30"/>
      <c r="CP65" s="31"/>
      <c r="CQ65" s="32"/>
      <c r="CR65" s="32"/>
      <c r="CS65" s="32"/>
      <c r="CT65" s="32"/>
      <c r="CU65" s="33"/>
      <c r="CV65" s="28"/>
      <c r="CW65" s="29"/>
      <c r="CX65" s="29"/>
      <c r="CY65" s="29"/>
      <c r="CZ65" s="29"/>
      <c r="DA65" s="30"/>
      <c r="DB65" s="31"/>
      <c r="DC65" s="32"/>
      <c r="DD65" s="32"/>
      <c r="DE65" s="32"/>
      <c r="DF65" s="32"/>
      <c r="DG65" s="33"/>
      <c r="DH65" s="28"/>
      <c r="DI65" s="29"/>
      <c r="DJ65" s="29"/>
      <c r="DK65" s="29"/>
      <c r="DL65" s="29"/>
      <c r="DM65" s="30"/>
      <c r="DN65" s="31"/>
      <c r="DO65" s="32"/>
      <c r="DP65" s="32"/>
      <c r="DQ65" s="32"/>
      <c r="DR65" s="32"/>
      <c r="DS65" s="33"/>
      <c r="DT65" s="28"/>
      <c r="DU65" s="29"/>
      <c r="DV65" s="29"/>
      <c r="DW65" s="29"/>
      <c r="DX65" s="29"/>
      <c r="DY65" s="30"/>
      <c r="DZ65" s="31"/>
      <c r="EA65" s="32"/>
      <c r="EB65" s="32"/>
      <c r="EC65" s="32"/>
      <c r="ED65" s="32"/>
      <c r="EE65" s="33"/>
      <c r="EF65" s="28"/>
      <c r="EG65" s="29"/>
      <c r="EH65" s="29"/>
      <c r="EI65" s="29"/>
      <c r="EJ65" s="29"/>
      <c r="EK65" s="30"/>
      <c r="EL65" s="31"/>
      <c r="EM65" s="32"/>
      <c r="EN65" s="32"/>
      <c r="EO65" s="32"/>
      <c r="EP65" s="32"/>
      <c r="EQ65" s="33"/>
      <c r="ER65" s="28"/>
      <c r="ES65" s="29"/>
      <c r="ET65" s="29"/>
      <c r="EU65" s="29"/>
      <c r="EV65" s="29"/>
      <c r="EW65" s="30"/>
      <c r="EX65" s="31"/>
      <c r="EY65" s="32"/>
      <c r="EZ65" s="32"/>
      <c r="FA65" s="32"/>
      <c r="FB65" s="32"/>
      <c r="FC65" s="33"/>
      <c r="FD65" s="28"/>
      <c r="FE65" s="29"/>
      <c r="FF65" s="29"/>
      <c r="FG65" s="29"/>
      <c r="FH65" s="29"/>
      <c r="FI65" s="30"/>
      <c r="FJ65" s="31"/>
      <c r="FK65" s="32"/>
      <c r="FL65" s="32"/>
      <c r="FM65" s="32"/>
      <c r="FN65" s="32"/>
      <c r="FO65" s="33"/>
      <c r="FP65" s="28"/>
      <c r="FQ65" s="29"/>
      <c r="FR65" s="29"/>
      <c r="FS65" s="29"/>
      <c r="FT65" s="29"/>
      <c r="FU65" s="30"/>
      <c r="FV65" s="31"/>
      <c r="FW65" s="32"/>
      <c r="FX65" s="32"/>
      <c r="FY65" s="32"/>
      <c r="FZ65" s="32"/>
      <c r="GA65" s="33"/>
      <c r="GB65" s="28"/>
      <c r="GC65" s="29"/>
      <c r="GD65" s="29"/>
      <c r="GE65" s="29"/>
      <c r="GF65" s="29"/>
      <c r="GG65" s="30"/>
      <c r="GH65" s="31"/>
      <c r="GI65" s="32"/>
      <c r="GJ65" s="32"/>
      <c r="GK65" s="32"/>
      <c r="GL65" s="32"/>
      <c r="GM65" s="33"/>
      <c r="GN65" s="28"/>
      <c r="GO65" s="29"/>
      <c r="GP65" s="29"/>
      <c r="GQ65" s="29"/>
      <c r="GR65" s="29"/>
      <c r="GS65" s="30"/>
      <c r="GT65" s="31"/>
      <c r="GU65" s="32"/>
      <c r="GV65" s="32"/>
      <c r="GW65" s="32"/>
      <c r="GX65" s="32"/>
      <c r="GY65" s="33"/>
      <c r="GZ65" s="28"/>
      <c r="HA65" s="29"/>
      <c r="HB65" s="29"/>
      <c r="HC65" s="29"/>
      <c r="HD65" s="29"/>
      <c r="HE65" s="30"/>
      <c r="HF65" s="31"/>
      <c r="HG65" s="32"/>
      <c r="HH65" s="32"/>
      <c r="HI65" s="32"/>
      <c r="HJ65" s="32"/>
      <c r="HK65" s="33"/>
      <c r="HL65" s="28"/>
      <c r="HM65" s="29"/>
      <c r="HN65" s="29"/>
      <c r="HO65" s="29"/>
      <c r="HP65" s="29"/>
      <c r="HQ65" s="30"/>
      <c r="HR65" s="31"/>
      <c r="HS65" s="32"/>
      <c r="HT65" s="32"/>
      <c r="HU65" s="32"/>
      <c r="HV65" s="32"/>
      <c r="HW65" s="33"/>
      <c r="HX65" s="28"/>
      <c r="HY65" s="29"/>
      <c r="HZ65" s="29"/>
      <c r="IA65" s="29"/>
      <c r="IB65" s="29"/>
      <c r="IC65" s="30"/>
      <c r="ID65" s="31"/>
      <c r="IE65" s="32"/>
      <c r="IF65" s="32"/>
      <c r="IG65" s="32"/>
      <c r="IH65" s="32"/>
      <c r="II65" s="33"/>
      <c r="IJ65" s="28"/>
      <c r="IK65" s="29"/>
      <c r="IL65" s="29"/>
      <c r="IM65" s="29"/>
      <c r="IN65" s="29"/>
      <c r="IO65" s="30"/>
      <c r="IP65" s="31"/>
      <c r="IQ65" s="32"/>
      <c r="IR65" s="32"/>
      <c r="IS65" s="32"/>
      <c r="IT65" s="32"/>
      <c r="IU65" s="33"/>
      <c r="IV65" s="28"/>
      <c r="IW65" s="29"/>
      <c r="IX65" s="29"/>
      <c r="IY65" s="29"/>
      <c r="IZ65" s="29"/>
      <c r="JA65" s="30"/>
      <c r="JB65" s="31"/>
      <c r="JC65" s="32"/>
      <c r="JD65" s="32"/>
      <c r="JE65" s="32"/>
      <c r="JF65" s="32"/>
      <c r="JG65" s="33"/>
      <c r="JH65" s="28"/>
      <c r="JI65" s="29"/>
      <c r="JJ65" s="29"/>
      <c r="JK65" s="29"/>
      <c r="JL65" s="29"/>
      <c r="JM65" s="30"/>
      <c r="JN65" s="31"/>
      <c r="JO65" s="32"/>
      <c r="JP65" s="32"/>
      <c r="JQ65" s="32"/>
      <c r="JR65" s="32"/>
      <c r="JS65" s="33"/>
      <c r="JT65" s="28"/>
      <c r="JU65" s="29"/>
      <c r="JV65" s="29"/>
      <c r="JW65" s="29"/>
      <c r="JX65" s="29"/>
      <c r="JY65" s="30"/>
      <c r="JZ65" s="31"/>
      <c r="KA65" s="32"/>
      <c r="KB65" s="32"/>
      <c r="KC65" s="32"/>
      <c r="KD65" s="32"/>
      <c r="KE65" s="33"/>
      <c r="KF65" s="28"/>
      <c r="KG65" s="29"/>
      <c r="KH65" s="29"/>
      <c r="KI65" s="29"/>
      <c r="KJ65" s="29"/>
      <c r="KK65" s="30"/>
      <c r="KL65" s="31"/>
      <c r="KM65" s="32"/>
      <c r="KN65" s="32"/>
      <c r="KO65" s="32"/>
      <c r="KP65" s="32"/>
      <c r="KQ65" s="33"/>
    </row>
    <row r="66" spans="1:303" ht="16.5" customHeight="1" x14ac:dyDescent="0.25">
      <c r="A66">
        <f t="shared" si="5"/>
        <v>5</v>
      </c>
      <c r="B66" s="17">
        <f t="shared" si="6"/>
        <v>4</v>
      </c>
      <c r="C66" s="21">
        <f>Calen!F69</f>
        <v>43608</v>
      </c>
      <c r="D66" s="28"/>
      <c r="E66" s="29"/>
      <c r="F66" s="29"/>
      <c r="G66" s="29"/>
      <c r="H66" s="29"/>
      <c r="I66" s="30"/>
      <c r="J66" s="31"/>
      <c r="K66" s="32"/>
      <c r="L66" s="32"/>
      <c r="M66" s="32"/>
      <c r="N66" s="32"/>
      <c r="O66" s="33"/>
      <c r="P66" s="28"/>
      <c r="Q66" s="29"/>
      <c r="R66" s="29"/>
      <c r="S66" s="29"/>
      <c r="T66" s="29"/>
      <c r="U66" s="30"/>
      <c r="V66" s="31"/>
      <c r="W66" s="32"/>
      <c r="X66" s="32"/>
      <c r="Y66" s="32"/>
      <c r="Z66" s="32"/>
      <c r="AA66" s="33"/>
      <c r="AB66" s="28"/>
      <c r="AC66" s="29"/>
      <c r="AD66" s="29"/>
      <c r="AE66" s="29"/>
      <c r="AF66" s="29"/>
      <c r="AG66" s="30"/>
      <c r="AH66" s="31"/>
      <c r="AI66" s="32"/>
      <c r="AJ66" s="32"/>
      <c r="AK66" s="32"/>
      <c r="AL66" s="32"/>
      <c r="AM66" s="33"/>
      <c r="AN66" s="28"/>
      <c r="AO66" s="29"/>
      <c r="AP66" s="29"/>
      <c r="AQ66" s="29"/>
      <c r="AR66" s="29"/>
      <c r="AS66" s="30"/>
      <c r="AT66" s="31"/>
      <c r="AU66" s="32"/>
      <c r="AV66" s="32"/>
      <c r="AW66" s="32"/>
      <c r="AX66" s="32"/>
      <c r="AY66" s="33"/>
      <c r="AZ66" s="28"/>
      <c r="BA66" s="29"/>
      <c r="BB66" s="29"/>
      <c r="BC66" s="29"/>
      <c r="BD66" s="29"/>
      <c r="BE66" s="30"/>
      <c r="BF66" s="31"/>
      <c r="BG66" s="32"/>
      <c r="BH66" s="32"/>
      <c r="BI66" s="32"/>
      <c r="BJ66" s="32"/>
      <c r="BK66" s="33"/>
      <c r="BL66" s="28"/>
      <c r="BM66" s="29"/>
      <c r="BN66" s="29"/>
      <c r="BO66" s="29"/>
      <c r="BP66" s="29"/>
      <c r="BQ66" s="30"/>
      <c r="BR66" s="31"/>
      <c r="BS66" s="32"/>
      <c r="BT66" s="32"/>
      <c r="BU66" s="32"/>
      <c r="BV66" s="32"/>
      <c r="BW66" s="33"/>
      <c r="BX66" s="28"/>
      <c r="BY66" s="29"/>
      <c r="BZ66" s="29"/>
      <c r="CA66" s="29"/>
      <c r="CB66" s="29"/>
      <c r="CC66" s="30"/>
      <c r="CD66" s="31"/>
      <c r="CE66" s="32"/>
      <c r="CF66" s="32"/>
      <c r="CG66" s="32"/>
      <c r="CH66" s="32"/>
      <c r="CI66" s="33"/>
      <c r="CJ66" s="28"/>
      <c r="CK66" s="29"/>
      <c r="CL66" s="29"/>
      <c r="CM66" s="29"/>
      <c r="CN66" s="29"/>
      <c r="CO66" s="30"/>
      <c r="CP66" s="31"/>
      <c r="CQ66" s="32"/>
      <c r="CR66" s="32"/>
      <c r="CS66" s="32"/>
      <c r="CT66" s="32"/>
      <c r="CU66" s="33"/>
      <c r="CV66" s="28"/>
      <c r="CW66" s="29"/>
      <c r="CX66" s="29"/>
      <c r="CY66" s="29"/>
      <c r="CZ66" s="29"/>
      <c r="DA66" s="30"/>
      <c r="DB66" s="31"/>
      <c r="DC66" s="32"/>
      <c r="DD66" s="32"/>
      <c r="DE66" s="32"/>
      <c r="DF66" s="32"/>
      <c r="DG66" s="33"/>
      <c r="DH66" s="28"/>
      <c r="DI66" s="29"/>
      <c r="DJ66" s="29"/>
      <c r="DK66" s="29"/>
      <c r="DL66" s="29"/>
      <c r="DM66" s="30"/>
      <c r="DN66" s="31"/>
      <c r="DO66" s="32"/>
      <c r="DP66" s="32"/>
      <c r="DQ66" s="32"/>
      <c r="DR66" s="32"/>
      <c r="DS66" s="33"/>
      <c r="DT66" s="28"/>
      <c r="DU66" s="29"/>
      <c r="DV66" s="29"/>
      <c r="DW66" s="29"/>
      <c r="DX66" s="29"/>
      <c r="DY66" s="30"/>
      <c r="DZ66" s="31"/>
      <c r="EA66" s="32"/>
      <c r="EB66" s="32"/>
      <c r="EC66" s="32"/>
      <c r="ED66" s="32"/>
      <c r="EE66" s="33"/>
      <c r="EF66" s="28"/>
      <c r="EG66" s="29"/>
      <c r="EH66" s="29"/>
      <c r="EI66" s="29"/>
      <c r="EJ66" s="29"/>
      <c r="EK66" s="30"/>
      <c r="EL66" s="31"/>
      <c r="EM66" s="32"/>
      <c r="EN66" s="32"/>
      <c r="EO66" s="32"/>
      <c r="EP66" s="32"/>
      <c r="EQ66" s="33"/>
      <c r="ER66" s="28"/>
      <c r="ES66" s="29"/>
      <c r="ET66" s="29"/>
      <c r="EU66" s="29"/>
      <c r="EV66" s="29"/>
      <c r="EW66" s="30"/>
      <c r="EX66" s="31"/>
      <c r="EY66" s="32"/>
      <c r="EZ66" s="32"/>
      <c r="FA66" s="32"/>
      <c r="FB66" s="32"/>
      <c r="FC66" s="33"/>
      <c r="FD66" s="28"/>
      <c r="FE66" s="29"/>
      <c r="FF66" s="29"/>
      <c r="FG66" s="29"/>
      <c r="FH66" s="29"/>
      <c r="FI66" s="30"/>
      <c r="FJ66" s="31"/>
      <c r="FK66" s="32"/>
      <c r="FL66" s="32"/>
      <c r="FM66" s="32"/>
      <c r="FN66" s="32"/>
      <c r="FO66" s="33"/>
      <c r="FP66" s="28"/>
      <c r="FQ66" s="29"/>
      <c r="FR66" s="29"/>
      <c r="FS66" s="29"/>
      <c r="FT66" s="29"/>
      <c r="FU66" s="30"/>
      <c r="FV66" s="31"/>
      <c r="FW66" s="32"/>
      <c r="FX66" s="32"/>
      <c r="FY66" s="32"/>
      <c r="FZ66" s="32"/>
      <c r="GA66" s="33"/>
      <c r="GB66" s="28"/>
      <c r="GC66" s="29"/>
      <c r="GD66" s="29"/>
      <c r="GE66" s="29"/>
      <c r="GF66" s="29"/>
      <c r="GG66" s="30"/>
      <c r="GH66" s="31"/>
      <c r="GI66" s="32"/>
      <c r="GJ66" s="32"/>
      <c r="GK66" s="32"/>
      <c r="GL66" s="32"/>
      <c r="GM66" s="33"/>
      <c r="GN66" s="28"/>
      <c r="GO66" s="29"/>
      <c r="GP66" s="29"/>
      <c r="GQ66" s="29"/>
      <c r="GR66" s="29"/>
      <c r="GS66" s="30"/>
      <c r="GT66" s="31"/>
      <c r="GU66" s="32"/>
      <c r="GV66" s="32"/>
      <c r="GW66" s="32"/>
      <c r="GX66" s="32"/>
      <c r="GY66" s="33"/>
      <c r="GZ66" s="28"/>
      <c r="HA66" s="29"/>
      <c r="HB66" s="29"/>
      <c r="HC66" s="29"/>
      <c r="HD66" s="29"/>
      <c r="HE66" s="30"/>
      <c r="HF66" s="31"/>
      <c r="HG66" s="32"/>
      <c r="HH66" s="32"/>
      <c r="HI66" s="32"/>
      <c r="HJ66" s="32"/>
      <c r="HK66" s="33"/>
      <c r="HL66" s="28"/>
      <c r="HM66" s="29"/>
      <c r="HN66" s="29"/>
      <c r="HO66" s="29"/>
      <c r="HP66" s="29"/>
      <c r="HQ66" s="30"/>
      <c r="HR66" s="31"/>
      <c r="HS66" s="32"/>
      <c r="HT66" s="32"/>
      <c r="HU66" s="32"/>
      <c r="HV66" s="32"/>
      <c r="HW66" s="33"/>
      <c r="HX66" s="28"/>
      <c r="HY66" s="29"/>
      <c r="HZ66" s="29"/>
      <c r="IA66" s="29"/>
      <c r="IB66" s="29"/>
      <c r="IC66" s="30"/>
      <c r="ID66" s="31"/>
      <c r="IE66" s="32"/>
      <c r="IF66" s="32"/>
      <c r="IG66" s="32"/>
      <c r="IH66" s="32"/>
      <c r="II66" s="33"/>
      <c r="IJ66" s="28"/>
      <c r="IK66" s="29"/>
      <c r="IL66" s="29"/>
      <c r="IM66" s="29"/>
      <c r="IN66" s="29"/>
      <c r="IO66" s="30"/>
      <c r="IP66" s="31"/>
      <c r="IQ66" s="32"/>
      <c r="IR66" s="32"/>
      <c r="IS66" s="32"/>
      <c r="IT66" s="32"/>
      <c r="IU66" s="33"/>
      <c r="IV66" s="28"/>
      <c r="IW66" s="29"/>
      <c r="IX66" s="29"/>
      <c r="IY66" s="29"/>
      <c r="IZ66" s="29"/>
      <c r="JA66" s="30"/>
      <c r="JB66" s="31"/>
      <c r="JC66" s="32"/>
      <c r="JD66" s="32"/>
      <c r="JE66" s="32"/>
      <c r="JF66" s="32"/>
      <c r="JG66" s="33"/>
      <c r="JH66" s="28"/>
      <c r="JI66" s="29"/>
      <c r="JJ66" s="29"/>
      <c r="JK66" s="29"/>
      <c r="JL66" s="29"/>
      <c r="JM66" s="30"/>
      <c r="JN66" s="31"/>
      <c r="JO66" s="32"/>
      <c r="JP66" s="32"/>
      <c r="JQ66" s="32"/>
      <c r="JR66" s="32"/>
      <c r="JS66" s="33"/>
      <c r="JT66" s="28"/>
      <c r="JU66" s="29"/>
      <c r="JV66" s="29"/>
      <c r="JW66" s="29"/>
      <c r="JX66" s="29"/>
      <c r="JY66" s="30"/>
      <c r="JZ66" s="31"/>
      <c r="KA66" s="32"/>
      <c r="KB66" s="32"/>
      <c r="KC66" s="32"/>
      <c r="KD66" s="32"/>
      <c r="KE66" s="33"/>
      <c r="KF66" s="28"/>
      <c r="KG66" s="29"/>
      <c r="KH66" s="29"/>
      <c r="KI66" s="29"/>
      <c r="KJ66" s="29"/>
      <c r="KK66" s="30"/>
      <c r="KL66" s="31"/>
      <c r="KM66" s="32"/>
      <c r="KN66" s="32"/>
      <c r="KO66" s="32"/>
      <c r="KP66" s="32"/>
      <c r="KQ66" s="33"/>
    </row>
    <row r="67" spans="1:303" ht="16.5" customHeight="1" x14ac:dyDescent="0.25">
      <c r="A67">
        <f t="shared" si="5"/>
        <v>5</v>
      </c>
      <c r="B67" s="17">
        <f t="shared" si="6"/>
        <v>5</v>
      </c>
      <c r="C67" s="21">
        <f>Calen!F70</f>
        <v>43609</v>
      </c>
      <c r="D67" s="28"/>
      <c r="E67" s="29"/>
      <c r="F67" s="29"/>
      <c r="G67" s="29"/>
      <c r="H67" s="29"/>
      <c r="I67" s="30"/>
      <c r="J67" s="31"/>
      <c r="K67" s="32"/>
      <c r="L67" s="32"/>
      <c r="M67" s="32"/>
      <c r="N67" s="32"/>
      <c r="O67" s="33"/>
      <c r="P67" s="28"/>
      <c r="Q67" s="29"/>
      <c r="R67" s="29"/>
      <c r="S67" s="29"/>
      <c r="T67" s="29"/>
      <c r="U67" s="30"/>
      <c r="V67" s="31"/>
      <c r="W67" s="32"/>
      <c r="X67" s="32"/>
      <c r="Y67" s="32"/>
      <c r="Z67" s="32"/>
      <c r="AA67" s="33"/>
      <c r="AB67" s="28"/>
      <c r="AC67" s="29"/>
      <c r="AD67" s="29"/>
      <c r="AE67" s="29"/>
      <c r="AF67" s="29"/>
      <c r="AG67" s="30"/>
      <c r="AH67" s="31"/>
      <c r="AI67" s="32"/>
      <c r="AJ67" s="32"/>
      <c r="AK67" s="32"/>
      <c r="AL67" s="32"/>
      <c r="AM67" s="33"/>
      <c r="AN67" s="28"/>
      <c r="AO67" s="29"/>
      <c r="AP67" s="29"/>
      <c r="AQ67" s="29"/>
      <c r="AR67" s="29"/>
      <c r="AS67" s="30"/>
      <c r="AT67" s="31"/>
      <c r="AU67" s="32"/>
      <c r="AV67" s="32"/>
      <c r="AW67" s="32"/>
      <c r="AX67" s="32"/>
      <c r="AY67" s="33"/>
      <c r="AZ67" s="28"/>
      <c r="BA67" s="29"/>
      <c r="BB67" s="29"/>
      <c r="BC67" s="29"/>
      <c r="BD67" s="29"/>
      <c r="BE67" s="30"/>
      <c r="BF67" s="31"/>
      <c r="BG67" s="32"/>
      <c r="BH67" s="32"/>
      <c r="BI67" s="32"/>
      <c r="BJ67" s="32"/>
      <c r="BK67" s="33"/>
      <c r="BL67" s="28"/>
      <c r="BM67" s="29"/>
      <c r="BN67" s="29"/>
      <c r="BO67" s="29"/>
      <c r="BP67" s="29"/>
      <c r="BQ67" s="30"/>
      <c r="BR67" s="31"/>
      <c r="BS67" s="32"/>
      <c r="BT67" s="32"/>
      <c r="BU67" s="32"/>
      <c r="BV67" s="32"/>
      <c r="BW67" s="33"/>
      <c r="BX67" s="28"/>
      <c r="BY67" s="29"/>
      <c r="BZ67" s="29"/>
      <c r="CA67" s="29"/>
      <c r="CB67" s="29"/>
      <c r="CC67" s="30"/>
      <c r="CD67" s="31"/>
      <c r="CE67" s="32"/>
      <c r="CF67" s="32"/>
      <c r="CG67" s="32"/>
      <c r="CH67" s="32"/>
      <c r="CI67" s="33"/>
      <c r="CJ67" s="28"/>
      <c r="CK67" s="29"/>
      <c r="CL67" s="29"/>
      <c r="CM67" s="29"/>
      <c r="CN67" s="29"/>
      <c r="CO67" s="30"/>
      <c r="CP67" s="31"/>
      <c r="CQ67" s="32"/>
      <c r="CR67" s="32"/>
      <c r="CS67" s="32"/>
      <c r="CT67" s="32"/>
      <c r="CU67" s="33"/>
      <c r="CV67" s="28"/>
      <c r="CW67" s="29"/>
      <c r="CX67" s="29"/>
      <c r="CY67" s="29"/>
      <c r="CZ67" s="29"/>
      <c r="DA67" s="30"/>
      <c r="DB67" s="31"/>
      <c r="DC67" s="32"/>
      <c r="DD67" s="32"/>
      <c r="DE67" s="32"/>
      <c r="DF67" s="32"/>
      <c r="DG67" s="33"/>
      <c r="DH67" s="28"/>
      <c r="DI67" s="29"/>
      <c r="DJ67" s="29"/>
      <c r="DK67" s="29"/>
      <c r="DL67" s="29"/>
      <c r="DM67" s="30"/>
      <c r="DN67" s="31"/>
      <c r="DO67" s="32"/>
      <c r="DP67" s="32"/>
      <c r="DQ67" s="32"/>
      <c r="DR67" s="32"/>
      <c r="DS67" s="33"/>
      <c r="DT67" s="28"/>
      <c r="DU67" s="29"/>
      <c r="DV67" s="29"/>
      <c r="DW67" s="29"/>
      <c r="DX67" s="29"/>
      <c r="DY67" s="30"/>
      <c r="DZ67" s="31"/>
      <c r="EA67" s="32"/>
      <c r="EB67" s="32"/>
      <c r="EC67" s="32"/>
      <c r="ED67" s="32"/>
      <c r="EE67" s="33"/>
      <c r="EF67" s="28"/>
      <c r="EG67" s="29"/>
      <c r="EH67" s="29"/>
      <c r="EI67" s="29"/>
      <c r="EJ67" s="29"/>
      <c r="EK67" s="30"/>
      <c r="EL67" s="31"/>
      <c r="EM67" s="32"/>
      <c r="EN67" s="32"/>
      <c r="EO67" s="32"/>
      <c r="EP67" s="32"/>
      <c r="EQ67" s="33"/>
      <c r="ER67" s="28"/>
      <c r="ES67" s="29"/>
      <c r="ET67" s="29"/>
      <c r="EU67" s="29"/>
      <c r="EV67" s="29"/>
      <c r="EW67" s="30"/>
      <c r="EX67" s="31"/>
      <c r="EY67" s="32"/>
      <c r="EZ67" s="32"/>
      <c r="FA67" s="32"/>
      <c r="FB67" s="32"/>
      <c r="FC67" s="33"/>
      <c r="FD67" s="28"/>
      <c r="FE67" s="29"/>
      <c r="FF67" s="29"/>
      <c r="FG67" s="29"/>
      <c r="FH67" s="29"/>
      <c r="FI67" s="30"/>
      <c r="FJ67" s="31"/>
      <c r="FK67" s="32"/>
      <c r="FL67" s="32"/>
      <c r="FM67" s="32"/>
      <c r="FN67" s="32"/>
      <c r="FO67" s="33"/>
      <c r="FP67" s="28"/>
      <c r="FQ67" s="29"/>
      <c r="FR67" s="29"/>
      <c r="FS67" s="29"/>
      <c r="FT67" s="29"/>
      <c r="FU67" s="30"/>
      <c r="FV67" s="31"/>
      <c r="FW67" s="32"/>
      <c r="FX67" s="32"/>
      <c r="FY67" s="32"/>
      <c r="FZ67" s="32"/>
      <c r="GA67" s="33"/>
      <c r="GB67" s="28"/>
      <c r="GC67" s="29"/>
      <c r="GD67" s="29"/>
      <c r="GE67" s="29"/>
      <c r="GF67" s="29"/>
      <c r="GG67" s="30"/>
      <c r="GH67" s="31"/>
      <c r="GI67" s="32"/>
      <c r="GJ67" s="32"/>
      <c r="GK67" s="32"/>
      <c r="GL67" s="32"/>
      <c r="GM67" s="33"/>
      <c r="GN67" s="28"/>
      <c r="GO67" s="29"/>
      <c r="GP67" s="29"/>
      <c r="GQ67" s="29"/>
      <c r="GR67" s="29"/>
      <c r="GS67" s="30"/>
      <c r="GT67" s="31"/>
      <c r="GU67" s="32"/>
      <c r="GV67" s="32"/>
      <c r="GW67" s="32"/>
      <c r="GX67" s="32"/>
      <c r="GY67" s="33"/>
      <c r="GZ67" s="28"/>
      <c r="HA67" s="29"/>
      <c r="HB67" s="29"/>
      <c r="HC67" s="29"/>
      <c r="HD67" s="29"/>
      <c r="HE67" s="30"/>
      <c r="HF67" s="31"/>
      <c r="HG67" s="32"/>
      <c r="HH67" s="32"/>
      <c r="HI67" s="32"/>
      <c r="HJ67" s="32"/>
      <c r="HK67" s="33"/>
      <c r="HL67" s="28"/>
      <c r="HM67" s="29"/>
      <c r="HN67" s="29"/>
      <c r="HO67" s="29"/>
      <c r="HP67" s="29"/>
      <c r="HQ67" s="30"/>
      <c r="HR67" s="31"/>
      <c r="HS67" s="32"/>
      <c r="HT67" s="32"/>
      <c r="HU67" s="32"/>
      <c r="HV67" s="32"/>
      <c r="HW67" s="33"/>
      <c r="HX67" s="28"/>
      <c r="HY67" s="29"/>
      <c r="HZ67" s="29"/>
      <c r="IA67" s="29"/>
      <c r="IB67" s="29"/>
      <c r="IC67" s="30"/>
      <c r="ID67" s="31"/>
      <c r="IE67" s="32"/>
      <c r="IF67" s="32"/>
      <c r="IG67" s="32"/>
      <c r="IH67" s="32"/>
      <c r="II67" s="33"/>
      <c r="IJ67" s="28"/>
      <c r="IK67" s="29"/>
      <c r="IL67" s="29"/>
      <c r="IM67" s="29"/>
      <c r="IN67" s="29"/>
      <c r="IO67" s="30"/>
      <c r="IP67" s="31"/>
      <c r="IQ67" s="32"/>
      <c r="IR67" s="32"/>
      <c r="IS67" s="32"/>
      <c r="IT67" s="32"/>
      <c r="IU67" s="33"/>
      <c r="IV67" s="28"/>
      <c r="IW67" s="29"/>
      <c r="IX67" s="29"/>
      <c r="IY67" s="29"/>
      <c r="IZ67" s="29"/>
      <c r="JA67" s="30"/>
      <c r="JB67" s="31"/>
      <c r="JC67" s="32"/>
      <c r="JD67" s="32"/>
      <c r="JE67" s="32"/>
      <c r="JF67" s="32"/>
      <c r="JG67" s="33"/>
      <c r="JH67" s="28"/>
      <c r="JI67" s="29"/>
      <c r="JJ67" s="29"/>
      <c r="JK67" s="29"/>
      <c r="JL67" s="29"/>
      <c r="JM67" s="30"/>
      <c r="JN67" s="31"/>
      <c r="JO67" s="32"/>
      <c r="JP67" s="32"/>
      <c r="JQ67" s="32"/>
      <c r="JR67" s="32"/>
      <c r="JS67" s="33"/>
      <c r="JT67" s="28"/>
      <c r="JU67" s="29"/>
      <c r="JV67" s="29"/>
      <c r="JW67" s="29"/>
      <c r="JX67" s="29"/>
      <c r="JY67" s="30"/>
      <c r="JZ67" s="31"/>
      <c r="KA67" s="32"/>
      <c r="KB67" s="32"/>
      <c r="KC67" s="32"/>
      <c r="KD67" s="32"/>
      <c r="KE67" s="33"/>
      <c r="KF67" s="28"/>
      <c r="KG67" s="29"/>
      <c r="KH67" s="29"/>
      <c r="KI67" s="29"/>
      <c r="KJ67" s="29"/>
      <c r="KK67" s="30"/>
      <c r="KL67" s="31"/>
      <c r="KM67" s="32"/>
      <c r="KN67" s="32"/>
      <c r="KO67" s="32"/>
      <c r="KP67" s="32"/>
      <c r="KQ67" s="33"/>
    </row>
    <row r="68" spans="1:303" ht="16.5" customHeight="1" x14ac:dyDescent="0.25">
      <c r="A68">
        <f t="shared" si="5"/>
        <v>5</v>
      </c>
      <c r="B68" s="17">
        <f t="shared" si="6"/>
        <v>3</v>
      </c>
      <c r="C68" s="21">
        <f>Calen!F71</f>
        <v>43614</v>
      </c>
      <c r="D68" s="28"/>
      <c r="E68" s="29"/>
      <c r="F68" s="29"/>
      <c r="G68" s="29"/>
      <c r="H68" s="29"/>
      <c r="I68" s="30"/>
      <c r="J68" s="31"/>
      <c r="K68" s="32"/>
      <c r="L68" s="32"/>
      <c r="M68" s="32"/>
      <c r="N68" s="32"/>
      <c r="O68" s="33"/>
      <c r="P68" s="28"/>
      <c r="Q68" s="29"/>
      <c r="R68" s="29"/>
      <c r="S68" s="29"/>
      <c r="T68" s="29"/>
      <c r="U68" s="30"/>
      <c r="V68" s="31"/>
      <c r="W68" s="32"/>
      <c r="X68" s="32"/>
      <c r="Y68" s="32"/>
      <c r="Z68" s="32"/>
      <c r="AA68" s="33"/>
      <c r="AB68" s="28"/>
      <c r="AC68" s="29"/>
      <c r="AD68" s="29"/>
      <c r="AE68" s="29"/>
      <c r="AF68" s="29"/>
      <c r="AG68" s="30"/>
      <c r="AH68" s="31"/>
      <c r="AI68" s="32"/>
      <c r="AJ68" s="32"/>
      <c r="AK68" s="32"/>
      <c r="AL68" s="32"/>
      <c r="AM68" s="33"/>
      <c r="AN68" s="28"/>
      <c r="AO68" s="29"/>
      <c r="AP68" s="29"/>
      <c r="AQ68" s="29"/>
      <c r="AR68" s="29"/>
      <c r="AS68" s="30"/>
      <c r="AT68" s="31"/>
      <c r="AU68" s="32"/>
      <c r="AV68" s="32"/>
      <c r="AW68" s="32"/>
      <c r="AX68" s="32"/>
      <c r="AY68" s="33"/>
      <c r="AZ68" s="28"/>
      <c r="BA68" s="29"/>
      <c r="BB68" s="29"/>
      <c r="BC68" s="29"/>
      <c r="BD68" s="29"/>
      <c r="BE68" s="30"/>
      <c r="BF68" s="31"/>
      <c r="BG68" s="32"/>
      <c r="BH68" s="32"/>
      <c r="BI68" s="32"/>
      <c r="BJ68" s="32"/>
      <c r="BK68" s="33"/>
      <c r="BL68" s="28"/>
      <c r="BM68" s="29"/>
      <c r="BN68" s="29"/>
      <c r="BO68" s="29"/>
      <c r="BP68" s="29"/>
      <c r="BQ68" s="30"/>
      <c r="BR68" s="31"/>
      <c r="BS68" s="32"/>
      <c r="BT68" s="32"/>
      <c r="BU68" s="32"/>
      <c r="BV68" s="32"/>
      <c r="BW68" s="33"/>
      <c r="BX68" s="28"/>
      <c r="BY68" s="29"/>
      <c r="BZ68" s="29"/>
      <c r="CA68" s="29"/>
      <c r="CB68" s="29"/>
      <c r="CC68" s="30"/>
      <c r="CD68" s="31"/>
      <c r="CE68" s="32"/>
      <c r="CF68" s="32"/>
      <c r="CG68" s="32"/>
      <c r="CH68" s="32"/>
      <c r="CI68" s="33"/>
      <c r="CJ68" s="28"/>
      <c r="CK68" s="29"/>
      <c r="CL68" s="29"/>
      <c r="CM68" s="29"/>
      <c r="CN68" s="29"/>
      <c r="CO68" s="30"/>
      <c r="CP68" s="31"/>
      <c r="CQ68" s="32"/>
      <c r="CR68" s="32"/>
      <c r="CS68" s="32"/>
      <c r="CT68" s="32"/>
      <c r="CU68" s="33"/>
      <c r="CV68" s="28"/>
      <c r="CW68" s="29"/>
      <c r="CX68" s="29"/>
      <c r="CY68" s="29"/>
      <c r="CZ68" s="29"/>
      <c r="DA68" s="30"/>
      <c r="DB68" s="31"/>
      <c r="DC68" s="32"/>
      <c r="DD68" s="32"/>
      <c r="DE68" s="32"/>
      <c r="DF68" s="32"/>
      <c r="DG68" s="33"/>
      <c r="DH68" s="28"/>
      <c r="DI68" s="29"/>
      <c r="DJ68" s="29"/>
      <c r="DK68" s="29"/>
      <c r="DL68" s="29"/>
      <c r="DM68" s="30"/>
      <c r="DN68" s="31"/>
      <c r="DO68" s="32"/>
      <c r="DP68" s="32"/>
      <c r="DQ68" s="32"/>
      <c r="DR68" s="32"/>
      <c r="DS68" s="33"/>
      <c r="DT68" s="28"/>
      <c r="DU68" s="29"/>
      <c r="DV68" s="29"/>
      <c r="DW68" s="29"/>
      <c r="DX68" s="29"/>
      <c r="DY68" s="30"/>
      <c r="DZ68" s="31"/>
      <c r="EA68" s="32"/>
      <c r="EB68" s="32"/>
      <c r="EC68" s="32"/>
      <c r="ED68" s="32"/>
      <c r="EE68" s="33"/>
      <c r="EF68" s="28"/>
      <c r="EG68" s="29"/>
      <c r="EH68" s="29"/>
      <c r="EI68" s="29"/>
      <c r="EJ68" s="29"/>
      <c r="EK68" s="30"/>
      <c r="EL68" s="31"/>
      <c r="EM68" s="32"/>
      <c r="EN68" s="32"/>
      <c r="EO68" s="32"/>
      <c r="EP68" s="32"/>
      <c r="EQ68" s="33"/>
      <c r="ER68" s="28"/>
      <c r="ES68" s="29"/>
      <c r="ET68" s="29"/>
      <c r="EU68" s="29"/>
      <c r="EV68" s="29"/>
      <c r="EW68" s="30"/>
      <c r="EX68" s="31"/>
      <c r="EY68" s="32"/>
      <c r="EZ68" s="32"/>
      <c r="FA68" s="32"/>
      <c r="FB68" s="32"/>
      <c r="FC68" s="33"/>
      <c r="FD68" s="28"/>
      <c r="FE68" s="29"/>
      <c r="FF68" s="29"/>
      <c r="FG68" s="29"/>
      <c r="FH68" s="29"/>
      <c r="FI68" s="30"/>
      <c r="FJ68" s="31"/>
      <c r="FK68" s="32"/>
      <c r="FL68" s="32"/>
      <c r="FM68" s="32"/>
      <c r="FN68" s="32"/>
      <c r="FO68" s="33"/>
      <c r="FP68" s="28"/>
      <c r="FQ68" s="29"/>
      <c r="FR68" s="29"/>
      <c r="FS68" s="29"/>
      <c r="FT68" s="29"/>
      <c r="FU68" s="30"/>
      <c r="FV68" s="31"/>
      <c r="FW68" s="32"/>
      <c r="FX68" s="32"/>
      <c r="FY68" s="32"/>
      <c r="FZ68" s="32"/>
      <c r="GA68" s="33"/>
      <c r="GB68" s="28"/>
      <c r="GC68" s="29"/>
      <c r="GD68" s="29"/>
      <c r="GE68" s="29"/>
      <c r="GF68" s="29"/>
      <c r="GG68" s="30"/>
      <c r="GH68" s="31"/>
      <c r="GI68" s="32"/>
      <c r="GJ68" s="32"/>
      <c r="GK68" s="32"/>
      <c r="GL68" s="32"/>
      <c r="GM68" s="33"/>
      <c r="GN68" s="28"/>
      <c r="GO68" s="29"/>
      <c r="GP68" s="29"/>
      <c r="GQ68" s="29"/>
      <c r="GR68" s="29"/>
      <c r="GS68" s="30"/>
      <c r="GT68" s="31"/>
      <c r="GU68" s="32"/>
      <c r="GV68" s="32"/>
      <c r="GW68" s="32"/>
      <c r="GX68" s="32"/>
      <c r="GY68" s="33"/>
      <c r="GZ68" s="28"/>
      <c r="HA68" s="29"/>
      <c r="HB68" s="29"/>
      <c r="HC68" s="29"/>
      <c r="HD68" s="29"/>
      <c r="HE68" s="30"/>
      <c r="HF68" s="31"/>
      <c r="HG68" s="32"/>
      <c r="HH68" s="32"/>
      <c r="HI68" s="32"/>
      <c r="HJ68" s="32"/>
      <c r="HK68" s="33"/>
      <c r="HL68" s="28"/>
      <c r="HM68" s="29"/>
      <c r="HN68" s="29"/>
      <c r="HO68" s="29"/>
      <c r="HP68" s="29"/>
      <c r="HQ68" s="30"/>
      <c r="HR68" s="31"/>
      <c r="HS68" s="32"/>
      <c r="HT68" s="32"/>
      <c r="HU68" s="32"/>
      <c r="HV68" s="32"/>
      <c r="HW68" s="33"/>
      <c r="HX68" s="28"/>
      <c r="HY68" s="29"/>
      <c r="HZ68" s="29"/>
      <c r="IA68" s="29"/>
      <c r="IB68" s="29"/>
      <c r="IC68" s="30"/>
      <c r="ID68" s="31"/>
      <c r="IE68" s="32"/>
      <c r="IF68" s="32"/>
      <c r="IG68" s="32"/>
      <c r="IH68" s="32"/>
      <c r="II68" s="33"/>
      <c r="IJ68" s="28"/>
      <c r="IK68" s="29"/>
      <c r="IL68" s="29"/>
      <c r="IM68" s="29"/>
      <c r="IN68" s="29"/>
      <c r="IO68" s="30"/>
      <c r="IP68" s="31"/>
      <c r="IQ68" s="32"/>
      <c r="IR68" s="32"/>
      <c r="IS68" s="32"/>
      <c r="IT68" s="32"/>
      <c r="IU68" s="33"/>
      <c r="IV68" s="28"/>
      <c r="IW68" s="29"/>
      <c r="IX68" s="29"/>
      <c r="IY68" s="29"/>
      <c r="IZ68" s="29"/>
      <c r="JA68" s="30"/>
      <c r="JB68" s="31"/>
      <c r="JC68" s="32"/>
      <c r="JD68" s="32"/>
      <c r="JE68" s="32"/>
      <c r="JF68" s="32"/>
      <c r="JG68" s="33"/>
      <c r="JH68" s="28"/>
      <c r="JI68" s="29"/>
      <c r="JJ68" s="29"/>
      <c r="JK68" s="29"/>
      <c r="JL68" s="29"/>
      <c r="JM68" s="30"/>
      <c r="JN68" s="31"/>
      <c r="JO68" s="32"/>
      <c r="JP68" s="32"/>
      <c r="JQ68" s="32"/>
      <c r="JR68" s="32"/>
      <c r="JS68" s="33"/>
      <c r="JT68" s="28"/>
      <c r="JU68" s="29"/>
      <c r="JV68" s="29"/>
      <c r="JW68" s="29"/>
      <c r="JX68" s="29"/>
      <c r="JY68" s="30"/>
      <c r="JZ68" s="31"/>
      <c r="KA68" s="32"/>
      <c r="KB68" s="32"/>
      <c r="KC68" s="32"/>
      <c r="KD68" s="32"/>
      <c r="KE68" s="33"/>
      <c r="KF68" s="28"/>
      <c r="KG68" s="29"/>
      <c r="KH68" s="29"/>
      <c r="KI68" s="29"/>
      <c r="KJ68" s="29"/>
      <c r="KK68" s="30"/>
      <c r="KL68" s="31"/>
      <c r="KM68" s="32"/>
      <c r="KN68" s="32"/>
      <c r="KO68" s="32"/>
      <c r="KP68" s="32"/>
      <c r="KQ68" s="33"/>
    </row>
    <row r="69" spans="1:303" ht="16.5" customHeight="1" x14ac:dyDescent="0.25">
      <c r="A69">
        <f t="shared" si="5"/>
        <v>5</v>
      </c>
      <c r="B69" s="17">
        <f t="shared" si="6"/>
        <v>4</v>
      </c>
      <c r="C69" s="21">
        <f>Calen!F72</f>
        <v>43615</v>
      </c>
      <c r="D69" s="28"/>
      <c r="E69" s="29"/>
      <c r="F69" s="29"/>
      <c r="G69" s="29"/>
      <c r="H69" s="29"/>
      <c r="I69" s="30"/>
      <c r="J69" s="31"/>
      <c r="K69" s="32"/>
      <c r="L69" s="32"/>
      <c r="M69" s="32"/>
      <c r="N69" s="32"/>
      <c r="O69" s="33"/>
      <c r="P69" s="28"/>
      <c r="Q69" s="29"/>
      <c r="R69" s="29"/>
      <c r="S69" s="29"/>
      <c r="T69" s="29"/>
      <c r="U69" s="30"/>
      <c r="V69" s="31"/>
      <c r="W69" s="32"/>
      <c r="X69" s="32"/>
      <c r="Y69" s="32"/>
      <c r="Z69" s="32"/>
      <c r="AA69" s="33"/>
      <c r="AB69" s="28"/>
      <c r="AC69" s="29"/>
      <c r="AD69" s="29"/>
      <c r="AE69" s="29"/>
      <c r="AF69" s="29"/>
      <c r="AG69" s="30"/>
      <c r="AH69" s="31"/>
      <c r="AI69" s="32"/>
      <c r="AJ69" s="32"/>
      <c r="AK69" s="32"/>
      <c r="AL69" s="32"/>
      <c r="AM69" s="33"/>
      <c r="AN69" s="28"/>
      <c r="AO69" s="29"/>
      <c r="AP69" s="29"/>
      <c r="AQ69" s="29"/>
      <c r="AR69" s="29"/>
      <c r="AS69" s="30"/>
      <c r="AT69" s="31"/>
      <c r="AU69" s="32"/>
      <c r="AV69" s="32"/>
      <c r="AW69" s="32"/>
      <c r="AX69" s="32"/>
      <c r="AY69" s="33"/>
      <c r="AZ69" s="28"/>
      <c r="BA69" s="29"/>
      <c r="BB69" s="29"/>
      <c r="BC69" s="29"/>
      <c r="BD69" s="29"/>
      <c r="BE69" s="30"/>
      <c r="BF69" s="31"/>
      <c r="BG69" s="32"/>
      <c r="BH69" s="32"/>
      <c r="BI69" s="32"/>
      <c r="BJ69" s="32"/>
      <c r="BK69" s="33"/>
      <c r="BL69" s="28"/>
      <c r="BM69" s="29"/>
      <c r="BN69" s="29"/>
      <c r="BO69" s="29"/>
      <c r="BP69" s="29"/>
      <c r="BQ69" s="30"/>
      <c r="BR69" s="31"/>
      <c r="BS69" s="32"/>
      <c r="BT69" s="32"/>
      <c r="BU69" s="32"/>
      <c r="BV69" s="32"/>
      <c r="BW69" s="33"/>
      <c r="BX69" s="28"/>
      <c r="BY69" s="29"/>
      <c r="BZ69" s="29"/>
      <c r="CA69" s="29"/>
      <c r="CB69" s="29"/>
      <c r="CC69" s="30"/>
      <c r="CD69" s="31"/>
      <c r="CE69" s="32"/>
      <c r="CF69" s="32"/>
      <c r="CG69" s="32"/>
      <c r="CH69" s="32"/>
      <c r="CI69" s="33"/>
      <c r="CJ69" s="28"/>
      <c r="CK69" s="29"/>
      <c r="CL69" s="29"/>
      <c r="CM69" s="29"/>
      <c r="CN69" s="29"/>
      <c r="CO69" s="30"/>
      <c r="CP69" s="31"/>
      <c r="CQ69" s="32"/>
      <c r="CR69" s="32"/>
      <c r="CS69" s="32"/>
      <c r="CT69" s="32"/>
      <c r="CU69" s="33"/>
      <c r="CV69" s="28"/>
      <c r="CW69" s="29"/>
      <c r="CX69" s="29"/>
      <c r="CY69" s="29"/>
      <c r="CZ69" s="29"/>
      <c r="DA69" s="30"/>
      <c r="DB69" s="31"/>
      <c r="DC69" s="32"/>
      <c r="DD69" s="32"/>
      <c r="DE69" s="32"/>
      <c r="DF69" s="32"/>
      <c r="DG69" s="33"/>
      <c r="DH69" s="28"/>
      <c r="DI69" s="29"/>
      <c r="DJ69" s="29"/>
      <c r="DK69" s="29"/>
      <c r="DL69" s="29"/>
      <c r="DM69" s="30"/>
      <c r="DN69" s="31"/>
      <c r="DO69" s="32"/>
      <c r="DP69" s="32"/>
      <c r="DQ69" s="32"/>
      <c r="DR69" s="32"/>
      <c r="DS69" s="33"/>
      <c r="DT69" s="28"/>
      <c r="DU69" s="29"/>
      <c r="DV69" s="29"/>
      <c r="DW69" s="29"/>
      <c r="DX69" s="29"/>
      <c r="DY69" s="30"/>
      <c r="DZ69" s="31"/>
      <c r="EA69" s="32"/>
      <c r="EB69" s="32"/>
      <c r="EC69" s="32"/>
      <c r="ED69" s="32"/>
      <c r="EE69" s="33"/>
      <c r="EF69" s="28"/>
      <c r="EG69" s="29"/>
      <c r="EH69" s="29"/>
      <c r="EI69" s="29"/>
      <c r="EJ69" s="29"/>
      <c r="EK69" s="30"/>
      <c r="EL69" s="31"/>
      <c r="EM69" s="32"/>
      <c r="EN69" s="32"/>
      <c r="EO69" s="32"/>
      <c r="EP69" s="32"/>
      <c r="EQ69" s="33"/>
      <c r="ER69" s="28"/>
      <c r="ES69" s="29"/>
      <c r="ET69" s="29"/>
      <c r="EU69" s="29"/>
      <c r="EV69" s="29"/>
      <c r="EW69" s="30"/>
      <c r="EX69" s="31"/>
      <c r="EY69" s="32"/>
      <c r="EZ69" s="32"/>
      <c r="FA69" s="32"/>
      <c r="FB69" s="32"/>
      <c r="FC69" s="33"/>
      <c r="FD69" s="28"/>
      <c r="FE69" s="29"/>
      <c r="FF69" s="29"/>
      <c r="FG69" s="29"/>
      <c r="FH69" s="29"/>
      <c r="FI69" s="30"/>
      <c r="FJ69" s="31"/>
      <c r="FK69" s="32"/>
      <c r="FL69" s="32"/>
      <c r="FM69" s="32"/>
      <c r="FN69" s="32"/>
      <c r="FO69" s="33"/>
      <c r="FP69" s="28"/>
      <c r="FQ69" s="29"/>
      <c r="FR69" s="29"/>
      <c r="FS69" s="29"/>
      <c r="FT69" s="29"/>
      <c r="FU69" s="30"/>
      <c r="FV69" s="31"/>
      <c r="FW69" s="32"/>
      <c r="FX69" s="32"/>
      <c r="FY69" s="32"/>
      <c r="FZ69" s="32"/>
      <c r="GA69" s="33"/>
      <c r="GB69" s="28"/>
      <c r="GC69" s="29"/>
      <c r="GD69" s="29"/>
      <c r="GE69" s="29"/>
      <c r="GF69" s="29"/>
      <c r="GG69" s="30"/>
      <c r="GH69" s="31"/>
      <c r="GI69" s="32"/>
      <c r="GJ69" s="32"/>
      <c r="GK69" s="32"/>
      <c r="GL69" s="32"/>
      <c r="GM69" s="33"/>
      <c r="GN69" s="28"/>
      <c r="GO69" s="29"/>
      <c r="GP69" s="29"/>
      <c r="GQ69" s="29"/>
      <c r="GR69" s="29"/>
      <c r="GS69" s="30"/>
      <c r="GT69" s="31"/>
      <c r="GU69" s="32"/>
      <c r="GV69" s="32"/>
      <c r="GW69" s="32"/>
      <c r="GX69" s="32"/>
      <c r="GY69" s="33"/>
      <c r="GZ69" s="28"/>
      <c r="HA69" s="29"/>
      <c r="HB69" s="29"/>
      <c r="HC69" s="29"/>
      <c r="HD69" s="29"/>
      <c r="HE69" s="30"/>
      <c r="HF69" s="31"/>
      <c r="HG69" s="32"/>
      <c r="HH69" s="32"/>
      <c r="HI69" s="32"/>
      <c r="HJ69" s="32"/>
      <c r="HK69" s="33"/>
      <c r="HL69" s="28"/>
      <c r="HM69" s="29"/>
      <c r="HN69" s="29"/>
      <c r="HO69" s="29"/>
      <c r="HP69" s="29"/>
      <c r="HQ69" s="30"/>
      <c r="HR69" s="31"/>
      <c r="HS69" s="32"/>
      <c r="HT69" s="32"/>
      <c r="HU69" s="32"/>
      <c r="HV69" s="32"/>
      <c r="HW69" s="33"/>
      <c r="HX69" s="28"/>
      <c r="HY69" s="29"/>
      <c r="HZ69" s="29"/>
      <c r="IA69" s="29"/>
      <c r="IB69" s="29"/>
      <c r="IC69" s="30"/>
      <c r="ID69" s="31"/>
      <c r="IE69" s="32"/>
      <c r="IF69" s="32"/>
      <c r="IG69" s="32"/>
      <c r="IH69" s="32"/>
      <c r="II69" s="33"/>
      <c r="IJ69" s="28"/>
      <c r="IK69" s="29"/>
      <c r="IL69" s="29"/>
      <c r="IM69" s="29"/>
      <c r="IN69" s="29"/>
      <c r="IO69" s="30"/>
      <c r="IP69" s="31"/>
      <c r="IQ69" s="32"/>
      <c r="IR69" s="32"/>
      <c r="IS69" s="32"/>
      <c r="IT69" s="32"/>
      <c r="IU69" s="33"/>
      <c r="IV69" s="28"/>
      <c r="IW69" s="29"/>
      <c r="IX69" s="29"/>
      <c r="IY69" s="29"/>
      <c r="IZ69" s="29"/>
      <c r="JA69" s="30"/>
      <c r="JB69" s="31"/>
      <c r="JC69" s="32"/>
      <c r="JD69" s="32"/>
      <c r="JE69" s="32"/>
      <c r="JF69" s="32"/>
      <c r="JG69" s="33"/>
      <c r="JH69" s="28"/>
      <c r="JI69" s="29"/>
      <c r="JJ69" s="29"/>
      <c r="JK69" s="29"/>
      <c r="JL69" s="29"/>
      <c r="JM69" s="30"/>
      <c r="JN69" s="31"/>
      <c r="JO69" s="32"/>
      <c r="JP69" s="32"/>
      <c r="JQ69" s="32"/>
      <c r="JR69" s="32"/>
      <c r="JS69" s="33"/>
      <c r="JT69" s="28"/>
      <c r="JU69" s="29"/>
      <c r="JV69" s="29"/>
      <c r="JW69" s="29"/>
      <c r="JX69" s="29"/>
      <c r="JY69" s="30"/>
      <c r="JZ69" s="31"/>
      <c r="KA69" s="32"/>
      <c r="KB69" s="32"/>
      <c r="KC69" s="32"/>
      <c r="KD69" s="32"/>
      <c r="KE69" s="33"/>
      <c r="KF69" s="28"/>
      <c r="KG69" s="29"/>
      <c r="KH69" s="29"/>
      <c r="KI69" s="29"/>
      <c r="KJ69" s="29"/>
      <c r="KK69" s="30"/>
      <c r="KL69" s="31"/>
      <c r="KM69" s="32"/>
      <c r="KN69" s="32"/>
      <c r="KO69" s="32"/>
      <c r="KP69" s="32"/>
      <c r="KQ69" s="33"/>
    </row>
    <row r="70" spans="1:303" ht="16.5" customHeight="1" x14ac:dyDescent="0.25">
      <c r="A70">
        <f t="shared" ref="A70:A133" si="7">MONTH(C70)</f>
        <v>5</v>
      </c>
      <c r="B70" s="17">
        <f t="shared" ref="B70:B133" si="8">WEEKDAY(C70,2)</f>
        <v>5</v>
      </c>
      <c r="C70" s="21">
        <f>Calen!F73</f>
        <v>43616</v>
      </c>
      <c r="D70" s="28"/>
      <c r="E70" s="29"/>
      <c r="F70" s="29"/>
      <c r="G70" s="29"/>
      <c r="H70" s="29"/>
      <c r="I70" s="30"/>
      <c r="J70" s="31"/>
      <c r="K70" s="32"/>
      <c r="L70" s="32"/>
      <c r="M70" s="32"/>
      <c r="N70" s="32"/>
      <c r="O70" s="33"/>
      <c r="P70" s="28"/>
      <c r="Q70" s="29"/>
      <c r="R70" s="29"/>
      <c r="S70" s="29"/>
      <c r="T70" s="29"/>
      <c r="U70" s="30"/>
      <c r="V70" s="31"/>
      <c r="W70" s="32"/>
      <c r="X70" s="32"/>
      <c r="Y70" s="32"/>
      <c r="Z70" s="32"/>
      <c r="AA70" s="33"/>
      <c r="AB70" s="28"/>
      <c r="AC70" s="29"/>
      <c r="AD70" s="29"/>
      <c r="AE70" s="29"/>
      <c r="AF70" s="29"/>
      <c r="AG70" s="30"/>
      <c r="AH70" s="31"/>
      <c r="AI70" s="32"/>
      <c r="AJ70" s="32"/>
      <c r="AK70" s="32"/>
      <c r="AL70" s="32"/>
      <c r="AM70" s="33"/>
      <c r="AN70" s="28"/>
      <c r="AO70" s="29"/>
      <c r="AP70" s="29"/>
      <c r="AQ70" s="29"/>
      <c r="AR70" s="29"/>
      <c r="AS70" s="30"/>
      <c r="AT70" s="31"/>
      <c r="AU70" s="32"/>
      <c r="AV70" s="32"/>
      <c r="AW70" s="32"/>
      <c r="AX70" s="32"/>
      <c r="AY70" s="33"/>
      <c r="AZ70" s="28"/>
      <c r="BA70" s="29"/>
      <c r="BB70" s="29"/>
      <c r="BC70" s="29"/>
      <c r="BD70" s="29"/>
      <c r="BE70" s="30"/>
      <c r="BF70" s="31"/>
      <c r="BG70" s="32"/>
      <c r="BH70" s="32"/>
      <c r="BI70" s="32"/>
      <c r="BJ70" s="32"/>
      <c r="BK70" s="33"/>
      <c r="BL70" s="28"/>
      <c r="BM70" s="29"/>
      <c r="BN70" s="29"/>
      <c r="BO70" s="29"/>
      <c r="BP70" s="29"/>
      <c r="BQ70" s="30"/>
      <c r="BR70" s="31"/>
      <c r="BS70" s="32"/>
      <c r="BT70" s="32"/>
      <c r="BU70" s="32"/>
      <c r="BV70" s="32"/>
      <c r="BW70" s="33"/>
      <c r="BX70" s="28"/>
      <c r="BY70" s="29"/>
      <c r="BZ70" s="29"/>
      <c r="CA70" s="29"/>
      <c r="CB70" s="29"/>
      <c r="CC70" s="30"/>
      <c r="CD70" s="31"/>
      <c r="CE70" s="32"/>
      <c r="CF70" s="32"/>
      <c r="CG70" s="32"/>
      <c r="CH70" s="32"/>
      <c r="CI70" s="33"/>
      <c r="CJ70" s="28"/>
      <c r="CK70" s="29"/>
      <c r="CL70" s="29"/>
      <c r="CM70" s="29"/>
      <c r="CN70" s="29"/>
      <c r="CO70" s="30"/>
      <c r="CP70" s="31"/>
      <c r="CQ70" s="32"/>
      <c r="CR70" s="32"/>
      <c r="CS70" s="32"/>
      <c r="CT70" s="32"/>
      <c r="CU70" s="33"/>
      <c r="CV70" s="28"/>
      <c r="CW70" s="29"/>
      <c r="CX70" s="29"/>
      <c r="CY70" s="29"/>
      <c r="CZ70" s="29"/>
      <c r="DA70" s="30"/>
      <c r="DB70" s="31"/>
      <c r="DC70" s="32"/>
      <c r="DD70" s="32"/>
      <c r="DE70" s="32"/>
      <c r="DF70" s="32"/>
      <c r="DG70" s="33"/>
      <c r="DH70" s="28"/>
      <c r="DI70" s="29"/>
      <c r="DJ70" s="29"/>
      <c r="DK70" s="29"/>
      <c r="DL70" s="29"/>
      <c r="DM70" s="30"/>
      <c r="DN70" s="31"/>
      <c r="DO70" s="32"/>
      <c r="DP70" s="32"/>
      <c r="DQ70" s="32"/>
      <c r="DR70" s="32"/>
      <c r="DS70" s="33"/>
      <c r="DT70" s="28"/>
      <c r="DU70" s="29"/>
      <c r="DV70" s="29"/>
      <c r="DW70" s="29"/>
      <c r="DX70" s="29"/>
      <c r="DY70" s="30"/>
      <c r="DZ70" s="31"/>
      <c r="EA70" s="32"/>
      <c r="EB70" s="32"/>
      <c r="EC70" s="32"/>
      <c r="ED70" s="32"/>
      <c r="EE70" s="33"/>
      <c r="EF70" s="28"/>
      <c r="EG70" s="29"/>
      <c r="EH70" s="29"/>
      <c r="EI70" s="29"/>
      <c r="EJ70" s="29"/>
      <c r="EK70" s="30"/>
      <c r="EL70" s="31"/>
      <c r="EM70" s="32"/>
      <c r="EN70" s="32"/>
      <c r="EO70" s="32"/>
      <c r="EP70" s="32"/>
      <c r="EQ70" s="33"/>
      <c r="ER70" s="28"/>
      <c r="ES70" s="29"/>
      <c r="ET70" s="29"/>
      <c r="EU70" s="29"/>
      <c r="EV70" s="29"/>
      <c r="EW70" s="30"/>
      <c r="EX70" s="31"/>
      <c r="EY70" s="32"/>
      <c r="EZ70" s="32"/>
      <c r="FA70" s="32"/>
      <c r="FB70" s="32"/>
      <c r="FC70" s="33"/>
      <c r="FD70" s="28"/>
      <c r="FE70" s="29"/>
      <c r="FF70" s="29"/>
      <c r="FG70" s="29"/>
      <c r="FH70" s="29"/>
      <c r="FI70" s="30"/>
      <c r="FJ70" s="31"/>
      <c r="FK70" s="32"/>
      <c r="FL70" s="32"/>
      <c r="FM70" s="32"/>
      <c r="FN70" s="32"/>
      <c r="FO70" s="33"/>
      <c r="FP70" s="28"/>
      <c r="FQ70" s="29"/>
      <c r="FR70" s="29"/>
      <c r="FS70" s="29"/>
      <c r="FT70" s="29"/>
      <c r="FU70" s="30"/>
      <c r="FV70" s="31"/>
      <c r="FW70" s="32"/>
      <c r="FX70" s="32"/>
      <c r="FY70" s="32"/>
      <c r="FZ70" s="32"/>
      <c r="GA70" s="33"/>
      <c r="GB70" s="28"/>
      <c r="GC70" s="29"/>
      <c r="GD70" s="29"/>
      <c r="GE70" s="29"/>
      <c r="GF70" s="29"/>
      <c r="GG70" s="30"/>
      <c r="GH70" s="31"/>
      <c r="GI70" s="32"/>
      <c r="GJ70" s="32"/>
      <c r="GK70" s="32"/>
      <c r="GL70" s="32"/>
      <c r="GM70" s="33"/>
      <c r="GN70" s="28"/>
      <c r="GO70" s="29"/>
      <c r="GP70" s="29"/>
      <c r="GQ70" s="29"/>
      <c r="GR70" s="29"/>
      <c r="GS70" s="30"/>
      <c r="GT70" s="31"/>
      <c r="GU70" s="32"/>
      <c r="GV70" s="32"/>
      <c r="GW70" s="32"/>
      <c r="GX70" s="32"/>
      <c r="GY70" s="33"/>
      <c r="GZ70" s="28"/>
      <c r="HA70" s="29"/>
      <c r="HB70" s="29"/>
      <c r="HC70" s="29"/>
      <c r="HD70" s="29"/>
      <c r="HE70" s="30"/>
      <c r="HF70" s="31"/>
      <c r="HG70" s="32"/>
      <c r="HH70" s="32"/>
      <c r="HI70" s="32"/>
      <c r="HJ70" s="32"/>
      <c r="HK70" s="33"/>
      <c r="HL70" s="28"/>
      <c r="HM70" s="29"/>
      <c r="HN70" s="29"/>
      <c r="HO70" s="29"/>
      <c r="HP70" s="29"/>
      <c r="HQ70" s="30"/>
      <c r="HR70" s="31"/>
      <c r="HS70" s="32"/>
      <c r="HT70" s="32"/>
      <c r="HU70" s="32"/>
      <c r="HV70" s="32"/>
      <c r="HW70" s="33"/>
      <c r="HX70" s="28"/>
      <c r="HY70" s="29"/>
      <c r="HZ70" s="29"/>
      <c r="IA70" s="29"/>
      <c r="IB70" s="29"/>
      <c r="IC70" s="30"/>
      <c r="ID70" s="31"/>
      <c r="IE70" s="32"/>
      <c r="IF70" s="32"/>
      <c r="IG70" s="32"/>
      <c r="IH70" s="32"/>
      <c r="II70" s="33"/>
      <c r="IJ70" s="28"/>
      <c r="IK70" s="29"/>
      <c r="IL70" s="29"/>
      <c r="IM70" s="29"/>
      <c r="IN70" s="29"/>
      <c r="IO70" s="30"/>
      <c r="IP70" s="31"/>
      <c r="IQ70" s="32"/>
      <c r="IR70" s="32"/>
      <c r="IS70" s="32"/>
      <c r="IT70" s="32"/>
      <c r="IU70" s="33"/>
      <c r="IV70" s="28"/>
      <c r="IW70" s="29"/>
      <c r="IX70" s="29"/>
      <c r="IY70" s="29"/>
      <c r="IZ70" s="29"/>
      <c r="JA70" s="30"/>
      <c r="JB70" s="31"/>
      <c r="JC70" s="32"/>
      <c r="JD70" s="32"/>
      <c r="JE70" s="32"/>
      <c r="JF70" s="32"/>
      <c r="JG70" s="33"/>
      <c r="JH70" s="28"/>
      <c r="JI70" s="29"/>
      <c r="JJ70" s="29"/>
      <c r="JK70" s="29"/>
      <c r="JL70" s="29"/>
      <c r="JM70" s="30"/>
      <c r="JN70" s="31"/>
      <c r="JO70" s="32"/>
      <c r="JP70" s="32"/>
      <c r="JQ70" s="32"/>
      <c r="JR70" s="32"/>
      <c r="JS70" s="33"/>
      <c r="JT70" s="28"/>
      <c r="JU70" s="29"/>
      <c r="JV70" s="29"/>
      <c r="JW70" s="29"/>
      <c r="JX70" s="29"/>
      <c r="JY70" s="30"/>
      <c r="JZ70" s="31"/>
      <c r="KA70" s="32"/>
      <c r="KB70" s="32"/>
      <c r="KC70" s="32"/>
      <c r="KD70" s="32"/>
      <c r="KE70" s="33"/>
      <c r="KF70" s="28"/>
      <c r="KG70" s="29"/>
      <c r="KH70" s="29"/>
      <c r="KI70" s="29"/>
      <c r="KJ70" s="29"/>
      <c r="KK70" s="30"/>
      <c r="KL70" s="31"/>
      <c r="KM70" s="32"/>
      <c r="KN70" s="32"/>
      <c r="KO70" s="32"/>
      <c r="KP70" s="32"/>
      <c r="KQ70" s="33"/>
    </row>
    <row r="71" spans="1:303" ht="16.5" customHeight="1" x14ac:dyDescent="0.25">
      <c r="A71">
        <f t="shared" si="7"/>
        <v>6</v>
      </c>
      <c r="B71" s="17">
        <f t="shared" si="8"/>
        <v>3</v>
      </c>
      <c r="C71" s="21">
        <f>Calen!F74</f>
        <v>43621</v>
      </c>
      <c r="D71" s="28"/>
      <c r="E71" s="29"/>
      <c r="F71" s="29"/>
      <c r="G71" s="29"/>
      <c r="H71" s="29"/>
      <c r="I71" s="30"/>
      <c r="J71" s="31"/>
      <c r="K71" s="32"/>
      <c r="L71" s="32"/>
      <c r="M71" s="32"/>
      <c r="N71" s="32"/>
      <c r="O71" s="33"/>
      <c r="P71" s="28"/>
      <c r="Q71" s="29"/>
      <c r="R71" s="29"/>
      <c r="S71" s="29"/>
      <c r="T71" s="29"/>
      <c r="U71" s="30"/>
      <c r="V71" s="31"/>
      <c r="W71" s="32"/>
      <c r="X71" s="32"/>
      <c r="Y71" s="32"/>
      <c r="Z71" s="32"/>
      <c r="AA71" s="33"/>
      <c r="AB71" s="28"/>
      <c r="AC71" s="29"/>
      <c r="AD71" s="29"/>
      <c r="AE71" s="29"/>
      <c r="AF71" s="29"/>
      <c r="AG71" s="30"/>
      <c r="AH71" s="31"/>
      <c r="AI71" s="32"/>
      <c r="AJ71" s="32"/>
      <c r="AK71" s="32"/>
      <c r="AL71" s="32"/>
      <c r="AM71" s="33"/>
      <c r="AN71" s="28"/>
      <c r="AO71" s="29"/>
      <c r="AP71" s="29"/>
      <c r="AQ71" s="29"/>
      <c r="AR71" s="29"/>
      <c r="AS71" s="30"/>
      <c r="AT71" s="31"/>
      <c r="AU71" s="32"/>
      <c r="AV71" s="32"/>
      <c r="AW71" s="32"/>
      <c r="AX71" s="32"/>
      <c r="AY71" s="33"/>
      <c r="AZ71" s="28"/>
      <c r="BA71" s="29"/>
      <c r="BB71" s="29"/>
      <c r="BC71" s="29"/>
      <c r="BD71" s="29"/>
      <c r="BE71" s="30"/>
      <c r="BF71" s="31"/>
      <c r="BG71" s="32"/>
      <c r="BH71" s="32"/>
      <c r="BI71" s="32"/>
      <c r="BJ71" s="32"/>
      <c r="BK71" s="33"/>
      <c r="BL71" s="28"/>
      <c r="BM71" s="29"/>
      <c r="BN71" s="29"/>
      <c r="BO71" s="29"/>
      <c r="BP71" s="29"/>
      <c r="BQ71" s="30"/>
      <c r="BR71" s="31"/>
      <c r="BS71" s="32"/>
      <c r="BT71" s="32"/>
      <c r="BU71" s="32"/>
      <c r="BV71" s="32"/>
      <c r="BW71" s="33"/>
      <c r="BX71" s="28"/>
      <c r="BY71" s="29"/>
      <c r="BZ71" s="29"/>
      <c r="CA71" s="29"/>
      <c r="CB71" s="29"/>
      <c r="CC71" s="30"/>
      <c r="CD71" s="31"/>
      <c r="CE71" s="32"/>
      <c r="CF71" s="32"/>
      <c r="CG71" s="32"/>
      <c r="CH71" s="32"/>
      <c r="CI71" s="33"/>
      <c r="CJ71" s="28"/>
      <c r="CK71" s="29"/>
      <c r="CL71" s="29"/>
      <c r="CM71" s="29"/>
      <c r="CN71" s="29"/>
      <c r="CO71" s="30"/>
      <c r="CP71" s="31"/>
      <c r="CQ71" s="32"/>
      <c r="CR71" s="32"/>
      <c r="CS71" s="32"/>
      <c r="CT71" s="32"/>
      <c r="CU71" s="33"/>
      <c r="CV71" s="28"/>
      <c r="CW71" s="29"/>
      <c r="CX71" s="29"/>
      <c r="CY71" s="29"/>
      <c r="CZ71" s="29"/>
      <c r="DA71" s="30"/>
      <c r="DB71" s="31"/>
      <c r="DC71" s="32"/>
      <c r="DD71" s="32"/>
      <c r="DE71" s="32"/>
      <c r="DF71" s="32"/>
      <c r="DG71" s="33"/>
      <c r="DH71" s="28"/>
      <c r="DI71" s="29"/>
      <c r="DJ71" s="29"/>
      <c r="DK71" s="29"/>
      <c r="DL71" s="29"/>
      <c r="DM71" s="30"/>
      <c r="DN71" s="31"/>
      <c r="DO71" s="32"/>
      <c r="DP71" s="32"/>
      <c r="DQ71" s="32"/>
      <c r="DR71" s="32"/>
      <c r="DS71" s="33"/>
      <c r="DT71" s="28"/>
      <c r="DU71" s="29"/>
      <c r="DV71" s="29"/>
      <c r="DW71" s="29"/>
      <c r="DX71" s="29"/>
      <c r="DY71" s="30"/>
      <c r="DZ71" s="31"/>
      <c r="EA71" s="32"/>
      <c r="EB71" s="32"/>
      <c r="EC71" s="32"/>
      <c r="ED71" s="32"/>
      <c r="EE71" s="33"/>
      <c r="EF71" s="28"/>
      <c r="EG71" s="29"/>
      <c r="EH71" s="29"/>
      <c r="EI71" s="29"/>
      <c r="EJ71" s="29"/>
      <c r="EK71" s="30"/>
      <c r="EL71" s="31"/>
      <c r="EM71" s="32"/>
      <c r="EN71" s="32"/>
      <c r="EO71" s="32"/>
      <c r="EP71" s="32"/>
      <c r="EQ71" s="33"/>
      <c r="ER71" s="28"/>
      <c r="ES71" s="29"/>
      <c r="ET71" s="29"/>
      <c r="EU71" s="29"/>
      <c r="EV71" s="29"/>
      <c r="EW71" s="30"/>
      <c r="EX71" s="31"/>
      <c r="EY71" s="32"/>
      <c r="EZ71" s="32"/>
      <c r="FA71" s="32"/>
      <c r="FB71" s="32"/>
      <c r="FC71" s="33"/>
      <c r="FD71" s="28"/>
      <c r="FE71" s="29"/>
      <c r="FF71" s="29"/>
      <c r="FG71" s="29"/>
      <c r="FH71" s="29"/>
      <c r="FI71" s="30"/>
      <c r="FJ71" s="31"/>
      <c r="FK71" s="32"/>
      <c r="FL71" s="32"/>
      <c r="FM71" s="32"/>
      <c r="FN71" s="32"/>
      <c r="FO71" s="33"/>
      <c r="FP71" s="28"/>
      <c r="FQ71" s="29"/>
      <c r="FR71" s="29"/>
      <c r="FS71" s="29"/>
      <c r="FT71" s="29"/>
      <c r="FU71" s="30"/>
      <c r="FV71" s="31"/>
      <c r="FW71" s="32"/>
      <c r="FX71" s="32"/>
      <c r="FY71" s="32"/>
      <c r="FZ71" s="32"/>
      <c r="GA71" s="33"/>
      <c r="GB71" s="28"/>
      <c r="GC71" s="29"/>
      <c r="GD71" s="29"/>
      <c r="GE71" s="29"/>
      <c r="GF71" s="29"/>
      <c r="GG71" s="30"/>
      <c r="GH71" s="31"/>
      <c r="GI71" s="32"/>
      <c r="GJ71" s="32"/>
      <c r="GK71" s="32"/>
      <c r="GL71" s="32"/>
      <c r="GM71" s="33"/>
      <c r="GN71" s="28"/>
      <c r="GO71" s="29"/>
      <c r="GP71" s="29"/>
      <c r="GQ71" s="29"/>
      <c r="GR71" s="29"/>
      <c r="GS71" s="30"/>
      <c r="GT71" s="31"/>
      <c r="GU71" s="32"/>
      <c r="GV71" s="32"/>
      <c r="GW71" s="32"/>
      <c r="GX71" s="32"/>
      <c r="GY71" s="33"/>
      <c r="GZ71" s="28"/>
      <c r="HA71" s="29"/>
      <c r="HB71" s="29"/>
      <c r="HC71" s="29"/>
      <c r="HD71" s="29"/>
      <c r="HE71" s="30"/>
      <c r="HF71" s="31"/>
      <c r="HG71" s="32"/>
      <c r="HH71" s="32"/>
      <c r="HI71" s="32"/>
      <c r="HJ71" s="32"/>
      <c r="HK71" s="33"/>
      <c r="HL71" s="28"/>
      <c r="HM71" s="29"/>
      <c r="HN71" s="29"/>
      <c r="HO71" s="29"/>
      <c r="HP71" s="29"/>
      <c r="HQ71" s="30"/>
      <c r="HR71" s="31"/>
      <c r="HS71" s="32"/>
      <c r="HT71" s="32"/>
      <c r="HU71" s="32"/>
      <c r="HV71" s="32"/>
      <c r="HW71" s="33"/>
      <c r="HX71" s="28"/>
      <c r="HY71" s="29"/>
      <c r="HZ71" s="29"/>
      <c r="IA71" s="29"/>
      <c r="IB71" s="29"/>
      <c r="IC71" s="30"/>
      <c r="ID71" s="31"/>
      <c r="IE71" s="32"/>
      <c r="IF71" s="32"/>
      <c r="IG71" s="32"/>
      <c r="IH71" s="32"/>
      <c r="II71" s="33"/>
      <c r="IJ71" s="28"/>
      <c r="IK71" s="29"/>
      <c r="IL71" s="29"/>
      <c r="IM71" s="29"/>
      <c r="IN71" s="29"/>
      <c r="IO71" s="30"/>
      <c r="IP71" s="31"/>
      <c r="IQ71" s="32"/>
      <c r="IR71" s="32"/>
      <c r="IS71" s="32"/>
      <c r="IT71" s="32"/>
      <c r="IU71" s="33"/>
      <c r="IV71" s="28"/>
      <c r="IW71" s="29"/>
      <c r="IX71" s="29"/>
      <c r="IY71" s="29"/>
      <c r="IZ71" s="29"/>
      <c r="JA71" s="30"/>
      <c r="JB71" s="31"/>
      <c r="JC71" s="32"/>
      <c r="JD71" s="32"/>
      <c r="JE71" s="32"/>
      <c r="JF71" s="32"/>
      <c r="JG71" s="33"/>
      <c r="JH71" s="28"/>
      <c r="JI71" s="29"/>
      <c r="JJ71" s="29"/>
      <c r="JK71" s="29"/>
      <c r="JL71" s="29"/>
      <c r="JM71" s="30"/>
      <c r="JN71" s="31"/>
      <c r="JO71" s="32"/>
      <c r="JP71" s="32"/>
      <c r="JQ71" s="32"/>
      <c r="JR71" s="32"/>
      <c r="JS71" s="33"/>
      <c r="JT71" s="28"/>
      <c r="JU71" s="29"/>
      <c r="JV71" s="29"/>
      <c r="JW71" s="29"/>
      <c r="JX71" s="29"/>
      <c r="JY71" s="30"/>
      <c r="JZ71" s="31"/>
      <c r="KA71" s="32"/>
      <c r="KB71" s="32"/>
      <c r="KC71" s="32"/>
      <c r="KD71" s="32"/>
      <c r="KE71" s="33"/>
      <c r="KF71" s="28"/>
      <c r="KG71" s="29"/>
      <c r="KH71" s="29"/>
      <c r="KI71" s="29"/>
      <c r="KJ71" s="29"/>
      <c r="KK71" s="30"/>
      <c r="KL71" s="31"/>
      <c r="KM71" s="32"/>
      <c r="KN71" s="32"/>
      <c r="KO71" s="32"/>
      <c r="KP71" s="32"/>
      <c r="KQ71" s="33"/>
    </row>
    <row r="72" spans="1:303" ht="16.5" customHeight="1" x14ac:dyDescent="0.25">
      <c r="A72">
        <f t="shared" si="7"/>
        <v>6</v>
      </c>
      <c r="B72" s="17">
        <f t="shared" si="8"/>
        <v>4</v>
      </c>
      <c r="C72" s="21">
        <f>Calen!F75</f>
        <v>43622</v>
      </c>
      <c r="D72" s="28"/>
      <c r="E72" s="29"/>
      <c r="F72" s="29"/>
      <c r="G72" s="29"/>
      <c r="H72" s="29"/>
      <c r="I72" s="30"/>
      <c r="J72" s="31"/>
      <c r="K72" s="32"/>
      <c r="L72" s="32"/>
      <c r="M72" s="32"/>
      <c r="N72" s="32"/>
      <c r="O72" s="33"/>
      <c r="P72" s="28"/>
      <c r="Q72" s="29"/>
      <c r="R72" s="29"/>
      <c r="S72" s="29"/>
      <c r="T72" s="29"/>
      <c r="U72" s="30"/>
      <c r="V72" s="31"/>
      <c r="W72" s="32"/>
      <c r="X72" s="32"/>
      <c r="Y72" s="32"/>
      <c r="Z72" s="32"/>
      <c r="AA72" s="33"/>
      <c r="AB72" s="28"/>
      <c r="AC72" s="29"/>
      <c r="AD72" s="29"/>
      <c r="AE72" s="29"/>
      <c r="AF72" s="29"/>
      <c r="AG72" s="30"/>
      <c r="AH72" s="31"/>
      <c r="AI72" s="32"/>
      <c r="AJ72" s="32"/>
      <c r="AK72" s="32"/>
      <c r="AL72" s="32"/>
      <c r="AM72" s="33"/>
      <c r="AN72" s="28"/>
      <c r="AO72" s="29"/>
      <c r="AP72" s="29"/>
      <c r="AQ72" s="29"/>
      <c r="AR72" s="29"/>
      <c r="AS72" s="30"/>
      <c r="AT72" s="31"/>
      <c r="AU72" s="32"/>
      <c r="AV72" s="32"/>
      <c r="AW72" s="32"/>
      <c r="AX72" s="32"/>
      <c r="AY72" s="33"/>
      <c r="AZ72" s="28"/>
      <c r="BA72" s="29"/>
      <c r="BB72" s="29"/>
      <c r="BC72" s="29"/>
      <c r="BD72" s="29"/>
      <c r="BE72" s="30"/>
      <c r="BF72" s="31"/>
      <c r="BG72" s="32"/>
      <c r="BH72" s="32"/>
      <c r="BI72" s="32"/>
      <c r="BJ72" s="32"/>
      <c r="BK72" s="33"/>
      <c r="BL72" s="28"/>
      <c r="BM72" s="29"/>
      <c r="BN72" s="29"/>
      <c r="BO72" s="29"/>
      <c r="BP72" s="29"/>
      <c r="BQ72" s="30"/>
      <c r="BR72" s="31"/>
      <c r="BS72" s="32"/>
      <c r="BT72" s="32"/>
      <c r="BU72" s="32"/>
      <c r="BV72" s="32"/>
      <c r="BW72" s="33"/>
      <c r="BX72" s="28"/>
      <c r="BY72" s="29"/>
      <c r="BZ72" s="29"/>
      <c r="CA72" s="29"/>
      <c r="CB72" s="29"/>
      <c r="CC72" s="30"/>
      <c r="CD72" s="31"/>
      <c r="CE72" s="32"/>
      <c r="CF72" s="32"/>
      <c r="CG72" s="32"/>
      <c r="CH72" s="32"/>
      <c r="CI72" s="33"/>
      <c r="CJ72" s="28"/>
      <c r="CK72" s="29"/>
      <c r="CL72" s="29"/>
      <c r="CM72" s="29"/>
      <c r="CN72" s="29"/>
      <c r="CO72" s="30"/>
      <c r="CP72" s="31"/>
      <c r="CQ72" s="32"/>
      <c r="CR72" s="32"/>
      <c r="CS72" s="32"/>
      <c r="CT72" s="32"/>
      <c r="CU72" s="33"/>
      <c r="CV72" s="28"/>
      <c r="CW72" s="29"/>
      <c r="CX72" s="29"/>
      <c r="CY72" s="29"/>
      <c r="CZ72" s="29"/>
      <c r="DA72" s="30"/>
      <c r="DB72" s="31"/>
      <c r="DC72" s="32"/>
      <c r="DD72" s="32"/>
      <c r="DE72" s="32"/>
      <c r="DF72" s="32"/>
      <c r="DG72" s="33"/>
      <c r="DH72" s="28"/>
      <c r="DI72" s="29"/>
      <c r="DJ72" s="29"/>
      <c r="DK72" s="29"/>
      <c r="DL72" s="29"/>
      <c r="DM72" s="30"/>
      <c r="DN72" s="31"/>
      <c r="DO72" s="32"/>
      <c r="DP72" s="32"/>
      <c r="DQ72" s="32"/>
      <c r="DR72" s="32"/>
      <c r="DS72" s="33"/>
      <c r="DT72" s="28"/>
      <c r="DU72" s="29"/>
      <c r="DV72" s="29"/>
      <c r="DW72" s="29"/>
      <c r="DX72" s="29"/>
      <c r="DY72" s="30"/>
      <c r="DZ72" s="31"/>
      <c r="EA72" s="32"/>
      <c r="EB72" s="32"/>
      <c r="EC72" s="32"/>
      <c r="ED72" s="32"/>
      <c r="EE72" s="33"/>
      <c r="EF72" s="28"/>
      <c r="EG72" s="29"/>
      <c r="EH72" s="29"/>
      <c r="EI72" s="29"/>
      <c r="EJ72" s="29"/>
      <c r="EK72" s="30"/>
      <c r="EL72" s="31"/>
      <c r="EM72" s="32"/>
      <c r="EN72" s="32"/>
      <c r="EO72" s="32"/>
      <c r="EP72" s="32"/>
      <c r="EQ72" s="33"/>
      <c r="ER72" s="28"/>
      <c r="ES72" s="29"/>
      <c r="ET72" s="29"/>
      <c r="EU72" s="29"/>
      <c r="EV72" s="29"/>
      <c r="EW72" s="30"/>
      <c r="EX72" s="31"/>
      <c r="EY72" s="32"/>
      <c r="EZ72" s="32"/>
      <c r="FA72" s="32"/>
      <c r="FB72" s="32"/>
      <c r="FC72" s="33"/>
      <c r="FD72" s="28"/>
      <c r="FE72" s="29"/>
      <c r="FF72" s="29"/>
      <c r="FG72" s="29"/>
      <c r="FH72" s="29"/>
      <c r="FI72" s="30"/>
      <c r="FJ72" s="31"/>
      <c r="FK72" s="32"/>
      <c r="FL72" s="32"/>
      <c r="FM72" s="32"/>
      <c r="FN72" s="32"/>
      <c r="FO72" s="33"/>
      <c r="FP72" s="28"/>
      <c r="FQ72" s="29"/>
      <c r="FR72" s="29"/>
      <c r="FS72" s="29"/>
      <c r="FT72" s="29"/>
      <c r="FU72" s="30"/>
      <c r="FV72" s="31"/>
      <c r="FW72" s="32"/>
      <c r="FX72" s="32"/>
      <c r="FY72" s="32"/>
      <c r="FZ72" s="32"/>
      <c r="GA72" s="33"/>
      <c r="GB72" s="28"/>
      <c r="GC72" s="29"/>
      <c r="GD72" s="29"/>
      <c r="GE72" s="29"/>
      <c r="GF72" s="29"/>
      <c r="GG72" s="30"/>
      <c r="GH72" s="31"/>
      <c r="GI72" s="32"/>
      <c r="GJ72" s="32"/>
      <c r="GK72" s="32"/>
      <c r="GL72" s="32"/>
      <c r="GM72" s="33"/>
      <c r="GN72" s="28"/>
      <c r="GO72" s="29"/>
      <c r="GP72" s="29"/>
      <c r="GQ72" s="29"/>
      <c r="GR72" s="29"/>
      <c r="GS72" s="30"/>
      <c r="GT72" s="31"/>
      <c r="GU72" s="32"/>
      <c r="GV72" s="32"/>
      <c r="GW72" s="32"/>
      <c r="GX72" s="32"/>
      <c r="GY72" s="33"/>
      <c r="GZ72" s="28"/>
      <c r="HA72" s="29"/>
      <c r="HB72" s="29"/>
      <c r="HC72" s="29"/>
      <c r="HD72" s="29"/>
      <c r="HE72" s="30"/>
      <c r="HF72" s="31"/>
      <c r="HG72" s="32"/>
      <c r="HH72" s="32"/>
      <c r="HI72" s="32"/>
      <c r="HJ72" s="32"/>
      <c r="HK72" s="33"/>
      <c r="HL72" s="28"/>
      <c r="HM72" s="29"/>
      <c r="HN72" s="29"/>
      <c r="HO72" s="29"/>
      <c r="HP72" s="29"/>
      <c r="HQ72" s="30"/>
      <c r="HR72" s="31"/>
      <c r="HS72" s="32"/>
      <c r="HT72" s="32"/>
      <c r="HU72" s="32"/>
      <c r="HV72" s="32"/>
      <c r="HW72" s="33"/>
      <c r="HX72" s="28"/>
      <c r="HY72" s="29"/>
      <c r="HZ72" s="29"/>
      <c r="IA72" s="29"/>
      <c r="IB72" s="29"/>
      <c r="IC72" s="30"/>
      <c r="ID72" s="31"/>
      <c r="IE72" s="32"/>
      <c r="IF72" s="32"/>
      <c r="IG72" s="32"/>
      <c r="IH72" s="32"/>
      <c r="II72" s="33"/>
      <c r="IJ72" s="28"/>
      <c r="IK72" s="29"/>
      <c r="IL72" s="29"/>
      <c r="IM72" s="29"/>
      <c r="IN72" s="29"/>
      <c r="IO72" s="30"/>
      <c r="IP72" s="31"/>
      <c r="IQ72" s="32"/>
      <c r="IR72" s="32"/>
      <c r="IS72" s="32"/>
      <c r="IT72" s="32"/>
      <c r="IU72" s="33"/>
      <c r="IV72" s="28"/>
      <c r="IW72" s="29"/>
      <c r="IX72" s="29"/>
      <c r="IY72" s="29"/>
      <c r="IZ72" s="29"/>
      <c r="JA72" s="30"/>
      <c r="JB72" s="31"/>
      <c r="JC72" s="32"/>
      <c r="JD72" s="32"/>
      <c r="JE72" s="32"/>
      <c r="JF72" s="32"/>
      <c r="JG72" s="33"/>
      <c r="JH72" s="28"/>
      <c r="JI72" s="29"/>
      <c r="JJ72" s="29"/>
      <c r="JK72" s="29"/>
      <c r="JL72" s="29"/>
      <c r="JM72" s="30"/>
      <c r="JN72" s="31"/>
      <c r="JO72" s="32"/>
      <c r="JP72" s="32"/>
      <c r="JQ72" s="32"/>
      <c r="JR72" s="32"/>
      <c r="JS72" s="33"/>
      <c r="JT72" s="28"/>
      <c r="JU72" s="29"/>
      <c r="JV72" s="29"/>
      <c r="JW72" s="29"/>
      <c r="JX72" s="29"/>
      <c r="JY72" s="30"/>
      <c r="JZ72" s="31"/>
      <c r="KA72" s="32"/>
      <c r="KB72" s="32"/>
      <c r="KC72" s="32"/>
      <c r="KD72" s="32"/>
      <c r="KE72" s="33"/>
      <c r="KF72" s="28"/>
      <c r="KG72" s="29"/>
      <c r="KH72" s="29"/>
      <c r="KI72" s="29"/>
      <c r="KJ72" s="29"/>
      <c r="KK72" s="30"/>
      <c r="KL72" s="31"/>
      <c r="KM72" s="32"/>
      <c r="KN72" s="32"/>
      <c r="KO72" s="32"/>
      <c r="KP72" s="32"/>
      <c r="KQ72" s="33"/>
    </row>
    <row r="73" spans="1:303" ht="16.5" customHeight="1" x14ac:dyDescent="0.25">
      <c r="A73">
        <f t="shared" si="7"/>
        <v>6</v>
      </c>
      <c r="B73" s="17">
        <f t="shared" si="8"/>
        <v>5</v>
      </c>
      <c r="C73" s="21">
        <f>Calen!F76</f>
        <v>43623</v>
      </c>
      <c r="D73" s="28"/>
      <c r="E73" s="29"/>
      <c r="F73" s="29"/>
      <c r="G73" s="29"/>
      <c r="H73" s="29"/>
      <c r="I73" s="30"/>
      <c r="J73" s="31"/>
      <c r="K73" s="32"/>
      <c r="L73" s="32"/>
      <c r="M73" s="32"/>
      <c r="N73" s="32"/>
      <c r="O73" s="33"/>
      <c r="P73" s="28"/>
      <c r="Q73" s="29"/>
      <c r="R73" s="29"/>
      <c r="S73" s="29"/>
      <c r="T73" s="29"/>
      <c r="U73" s="30"/>
      <c r="V73" s="31"/>
      <c r="W73" s="32"/>
      <c r="X73" s="32"/>
      <c r="Y73" s="32"/>
      <c r="Z73" s="32"/>
      <c r="AA73" s="33"/>
      <c r="AB73" s="28"/>
      <c r="AC73" s="29"/>
      <c r="AD73" s="29"/>
      <c r="AE73" s="29"/>
      <c r="AF73" s="29"/>
      <c r="AG73" s="30"/>
      <c r="AH73" s="31"/>
      <c r="AI73" s="32"/>
      <c r="AJ73" s="32"/>
      <c r="AK73" s="32"/>
      <c r="AL73" s="32"/>
      <c r="AM73" s="33"/>
      <c r="AN73" s="28"/>
      <c r="AO73" s="29"/>
      <c r="AP73" s="29"/>
      <c r="AQ73" s="29"/>
      <c r="AR73" s="29"/>
      <c r="AS73" s="30"/>
      <c r="AT73" s="31"/>
      <c r="AU73" s="32"/>
      <c r="AV73" s="32"/>
      <c r="AW73" s="32"/>
      <c r="AX73" s="32"/>
      <c r="AY73" s="33"/>
      <c r="AZ73" s="28"/>
      <c r="BA73" s="29"/>
      <c r="BB73" s="29"/>
      <c r="BC73" s="29"/>
      <c r="BD73" s="29"/>
      <c r="BE73" s="30"/>
      <c r="BF73" s="31"/>
      <c r="BG73" s="32"/>
      <c r="BH73" s="32"/>
      <c r="BI73" s="32"/>
      <c r="BJ73" s="32"/>
      <c r="BK73" s="33"/>
      <c r="BL73" s="28"/>
      <c r="BM73" s="29"/>
      <c r="BN73" s="29"/>
      <c r="BO73" s="29"/>
      <c r="BP73" s="29"/>
      <c r="BQ73" s="30"/>
      <c r="BR73" s="31"/>
      <c r="BS73" s="32"/>
      <c r="BT73" s="32"/>
      <c r="BU73" s="32"/>
      <c r="BV73" s="32"/>
      <c r="BW73" s="33"/>
      <c r="BX73" s="28"/>
      <c r="BY73" s="29"/>
      <c r="BZ73" s="29"/>
      <c r="CA73" s="29"/>
      <c r="CB73" s="29"/>
      <c r="CC73" s="30"/>
      <c r="CD73" s="31"/>
      <c r="CE73" s="32"/>
      <c r="CF73" s="32"/>
      <c r="CG73" s="32"/>
      <c r="CH73" s="32"/>
      <c r="CI73" s="33"/>
      <c r="CJ73" s="28"/>
      <c r="CK73" s="29"/>
      <c r="CL73" s="29"/>
      <c r="CM73" s="29"/>
      <c r="CN73" s="29"/>
      <c r="CO73" s="30"/>
      <c r="CP73" s="31"/>
      <c r="CQ73" s="32"/>
      <c r="CR73" s="32"/>
      <c r="CS73" s="32"/>
      <c r="CT73" s="32"/>
      <c r="CU73" s="33"/>
      <c r="CV73" s="28"/>
      <c r="CW73" s="29"/>
      <c r="CX73" s="29"/>
      <c r="CY73" s="29"/>
      <c r="CZ73" s="29"/>
      <c r="DA73" s="30"/>
      <c r="DB73" s="31"/>
      <c r="DC73" s="32"/>
      <c r="DD73" s="32"/>
      <c r="DE73" s="32"/>
      <c r="DF73" s="32"/>
      <c r="DG73" s="33"/>
      <c r="DH73" s="28"/>
      <c r="DI73" s="29"/>
      <c r="DJ73" s="29"/>
      <c r="DK73" s="29"/>
      <c r="DL73" s="29"/>
      <c r="DM73" s="30"/>
      <c r="DN73" s="31"/>
      <c r="DO73" s="32"/>
      <c r="DP73" s="32"/>
      <c r="DQ73" s="32"/>
      <c r="DR73" s="32"/>
      <c r="DS73" s="33"/>
      <c r="DT73" s="28"/>
      <c r="DU73" s="29"/>
      <c r="DV73" s="29"/>
      <c r="DW73" s="29"/>
      <c r="DX73" s="29"/>
      <c r="DY73" s="30"/>
      <c r="DZ73" s="31"/>
      <c r="EA73" s="32"/>
      <c r="EB73" s="32"/>
      <c r="EC73" s="32"/>
      <c r="ED73" s="32"/>
      <c r="EE73" s="33"/>
      <c r="EF73" s="28"/>
      <c r="EG73" s="29"/>
      <c r="EH73" s="29"/>
      <c r="EI73" s="29"/>
      <c r="EJ73" s="29"/>
      <c r="EK73" s="30"/>
      <c r="EL73" s="31"/>
      <c r="EM73" s="32"/>
      <c r="EN73" s="32"/>
      <c r="EO73" s="32"/>
      <c r="EP73" s="32"/>
      <c r="EQ73" s="33"/>
      <c r="ER73" s="28"/>
      <c r="ES73" s="29"/>
      <c r="ET73" s="29"/>
      <c r="EU73" s="29"/>
      <c r="EV73" s="29"/>
      <c r="EW73" s="30"/>
      <c r="EX73" s="31"/>
      <c r="EY73" s="32"/>
      <c r="EZ73" s="32"/>
      <c r="FA73" s="32"/>
      <c r="FB73" s="32"/>
      <c r="FC73" s="33"/>
      <c r="FD73" s="28"/>
      <c r="FE73" s="29"/>
      <c r="FF73" s="29"/>
      <c r="FG73" s="29"/>
      <c r="FH73" s="29"/>
      <c r="FI73" s="30"/>
      <c r="FJ73" s="31"/>
      <c r="FK73" s="32"/>
      <c r="FL73" s="32"/>
      <c r="FM73" s="32"/>
      <c r="FN73" s="32"/>
      <c r="FO73" s="33"/>
      <c r="FP73" s="28"/>
      <c r="FQ73" s="29"/>
      <c r="FR73" s="29"/>
      <c r="FS73" s="29"/>
      <c r="FT73" s="29"/>
      <c r="FU73" s="30"/>
      <c r="FV73" s="31"/>
      <c r="FW73" s="32"/>
      <c r="FX73" s="32"/>
      <c r="FY73" s="32"/>
      <c r="FZ73" s="32"/>
      <c r="GA73" s="33"/>
      <c r="GB73" s="28"/>
      <c r="GC73" s="29"/>
      <c r="GD73" s="29"/>
      <c r="GE73" s="29"/>
      <c r="GF73" s="29"/>
      <c r="GG73" s="30"/>
      <c r="GH73" s="31"/>
      <c r="GI73" s="32"/>
      <c r="GJ73" s="32"/>
      <c r="GK73" s="32"/>
      <c r="GL73" s="32"/>
      <c r="GM73" s="33"/>
      <c r="GN73" s="28"/>
      <c r="GO73" s="29"/>
      <c r="GP73" s="29"/>
      <c r="GQ73" s="29"/>
      <c r="GR73" s="29"/>
      <c r="GS73" s="30"/>
      <c r="GT73" s="31"/>
      <c r="GU73" s="32"/>
      <c r="GV73" s="32"/>
      <c r="GW73" s="32"/>
      <c r="GX73" s="32"/>
      <c r="GY73" s="33"/>
      <c r="GZ73" s="28"/>
      <c r="HA73" s="29"/>
      <c r="HB73" s="29"/>
      <c r="HC73" s="29"/>
      <c r="HD73" s="29"/>
      <c r="HE73" s="30"/>
      <c r="HF73" s="31"/>
      <c r="HG73" s="32"/>
      <c r="HH73" s="32"/>
      <c r="HI73" s="32"/>
      <c r="HJ73" s="32"/>
      <c r="HK73" s="33"/>
      <c r="HL73" s="28"/>
      <c r="HM73" s="29"/>
      <c r="HN73" s="29"/>
      <c r="HO73" s="29"/>
      <c r="HP73" s="29"/>
      <c r="HQ73" s="30"/>
      <c r="HR73" s="31"/>
      <c r="HS73" s="32"/>
      <c r="HT73" s="32"/>
      <c r="HU73" s="32"/>
      <c r="HV73" s="32"/>
      <c r="HW73" s="33"/>
      <c r="HX73" s="28"/>
      <c r="HY73" s="29"/>
      <c r="HZ73" s="29"/>
      <c r="IA73" s="29"/>
      <c r="IB73" s="29"/>
      <c r="IC73" s="30"/>
      <c r="ID73" s="31"/>
      <c r="IE73" s="32"/>
      <c r="IF73" s="32"/>
      <c r="IG73" s="32"/>
      <c r="IH73" s="32"/>
      <c r="II73" s="33"/>
      <c r="IJ73" s="28"/>
      <c r="IK73" s="29"/>
      <c r="IL73" s="29"/>
      <c r="IM73" s="29"/>
      <c r="IN73" s="29"/>
      <c r="IO73" s="30"/>
      <c r="IP73" s="31"/>
      <c r="IQ73" s="32"/>
      <c r="IR73" s="32"/>
      <c r="IS73" s="32"/>
      <c r="IT73" s="32"/>
      <c r="IU73" s="33"/>
      <c r="IV73" s="28"/>
      <c r="IW73" s="29"/>
      <c r="IX73" s="29"/>
      <c r="IY73" s="29"/>
      <c r="IZ73" s="29"/>
      <c r="JA73" s="30"/>
      <c r="JB73" s="31"/>
      <c r="JC73" s="32"/>
      <c r="JD73" s="32"/>
      <c r="JE73" s="32"/>
      <c r="JF73" s="32"/>
      <c r="JG73" s="33"/>
      <c r="JH73" s="28"/>
      <c r="JI73" s="29"/>
      <c r="JJ73" s="29"/>
      <c r="JK73" s="29"/>
      <c r="JL73" s="29"/>
      <c r="JM73" s="30"/>
      <c r="JN73" s="31"/>
      <c r="JO73" s="32"/>
      <c r="JP73" s="32"/>
      <c r="JQ73" s="32"/>
      <c r="JR73" s="32"/>
      <c r="JS73" s="33"/>
      <c r="JT73" s="28"/>
      <c r="JU73" s="29"/>
      <c r="JV73" s="29"/>
      <c r="JW73" s="29"/>
      <c r="JX73" s="29"/>
      <c r="JY73" s="30"/>
      <c r="JZ73" s="31"/>
      <c r="KA73" s="32"/>
      <c r="KB73" s="32"/>
      <c r="KC73" s="32"/>
      <c r="KD73" s="32"/>
      <c r="KE73" s="33"/>
      <c r="KF73" s="28"/>
      <c r="KG73" s="29"/>
      <c r="KH73" s="29"/>
      <c r="KI73" s="29"/>
      <c r="KJ73" s="29"/>
      <c r="KK73" s="30"/>
      <c r="KL73" s="31"/>
      <c r="KM73" s="32"/>
      <c r="KN73" s="32"/>
      <c r="KO73" s="32"/>
      <c r="KP73" s="32"/>
      <c r="KQ73" s="33"/>
    </row>
    <row r="74" spans="1:303" ht="16.5" customHeight="1" x14ac:dyDescent="0.25">
      <c r="A74">
        <f t="shared" si="7"/>
        <v>6</v>
      </c>
      <c r="B74" s="17">
        <f t="shared" si="8"/>
        <v>3</v>
      </c>
      <c r="C74" s="21">
        <f>Calen!F77</f>
        <v>43628</v>
      </c>
      <c r="D74" s="28"/>
      <c r="E74" s="29"/>
      <c r="F74" s="29"/>
      <c r="G74" s="29"/>
      <c r="H74" s="29"/>
      <c r="I74" s="30"/>
      <c r="J74" s="31"/>
      <c r="K74" s="32"/>
      <c r="L74" s="32"/>
      <c r="M74" s="32"/>
      <c r="N74" s="32"/>
      <c r="O74" s="33"/>
      <c r="P74" s="28"/>
      <c r="Q74" s="29"/>
      <c r="R74" s="29"/>
      <c r="S74" s="29"/>
      <c r="T74" s="29"/>
      <c r="U74" s="30"/>
      <c r="V74" s="31"/>
      <c r="W74" s="32"/>
      <c r="X74" s="32"/>
      <c r="Y74" s="32"/>
      <c r="Z74" s="32"/>
      <c r="AA74" s="33"/>
      <c r="AB74" s="28"/>
      <c r="AC74" s="29"/>
      <c r="AD74" s="29"/>
      <c r="AE74" s="29"/>
      <c r="AF74" s="29"/>
      <c r="AG74" s="30"/>
      <c r="AH74" s="31"/>
      <c r="AI74" s="32"/>
      <c r="AJ74" s="32"/>
      <c r="AK74" s="32"/>
      <c r="AL74" s="32"/>
      <c r="AM74" s="33"/>
      <c r="AN74" s="28"/>
      <c r="AO74" s="29"/>
      <c r="AP74" s="29"/>
      <c r="AQ74" s="29"/>
      <c r="AR74" s="29"/>
      <c r="AS74" s="30"/>
      <c r="AT74" s="31"/>
      <c r="AU74" s="32"/>
      <c r="AV74" s="32"/>
      <c r="AW74" s="32"/>
      <c r="AX74" s="32"/>
      <c r="AY74" s="33"/>
      <c r="AZ74" s="28"/>
      <c r="BA74" s="29"/>
      <c r="BB74" s="29"/>
      <c r="BC74" s="29"/>
      <c r="BD74" s="29"/>
      <c r="BE74" s="30"/>
      <c r="BF74" s="31"/>
      <c r="BG74" s="32"/>
      <c r="BH74" s="32"/>
      <c r="BI74" s="32"/>
      <c r="BJ74" s="32"/>
      <c r="BK74" s="33"/>
      <c r="BL74" s="28"/>
      <c r="BM74" s="29"/>
      <c r="BN74" s="29"/>
      <c r="BO74" s="29"/>
      <c r="BP74" s="29"/>
      <c r="BQ74" s="30"/>
      <c r="BR74" s="31"/>
      <c r="BS74" s="32"/>
      <c r="BT74" s="32"/>
      <c r="BU74" s="32"/>
      <c r="BV74" s="32"/>
      <c r="BW74" s="33"/>
      <c r="BX74" s="28"/>
      <c r="BY74" s="29"/>
      <c r="BZ74" s="29"/>
      <c r="CA74" s="29"/>
      <c r="CB74" s="29"/>
      <c r="CC74" s="30"/>
      <c r="CD74" s="31"/>
      <c r="CE74" s="32"/>
      <c r="CF74" s="32"/>
      <c r="CG74" s="32"/>
      <c r="CH74" s="32"/>
      <c r="CI74" s="33"/>
      <c r="CJ74" s="28"/>
      <c r="CK74" s="29"/>
      <c r="CL74" s="29"/>
      <c r="CM74" s="29"/>
      <c r="CN74" s="29"/>
      <c r="CO74" s="30"/>
      <c r="CP74" s="31"/>
      <c r="CQ74" s="32"/>
      <c r="CR74" s="32"/>
      <c r="CS74" s="32"/>
      <c r="CT74" s="32"/>
      <c r="CU74" s="33"/>
      <c r="CV74" s="28"/>
      <c r="CW74" s="29"/>
      <c r="CX74" s="29"/>
      <c r="CY74" s="29"/>
      <c r="CZ74" s="29"/>
      <c r="DA74" s="30"/>
      <c r="DB74" s="31"/>
      <c r="DC74" s="32"/>
      <c r="DD74" s="32"/>
      <c r="DE74" s="32"/>
      <c r="DF74" s="32"/>
      <c r="DG74" s="33"/>
      <c r="DH74" s="28"/>
      <c r="DI74" s="29"/>
      <c r="DJ74" s="29"/>
      <c r="DK74" s="29"/>
      <c r="DL74" s="29"/>
      <c r="DM74" s="30"/>
      <c r="DN74" s="31"/>
      <c r="DO74" s="32"/>
      <c r="DP74" s="32"/>
      <c r="DQ74" s="32"/>
      <c r="DR74" s="32"/>
      <c r="DS74" s="33"/>
      <c r="DT74" s="28"/>
      <c r="DU74" s="29"/>
      <c r="DV74" s="29"/>
      <c r="DW74" s="29"/>
      <c r="DX74" s="29"/>
      <c r="DY74" s="30"/>
      <c r="DZ74" s="31"/>
      <c r="EA74" s="32"/>
      <c r="EB74" s="32"/>
      <c r="EC74" s="32"/>
      <c r="ED74" s="32"/>
      <c r="EE74" s="33"/>
      <c r="EF74" s="28"/>
      <c r="EG74" s="29"/>
      <c r="EH74" s="29"/>
      <c r="EI74" s="29"/>
      <c r="EJ74" s="29"/>
      <c r="EK74" s="30"/>
      <c r="EL74" s="31"/>
      <c r="EM74" s="32"/>
      <c r="EN74" s="32"/>
      <c r="EO74" s="32"/>
      <c r="EP74" s="32"/>
      <c r="EQ74" s="33"/>
      <c r="ER74" s="28"/>
      <c r="ES74" s="29"/>
      <c r="ET74" s="29"/>
      <c r="EU74" s="29"/>
      <c r="EV74" s="29"/>
      <c r="EW74" s="30"/>
      <c r="EX74" s="31"/>
      <c r="EY74" s="32"/>
      <c r="EZ74" s="32"/>
      <c r="FA74" s="32"/>
      <c r="FB74" s="32"/>
      <c r="FC74" s="33"/>
      <c r="FD74" s="28"/>
      <c r="FE74" s="29"/>
      <c r="FF74" s="29"/>
      <c r="FG74" s="29"/>
      <c r="FH74" s="29"/>
      <c r="FI74" s="30"/>
      <c r="FJ74" s="31"/>
      <c r="FK74" s="32"/>
      <c r="FL74" s="32"/>
      <c r="FM74" s="32"/>
      <c r="FN74" s="32"/>
      <c r="FO74" s="33"/>
      <c r="FP74" s="28"/>
      <c r="FQ74" s="29"/>
      <c r="FR74" s="29"/>
      <c r="FS74" s="29"/>
      <c r="FT74" s="29"/>
      <c r="FU74" s="30"/>
      <c r="FV74" s="31"/>
      <c r="FW74" s="32"/>
      <c r="FX74" s="32"/>
      <c r="FY74" s="32"/>
      <c r="FZ74" s="32"/>
      <c r="GA74" s="33"/>
      <c r="GB74" s="28"/>
      <c r="GC74" s="29"/>
      <c r="GD74" s="29"/>
      <c r="GE74" s="29"/>
      <c r="GF74" s="29"/>
      <c r="GG74" s="30"/>
      <c r="GH74" s="31"/>
      <c r="GI74" s="32"/>
      <c r="GJ74" s="32"/>
      <c r="GK74" s="32"/>
      <c r="GL74" s="32"/>
      <c r="GM74" s="33"/>
      <c r="GN74" s="28"/>
      <c r="GO74" s="29"/>
      <c r="GP74" s="29"/>
      <c r="GQ74" s="29"/>
      <c r="GR74" s="29"/>
      <c r="GS74" s="30"/>
      <c r="GT74" s="31"/>
      <c r="GU74" s="32"/>
      <c r="GV74" s="32"/>
      <c r="GW74" s="32"/>
      <c r="GX74" s="32"/>
      <c r="GY74" s="33"/>
      <c r="GZ74" s="28"/>
      <c r="HA74" s="29"/>
      <c r="HB74" s="29"/>
      <c r="HC74" s="29"/>
      <c r="HD74" s="29"/>
      <c r="HE74" s="30"/>
      <c r="HF74" s="31"/>
      <c r="HG74" s="32"/>
      <c r="HH74" s="32"/>
      <c r="HI74" s="32"/>
      <c r="HJ74" s="32"/>
      <c r="HK74" s="33"/>
      <c r="HL74" s="28"/>
      <c r="HM74" s="29"/>
      <c r="HN74" s="29"/>
      <c r="HO74" s="29"/>
      <c r="HP74" s="29"/>
      <c r="HQ74" s="30"/>
      <c r="HR74" s="31"/>
      <c r="HS74" s="32"/>
      <c r="HT74" s="32"/>
      <c r="HU74" s="32"/>
      <c r="HV74" s="32"/>
      <c r="HW74" s="33"/>
      <c r="HX74" s="28"/>
      <c r="HY74" s="29"/>
      <c r="HZ74" s="29"/>
      <c r="IA74" s="29"/>
      <c r="IB74" s="29"/>
      <c r="IC74" s="30"/>
      <c r="ID74" s="31"/>
      <c r="IE74" s="32"/>
      <c r="IF74" s="32"/>
      <c r="IG74" s="32"/>
      <c r="IH74" s="32"/>
      <c r="II74" s="33"/>
      <c r="IJ74" s="28"/>
      <c r="IK74" s="29"/>
      <c r="IL74" s="29"/>
      <c r="IM74" s="29"/>
      <c r="IN74" s="29"/>
      <c r="IO74" s="30"/>
      <c r="IP74" s="31"/>
      <c r="IQ74" s="32"/>
      <c r="IR74" s="32"/>
      <c r="IS74" s="32"/>
      <c r="IT74" s="32"/>
      <c r="IU74" s="33"/>
      <c r="IV74" s="28"/>
      <c r="IW74" s="29"/>
      <c r="IX74" s="29"/>
      <c r="IY74" s="29"/>
      <c r="IZ74" s="29"/>
      <c r="JA74" s="30"/>
      <c r="JB74" s="31"/>
      <c r="JC74" s="32"/>
      <c r="JD74" s="32"/>
      <c r="JE74" s="32"/>
      <c r="JF74" s="32"/>
      <c r="JG74" s="33"/>
      <c r="JH74" s="28"/>
      <c r="JI74" s="29"/>
      <c r="JJ74" s="29"/>
      <c r="JK74" s="29"/>
      <c r="JL74" s="29"/>
      <c r="JM74" s="30"/>
      <c r="JN74" s="31"/>
      <c r="JO74" s="32"/>
      <c r="JP74" s="32"/>
      <c r="JQ74" s="32"/>
      <c r="JR74" s="32"/>
      <c r="JS74" s="33"/>
      <c r="JT74" s="28"/>
      <c r="JU74" s="29"/>
      <c r="JV74" s="29"/>
      <c r="JW74" s="29"/>
      <c r="JX74" s="29"/>
      <c r="JY74" s="30"/>
      <c r="JZ74" s="31"/>
      <c r="KA74" s="32"/>
      <c r="KB74" s="32"/>
      <c r="KC74" s="32"/>
      <c r="KD74" s="32"/>
      <c r="KE74" s="33"/>
      <c r="KF74" s="28"/>
      <c r="KG74" s="29"/>
      <c r="KH74" s="29"/>
      <c r="KI74" s="29"/>
      <c r="KJ74" s="29"/>
      <c r="KK74" s="30"/>
      <c r="KL74" s="31"/>
      <c r="KM74" s="32"/>
      <c r="KN74" s="32"/>
      <c r="KO74" s="32"/>
      <c r="KP74" s="32"/>
      <c r="KQ74" s="33"/>
    </row>
    <row r="75" spans="1:303" ht="16.5" customHeight="1" x14ac:dyDescent="0.25">
      <c r="A75">
        <f t="shared" si="7"/>
        <v>6</v>
      </c>
      <c r="B75" s="17">
        <f t="shared" si="8"/>
        <v>4</v>
      </c>
      <c r="C75" s="21">
        <f>Calen!F78</f>
        <v>43629</v>
      </c>
      <c r="D75" s="28"/>
      <c r="E75" s="29"/>
      <c r="F75" s="29"/>
      <c r="G75" s="29"/>
      <c r="H75" s="29"/>
      <c r="I75" s="30"/>
      <c r="J75" s="31"/>
      <c r="K75" s="32"/>
      <c r="L75" s="32"/>
      <c r="M75" s="32"/>
      <c r="N75" s="32"/>
      <c r="O75" s="33"/>
      <c r="P75" s="28"/>
      <c r="Q75" s="29"/>
      <c r="R75" s="29"/>
      <c r="S75" s="29"/>
      <c r="T75" s="29"/>
      <c r="U75" s="30"/>
      <c r="V75" s="31"/>
      <c r="W75" s="32"/>
      <c r="X75" s="32"/>
      <c r="Y75" s="32"/>
      <c r="Z75" s="32"/>
      <c r="AA75" s="33"/>
      <c r="AB75" s="28"/>
      <c r="AC75" s="29"/>
      <c r="AD75" s="29"/>
      <c r="AE75" s="29"/>
      <c r="AF75" s="29"/>
      <c r="AG75" s="30"/>
      <c r="AH75" s="31"/>
      <c r="AI75" s="32"/>
      <c r="AJ75" s="32"/>
      <c r="AK75" s="32"/>
      <c r="AL75" s="32"/>
      <c r="AM75" s="33"/>
      <c r="AN75" s="28"/>
      <c r="AO75" s="29"/>
      <c r="AP75" s="29"/>
      <c r="AQ75" s="29"/>
      <c r="AR75" s="29"/>
      <c r="AS75" s="30"/>
      <c r="AT75" s="31"/>
      <c r="AU75" s="32"/>
      <c r="AV75" s="32"/>
      <c r="AW75" s="32"/>
      <c r="AX75" s="32"/>
      <c r="AY75" s="33"/>
      <c r="AZ75" s="28"/>
      <c r="BA75" s="29"/>
      <c r="BB75" s="29"/>
      <c r="BC75" s="29"/>
      <c r="BD75" s="29"/>
      <c r="BE75" s="30"/>
      <c r="BF75" s="31"/>
      <c r="BG75" s="32"/>
      <c r="BH75" s="32"/>
      <c r="BI75" s="32"/>
      <c r="BJ75" s="32"/>
      <c r="BK75" s="33"/>
      <c r="BL75" s="28"/>
      <c r="BM75" s="29"/>
      <c r="BN75" s="29"/>
      <c r="BO75" s="29"/>
      <c r="BP75" s="29"/>
      <c r="BQ75" s="30"/>
      <c r="BR75" s="31"/>
      <c r="BS75" s="32"/>
      <c r="BT75" s="32"/>
      <c r="BU75" s="32"/>
      <c r="BV75" s="32"/>
      <c r="BW75" s="33"/>
      <c r="BX75" s="28"/>
      <c r="BY75" s="29"/>
      <c r="BZ75" s="29"/>
      <c r="CA75" s="29"/>
      <c r="CB75" s="29"/>
      <c r="CC75" s="30"/>
      <c r="CD75" s="31"/>
      <c r="CE75" s="32"/>
      <c r="CF75" s="32"/>
      <c r="CG75" s="32"/>
      <c r="CH75" s="32"/>
      <c r="CI75" s="33"/>
      <c r="CJ75" s="28"/>
      <c r="CK75" s="29"/>
      <c r="CL75" s="29"/>
      <c r="CM75" s="29"/>
      <c r="CN75" s="29"/>
      <c r="CO75" s="30"/>
      <c r="CP75" s="31"/>
      <c r="CQ75" s="32"/>
      <c r="CR75" s="32"/>
      <c r="CS75" s="32"/>
      <c r="CT75" s="32"/>
      <c r="CU75" s="33"/>
      <c r="CV75" s="28"/>
      <c r="CW75" s="29"/>
      <c r="CX75" s="29"/>
      <c r="CY75" s="29"/>
      <c r="CZ75" s="29"/>
      <c r="DA75" s="30"/>
      <c r="DB75" s="31"/>
      <c r="DC75" s="32"/>
      <c r="DD75" s="32"/>
      <c r="DE75" s="32"/>
      <c r="DF75" s="32"/>
      <c r="DG75" s="33"/>
      <c r="DH75" s="28"/>
      <c r="DI75" s="29"/>
      <c r="DJ75" s="29"/>
      <c r="DK75" s="29"/>
      <c r="DL75" s="29"/>
      <c r="DM75" s="30"/>
      <c r="DN75" s="31"/>
      <c r="DO75" s="32"/>
      <c r="DP75" s="32"/>
      <c r="DQ75" s="32"/>
      <c r="DR75" s="32"/>
      <c r="DS75" s="33"/>
      <c r="DT75" s="28"/>
      <c r="DU75" s="29"/>
      <c r="DV75" s="29"/>
      <c r="DW75" s="29"/>
      <c r="DX75" s="29"/>
      <c r="DY75" s="30"/>
      <c r="DZ75" s="31"/>
      <c r="EA75" s="32"/>
      <c r="EB75" s="32"/>
      <c r="EC75" s="32"/>
      <c r="ED75" s="32"/>
      <c r="EE75" s="33"/>
      <c r="EF75" s="28"/>
      <c r="EG75" s="29"/>
      <c r="EH75" s="29"/>
      <c r="EI75" s="29"/>
      <c r="EJ75" s="29"/>
      <c r="EK75" s="30"/>
      <c r="EL75" s="31"/>
      <c r="EM75" s="32"/>
      <c r="EN75" s="32"/>
      <c r="EO75" s="32"/>
      <c r="EP75" s="32"/>
      <c r="EQ75" s="33"/>
      <c r="ER75" s="28"/>
      <c r="ES75" s="29"/>
      <c r="ET75" s="29"/>
      <c r="EU75" s="29"/>
      <c r="EV75" s="29"/>
      <c r="EW75" s="30"/>
      <c r="EX75" s="31"/>
      <c r="EY75" s="32"/>
      <c r="EZ75" s="32"/>
      <c r="FA75" s="32"/>
      <c r="FB75" s="32"/>
      <c r="FC75" s="33"/>
      <c r="FD75" s="28"/>
      <c r="FE75" s="29"/>
      <c r="FF75" s="29"/>
      <c r="FG75" s="29"/>
      <c r="FH75" s="29"/>
      <c r="FI75" s="30"/>
      <c r="FJ75" s="31"/>
      <c r="FK75" s="32"/>
      <c r="FL75" s="32"/>
      <c r="FM75" s="32"/>
      <c r="FN75" s="32"/>
      <c r="FO75" s="33"/>
      <c r="FP75" s="28"/>
      <c r="FQ75" s="29"/>
      <c r="FR75" s="29"/>
      <c r="FS75" s="29"/>
      <c r="FT75" s="29"/>
      <c r="FU75" s="30"/>
      <c r="FV75" s="31"/>
      <c r="FW75" s="32"/>
      <c r="FX75" s="32"/>
      <c r="FY75" s="32"/>
      <c r="FZ75" s="32"/>
      <c r="GA75" s="33"/>
      <c r="GB75" s="28"/>
      <c r="GC75" s="29"/>
      <c r="GD75" s="29"/>
      <c r="GE75" s="29"/>
      <c r="GF75" s="29"/>
      <c r="GG75" s="30"/>
      <c r="GH75" s="31"/>
      <c r="GI75" s="32"/>
      <c r="GJ75" s="32"/>
      <c r="GK75" s="32"/>
      <c r="GL75" s="32"/>
      <c r="GM75" s="33"/>
      <c r="GN75" s="28"/>
      <c r="GO75" s="29"/>
      <c r="GP75" s="29"/>
      <c r="GQ75" s="29"/>
      <c r="GR75" s="29"/>
      <c r="GS75" s="30"/>
      <c r="GT75" s="31"/>
      <c r="GU75" s="32"/>
      <c r="GV75" s="32"/>
      <c r="GW75" s="32"/>
      <c r="GX75" s="32"/>
      <c r="GY75" s="33"/>
      <c r="GZ75" s="28"/>
      <c r="HA75" s="29"/>
      <c r="HB75" s="29"/>
      <c r="HC75" s="29"/>
      <c r="HD75" s="29"/>
      <c r="HE75" s="30"/>
      <c r="HF75" s="31"/>
      <c r="HG75" s="32"/>
      <c r="HH75" s="32"/>
      <c r="HI75" s="32"/>
      <c r="HJ75" s="32"/>
      <c r="HK75" s="33"/>
      <c r="HL75" s="28"/>
      <c r="HM75" s="29"/>
      <c r="HN75" s="29"/>
      <c r="HO75" s="29"/>
      <c r="HP75" s="29"/>
      <c r="HQ75" s="30"/>
      <c r="HR75" s="31"/>
      <c r="HS75" s="32"/>
      <c r="HT75" s="32"/>
      <c r="HU75" s="32"/>
      <c r="HV75" s="32"/>
      <c r="HW75" s="33"/>
      <c r="HX75" s="28"/>
      <c r="HY75" s="29"/>
      <c r="HZ75" s="29"/>
      <c r="IA75" s="29"/>
      <c r="IB75" s="29"/>
      <c r="IC75" s="30"/>
      <c r="ID75" s="31"/>
      <c r="IE75" s="32"/>
      <c r="IF75" s="32"/>
      <c r="IG75" s="32"/>
      <c r="IH75" s="32"/>
      <c r="II75" s="33"/>
      <c r="IJ75" s="28"/>
      <c r="IK75" s="29"/>
      <c r="IL75" s="29"/>
      <c r="IM75" s="29"/>
      <c r="IN75" s="29"/>
      <c r="IO75" s="30"/>
      <c r="IP75" s="31"/>
      <c r="IQ75" s="32"/>
      <c r="IR75" s="32"/>
      <c r="IS75" s="32"/>
      <c r="IT75" s="32"/>
      <c r="IU75" s="33"/>
      <c r="IV75" s="28"/>
      <c r="IW75" s="29"/>
      <c r="IX75" s="29"/>
      <c r="IY75" s="29"/>
      <c r="IZ75" s="29"/>
      <c r="JA75" s="30"/>
      <c r="JB75" s="31"/>
      <c r="JC75" s="32"/>
      <c r="JD75" s="32"/>
      <c r="JE75" s="32"/>
      <c r="JF75" s="32"/>
      <c r="JG75" s="33"/>
      <c r="JH75" s="28"/>
      <c r="JI75" s="29"/>
      <c r="JJ75" s="29"/>
      <c r="JK75" s="29"/>
      <c r="JL75" s="29"/>
      <c r="JM75" s="30"/>
      <c r="JN75" s="31"/>
      <c r="JO75" s="32"/>
      <c r="JP75" s="32"/>
      <c r="JQ75" s="32"/>
      <c r="JR75" s="32"/>
      <c r="JS75" s="33"/>
      <c r="JT75" s="28"/>
      <c r="JU75" s="29"/>
      <c r="JV75" s="29"/>
      <c r="JW75" s="29"/>
      <c r="JX75" s="29"/>
      <c r="JY75" s="30"/>
      <c r="JZ75" s="31"/>
      <c r="KA75" s="32"/>
      <c r="KB75" s="32"/>
      <c r="KC75" s="32"/>
      <c r="KD75" s="32"/>
      <c r="KE75" s="33"/>
      <c r="KF75" s="28"/>
      <c r="KG75" s="29"/>
      <c r="KH75" s="29"/>
      <c r="KI75" s="29"/>
      <c r="KJ75" s="29"/>
      <c r="KK75" s="30"/>
      <c r="KL75" s="31"/>
      <c r="KM75" s="32"/>
      <c r="KN75" s="32"/>
      <c r="KO75" s="32"/>
      <c r="KP75" s="32"/>
      <c r="KQ75" s="33"/>
    </row>
    <row r="76" spans="1:303" ht="16.5" customHeight="1" x14ac:dyDescent="0.25">
      <c r="A76">
        <f t="shared" si="7"/>
        <v>6</v>
      </c>
      <c r="B76" s="17">
        <f t="shared" si="8"/>
        <v>5</v>
      </c>
      <c r="C76" s="21">
        <f>Calen!F79</f>
        <v>43630</v>
      </c>
      <c r="D76" s="28"/>
      <c r="E76" s="29"/>
      <c r="F76" s="29"/>
      <c r="G76" s="29"/>
      <c r="H76" s="29"/>
      <c r="I76" s="30"/>
      <c r="J76" s="31"/>
      <c r="K76" s="32"/>
      <c r="L76" s="32"/>
      <c r="M76" s="32"/>
      <c r="N76" s="32"/>
      <c r="O76" s="33"/>
      <c r="P76" s="28"/>
      <c r="Q76" s="29"/>
      <c r="R76" s="29"/>
      <c r="S76" s="29"/>
      <c r="T76" s="29"/>
      <c r="U76" s="30"/>
      <c r="V76" s="31"/>
      <c r="W76" s="32"/>
      <c r="X76" s="32"/>
      <c r="Y76" s="32"/>
      <c r="Z76" s="32"/>
      <c r="AA76" s="33"/>
      <c r="AB76" s="28"/>
      <c r="AC76" s="29"/>
      <c r="AD76" s="29"/>
      <c r="AE76" s="29"/>
      <c r="AF76" s="29"/>
      <c r="AG76" s="30"/>
      <c r="AH76" s="31"/>
      <c r="AI76" s="32"/>
      <c r="AJ76" s="32"/>
      <c r="AK76" s="32"/>
      <c r="AL76" s="32"/>
      <c r="AM76" s="33"/>
      <c r="AN76" s="28"/>
      <c r="AO76" s="29"/>
      <c r="AP76" s="29"/>
      <c r="AQ76" s="29"/>
      <c r="AR76" s="29"/>
      <c r="AS76" s="30"/>
      <c r="AT76" s="31"/>
      <c r="AU76" s="32"/>
      <c r="AV76" s="32"/>
      <c r="AW76" s="32"/>
      <c r="AX76" s="32"/>
      <c r="AY76" s="33"/>
      <c r="AZ76" s="28"/>
      <c r="BA76" s="29"/>
      <c r="BB76" s="29"/>
      <c r="BC76" s="29"/>
      <c r="BD76" s="29"/>
      <c r="BE76" s="30"/>
      <c r="BF76" s="31"/>
      <c r="BG76" s="32"/>
      <c r="BH76" s="32"/>
      <c r="BI76" s="32"/>
      <c r="BJ76" s="32"/>
      <c r="BK76" s="33"/>
      <c r="BL76" s="28"/>
      <c r="BM76" s="29"/>
      <c r="BN76" s="29"/>
      <c r="BO76" s="29"/>
      <c r="BP76" s="29"/>
      <c r="BQ76" s="30"/>
      <c r="BR76" s="31"/>
      <c r="BS76" s="32"/>
      <c r="BT76" s="32"/>
      <c r="BU76" s="32"/>
      <c r="BV76" s="32"/>
      <c r="BW76" s="33"/>
      <c r="BX76" s="28"/>
      <c r="BY76" s="29"/>
      <c r="BZ76" s="29"/>
      <c r="CA76" s="29"/>
      <c r="CB76" s="29"/>
      <c r="CC76" s="30"/>
      <c r="CD76" s="31"/>
      <c r="CE76" s="32"/>
      <c r="CF76" s="32"/>
      <c r="CG76" s="32"/>
      <c r="CH76" s="32"/>
      <c r="CI76" s="33"/>
      <c r="CJ76" s="28"/>
      <c r="CK76" s="29"/>
      <c r="CL76" s="29"/>
      <c r="CM76" s="29"/>
      <c r="CN76" s="29"/>
      <c r="CO76" s="30"/>
      <c r="CP76" s="31"/>
      <c r="CQ76" s="32"/>
      <c r="CR76" s="32"/>
      <c r="CS76" s="32"/>
      <c r="CT76" s="32"/>
      <c r="CU76" s="33"/>
      <c r="CV76" s="28"/>
      <c r="CW76" s="29"/>
      <c r="CX76" s="29"/>
      <c r="CY76" s="29"/>
      <c r="CZ76" s="29"/>
      <c r="DA76" s="30"/>
      <c r="DB76" s="31"/>
      <c r="DC76" s="32"/>
      <c r="DD76" s="32"/>
      <c r="DE76" s="32"/>
      <c r="DF76" s="32"/>
      <c r="DG76" s="33"/>
      <c r="DH76" s="28"/>
      <c r="DI76" s="29"/>
      <c r="DJ76" s="29"/>
      <c r="DK76" s="29"/>
      <c r="DL76" s="29"/>
      <c r="DM76" s="30"/>
      <c r="DN76" s="31"/>
      <c r="DO76" s="32"/>
      <c r="DP76" s="32"/>
      <c r="DQ76" s="32"/>
      <c r="DR76" s="32"/>
      <c r="DS76" s="33"/>
      <c r="DT76" s="28"/>
      <c r="DU76" s="29"/>
      <c r="DV76" s="29"/>
      <c r="DW76" s="29"/>
      <c r="DX76" s="29"/>
      <c r="DY76" s="30"/>
      <c r="DZ76" s="31"/>
      <c r="EA76" s="32"/>
      <c r="EB76" s="32"/>
      <c r="EC76" s="32"/>
      <c r="ED76" s="32"/>
      <c r="EE76" s="33"/>
      <c r="EF76" s="28"/>
      <c r="EG76" s="29"/>
      <c r="EH76" s="29"/>
      <c r="EI76" s="29"/>
      <c r="EJ76" s="29"/>
      <c r="EK76" s="30"/>
      <c r="EL76" s="31"/>
      <c r="EM76" s="32"/>
      <c r="EN76" s="32"/>
      <c r="EO76" s="32"/>
      <c r="EP76" s="32"/>
      <c r="EQ76" s="33"/>
      <c r="ER76" s="28"/>
      <c r="ES76" s="29"/>
      <c r="ET76" s="29"/>
      <c r="EU76" s="29"/>
      <c r="EV76" s="29"/>
      <c r="EW76" s="30"/>
      <c r="EX76" s="31"/>
      <c r="EY76" s="32"/>
      <c r="EZ76" s="32"/>
      <c r="FA76" s="32"/>
      <c r="FB76" s="32"/>
      <c r="FC76" s="33"/>
      <c r="FD76" s="28"/>
      <c r="FE76" s="29"/>
      <c r="FF76" s="29"/>
      <c r="FG76" s="29"/>
      <c r="FH76" s="29"/>
      <c r="FI76" s="30"/>
      <c r="FJ76" s="31"/>
      <c r="FK76" s="32"/>
      <c r="FL76" s="32"/>
      <c r="FM76" s="32"/>
      <c r="FN76" s="32"/>
      <c r="FO76" s="33"/>
      <c r="FP76" s="28"/>
      <c r="FQ76" s="29"/>
      <c r="FR76" s="29"/>
      <c r="FS76" s="29"/>
      <c r="FT76" s="29"/>
      <c r="FU76" s="30"/>
      <c r="FV76" s="31"/>
      <c r="FW76" s="32"/>
      <c r="FX76" s="32"/>
      <c r="FY76" s="32"/>
      <c r="FZ76" s="32"/>
      <c r="GA76" s="33"/>
      <c r="GB76" s="28"/>
      <c r="GC76" s="29"/>
      <c r="GD76" s="29"/>
      <c r="GE76" s="29"/>
      <c r="GF76" s="29"/>
      <c r="GG76" s="30"/>
      <c r="GH76" s="31"/>
      <c r="GI76" s="32"/>
      <c r="GJ76" s="32"/>
      <c r="GK76" s="32"/>
      <c r="GL76" s="32"/>
      <c r="GM76" s="33"/>
      <c r="GN76" s="28"/>
      <c r="GO76" s="29"/>
      <c r="GP76" s="29"/>
      <c r="GQ76" s="29"/>
      <c r="GR76" s="29"/>
      <c r="GS76" s="30"/>
      <c r="GT76" s="31"/>
      <c r="GU76" s="32"/>
      <c r="GV76" s="32"/>
      <c r="GW76" s="32"/>
      <c r="GX76" s="32"/>
      <c r="GY76" s="33"/>
      <c r="GZ76" s="28"/>
      <c r="HA76" s="29"/>
      <c r="HB76" s="29"/>
      <c r="HC76" s="29"/>
      <c r="HD76" s="29"/>
      <c r="HE76" s="30"/>
      <c r="HF76" s="31"/>
      <c r="HG76" s="32"/>
      <c r="HH76" s="32"/>
      <c r="HI76" s="32"/>
      <c r="HJ76" s="32"/>
      <c r="HK76" s="33"/>
      <c r="HL76" s="28"/>
      <c r="HM76" s="29"/>
      <c r="HN76" s="29"/>
      <c r="HO76" s="29"/>
      <c r="HP76" s="29"/>
      <c r="HQ76" s="30"/>
      <c r="HR76" s="31"/>
      <c r="HS76" s="32"/>
      <c r="HT76" s="32"/>
      <c r="HU76" s="32"/>
      <c r="HV76" s="32"/>
      <c r="HW76" s="33"/>
      <c r="HX76" s="28"/>
      <c r="HY76" s="29"/>
      <c r="HZ76" s="29"/>
      <c r="IA76" s="29"/>
      <c r="IB76" s="29"/>
      <c r="IC76" s="30"/>
      <c r="ID76" s="31"/>
      <c r="IE76" s="32"/>
      <c r="IF76" s="32"/>
      <c r="IG76" s="32"/>
      <c r="IH76" s="32"/>
      <c r="II76" s="33"/>
      <c r="IJ76" s="28"/>
      <c r="IK76" s="29"/>
      <c r="IL76" s="29"/>
      <c r="IM76" s="29"/>
      <c r="IN76" s="29"/>
      <c r="IO76" s="30"/>
      <c r="IP76" s="31"/>
      <c r="IQ76" s="32"/>
      <c r="IR76" s="32"/>
      <c r="IS76" s="32"/>
      <c r="IT76" s="32"/>
      <c r="IU76" s="33"/>
      <c r="IV76" s="28"/>
      <c r="IW76" s="29"/>
      <c r="IX76" s="29"/>
      <c r="IY76" s="29"/>
      <c r="IZ76" s="29"/>
      <c r="JA76" s="30"/>
      <c r="JB76" s="31"/>
      <c r="JC76" s="32"/>
      <c r="JD76" s="32"/>
      <c r="JE76" s="32"/>
      <c r="JF76" s="32"/>
      <c r="JG76" s="33"/>
      <c r="JH76" s="28"/>
      <c r="JI76" s="29"/>
      <c r="JJ76" s="29"/>
      <c r="JK76" s="29"/>
      <c r="JL76" s="29"/>
      <c r="JM76" s="30"/>
      <c r="JN76" s="31"/>
      <c r="JO76" s="32"/>
      <c r="JP76" s="32"/>
      <c r="JQ76" s="32"/>
      <c r="JR76" s="32"/>
      <c r="JS76" s="33"/>
      <c r="JT76" s="28"/>
      <c r="JU76" s="29"/>
      <c r="JV76" s="29"/>
      <c r="JW76" s="29"/>
      <c r="JX76" s="29"/>
      <c r="JY76" s="30"/>
      <c r="JZ76" s="31"/>
      <c r="KA76" s="32"/>
      <c r="KB76" s="32"/>
      <c r="KC76" s="32"/>
      <c r="KD76" s="32"/>
      <c r="KE76" s="33"/>
      <c r="KF76" s="28"/>
      <c r="KG76" s="29"/>
      <c r="KH76" s="29"/>
      <c r="KI76" s="29"/>
      <c r="KJ76" s="29"/>
      <c r="KK76" s="30"/>
      <c r="KL76" s="31"/>
      <c r="KM76" s="32"/>
      <c r="KN76" s="32"/>
      <c r="KO76" s="32"/>
      <c r="KP76" s="32"/>
      <c r="KQ76" s="33"/>
    </row>
    <row r="77" spans="1:303" ht="16.5" customHeight="1" x14ac:dyDescent="0.25">
      <c r="A77">
        <f t="shared" si="7"/>
        <v>6</v>
      </c>
      <c r="B77" s="17">
        <f t="shared" si="8"/>
        <v>3</v>
      </c>
      <c r="C77" s="21">
        <f>Calen!F80</f>
        <v>43635</v>
      </c>
      <c r="D77" s="28"/>
      <c r="E77" s="29"/>
      <c r="F77" s="29"/>
      <c r="G77" s="29"/>
      <c r="H77" s="29"/>
      <c r="I77" s="30"/>
      <c r="J77" s="31"/>
      <c r="K77" s="32"/>
      <c r="L77" s="32"/>
      <c r="M77" s="32"/>
      <c r="N77" s="32"/>
      <c r="O77" s="33"/>
      <c r="P77" s="28"/>
      <c r="Q77" s="29"/>
      <c r="R77" s="29"/>
      <c r="S77" s="29"/>
      <c r="T77" s="29"/>
      <c r="U77" s="30"/>
      <c r="V77" s="31"/>
      <c r="W77" s="32"/>
      <c r="X77" s="32"/>
      <c r="Y77" s="32"/>
      <c r="Z77" s="32"/>
      <c r="AA77" s="33"/>
      <c r="AB77" s="28"/>
      <c r="AC77" s="29"/>
      <c r="AD77" s="29"/>
      <c r="AE77" s="29"/>
      <c r="AF77" s="29"/>
      <c r="AG77" s="30"/>
      <c r="AH77" s="31"/>
      <c r="AI77" s="32"/>
      <c r="AJ77" s="32"/>
      <c r="AK77" s="32"/>
      <c r="AL77" s="32"/>
      <c r="AM77" s="33"/>
      <c r="AN77" s="28"/>
      <c r="AO77" s="29"/>
      <c r="AP77" s="29"/>
      <c r="AQ77" s="29"/>
      <c r="AR77" s="29"/>
      <c r="AS77" s="30"/>
      <c r="AT77" s="31"/>
      <c r="AU77" s="32"/>
      <c r="AV77" s="32"/>
      <c r="AW77" s="32"/>
      <c r="AX77" s="32"/>
      <c r="AY77" s="33"/>
      <c r="AZ77" s="28"/>
      <c r="BA77" s="29"/>
      <c r="BB77" s="29"/>
      <c r="BC77" s="29"/>
      <c r="BD77" s="29"/>
      <c r="BE77" s="30"/>
      <c r="BF77" s="31"/>
      <c r="BG77" s="32"/>
      <c r="BH77" s="32"/>
      <c r="BI77" s="32"/>
      <c r="BJ77" s="32"/>
      <c r="BK77" s="33"/>
      <c r="BL77" s="28"/>
      <c r="BM77" s="29"/>
      <c r="BN77" s="29"/>
      <c r="BO77" s="29"/>
      <c r="BP77" s="29"/>
      <c r="BQ77" s="30"/>
      <c r="BR77" s="31"/>
      <c r="BS77" s="32"/>
      <c r="BT77" s="32"/>
      <c r="BU77" s="32"/>
      <c r="BV77" s="32"/>
      <c r="BW77" s="33"/>
      <c r="BX77" s="28"/>
      <c r="BY77" s="29"/>
      <c r="BZ77" s="29"/>
      <c r="CA77" s="29"/>
      <c r="CB77" s="29"/>
      <c r="CC77" s="30"/>
      <c r="CD77" s="31"/>
      <c r="CE77" s="32"/>
      <c r="CF77" s="32"/>
      <c r="CG77" s="32"/>
      <c r="CH77" s="32"/>
      <c r="CI77" s="33"/>
      <c r="CJ77" s="28"/>
      <c r="CK77" s="29"/>
      <c r="CL77" s="29"/>
      <c r="CM77" s="29"/>
      <c r="CN77" s="29"/>
      <c r="CO77" s="30"/>
      <c r="CP77" s="31"/>
      <c r="CQ77" s="32"/>
      <c r="CR77" s="32"/>
      <c r="CS77" s="32"/>
      <c r="CT77" s="32"/>
      <c r="CU77" s="33"/>
      <c r="CV77" s="28"/>
      <c r="CW77" s="29"/>
      <c r="CX77" s="29"/>
      <c r="CY77" s="29"/>
      <c r="CZ77" s="29"/>
      <c r="DA77" s="30"/>
      <c r="DB77" s="31"/>
      <c r="DC77" s="32"/>
      <c r="DD77" s="32"/>
      <c r="DE77" s="32"/>
      <c r="DF77" s="32"/>
      <c r="DG77" s="33"/>
      <c r="DH77" s="28"/>
      <c r="DI77" s="29"/>
      <c r="DJ77" s="29"/>
      <c r="DK77" s="29"/>
      <c r="DL77" s="29"/>
      <c r="DM77" s="30"/>
      <c r="DN77" s="31"/>
      <c r="DO77" s="32"/>
      <c r="DP77" s="32"/>
      <c r="DQ77" s="32"/>
      <c r="DR77" s="32"/>
      <c r="DS77" s="33"/>
      <c r="DT77" s="28"/>
      <c r="DU77" s="29"/>
      <c r="DV77" s="29"/>
      <c r="DW77" s="29"/>
      <c r="DX77" s="29"/>
      <c r="DY77" s="30"/>
      <c r="DZ77" s="31"/>
      <c r="EA77" s="32"/>
      <c r="EB77" s="32"/>
      <c r="EC77" s="32"/>
      <c r="ED77" s="32"/>
      <c r="EE77" s="33"/>
      <c r="EF77" s="28"/>
      <c r="EG77" s="29"/>
      <c r="EH77" s="29"/>
      <c r="EI77" s="29"/>
      <c r="EJ77" s="29"/>
      <c r="EK77" s="30"/>
      <c r="EL77" s="31"/>
      <c r="EM77" s="32"/>
      <c r="EN77" s="32"/>
      <c r="EO77" s="32"/>
      <c r="EP77" s="32"/>
      <c r="EQ77" s="33"/>
      <c r="ER77" s="28"/>
      <c r="ES77" s="29"/>
      <c r="ET77" s="29"/>
      <c r="EU77" s="29"/>
      <c r="EV77" s="29"/>
      <c r="EW77" s="30"/>
      <c r="EX77" s="31"/>
      <c r="EY77" s="32"/>
      <c r="EZ77" s="32"/>
      <c r="FA77" s="32"/>
      <c r="FB77" s="32"/>
      <c r="FC77" s="33"/>
      <c r="FD77" s="28"/>
      <c r="FE77" s="29"/>
      <c r="FF77" s="29"/>
      <c r="FG77" s="29"/>
      <c r="FH77" s="29"/>
      <c r="FI77" s="30"/>
      <c r="FJ77" s="31"/>
      <c r="FK77" s="32"/>
      <c r="FL77" s="32"/>
      <c r="FM77" s="32"/>
      <c r="FN77" s="32"/>
      <c r="FO77" s="33"/>
      <c r="FP77" s="28"/>
      <c r="FQ77" s="29"/>
      <c r="FR77" s="29"/>
      <c r="FS77" s="29"/>
      <c r="FT77" s="29"/>
      <c r="FU77" s="30"/>
      <c r="FV77" s="31"/>
      <c r="FW77" s="32"/>
      <c r="FX77" s="32"/>
      <c r="FY77" s="32"/>
      <c r="FZ77" s="32"/>
      <c r="GA77" s="33"/>
      <c r="GB77" s="28"/>
      <c r="GC77" s="29"/>
      <c r="GD77" s="29"/>
      <c r="GE77" s="29"/>
      <c r="GF77" s="29"/>
      <c r="GG77" s="30"/>
      <c r="GH77" s="31"/>
      <c r="GI77" s="32"/>
      <c r="GJ77" s="32"/>
      <c r="GK77" s="32"/>
      <c r="GL77" s="32"/>
      <c r="GM77" s="33"/>
      <c r="GN77" s="28"/>
      <c r="GO77" s="29"/>
      <c r="GP77" s="29"/>
      <c r="GQ77" s="29"/>
      <c r="GR77" s="29"/>
      <c r="GS77" s="30"/>
      <c r="GT77" s="31"/>
      <c r="GU77" s="32"/>
      <c r="GV77" s="32"/>
      <c r="GW77" s="32"/>
      <c r="GX77" s="32"/>
      <c r="GY77" s="33"/>
      <c r="GZ77" s="28"/>
      <c r="HA77" s="29"/>
      <c r="HB77" s="29"/>
      <c r="HC77" s="29"/>
      <c r="HD77" s="29"/>
      <c r="HE77" s="30"/>
      <c r="HF77" s="31"/>
      <c r="HG77" s="32"/>
      <c r="HH77" s="32"/>
      <c r="HI77" s="32"/>
      <c r="HJ77" s="32"/>
      <c r="HK77" s="33"/>
      <c r="HL77" s="28"/>
      <c r="HM77" s="29"/>
      <c r="HN77" s="29"/>
      <c r="HO77" s="29"/>
      <c r="HP77" s="29"/>
      <c r="HQ77" s="30"/>
      <c r="HR77" s="31"/>
      <c r="HS77" s="32"/>
      <c r="HT77" s="32"/>
      <c r="HU77" s="32"/>
      <c r="HV77" s="32"/>
      <c r="HW77" s="33"/>
      <c r="HX77" s="28"/>
      <c r="HY77" s="29"/>
      <c r="HZ77" s="29"/>
      <c r="IA77" s="29"/>
      <c r="IB77" s="29"/>
      <c r="IC77" s="30"/>
      <c r="ID77" s="31"/>
      <c r="IE77" s="32"/>
      <c r="IF77" s="32"/>
      <c r="IG77" s="32"/>
      <c r="IH77" s="32"/>
      <c r="II77" s="33"/>
      <c r="IJ77" s="28"/>
      <c r="IK77" s="29"/>
      <c r="IL77" s="29"/>
      <c r="IM77" s="29"/>
      <c r="IN77" s="29"/>
      <c r="IO77" s="30"/>
      <c r="IP77" s="31"/>
      <c r="IQ77" s="32"/>
      <c r="IR77" s="32"/>
      <c r="IS77" s="32"/>
      <c r="IT77" s="32"/>
      <c r="IU77" s="33"/>
      <c r="IV77" s="28"/>
      <c r="IW77" s="29"/>
      <c r="IX77" s="29"/>
      <c r="IY77" s="29"/>
      <c r="IZ77" s="29"/>
      <c r="JA77" s="30"/>
      <c r="JB77" s="31"/>
      <c r="JC77" s="32"/>
      <c r="JD77" s="32"/>
      <c r="JE77" s="32"/>
      <c r="JF77" s="32"/>
      <c r="JG77" s="33"/>
      <c r="JH77" s="28"/>
      <c r="JI77" s="29"/>
      <c r="JJ77" s="29"/>
      <c r="JK77" s="29"/>
      <c r="JL77" s="29"/>
      <c r="JM77" s="30"/>
      <c r="JN77" s="31"/>
      <c r="JO77" s="32"/>
      <c r="JP77" s="32"/>
      <c r="JQ77" s="32"/>
      <c r="JR77" s="32"/>
      <c r="JS77" s="33"/>
      <c r="JT77" s="28"/>
      <c r="JU77" s="29"/>
      <c r="JV77" s="29"/>
      <c r="JW77" s="29"/>
      <c r="JX77" s="29"/>
      <c r="JY77" s="30"/>
      <c r="JZ77" s="31"/>
      <c r="KA77" s="32"/>
      <c r="KB77" s="32"/>
      <c r="KC77" s="32"/>
      <c r="KD77" s="32"/>
      <c r="KE77" s="33"/>
      <c r="KF77" s="28"/>
      <c r="KG77" s="29"/>
      <c r="KH77" s="29"/>
      <c r="KI77" s="29"/>
      <c r="KJ77" s="29"/>
      <c r="KK77" s="30"/>
      <c r="KL77" s="31"/>
      <c r="KM77" s="32"/>
      <c r="KN77" s="32"/>
      <c r="KO77" s="32"/>
      <c r="KP77" s="32"/>
      <c r="KQ77" s="33"/>
    </row>
    <row r="78" spans="1:303" ht="16.5" customHeight="1" x14ac:dyDescent="0.25">
      <c r="A78">
        <f t="shared" si="7"/>
        <v>6</v>
      </c>
      <c r="B78" s="17">
        <f t="shared" si="8"/>
        <v>4</v>
      </c>
      <c r="C78" s="21">
        <f>Calen!F81</f>
        <v>43636</v>
      </c>
      <c r="D78" s="28"/>
      <c r="E78" s="29"/>
      <c r="F78" s="29"/>
      <c r="G78" s="29"/>
      <c r="H78" s="29"/>
      <c r="I78" s="30"/>
      <c r="J78" s="31"/>
      <c r="K78" s="32"/>
      <c r="L78" s="32"/>
      <c r="M78" s="32"/>
      <c r="N78" s="32"/>
      <c r="O78" s="33"/>
      <c r="P78" s="28"/>
      <c r="Q78" s="29"/>
      <c r="R78" s="29"/>
      <c r="S78" s="29"/>
      <c r="T78" s="29"/>
      <c r="U78" s="30"/>
      <c r="V78" s="31"/>
      <c r="W78" s="32"/>
      <c r="X78" s="32"/>
      <c r="Y78" s="32"/>
      <c r="Z78" s="32"/>
      <c r="AA78" s="33"/>
      <c r="AB78" s="28"/>
      <c r="AC78" s="29"/>
      <c r="AD78" s="29"/>
      <c r="AE78" s="29"/>
      <c r="AF78" s="29"/>
      <c r="AG78" s="30"/>
      <c r="AH78" s="31"/>
      <c r="AI78" s="32"/>
      <c r="AJ78" s="32"/>
      <c r="AK78" s="32"/>
      <c r="AL78" s="32"/>
      <c r="AM78" s="33"/>
      <c r="AN78" s="28"/>
      <c r="AO78" s="29"/>
      <c r="AP78" s="29"/>
      <c r="AQ78" s="29"/>
      <c r="AR78" s="29"/>
      <c r="AS78" s="30"/>
      <c r="AT78" s="31"/>
      <c r="AU78" s="32"/>
      <c r="AV78" s="32"/>
      <c r="AW78" s="32"/>
      <c r="AX78" s="32"/>
      <c r="AY78" s="33"/>
      <c r="AZ78" s="28"/>
      <c r="BA78" s="29"/>
      <c r="BB78" s="29"/>
      <c r="BC78" s="29"/>
      <c r="BD78" s="29"/>
      <c r="BE78" s="30"/>
      <c r="BF78" s="31"/>
      <c r="BG78" s="32"/>
      <c r="BH78" s="32"/>
      <c r="BI78" s="32"/>
      <c r="BJ78" s="32"/>
      <c r="BK78" s="33"/>
      <c r="BL78" s="28"/>
      <c r="BM78" s="29"/>
      <c r="BN78" s="29"/>
      <c r="BO78" s="29"/>
      <c r="BP78" s="29"/>
      <c r="BQ78" s="30"/>
      <c r="BR78" s="31"/>
      <c r="BS78" s="32"/>
      <c r="BT78" s="32"/>
      <c r="BU78" s="32"/>
      <c r="BV78" s="32"/>
      <c r="BW78" s="33"/>
      <c r="BX78" s="28"/>
      <c r="BY78" s="29"/>
      <c r="BZ78" s="29"/>
      <c r="CA78" s="29"/>
      <c r="CB78" s="29"/>
      <c r="CC78" s="30"/>
      <c r="CD78" s="31"/>
      <c r="CE78" s="32"/>
      <c r="CF78" s="32"/>
      <c r="CG78" s="32"/>
      <c r="CH78" s="32"/>
      <c r="CI78" s="33"/>
      <c r="CJ78" s="28"/>
      <c r="CK78" s="29"/>
      <c r="CL78" s="29"/>
      <c r="CM78" s="29"/>
      <c r="CN78" s="29"/>
      <c r="CO78" s="30"/>
      <c r="CP78" s="31"/>
      <c r="CQ78" s="32"/>
      <c r="CR78" s="32"/>
      <c r="CS78" s="32"/>
      <c r="CT78" s="32"/>
      <c r="CU78" s="33"/>
      <c r="CV78" s="28"/>
      <c r="CW78" s="29"/>
      <c r="CX78" s="29"/>
      <c r="CY78" s="29"/>
      <c r="CZ78" s="29"/>
      <c r="DA78" s="30"/>
      <c r="DB78" s="31"/>
      <c r="DC78" s="32"/>
      <c r="DD78" s="32"/>
      <c r="DE78" s="32"/>
      <c r="DF78" s="32"/>
      <c r="DG78" s="33"/>
      <c r="DH78" s="28"/>
      <c r="DI78" s="29"/>
      <c r="DJ78" s="29"/>
      <c r="DK78" s="29"/>
      <c r="DL78" s="29"/>
      <c r="DM78" s="30"/>
      <c r="DN78" s="31"/>
      <c r="DO78" s="32"/>
      <c r="DP78" s="32"/>
      <c r="DQ78" s="32"/>
      <c r="DR78" s="32"/>
      <c r="DS78" s="33"/>
      <c r="DT78" s="28"/>
      <c r="DU78" s="29"/>
      <c r="DV78" s="29"/>
      <c r="DW78" s="29"/>
      <c r="DX78" s="29"/>
      <c r="DY78" s="30"/>
      <c r="DZ78" s="31"/>
      <c r="EA78" s="32"/>
      <c r="EB78" s="32"/>
      <c r="EC78" s="32"/>
      <c r="ED78" s="32"/>
      <c r="EE78" s="33"/>
      <c r="EF78" s="28"/>
      <c r="EG78" s="29"/>
      <c r="EH78" s="29"/>
      <c r="EI78" s="29"/>
      <c r="EJ78" s="29"/>
      <c r="EK78" s="30"/>
      <c r="EL78" s="31"/>
      <c r="EM78" s="32"/>
      <c r="EN78" s="32"/>
      <c r="EO78" s="32"/>
      <c r="EP78" s="32"/>
      <c r="EQ78" s="33"/>
      <c r="ER78" s="28"/>
      <c r="ES78" s="29"/>
      <c r="ET78" s="29"/>
      <c r="EU78" s="29"/>
      <c r="EV78" s="29"/>
      <c r="EW78" s="30"/>
      <c r="EX78" s="31"/>
      <c r="EY78" s="32"/>
      <c r="EZ78" s="32"/>
      <c r="FA78" s="32"/>
      <c r="FB78" s="32"/>
      <c r="FC78" s="33"/>
      <c r="FD78" s="28"/>
      <c r="FE78" s="29"/>
      <c r="FF78" s="29"/>
      <c r="FG78" s="29"/>
      <c r="FH78" s="29"/>
      <c r="FI78" s="30"/>
      <c r="FJ78" s="31"/>
      <c r="FK78" s="32"/>
      <c r="FL78" s="32"/>
      <c r="FM78" s="32"/>
      <c r="FN78" s="32"/>
      <c r="FO78" s="33"/>
      <c r="FP78" s="28"/>
      <c r="FQ78" s="29"/>
      <c r="FR78" s="29"/>
      <c r="FS78" s="29"/>
      <c r="FT78" s="29"/>
      <c r="FU78" s="30"/>
      <c r="FV78" s="31"/>
      <c r="FW78" s="32"/>
      <c r="FX78" s="32"/>
      <c r="FY78" s="32"/>
      <c r="FZ78" s="32"/>
      <c r="GA78" s="33"/>
      <c r="GB78" s="28"/>
      <c r="GC78" s="29"/>
      <c r="GD78" s="29"/>
      <c r="GE78" s="29"/>
      <c r="GF78" s="29"/>
      <c r="GG78" s="30"/>
      <c r="GH78" s="31"/>
      <c r="GI78" s="32"/>
      <c r="GJ78" s="32"/>
      <c r="GK78" s="32"/>
      <c r="GL78" s="32"/>
      <c r="GM78" s="33"/>
      <c r="GN78" s="28"/>
      <c r="GO78" s="29"/>
      <c r="GP78" s="29"/>
      <c r="GQ78" s="29"/>
      <c r="GR78" s="29"/>
      <c r="GS78" s="30"/>
      <c r="GT78" s="31"/>
      <c r="GU78" s="32"/>
      <c r="GV78" s="32"/>
      <c r="GW78" s="32"/>
      <c r="GX78" s="32"/>
      <c r="GY78" s="33"/>
      <c r="GZ78" s="28"/>
      <c r="HA78" s="29"/>
      <c r="HB78" s="29"/>
      <c r="HC78" s="29"/>
      <c r="HD78" s="29"/>
      <c r="HE78" s="30"/>
      <c r="HF78" s="31"/>
      <c r="HG78" s="32"/>
      <c r="HH78" s="32"/>
      <c r="HI78" s="32"/>
      <c r="HJ78" s="32"/>
      <c r="HK78" s="33"/>
      <c r="HL78" s="28"/>
      <c r="HM78" s="29"/>
      <c r="HN78" s="29"/>
      <c r="HO78" s="29"/>
      <c r="HP78" s="29"/>
      <c r="HQ78" s="30"/>
      <c r="HR78" s="31"/>
      <c r="HS78" s="32"/>
      <c r="HT78" s="32"/>
      <c r="HU78" s="32"/>
      <c r="HV78" s="32"/>
      <c r="HW78" s="33"/>
      <c r="HX78" s="28"/>
      <c r="HY78" s="29"/>
      <c r="HZ78" s="29"/>
      <c r="IA78" s="29"/>
      <c r="IB78" s="29"/>
      <c r="IC78" s="30"/>
      <c r="ID78" s="31"/>
      <c r="IE78" s="32"/>
      <c r="IF78" s="32"/>
      <c r="IG78" s="32"/>
      <c r="IH78" s="32"/>
      <c r="II78" s="33"/>
      <c r="IJ78" s="28"/>
      <c r="IK78" s="29"/>
      <c r="IL78" s="29"/>
      <c r="IM78" s="29"/>
      <c r="IN78" s="29"/>
      <c r="IO78" s="30"/>
      <c r="IP78" s="31"/>
      <c r="IQ78" s="32"/>
      <c r="IR78" s="32"/>
      <c r="IS78" s="32"/>
      <c r="IT78" s="32"/>
      <c r="IU78" s="33"/>
      <c r="IV78" s="28"/>
      <c r="IW78" s="29"/>
      <c r="IX78" s="29"/>
      <c r="IY78" s="29"/>
      <c r="IZ78" s="29"/>
      <c r="JA78" s="30"/>
      <c r="JB78" s="31"/>
      <c r="JC78" s="32"/>
      <c r="JD78" s="32"/>
      <c r="JE78" s="32"/>
      <c r="JF78" s="32"/>
      <c r="JG78" s="33"/>
      <c r="JH78" s="28"/>
      <c r="JI78" s="29"/>
      <c r="JJ78" s="29"/>
      <c r="JK78" s="29"/>
      <c r="JL78" s="29"/>
      <c r="JM78" s="30"/>
      <c r="JN78" s="31"/>
      <c r="JO78" s="32"/>
      <c r="JP78" s="32"/>
      <c r="JQ78" s="32"/>
      <c r="JR78" s="32"/>
      <c r="JS78" s="33"/>
      <c r="JT78" s="28"/>
      <c r="JU78" s="29"/>
      <c r="JV78" s="29"/>
      <c r="JW78" s="29"/>
      <c r="JX78" s="29"/>
      <c r="JY78" s="30"/>
      <c r="JZ78" s="31"/>
      <c r="KA78" s="32"/>
      <c r="KB78" s="32"/>
      <c r="KC78" s="32"/>
      <c r="KD78" s="32"/>
      <c r="KE78" s="33"/>
      <c r="KF78" s="28"/>
      <c r="KG78" s="29"/>
      <c r="KH78" s="29"/>
      <c r="KI78" s="29"/>
      <c r="KJ78" s="29"/>
      <c r="KK78" s="30"/>
      <c r="KL78" s="31"/>
      <c r="KM78" s="32"/>
      <c r="KN78" s="32"/>
      <c r="KO78" s="32"/>
      <c r="KP78" s="32"/>
      <c r="KQ78" s="33"/>
    </row>
    <row r="79" spans="1:303" ht="16.5" customHeight="1" x14ac:dyDescent="0.25">
      <c r="A79">
        <f t="shared" si="7"/>
        <v>6</v>
      </c>
      <c r="B79" s="17">
        <f t="shared" si="8"/>
        <v>5</v>
      </c>
      <c r="C79" s="21">
        <f>Calen!F82</f>
        <v>43637</v>
      </c>
      <c r="D79" s="28"/>
      <c r="E79" s="29"/>
      <c r="F79" s="29"/>
      <c r="G79" s="29"/>
      <c r="H79" s="29"/>
      <c r="I79" s="30"/>
      <c r="J79" s="31"/>
      <c r="K79" s="32"/>
      <c r="L79" s="32"/>
      <c r="M79" s="32"/>
      <c r="N79" s="32"/>
      <c r="O79" s="33"/>
      <c r="P79" s="28"/>
      <c r="Q79" s="29"/>
      <c r="R79" s="29"/>
      <c r="S79" s="29"/>
      <c r="T79" s="29"/>
      <c r="U79" s="30"/>
      <c r="V79" s="31"/>
      <c r="W79" s="32"/>
      <c r="X79" s="32"/>
      <c r="Y79" s="32"/>
      <c r="Z79" s="32"/>
      <c r="AA79" s="33"/>
      <c r="AB79" s="28"/>
      <c r="AC79" s="29"/>
      <c r="AD79" s="29"/>
      <c r="AE79" s="29"/>
      <c r="AF79" s="29"/>
      <c r="AG79" s="30"/>
      <c r="AH79" s="31"/>
      <c r="AI79" s="32"/>
      <c r="AJ79" s="32"/>
      <c r="AK79" s="32"/>
      <c r="AL79" s="32"/>
      <c r="AM79" s="33"/>
      <c r="AN79" s="28"/>
      <c r="AO79" s="29"/>
      <c r="AP79" s="29"/>
      <c r="AQ79" s="29"/>
      <c r="AR79" s="29"/>
      <c r="AS79" s="30"/>
      <c r="AT79" s="31"/>
      <c r="AU79" s="32"/>
      <c r="AV79" s="32"/>
      <c r="AW79" s="32"/>
      <c r="AX79" s="32"/>
      <c r="AY79" s="33"/>
      <c r="AZ79" s="28"/>
      <c r="BA79" s="29"/>
      <c r="BB79" s="29"/>
      <c r="BC79" s="29"/>
      <c r="BD79" s="29"/>
      <c r="BE79" s="30"/>
      <c r="BF79" s="31"/>
      <c r="BG79" s="32"/>
      <c r="BH79" s="32"/>
      <c r="BI79" s="32"/>
      <c r="BJ79" s="32"/>
      <c r="BK79" s="33"/>
      <c r="BL79" s="28"/>
      <c r="BM79" s="29"/>
      <c r="BN79" s="29"/>
      <c r="BO79" s="29"/>
      <c r="BP79" s="29"/>
      <c r="BQ79" s="30"/>
      <c r="BR79" s="31"/>
      <c r="BS79" s="32"/>
      <c r="BT79" s="32"/>
      <c r="BU79" s="32"/>
      <c r="BV79" s="32"/>
      <c r="BW79" s="33"/>
      <c r="BX79" s="28"/>
      <c r="BY79" s="29"/>
      <c r="BZ79" s="29"/>
      <c r="CA79" s="29"/>
      <c r="CB79" s="29"/>
      <c r="CC79" s="30"/>
      <c r="CD79" s="31"/>
      <c r="CE79" s="32"/>
      <c r="CF79" s="32"/>
      <c r="CG79" s="32"/>
      <c r="CH79" s="32"/>
      <c r="CI79" s="33"/>
      <c r="CJ79" s="28"/>
      <c r="CK79" s="29"/>
      <c r="CL79" s="29"/>
      <c r="CM79" s="29"/>
      <c r="CN79" s="29"/>
      <c r="CO79" s="30"/>
      <c r="CP79" s="31"/>
      <c r="CQ79" s="32"/>
      <c r="CR79" s="32"/>
      <c r="CS79" s="32"/>
      <c r="CT79" s="32"/>
      <c r="CU79" s="33"/>
      <c r="CV79" s="28"/>
      <c r="CW79" s="29"/>
      <c r="CX79" s="29"/>
      <c r="CY79" s="29"/>
      <c r="CZ79" s="29"/>
      <c r="DA79" s="30"/>
      <c r="DB79" s="31"/>
      <c r="DC79" s="32"/>
      <c r="DD79" s="32"/>
      <c r="DE79" s="32"/>
      <c r="DF79" s="32"/>
      <c r="DG79" s="33"/>
      <c r="DH79" s="28"/>
      <c r="DI79" s="29"/>
      <c r="DJ79" s="29"/>
      <c r="DK79" s="29"/>
      <c r="DL79" s="29"/>
      <c r="DM79" s="30"/>
      <c r="DN79" s="31"/>
      <c r="DO79" s="32"/>
      <c r="DP79" s="32"/>
      <c r="DQ79" s="32"/>
      <c r="DR79" s="32"/>
      <c r="DS79" s="33"/>
      <c r="DT79" s="28"/>
      <c r="DU79" s="29"/>
      <c r="DV79" s="29"/>
      <c r="DW79" s="29"/>
      <c r="DX79" s="29"/>
      <c r="DY79" s="30"/>
      <c r="DZ79" s="31"/>
      <c r="EA79" s="32"/>
      <c r="EB79" s="32"/>
      <c r="EC79" s="32"/>
      <c r="ED79" s="32"/>
      <c r="EE79" s="33"/>
      <c r="EF79" s="28"/>
      <c r="EG79" s="29"/>
      <c r="EH79" s="29"/>
      <c r="EI79" s="29"/>
      <c r="EJ79" s="29"/>
      <c r="EK79" s="30"/>
      <c r="EL79" s="31"/>
      <c r="EM79" s="32"/>
      <c r="EN79" s="32"/>
      <c r="EO79" s="32"/>
      <c r="EP79" s="32"/>
      <c r="EQ79" s="33"/>
      <c r="ER79" s="28"/>
      <c r="ES79" s="29"/>
      <c r="ET79" s="29"/>
      <c r="EU79" s="29"/>
      <c r="EV79" s="29"/>
      <c r="EW79" s="30"/>
      <c r="EX79" s="31"/>
      <c r="EY79" s="32"/>
      <c r="EZ79" s="32"/>
      <c r="FA79" s="32"/>
      <c r="FB79" s="32"/>
      <c r="FC79" s="33"/>
      <c r="FD79" s="28"/>
      <c r="FE79" s="29"/>
      <c r="FF79" s="29"/>
      <c r="FG79" s="29"/>
      <c r="FH79" s="29"/>
      <c r="FI79" s="30"/>
      <c r="FJ79" s="31"/>
      <c r="FK79" s="32"/>
      <c r="FL79" s="32"/>
      <c r="FM79" s="32"/>
      <c r="FN79" s="32"/>
      <c r="FO79" s="33"/>
      <c r="FP79" s="28"/>
      <c r="FQ79" s="29"/>
      <c r="FR79" s="29"/>
      <c r="FS79" s="29"/>
      <c r="FT79" s="29"/>
      <c r="FU79" s="30"/>
      <c r="FV79" s="31"/>
      <c r="FW79" s="32"/>
      <c r="FX79" s="32"/>
      <c r="FY79" s="32"/>
      <c r="FZ79" s="32"/>
      <c r="GA79" s="33"/>
      <c r="GB79" s="28"/>
      <c r="GC79" s="29"/>
      <c r="GD79" s="29"/>
      <c r="GE79" s="29"/>
      <c r="GF79" s="29"/>
      <c r="GG79" s="30"/>
      <c r="GH79" s="31"/>
      <c r="GI79" s="32"/>
      <c r="GJ79" s="32"/>
      <c r="GK79" s="32"/>
      <c r="GL79" s="32"/>
      <c r="GM79" s="33"/>
      <c r="GN79" s="28"/>
      <c r="GO79" s="29"/>
      <c r="GP79" s="29"/>
      <c r="GQ79" s="29"/>
      <c r="GR79" s="29"/>
      <c r="GS79" s="30"/>
      <c r="GT79" s="31"/>
      <c r="GU79" s="32"/>
      <c r="GV79" s="32"/>
      <c r="GW79" s="32"/>
      <c r="GX79" s="32"/>
      <c r="GY79" s="33"/>
      <c r="GZ79" s="28"/>
      <c r="HA79" s="29"/>
      <c r="HB79" s="29"/>
      <c r="HC79" s="29"/>
      <c r="HD79" s="29"/>
      <c r="HE79" s="30"/>
      <c r="HF79" s="31"/>
      <c r="HG79" s="32"/>
      <c r="HH79" s="32"/>
      <c r="HI79" s="32"/>
      <c r="HJ79" s="32"/>
      <c r="HK79" s="33"/>
      <c r="HL79" s="28"/>
      <c r="HM79" s="29"/>
      <c r="HN79" s="29"/>
      <c r="HO79" s="29"/>
      <c r="HP79" s="29"/>
      <c r="HQ79" s="30"/>
      <c r="HR79" s="31"/>
      <c r="HS79" s="32"/>
      <c r="HT79" s="32"/>
      <c r="HU79" s="32"/>
      <c r="HV79" s="32"/>
      <c r="HW79" s="33"/>
      <c r="HX79" s="28"/>
      <c r="HY79" s="29"/>
      <c r="HZ79" s="29"/>
      <c r="IA79" s="29"/>
      <c r="IB79" s="29"/>
      <c r="IC79" s="30"/>
      <c r="ID79" s="31"/>
      <c r="IE79" s="32"/>
      <c r="IF79" s="32"/>
      <c r="IG79" s="32"/>
      <c r="IH79" s="32"/>
      <c r="II79" s="33"/>
      <c r="IJ79" s="28"/>
      <c r="IK79" s="29"/>
      <c r="IL79" s="29"/>
      <c r="IM79" s="29"/>
      <c r="IN79" s="29"/>
      <c r="IO79" s="30"/>
      <c r="IP79" s="31"/>
      <c r="IQ79" s="32"/>
      <c r="IR79" s="32"/>
      <c r="IS79" s="32"/>
      <c r="IT79" s="32"/>
      <c r="IU79" s="33"/>
      <c r="IV79" s="28"/>
      <c r="IW79" s="29"/>
      <c r="IX79" s="29"/>
      <c r="IY79" s="29"/>
      <c r="IZ79" s="29"/>
      <c r="JA79" s="30"/>
      <c r="JB79" s="31"/>
      <c r="JC79" s="32"/>
      <c r="JD79" s="32"/>
      <c r="JE79" s="32"/>
      <c r="JF79" s="32"/>
      <c r="JG79" s="33"/>
      <c r="JH79" s="28"/>
      <c r="JI79" s="29"/>
      <c r="JJ79" s="29"/>
      <c r="JK79" s="29"/>
      <c r="JL79" s="29"/>
      <c r="JM79" s="30"/>
      <c r="JN79" s="31"/>
      <c r="JO79" s="32"/>
      <c r="JP79" s="32"/>
      <c r="JQ79" s="32"/>
      <c r="JR79" s="32"/>
      <c r="JS79" s="33"/>
      <c r="JT79" s="28"/>
      <c r="JU79" s="29"/>
      <c r="JV79" s="29"/>
      <c r="JW79" s="29"/>
      <c r="JX79" s="29"/>
      <c r="JY79" s="30"/>
      <c r="JZ79" s="31"/>
      <c r="KA79" s="32"/>
      <c r="KB79" s="32"/>
      <c r="KC79" s="32"/>
      <c r="KD79" s="32"/>
      <c r="KE79" s="33"/>
      <c r="KF79" s="28"/>
      <c r="KG79" s="29"/>
      <c r="KH79" s="29"/>
      <c r="KI79" s="29"/>
      <c r="KJ79" s="29"/>
      <c r="KK79" s="30"/>
      <c r="KL79" s="31"/>
      <c r="KM79" s="32"/>
      <c r="KN79" s="32"/>
      <c r="KO79" s="32"/>
      <c r="KP79" s="32"/>
      <c r="KQ79" s="33"/>
    </row>
    <row r="80" spans="1:303" ht="16.5" customHeight="1" x14ac:dyDescent="0.25">
      <c r="A80">
        <f t="shared" si="7"/>
        <v>6</v>
      </c>
      <c r="B80" s="17">
        <f t="shared" si="8"/>
        <v>3</v>
      </c>
      <c r="C80" s="21">
        <f>Calen!F83</f>
        <v>43642</v>
      </c>
      <c r="D80" s="28"/>
      <c r="E80" s="29"/>
      <c r="F80" s="29"/>
      <c r="G80" s="29"/>
      <c r="H80" s="29"/>
      <c r="I80" s="30"/>
      <c r="J80" s="31"/>
      <c r="K80" s="32"/>
      <c r="L80" s="32"/>
      <c r="M80" s="32"/>
      <c r="N80" s="32"/>
      <c r="O80" s="33"/>
      <c r="P80" s="28"/>
      <c r="Q80" s="29"/>
      <c r="R80" s="29"/>
      <c r="S80" s="29"/>
      <c r="T80" s="29"/>
      <c r="U80" s="30"/>
      <c r="V80" s="31"/>
      <c r="W80" s="32"/>
      <c r="X80" s="32"/>
      <c r="Y80" s="32"/>
      <c r="Z80" s="32"/>
      <c r="AA80" s="33"/>
      <c r="AB80" s="28"/>
      <c r="AC80" s="29"/>
      <c r="AD80" s="29"/>
      <c r="AE80" s="29"/>
      <c r="AF80" s="29"/>
      <c r="AG80" s="30"/>
      <c r="AH80" s="31"/>
      <c r="AI80" s="32"/>
      <c r="AJ80" s="32"/>
      <c r="AK80" s="32"/>
      <c r="AL80" s="32"/>
      <c r="AM80" s="33"/>
      <c r="AN80" s="28"/>
      <c r="AO80" s="29"/>
      <c r="AP80" s="29"/>
      <c r="AQ80" s="29"/>
      <c r="AR80" s="29"/>
      <c r="AS80" s="30"/>
      <c r="AT80" s="31"/>
      <c r="AU80" s="32"/>
      <c r="AV80" s="32"/>
      <c r="AW80" s="32"/>
      <c r="AX80" s="32"/>
      <c r="AY80" s="33"/>
      <c r="AZ80" s="28"/>
      <c r="BA80" s="29"/>
      <c r="BB80" s="29"/>
      <c r="BC80" s="29"/>
      <c r="BD80" s="29"/>
      <c r="BE80" s="30"/>
      <c r="BF80" s="31"/>
      <c r="BG80" s="32"/>
      <c r="BH80" s="32"/>
      <c r="BI80" s="32"/>
      <c r="BJ80" s="32"/>
      <c r="BK80" s="33"/>
      <c r="BL80" s="28"/>
      <c r="BM80" s="29"/>
      <c r="BN80" s="29"/>
      <c r="BO80" s="29"/>
      <c r="BP80" s="29"/>
      <c r="BQ80" s="30"/>
      <c r="BR80" s="31"/>
      <c r="BS80" s="32"/>
      <c r="BT80" s="32"/>
      <c r="BU80" s="32"/>
      <c r="BV80" s="32"/>
      <c r="BW80" s="33"/>
      <c r="BX80" s="28"/>
      <c r="BY80" s="29"/>
      <c r="BZ80" s="29"/>
      <c r="CA80" s="29"/>
      <c r="CB80" s="29"/>
      <c r="CC80" s="30"/>
      <c r="CD80" s="31"/>
      <c r="CE80" s="32"/>
      <c r="CF80" s="32"/>
      <c r="CG80" s="32"/>
      <c r="CH80" s="32"/>
      <c r="CI80" s="33"/>
      <c r="CJ80" s="28"/>
      <c r="CK80" s="29"/>
      <c r="CL80" s="29"/>
      <c r="CM80" s="29"/>
      <c r="CN80" s="29"/>
      <c r="CO80" s="30"/>
      <c r="CP80" s="31"/>
      <c r="CQ80" s="32"/>
      <c r="CR80" s="32"/>
      <c r="CS80" s="32"/>
      <c r="CT80" s="32"/>
      <c r="CU80" s="33"/>
      <c r="CV80" s="28"/>
      <c r="CW80" s="29"/>
      <c r="CX80" s="29"/>
      <c r="CY80" s="29"/>
      <c r="CZ80" s="29"/>
      <c r="DA80" s="30"/>
      <c r="DB80" s="31"/>
      <c r="DC80" s="32"/>
      <c r="DD80" s="32"/>
      <c r="DE80" s="32"/>
      <c r="DF80" s="32"/>
      <c r="DG80" s="33"/>
      <c r="DH80" s="28"/>
      <c r="DI80" s="29"/>
      <c r="DJ80" s="29"/>
      <c r="DK80" s="29"/>
      <c r="DL80" s="29"/>
      <c r="DM80" s="30"/>
      <c r="DN80" s="31"/>
      <c r="DO80" s="32"/>
      <c r="DP80" s="32"/>
      <c r="DQ80" s="32"/>
      <c r="DR80" s="32"/>
      <c r="DS80" s="33"/>
      <c r="DT80" s="28"/>
      <c r="DU80" s="29"/>
      <c r="DV80" s="29"/>
      <c r="DW80" s="29"/>
      <c r="DX80" s="29"/>
      <c r="DY80" s="30"/>
      <c r="DZ80" s="31"/>
      <c r="EA80" s="32"/>
      <c r="EB80" s="32"/>
      <c r="EC80" s="32"/>
      <c r="ED80" s="32"/>
      <c r="EE80" s="33"/>
      <c r="EF80" s="28"/>
      <c r="EG80" s="29"/>
      <c r="EH80" s="29"/>
      <c r="EI80" s="29"/>
      <c r="EJ80" s="29"/>
      <c r="EK80" s="30"/>
      <c r="EL80" s="31"/>
      <c r="EM80" s="32"/>
      <c r="EN80" s="32"/>
      <c r="EO80" s="32"/>
      <c r="EP80" s="32"/>
      <c r="EQ80" s="33"/>
      <c r="ER80" s="28"/>
      <c r="ES80" s="29"/>
      <c r="ET80" s="29"/>
      <c r="EU80" s="29"/>
      <c r="EV80" s="29"/>
      <c r="EW80" s="30"/>
      <c r="EX80" s="31"/>
      <c r="EY80" s="32"/>
      <c r="EZ80" s="32"/>
      <c r="FA80" s="32"/>
      <c r="FB80" s="32"/>
      <c r="FC80" s="33"/>
      <c r="FD80" s="28"/>
      <c r="FE80" s="29"/>
      <c r="FF80" s="29"/>
      <c r="FG80" s="29"/>
      <c r="FH80" s="29"/>
      <c r="FI80" s="30"/>
      <c r="FJ80" s="31"/>
      <c r="FK80" s="32"/>
      <c r="FL80" s="32"/>
      <c r="FM80" s="32"/>
      <c r="FN80" s="32"/>
      <c r="FO80" s="33"/>
      <c r="FP80" s="28"/>
      <c r="FQ80" s="29"/>
      <c r="FR80" s="29"/>
      <c r="FS80" s="29"/>
      <c r="FT80" s="29"/>
      <c r="FU80" s="30"/>
      <c r="FV80" s="31"/>
      <c r="FW80" s="32"/>
      <c r="FX80" s="32"/>
      <c r="FY80" s="32"/>
      <c r="FZ80" s="32"/>
      <c r="GA80" s="33"/>
      <c r="GB80" s="28"/>
      <c r="GC80" s="29"/>
      <c r="GD80" s="29"/>
      <c r="GE80" s="29"/>
      <c r="GF80" s="29"/>
      <c r="GG80" s="30"/>
      <c r="GH80" s="31"/>
      <c r="GI80" s="32"/>
      <c r="GJ80" s="32"/>
      <c r="GK80" s="32"/>
      <c r="GL80" s="32"/>
      <c r="GM80" s="33"/>
      <c r="GN80" s="28"/>
      <c r="GO80" s="29"/>
      <c r="GP80" s="29"/>
      <c r="GQ80" s="29"/>
      <c r="GR80" s="29"/>
      <c r="GS80" s="30"/>
      <c r="GT80" s="31"/>
      <c r="GU80" s="32"/>
      <c r="GV80" s="32"/>
      <c r="GW80" s="32"/>
      <c r="GX80" s="32"/>
      <c r="GY80" s="33"/>
      <c r="GZ80" s="28"/>
      <c r="HA80" s="29"/>
      <c r="HB80" s="29"/>
      <c r="HC80" s="29"/>
      <c r="HD80" s="29"/>
      <c r="HE80" s="30"/>
      <c r="HF80" s="31"/>
      <c r="HG80" s="32"/>
      <c r="HH80" s="32"/>
      <c r="HI80" s="32"/>
      <c r="HJ80" s="32"/>
      <c r="HK80" s="33"/>
      <c r="HL80" s="28"/>
      <c r="HM80" s="29"/>
      <c r="HN80" s="29"/>
      <c r="HO80" s="29"/>
      <c r="HP80" s="29"/>
      <c r="HQ80" s="30"/>
      <c r="HR80" s="31"/>
      <c r="HS80" s="32"/>
      <c r="HT80" s="32"/>
      <c r="HU80" s="32"/>
      <c r="HV80" s="32"/>
      <c r="HW80" s="33"/>
      <c r="HX80" s="28"/>
      <c r="HY80" s="29"/>
      <c r="HZ80" s="29"/>
      <c r="IA80" s="29"/>
      <c r="IB80" s="29"/>
      <c r="IC80" s="30"/>
      <c r="ID80" s="31"/>
      <c r="IE80" s="32"/>
      <c r="IF80" s="32"/>
      <c r="IG80" s="32"/>
      <c r="IH80" s="32"/>
      <c r="II80" s="33"/>
      <c r="IJ80" s="28"/>
      <c r="IK80" s="29"/>
      <c r="IL80" s="29"/>
      <c r="IM80" s="29"/>
      <c r="IN80" s="29"/>
      <c r="IO80" s="30"/>
      <c r="IP80" s="31"/>
      <c r="IQ80" s="32"/>
      <c r="IR80" s="32"/>
      <c r="IS80" s="32"/>
      <c r="IT80" s="32"/>
      <c r="IU80" s="33"/>
      <c r="IV80" s="28"/>
      <c r="IW80" s="29"/>
      <c r="IX80" s="29"/>
      <c r="IY80" s="29"/>
      <c r="IZ80" s="29"/>
      <c r="JA80" s="30"/>
      <c r="JB80" s="31"/>
      <c r="JC80" s="32"/>
      <c r="JD80" s="32"/>
      <c r="JE80" s="32"/>
      <c r="JF80" s="32"/>
      <c r="JG80" s="33"/>
      <c r="JH80" s="28"/>
      <c r="JI80" s="29"/>
      <c r="JJ80" s="29"/>
      <c r="JK80" s="29"/>
      <c r="JL80" s="29"/>
      <c r="JM80" s="30"/>
      <c r="JN80" s="31"/>
      <c r="JO80" s="32"/>
      <c r="JP80" s="32"/>
      <c r="JQ80" s="32"/>
      <c r="JR80" s="32"/>
      <c r="JS80" s="33"/>
      <c r="JT80" s="28"/>
      <c r="JU80" s="29"/>
      <c r="JV80" s="29"/>
      <c r="JW80" s="29"/>
      <c r="JX80" s="29"/>
      <c r="JY80" s="30"/>
      <c r="JZ80" s="31"/>
      <c r="KA80" s="32"/>
      <c r="KB80" s="32"/>
      <c r="KC80" s="32"/>
      <c r="KD80" s="32"/>
      <c r="KE80" s="33"/>
      <c r="KF80" s="28"/>
      <c r="KG80" s="29"/>
      <c r="KH80" s="29"/>
      <c r="KI80" s="29"/>
      <c r="KJ80" s="29"/>
      <c r="KK80" s="30"/>
      <c r="KL80" s="31"/>
      <c r="KM80" s="32"/>
      <c r="KN80" s="32"/>
      <c r="KO80" s="32"/>
      <c r="KP80" s="32"/>
      <c r="KQ80" s="33"/>
    </row>
    <row r="81" spans="1:303" ht="16.5" customHeight="1" x14ac:dyDescent="0.25">
      <c r="A81">
        <f t="shared" si="7"/>
        <v>6</v>
      </c>
      <c r="B81" s="17">
        <f t="shared" si="8"/>
        <v>4</v>
      </c>
      <c r="C81" s="21">
        <f>Calen!F84</f>
        <v>43643</v>
      </c>
      <c r="D81" s="28"/>
      <c r="E81" s="29"/>
      <c r="F81" s="29"/>
      <c r="G81" s="29"/>
      <c r="H81" s="29"/>
      <c r="I81" s="30"/>
      <c r="J81" s="31"/>
      <c r="K81" s="32"/>
      <c r="L81" s="32"/>
      <c r="M81" s="32"/>
      <c r="N81" s="32"/>
      <c r="O81" s="33"/>
      <c r="P81" s="28"/>
      <c r="Q81" s="29"/>
      <c r="R81" s="29"/>
      <c r="S81" s="29"/>
      <c r="T81" s="29"/>
      <c r="U81" s="30"/>
      <c r="V81" s="31"/>
      <c r="W81" s="32"/>
      <c r="X81" s="32"/>
      <c r="Y81" s="32"/>
      <c r="Z81" s="32"/>
      <c r="AA81" s="33"/>
      <c r="AB81" s="28"/>
      <c r="AC81" s="29"/>
      <c r="AD81" s="29"/>
      <c r="AE81" s="29"/>
      <c r="AF81" s="29"/>
      <c r="AG81" s="30"/>
      <c r="AH81" s="31"/>
      <c r="AI81" s="32"/>
      <c r="AJ81" s="32"/>
      <c r="AK81" s="32"/>
      <c r="AL81" s="32"/>
      <c r="AM81" s="33"/>
      <c r="AN81" s="28"/>
      <c r="AO81" s="29"/>
      <c r="AP81" s="29"/>
      <c r="AQ81" s="29"/>
      <c r="AR81" s="29"/>
      <c r="AS81" s="30"/>
      <c r="AT81" s="31"/>
      <c r="AU81" s="32"/>
      <c r="AV81" s="32"/>
      <c r="AW81" s="32"/>
      <c r="AX81" s="32"/>
      <c r="AY81" s="33"/>
      <c r="AZ81" s="28"/>
      <c r="BA81" s="29"/>
      <c r="BB81" s="29"/>
      <c r="BC81" s="29"/>
      <c r="BD81" s="29"/>
      <c r="BE81" s="30"/>
      <c r="BF81" s="31"/>
      <c r="BG81" s="32"/>
      <c r="BH81" s="32"/>
      <c r="BI81" s="32"/>
      <c r="BJ81" s="32"/>
      <c r="BK81" s="33"/>
      <c r="BL81" s="28"/>
      <c r="BM81" s="29"/>
      <c r="BN81" s="29"/>
      <c r="BO81" s="29"/>
      <c r="BP81" s="29"/>
      <c r="BQ81" s="30"/>
      <c r="BR81" s="31"/>
      <c r="BS81" s="32"/>
      <c r="BT81" s="32"/>
      <c r="BU81" s="32"/>
      <c r="BV81" s="32"/>
      <c r="BW81" s="33"/>
      <c r="BX81" s="28"/>
      <c r="BY81" s="29"/>
      <c r="BZ81" s="29"/>
      <c r="CA81" s="29"/>
      <c r="CB81" s="29"/>
      <c r="CC81" s="30"/>
      <c r="CD81" s="31"/>
      <c r="CE81" s="32"/>
      <c r="CF81" s="32"/>
      <c r="CG81" s="32"/>
      <c r="CH81" s="32"/>
      <c r="CI81" s="33"/>
      <c r="CJ81" s="28"/>
      <c r="CK81" s="29"/>
      <c r="CL81" s="29"/>
      <c r="CM81" s="29"/>
      <c r="CN81" s="29"/>
      <c r="CO81" s="30"/>
      <c r="CP81" s="31"/>
      <c r="CQ81" s="32"/>
      <c r="CR81" s="32"/>
      <c r="CS81" s="32"/>
      <c r="CT81" s="32"/>
      <c r="CU81" s="33"/>
      <c r="CV81" s="28"/>
      <c r="CW81" s="29"/>
      <c r="CX81" s="29"/>
      <c r="CY81" s="29"/>
      <c r="CZ81" s="29"/>
      <c r="DA81" s="30"/>
      <c r="DB81" s="31"/>
      <c r="DC81" s="32"/>
      <c r="DD81" s="32"/>
      <c r="DE81" s="32"/>
      <c r="DF81" s="32"/>
      <c r="DG81" s="33"/>
      <c r="DH81" s="28"/>
      <c r="DI81" s="29"/>
      <c r="DJ81" s="29"/>
      <c r="DK81" s="29"/>
      <c r="DL81" s="29"/>
      <c r="DM81" s="30"/>
      <c r="DN81" s="31"/>
      <c r="DO81" s="32"/>
      <c r="DP81" s="32"/>
      <c r="DQ81" s="32"/>
      <c r="DR81" s="32"/>
      <c r="DS81" s="33"/>
      <c r="DT81" s="28"/>
      <c r="DU81" s="29"/>
      <c r="DV81" s="29"/>
      <c r="DW81" s="29"/>
      <c r="DX81" s="29"/>
      <c r="DY81" s="30"/>
      <c r="DZ81" s="31"/>
      <c r="EA81" s="32"/>
      <c r="EB81" s="32"/>
      <c r="EC81" s="32"/>
      <c r="ED81" s="32"/>
      <c r="EE81" s="33"/>
      <c r="EF81" s="28"/>
      <c r="EG81" s="29"/>
      <c r="EH81" s="29"/>
      <c r="EI81" s="29"/>
      <c r="EJ81" s="29"/>
      <c r="EK81" s="30"/>
      <c r="EL81" s="31"/>
      <c r="EM81" s="32"/>
      <c r="EN81" s="32"/>
      <c r="EO81" s="32"/>
      <c r="EP81" s="32"/>
      <c r="EQ81" s="33"/>
      <c r="ER81" s="28"/>
      <c r="ES81" s="29"/>
      <c r="ET81" s="29"/>
      <c r="EU81" s="29"/>
      <c r="EV81" s="29"/>
      <c r="EW81" s="30"/>
      <c r="EX81" s="31"/>
      <c r="EY81" s="32"/>
      <c r="EZ81" s="32"/>
      <c r="FA81" s="32"/>
      <c r="FB81" s="32"/>
      <c r="FC81" s="33"/>
      <c r="FD81" s="28"/>
      <c r="FE81" s="29"/>
      <c r="FF81" s="29"/>
      <c r="FG81" s="29"/>
      <c r="FH81" s="29"/>
      <c r="FI81" s="30"/>
      <c r="FJ81" s="31"/>
      <c r="FK81" s="32"/>
      <c r="FL81" s="32"/>
      <c r="FM81" s="32"/>
      <c r="FN81" s="32"/>
      <c r="FO81" s="33"/>
      <c r="FP81" s="28"/>
      <c r="FQ81" s="29"/>
      <c r="FR81" s="29"/>
      <c r="FS81" s="29"/>
      <c r="FT81" s="29"/>
      <c r="FU81" s="30"/>
      <c r="FV81" s="31"/>
      <c r="FW81" s="32"/>
      <c r="FX81" s="32"/>
      <c r="FY81" s="32"/>
      <c r="FZ81" s="32"/>
      <c r="GA81" s="33"/>
      <c r="GB81" s="28"/>
      <c r="GC81" s="29"/>
      <c r="GD81" s="29"/>
      <c r="GE81" s="29"/>
      <c r="GF81" s="29"/>
      <c r="GG81" s="30"/>
      <c r="GH81" s="31"/>
      <c r="GI81" s="32"/>
      <c r="GJ81" s="32"/>
      <c r="GK81" s="32"/>
      <c r="GL81" s="32"/>
      <c r="GM81" s="33"/>
      <c r="GN81" s="28"/>
      <c r="GO81" s="29"/>
      <c r="GP81" s="29"/>
      <c r="GQ81" s="29"/>
      <c r="GR81" s="29"/>
      <c r="GS81" s="30"/>
      <c r="GT81" s="31"/>
      <c r="GU81" s="32"/>
      <c r="GV81" s="32"/>
      <c r="GW81" s="32"/>
      <c r="GX81" s="32"/>
      <c r="GY81" s="33"/>
      <c r="GZ81" s="28"/>
      <c r="HA81" s="29"/>
      <c r="HB81" s="29"/>
      <c r="HC81" s="29"/>
      <c r="HD81" s="29"/>
      <c r="HE81" s="30"/>
      <c r="HF81" s="31"/>
      <c r="HG81" s="32"/>
      <c r="HH81" s="32"/>
      <c r="HI81" s="32"/>
      <c r="HJ81" s="32"/>
      <c r="HK81" s="33"/>
      <c r="HL81" s="28"/>
      <c r="HM81" s="29"/>
      <c r="HN81" s="29"/>
      <c r="HO81" s="29"/>
      <c r="HP81" s="29"/>
      <c r="HQ81" s="30"/>
      <c r="HR81" s="31"/>
      <c r="HS81" s="32"/>
      <c r="HT81" s="32"/>
      <c r="HU81" s="32"/>
      <c r="HV81" s="32"/>
      <c r="HW81" s="33"/>
      <c r="HX81" s="28"/>
      <c r="HY81" s="29"/>
      <c r="HZ81" s="29"/>
      <c r="IA81" s="29"/>
      <c r="IB81" s="29"/>
      <c r="IC81" s="30"/>
      <c r="ID81" s="31"/>
      <c r="IE81" s="32"/>
      <c r="IF81" s="32"/>
      <c r="IG81" s="32"/>
      <c r="IH81" s="32"/>
      <c r="II81" s="33"/>
      <c r="IJ81" s="28"/>
      <c r="IK81" s="29"/>
      <c r="IL81" s="29"/>
      <c r="IM81" s="29"/>
      <c r="IN81" s="29"/>
      <c r="IO81" s="30"/>
      <c r="IP81" s="31"/>
      <c r="IQ81" s="32"/>
      <c r="IR81" s="32"/>
      <c r="IS81" s="32"/>
      <c r="IT81" s="32"/>
      <c r="IU81" s="33"/>
      <c r="IV81" s="28"/>
      <c r="IW81" s="29"/>
      <c r="IX81" s="29"/>
      <c r="IY81" s="29"/>
      <c r="IZ81" s="29"/>
      <c r="JA81" s="30"/>
      <c r="JB81" s="31"/>
      <c r="JC81" s="32"/>
      <c r="JD81" s="32"/>
      <c r="JE81" s="32"/>
      <c r="JF81" s="32"/>
      <c r="JG81" s="33"/>
      <c r="JH81" s="28"/>
      <c r="JI81" s="29"/>
      <c r="JJ81" s="29"/>
      <c r="JK81" s="29"/>
      <c r="JL81" s="29"/>
      <c r="JM81" s="30"/>
      <c r="JN81" s="31"/>
      <c r="JO81" s="32"/>
      <c r="JP81" s="32"/>
      <c r="JQ81" s="32"/>
      <c r="JR81" s="32"/>
      <c r="JS81" s="33"/>
      <c r="JT81" s="28"/>
      <c r="JU81" s="29"/>
      <c r="JV81" s="29"/>
      <c r="JW81" s="29"/>
      <c r="JX81" s="29"/>
      <c r="JY81" s="30"/>
      <c r="JZ81" s="31"/>
      <c r="KA81" s="32"/>
      <c r="KB81" s="32"/>
      <c r="KC81" s="32"/>
      <c r="KD81" s="32"/>
      <c r="KE81" s="33"/>
      <c r="KF81" s="28"/>
      <c r="KG81" s="29"/>
      <c r="KH81" s="29"/>
      <c r="KI81" s="29"/>
      <c r="KJ81" s="29"/>
      <c r="KK81" s="30"/>
      <c r="KL81" s="31"/>
      <c r="KM81" s="32"/>
      <c r="KN81" s="32"/>
      <c r="KO81" s="32"/>
      <c r="KP81" s="32"/>
      <c r="KQ81" s="33"/>
    </row>
    <row r="82" spans="1:303" ht="16.5" customHeight="1" x14ac:dyDescent="0.25">
      <c r="A82">
        <f t="shared" si="7"/>
        <v>6</v>
      </c>
      <c r="B82" s="17">
        <f t="shared" si="8"/>
        <v>5</v>
      </c>
      <c r="C82" s="21">
        <f>Calen!F85</f>
        <v>43644</v>
      </c>
      <c r="D82" s="28"/>
      <c r="E82" s="29"/>
      <c r="F82" s="29"/>
      <c r="G82" s="29"/>
      <c r="H82" s="29"/>
      <c r="I82" s="30"/>
      <c r="J82" s="31"/>
      <c r="K82" s="32"/>
      <c r="L82" s="32"/>
      <c r="M82" s="32"/>
      <c r="N82" s="32"/>
      <c r="O82" s="33"/>
      <c r="P82" s="28"/>
      <c r="Q82" s="29"/>
      <c r="R82" s="29"/>
      <c r="S82" s="29"/>
      <c r="T82" s="29"/>
      <c r="U82" s="30"/>
      <c r="V82" s="31"/>
      <c r="W82" s="32"/>
      <c r="X82" s="32"/>
      <c r="Y82" s="32"/>
      <c r="Z82" s="32"/>
      <c r="AA82" s="33"/>
      <c r="AB82" s="28"/>
      <c r="AC82" s="29"/>
      <c r="AD82" s="29"/>
      <c r="AE82" s="29"/>
      <c r="AF82" s="29"/>
      <c r="AG82" s="30"/>
      <c r="AH82" s="31"/>
      <c r="AI82" s="32"/>
      <c r="AJ82" s="32"/>
      <c r="AK82" s="32"/>
      <c r="AL82" s="32"/>
      <c r="AM82" s="33"/>
      <c r="AN82" s="28"/>
      <c r="AO82" s="29"/>
      <c r="AP82" s="29"/>
      <c r="AQ82" s="29"/>
      <c r="AR82" s="29"/>
      <c r="AS82" s="30"/>
      <c r="AT82" s="31"/>
      <c r="AU82" s="32"/>
      <c r="AV82" s="32"/>
      <c r="AW82" s="32"/>
      <c r="AX82" s="32"/>
      <c r="AY82" s="33"/>
      <c r="AZ82" s="28"/>
      <c r="BA82" s="29"/>
      <c r="BB82" s="29"/>
      <c r="BC82" s="29"/>
      <c r="BD82" s="29"/>
      <c r="BE82" s="30"/>
      <c r="BF82" s="31"/>
      <c r="BG82" s="32"/>
      <c r="BH82" s="32"/>
      <c r="BI82" s="32"/>
      <c r="BJ82" s="32"/>
      <c r="BK82" s="33"/>
      <c r="BL82" s="28"/>
      <c r="BM82" s="29"/>
      <c r="BN82" s="29"/>
      <c r="BO82" s="29"/>
      <c r="BP82" s="29"/>
      <c r="BQ82" s="30"/>
      <c r="BR82" s="31"/>
      <c r="BS82" s="32"/>
      <c r="BT82" s="32"/>
      <c r="BU82" s="32"/>
      <c r="BV82" s="32"/>
      <c r="BW82" s="33"/>
      <c r="BX82" s="28"/>
      <c r="BY82" s="29"/>
      <c r="BZ82" s="29"/>
      <c r="CA82" s="29"/>
      <c r="CB82" s="29"/>
      <c r="CC82" s="30"/>
      <c r="CD82" s="31"/>
      <c r="CE82" s="32"/>
      <c r="CF82" s="32"/>
      <c r="CG82" s="32"/>
      <c r="CH82" s="32"/>
      <c r="CI82" s="33"/>
      <c r="CJ82" s="28"/>
      <c r="CK82" s="29"/>
      <c r="CL82" s="29"/>
      <c r="CM82" s="29"/>
      <c r="CN82" s="29"/>
      <c r="CO82" s="30"/>
      <c r="CP82" s="31"/>
      <c r="CQ82" s="32"/>
      <c r="CR82" s="32"/>
      <c r="CS82" s="32"/>
      <c r="CT82" s="32"/>
      <c r="CU82" s="33"/>
      <c r="CV82" s="28"/>
      <c r="CW82" s="29"/>
      <c r="CX82" s="29"/>
      <c r="CY82" s="29"/>
      <c r="CZ82" s="29"/>
      <c r="DA82" s="30"/>
      <c r="DB82" s="31"/>
      <c r="DC82" s="32"/>
      <c r="DD82" s="32"/>
      <c r="DE82" s="32"/>
      <c r="DF82" s="32"/>
      <c r="DG82" s="33"/>
      <c r="DH82" s="28"/>
      <c r="DI82" s="29"/>
      <c r="DJ82" s="29"/>
      <c r="DK82" s="29"/>
      <c r="DL82" s="29"/>
      <c r="DM82" s="30"/>
      <c r="DN82" s="31"/>
      <c r="DO82" s="32"/>
      <c r="DP82" s="32"/>
      <c r="DQ82" s="32"/>
      <c r="DR82" s="32"/>
      <c r="DS82" s="33"/>
      <c r="DT82" s="28"/>
      <c r="DU82" s="29"/>
      <c r="DV82" s="29"/>
      <c r="DW82" s="29"/>
      <c r="DX82" s="29"/>
      <c r="DY82" s="30"/>
      <c r="DZ82" s="31"/>
      <c r="EA82" s="32"/>
      <c r="EB82" s="32"/>
      <c r="EC82" s="32"/>
      <c r="ED82" s="32"/>
      <c r="EE82" s="33"/>
      <c r="EF82" s="28"/>
      <c r="EG82" s="29"/>
      <c r="EH82" s="29"/>
      <c r="EI82" s="29"/>
      <c r="EJ82" s="29"/>
      <c r="EK82" s="30"/>
      <c r="EL82" s="31"/>
      <c r="EM82" s="32"/>
      <c r="EN82" s="32"/>
      <c r="EO82" s="32"/>
      <c r="EP82" s="32"/>
      <c r="EQ82" s="33"/>
      <c r="ER82" s="28"/>
      <c r="ES82" s="29"/>
      <c r="ET82" s="29"/>
      <c r="EU82" s="29"/>
      <c r="EV82" s="29"/>
      <c r="EW82" s="30"/>
      <c r="EX82" s="31"/>
      <c r="EY82" s="32"/>
      <c r="EZ82" s="32"/>
      <c r="FA82" s="32"/>
      <c r="FB82" s="32"/>
      <c r="FC82" s="33"/>
      <c r="FD82" s="28"/>
      <c r="FE82" s="29"/>
      <c r="FF82" s="29"/>
      <c r="FG82" s="29"/>
      <c r="FH82" s="29"/>
      <c r="FI82" s="30"/>
      <c r="FJ82" s="31"/>
      <c r="FK82" s="32"/>
      <c r="FL82" s="32"/>
      <c r="FM82" s="32"/>
      <c r="FN82" s="32"/>
      <c r="FO82" s="33"/>
      <c r="FP82" s="28"/>
      <c r="FQ82" s="29"/>
      <c r="FR82" s="29"/>
      <c r="FS82" s="29"/>
      <c r="FT82" s="29"/>
      <c r="FU82" s="30"/>
      <c r="FV82" s="31"/>
      <c r="FW82" s="32"/>
      <c r="FX82" s="32"/>
      <c r="FY82" s="32"/>
      <c r="FZ82" s="32"/>
      <c r="GA82" s="33"/>
      <c r="GB82" s="28"/>
      <c r="GC82" s="29"/>
      <c r="GD82" s="29"/>
      <c r="GE82" s="29"/>
      <c r="GF82" s="29"/>
      <c r="GG82" s="30"/>
      <c r="GH82" s="31"/>
      <c r="GI82" s="32"/>
      <c r="GJ82" s="32"/>
      <c r="GK82" s="32"/>
      <c r="GL82" s="32"/>
      <c r="GM82" s="33"/>
      <c r="GN82" s="28"/>
      <c r="GO82" s="29"/>
      <c r="GP82" s="29"/>
      <c r="GQ82" s="29"/>
      <c r="GR82" s="29"/>
      <c r="GS82" s="30"/>
      <c r="GT82" s="31"/>
      <c r="GU82" s="32"/>
      <c r="GV82" s="32"/>
      <c r="GW82" s="32"/>
      <c r="GX82" s="32"/>
      <c r="GY82" s="33"/>
      <c r="GZ82" s="28"/>
      <c r="HA82" s="29"/>
      <c r="HB82" s="29"/>
      <c r="HC82" s="29"/>
      <c r="HD82" s="29"/>
      <c r="HE82" s="30"/>
      <c r="HF82" s="31"/>
      <c r="HG82" s="32"/>
      <c r="HH82" s="32"/>
      <c r="HI82" s="32"/>
      <c r="HJ82" s="32"/>
      <c r="HK82" s="33"/>
      <c r="HL82" s="28"/>
      <c r="HM82" s="29"/>
      <c r="HN82" s="29"/>
      <c r="HO82" s="29"/>
      <c r="HP82" s="29"/>
      <c r="HQ82" s="30"/>
      <c r="HR82" s="31"/>
      <c r="HS82" s="32"/>
      <c r="HT82" s="32"/>
      <c r="HU82" s="32"/>
      <c r="HV82" s="32"/>
      <c r="HW82" s="33"/>
      <c r="HX82" s="28"/>
      <c r="HY82" s="29"/>
      <c r="HZ82" s="29"/>
      <c r="IA82" s="29"/>
      <c r="IB82" s="29"/>
      <c r="IC82" s="30"/>
      <c r="ID82" s="31"/>
      <c r="IE82" s="32"/>
      <c r="IF82" s="32"/>
      <c r="IG82" s="32"/>
      <c r="IH82" s="32"/>
      <c r="II82" s="33"/>
      <c r="IJ82" s="28"/>
      <c r="IK82" s="29"/>
      <c r="IL82" s="29"/>
      <c r="IM82" s="29"/>
      <c r="IN82" s="29"/>
      <c r="IO82" s="30"/>
      <c r="IP82" s="31"/>
      <c r="IQ82" s="32"/>
      <c r="IR82" s="32"/>
      <c r="IS82" s="32"/>
      <c r="IT82" s="32"/>
      <c r="IU82" s="33"/>
      <c r="IV82" s="28"/>
      <c r="IW82" s="29"/>
      <c r="IX82" s="29"/>
      <c r="IY82" s="29"/>
      <c r="IZ82" s="29"/>
      <c r="JA82" s="30"/>
      <c r="JB82" s="31"/>
      <c r="JC82" s="32"/>
      <c r="JD82" s="32"/>
      <c r="JE82" s="32"/>
      <c r="JF82" s="32"/>
      <c r="JG82" s="33"/>
      <c r="JH82" s="28"/>
      <c r="JI82" s="29"/>
      <c r="JJ82" s="29"/>
      <c r="JK82" s="29"/>
      <c r="JL82" s="29"/>
      <c r="JM82" s="30"/>
      <c r="JN82" s="31"/>
      <c r="JO82" s="32"/>
      <c r="JP82" s="32"/>
      <c r="JQ82" s="32"/>
      <c r="JR82" s="32"/>
      <c r="JS82" s="33"/>
      <c r="JT82" s="28"/>
      <c r="JU82" s="29"/>
      <c r="JV82" s="29"/>
      <c r="JW82" s="29"/>
      <c r="JX82" s="29"/>
      <c r="JY82" s="30"/>
      <c r="JZ82" s="31"/>
      <c r="KA82" s="32"/>
      <c r="KB82" s="32"/>
      <c r="KC82" s="32"/>
      <c r="KD82" s="32"/>
      <c r="KE82" s="33"/>
      <c r="KF82" s="28"/>
      <c r="KG82" s="29"/>
      <c r="KH82" s="29"/>
      <c r="KI82" s="29"/>
      <c r="KJ82" s="29"/>
      <c r="KK82" s="30"/>
      <c r="KL82" s="31"/>
      <c r="KM82" s="32"/>
      <c r="KN82" s="32"/>
      <c r="KO82" s="32"/>
      <c r="KP82" s="32"/>
      <c r="KQ82" s="33"/>
    </row>
    <row r="83" spans="1:303" ht="16.5" customHeight="1" x14ac:dyDescent="0.25">
      <c r="A83">
        <f t="shared" si="7"/>
        <v>7</v>
      </c>
      <c r="B83" s="17">
        <f t="shared" si="8"/>
        <v>3</v>
      </c>
      <c r="C83" s="21">
        <f>Calen!F86</f>
        <v>43649</v>
      </c>
      <c r="D83" s="28"/>
      <c r="E83" s="29"/>
      <c r="F83" s="29"/>
      <c r="G83" s="29"/>
      <c r="H83" s="29"/>
      <c r="I83" s="30"/>
      <c r="J83" s="31"/>
      <c r="K83" s="32"/>
      <c r="L83" s="32"/>
      <c r="M83" s="32"/>
      <c r="N83" s="32"/>
      <c r="O83" s="33"/>
      <c r="P83" s="28"/>
      <c r="Q83" s="29"/>
      <c r="R83" s="29"/>
      <c r="S83" s="29"/>
      <c r="T83" s="29"/>
      <c r="U83" s="30"/>
      <c r="V83" s="31"/>
      <c r="W83" s="32"/>
      <c r="X83" s="32"/>
      <c r="Y83" s="32"/>
      <c r="Z83" s="32"/>
      <c r="AA83" s="33"/>
      <c r="AB83" s="28"/>
      <c r="AC83" s="29"/>
      <c r="AD83" s="29"/>
      <c r="AE83" s="29"/>
      <c r="AF83" s="29"/>
      <c r="AG83" s="30"/>
      <c r="AH83" s="31"/>
      <c r="AI83" s="32"/>
      <c r="AJ83" s="32"/>
      <c r="AK83" s="32"/>
      <c r="AL83" s="32"/>
      <c r="AM83" s="33"/>
      <c r="AN83" s="28"/>
      <c r="AO83" s="29"/>
      <c r="AP83" s="29"/>
      <c r="AQ83" s="29"/>
      <c r="AR83" s="29"/>
      <c r="AS83" s="30"/>
      <c r="AT83" s="31"/>
      <c r="AU83" s="32"/>
      <c r="AV83" s="32"/>
      <c r="AW83" s="32"/>
      <c r="AX83" s="32"/>
      <c r="AY83" s="33"/>
      <c r="AZ83" s="28"/>
      <c r="BA83" s="29"/>
      <c r="BB83" s="29"/>
      <c r="BC83" s="29"/>
      <c r="BD83" s="29"/>
      <c r="BE83" s="30"/>
      <c r="BF83" s="31"/>
      <c r="BG83" s="32"/>
      <c r="BH83" s="32"/>
      <c r="BI83" s="32"/>
      <c r="BJ83" s="32"/>
      <c r="BK83" s="33"/>
      <c r="BL83" s="28"/>
      <c r="BM83" s="29"/>
      <c r="BN83" s="29"/>
      <c r="BO83" s="29"/>
      <c r="BP83" s="29"/>
      <c r="BQ83" s="30"/>
      <c r="BR83" s="31"/>
      <c r="BS83" s="32"/>
      <c r="BT83" s="32"/>
      <c r="BU83" s="32"/>
      <c r="BV83" s="32"/>
      <c r="BW83" s="33"/>
      <c r="BX83" s="28"/>
      <c r="BY83" s="29"/>
      <c r="BZ83" s="29"/>
      <c r="CA83" s="29"/>
      <c r="CB83" s="29"/>
      <c r="CC83" s="30"/>
      <c r="CD83" s="31"/>
      <c r="CE83" s="32"/>
      <c r="CF83" s="32"/>
      <c r="CG83" s="32"/>
      <c r="CH83" s="32"/>
      <c r="CI83" s="33"/>
      <c r="CJ83" s="28"/>
      <c r="CK83" s="29"/>
      <c r="CL83" s="29"/>
      <c r="CM83" s="29"/>
      <c r="CN83" s="29"/>
      <c r="CO83" s="30"/>
      <c r="CP83" s="31"/>
      <c r="CQ83" s="32"/>
      <c r="CR83" s="32"/>
      <c r="CS83" s="32"/>
      <c r="CT83" s="32"/>
      <c r="CU83" s="33"/>
      <c r="CV83" s="28"/>
      <c r="CW83" s="29"/>
      <c r="CX83" s="29"/>
      <c r="CY83" s="29"/>
      <c r="CZ83" s="29"/>
      <c r="DA83" s="30"/>
      <c r="DB83" s="31"/>
      <c r="DC83" s="32"/>
      <c r="DD83" s="32"/>
      <c r="DE83" s="32"/>
      <c r="DF83" s="32"/>
      <c r="DG83" s="33"/>
      <c r="DH83" s="28"/>
      <c r="DI83" s="29"/>
      <c r="DJ83" s="29"/>
      <c r="DK83" s="29"/>
      <c r="DL83" s="29"/>
      <c r="DM83" s="30"/>
      <c r="DN83" s="31"/>
      <c r="DO83" s="32"/>
      <c r="DP83" s="32"/>
      <c r="DQ83" s="32"/>
      <c r="DR83" s="32"/>
      <c r="DS83" s="33"/>
      <c r="DT83" s="28"/>
      <c r="DU83" s="29"/>
      <c r="DV83" s="29"/>
      <c r="DW83" s="29"/>
      <c r="DX83" s="29"/>
      <c r="DY83" s="30"/>
      <c r="DZ83" s="31"/>
      <c r="EA83" s="32"/>
      <c r="EB83" s="32"/>
      <c r="EC83" s="32"/>
      <c r="ED83" s="32"/>
      <c r="EE83" s="33"/>
      <c r="EF83" s="28"/>
      <c r="EG83" s="29"/>
      <c r="EH83" s="29"/>
      <c r="EI83" s="29"/>
      <c r="EJ83" s="29"/>
      <c r="EK83" s="30"/>
      <c r="EL83" s="31"/>
      <c r="EM83" s="32"/>
      <c r="EN83" s="32"/>
      <c r="EO83" s="32"/>
      <c r="EP83" s="32"/>
      <c r="EQ83" s="33"/>
      <c r="ER83" s="28"/>
      <c r="ES83" s="29"/>
      <c r="ET83" s="29"/>
      <c r="EU83" s="29"/>
      <c r="EV83" s="29"/>
      <c r="EW83" s="30"/>
      <c r="EX83" s="31"/>
      <c r="EY83" s="32"/>
      <c r="EZ83" s="32"/>
      <c r="FA83" s="32"/>
      <c r="FB83" s="32"/>
      <c r="FC83" s="33"/>
      <c r="FD83" s="28"/>
      <c r="FE83" s="29"/>
      <c r="FF83" s="29"/>
      <c r="FG83" s="29"/>
      <c r="FH83" s="29"/>
      <c r="FI83" s="30"/>
      <c r="FJ83" s="31"/>
      <c r="FK83" s="32"/>
      <c r="FL83" s="32"/>
      <c r="FM83" s="32"/>
      <c r="FN83" s="32"/>
      <c r="FO83" s="33"/>
      <c r="FP83" s="28"/>
      <c r="FQ83" s="29"/>
      <c r="FR83" s="29"/>
      <c r="FS83" s="29"/>
      <c r="FT83" s="29"/>
      <c r="FU83" s="30"/>
      <c r="FV83" s="31"/>
      <c r="FW83" s="32"/>
      <c r="FX83" s="32"/>
      <c r="FY83" s="32"/>
      <c r="FZ83" s="32"/>
      <c r="GA83" s="33"/>
      <c r="GB83" s="28"/>
      <c r="GC83" s="29"/>
      <c r="GD83" s="29"/>
      <c r="GE83" s="29"/>
      <c r="GF83" s="29"/>
      <c r="GG83" s="30"/>
      <c r="GH83" s="31"/>
      <c r="GI83" s="32"/>
      <c r="GJ83" s="32"/>
      <c r="GK83" s="32"/>
      <c r="GL83" s="32"/>
      <c r="GM83" s="33"/>
      <c r="GN83" s="28"/>
      <c r="GO83" s="29"/>
      <c r="GP83" s="29"/>
      <c r="GQ83" s="29"/>
      <c r="GR83" s="29"/>
      <c r="GS83" s="30"/>
      <c r="GT83" s="31"/>
      <c r="GU83" s="32"/>
      <c r="GV83" s="32"/>
      <c r="GW83" s="32"/>
      <c r="GX83" s="32"/>
      <c r="GY83" s="33"/>
      <c r="GZ83" s="28"/>
      <c r="HA83" s="29"/>
      <c r="HB83" s="29"/>
      <c r="HC83" s="29"/>
      <c r="HD83" s="29"/>
      <c r="HE83" s="30"/>
      <c r="HF83" s="31"/>
      <c r="HG83" s="32"/>
      <c r="HH83" s="32"/>
      <c r="HI83" s="32"/>
      <c r="HJ83" s="32"/>
      <c r="HK83" s="33"/>
      <c r="HL83" s="28"/>
      <c r="HM83" s="29"/>
      <c r="HN83" s="29"/>
      <c r="HO83" s="29"/>
      <c r="HP83" s="29"/>
      <c r="HQ83" s="30"/>
      <c r="HR83" s="31"/>
      <c r="HS83" s="32"/>
      <c r="HT83" s="32"/>
      <c r="HU83" s="32"/>
      <c r="HV83" s="32"/>
      <c r="HW83" s="33"/>
      <c r="HX83" s="28"/>
      <c r="HY83" s="29"/>
      <c r="HZ83" s="29"/>
      <c r="IA83" s="29"/>
      <c r="IB83" s="29"/>
      <c r="IC83" s="30"/>
      <c r="ID83" s="31"/>
      <c r="IE83" s="32"/>
      <c r="IF83" s="32"/>
      <c r="IG83" s="32"/>
      <c r="IH83" s="32"/>
      <c r="II83" s="33"/>
      <c r="IJ83" s="28"/>
      <c r="IK83" s="29"/>
      <c r="IL83" s="29"/>
      <c r="IM83" s="29"/>
      <c r="IN83" s="29"/>
      <c r="IO83" s="30"/>
      <c r="IP83" s="31"/>
      <c r="IQ83" s="32"/>
      <c r="IR83" s="32"/>
      <c r="IS83" s="32"/>
      <c r="IT83" s="32"/>
      <c r="IU83" s="33"/>
      <c r="IV83" s="28"/>
      <c r="IW83" s="29"/>
      <c r="IX83" s="29"/>
      <c r="IY83" s="29"/>
      <c r="IZ83" s="29"/>
      <c r="JA83" s="30"/>
      <c r="JB83" s="31"/>
      <c r="JC83" s="32"/>
      <c r="JD83" s="32"/>
      <c r="JE83" s="32"/>
      <c r="JF83" s="32"/>
      <c r="JG83" s="33"/>
      <c r="JH83" s="28"/>
      <c r="JI83" s="29"/>
      <c r="JJ83" s="29"/>
      <c r="JK83" s="29"/>
      <c r="JL83" s="29"/>
      <c r="JM83" s="30"/>
      <c r="JN83" s="31"/>
      <c r="JO83" s="32"/>
      <c r="JP83" s="32"/>
      <c r="JQ83" s="32"/>
      <c r="JR83" s="32"/>
      <c r="JS83" s="33"/>
      <c r="JT83" s="28"/>
      <c r="JU83" s="29"/>
      <c r="JV83" s="29"/>
      <c r="JW83" s="29"/>
      <c r="JX83" s="29"/>
      <c r="JY83" s="30"/>
      <c r="JZ83" s="31"/>
      <c r="KA83" s="32"/>
      <c r="KB83" s="32"/>
      <c r="KC83" s="32"/>
      <c r="KD83" s="32"/>
      <c r="KE83" s="33"/>
      <c r="KF83" s="28"/>
      <c r="KG83" s="29"/>
      <c r="KH83" s="29"/>
      <c r="KI83" s="29"/>
      <c r="KJ83" s="29"/>
      <c r="KK83" s="30"/>
      <c r="KL83" s="31"/>
      <c r="KM83" s="32"/>
      <c r="KN83" s="32"/>
      <c r="KO83" s="32"/>
      <c r="KP83" s="32"/>
      <c r="KQ83" s="33"/>
    </row>
    <row r="84" spans="1:303" ht="16.5" customHeight="1" x14ac:dyDescent="0.25">
      <c r="A84">
        <f t="shared" si="7"/>
        <v>7</v>
      </c>
      <c r="B84" s="17">
        <f t="shared" si="8"/>
        <v>4</v>
      </c>
      <c r="C84" s="21">
        <f>Calen!F87</f>
        <v>43650</v>
      </c>
      <c r="D84" s="28"/>
      <c r="E84" s="29"/>
      <c r="F84" s="29"/>
      <c r="G84" s="29"/>
      <c r="H84" s="29"/>
      <c r="I84" s="30"/>
      <c r="J84" s="31"/>
      <c r="K84" s="32"/>
      <c r="L84" s="32"/>
      <c r="M84" s="32"/>
      <c r="N84" s="32"/>
      <c r="O84" s="33"/>
      <c r="P84" s="28"/>
      <c r="Q84" s="29"/>
      <c r="R84" s="29"/>
      <c r="S84" s="29"/>
      <c r="T84" s="29"/>
      <c r="U84" s="30"/>
      <c r="V84" s="31"/>
      <c r="W84" s="32"/>
      <c r="X84" s="32"/>
      <c r="Y84" s="32"/>
      <c r="Z84" s="32"/>
      <c r="AA84" s="33"/>
      <c r="AB84" s="28"/>
      <c r="AC84" s="29"/>
      <c r="AD84" s="29"/>
      <c r="AE84" s="29"/>
      <c r="AF84" s="29"/>
      <c r="AG84" s="30"/>
      <c r="AH84" s="31"/>
      <c r="AI84" s="32"/>
      <c r="AJ84" s="32"/>
      <c r="AK84" s="32"/>
      <c r="AL84" s="32"/>
      <c r="AM84" s="33"/>
      <c r="AN84" s="28"/>
      <c r="AO84" s="29"/>
      <c r="AP84" s="29"/>
      <c r="AQ84" s="29"/>
      <c r="AR84" s="29"/>
      <c r="AS84" s="30"/>
      <c r="AT84" s="31"/>
      <c r="AU84" s="32"/>
      <c r="AV84" s="32"/>
      <c r="AW84" s="32"/>
      <c r="AX84" s="32"/>
      <c r="AY84" s="33"/>
      <c r="AZ84" s="28"/>
      <c r="BA84" s="29"/>
      <c r="BB84" s="29"/>
      <c r="BC84" s="29"/>
      <c r="BD84" s="29"/>
      <c r="BE84" s="30"/>
      <c r="BF84" s="31"/>
      <c r="BG84" s="32"/>
      <c r="BH84" s="32"/>
      <c r="BI84" s="32"/>
      <c r="BJ84" s="32"/>
      <c r="BK84" s="33"/>
      <c r="BL84" s="28"/>
      <c r="BM84" s="29"/>
      <c r="BN84" s="29"/>
      <c r="BO84" s="29"/>
      <c r="BP84" s="29"/>
      <c r="BQ84" s="30"/>
      <c r="BR84" s="31"/>
      <c r="BS84" s="32"/>
      <c r="BT84" s="32"/>
      <c r="BU84" s="32"/>
      <c r="BV84" s="32"/>
      <c r="BW84" s="33"/>
      <c r="BX84" s="28"/>
      <c r="BY84" s="29"/>
      <c r="BZ84" s="29"/>
      <c r="CA84" s="29"/>
      <c r="CB84" s="29"/>
      <c r="CC84" s="30"/>
      <c r="CD84" s="31"/>
      <c r="CE84" s="32"/>
      <c r="CF84" s="32"/>
      <c r="CG84" s="32"/>
      <c r="CH84" s="32"/>
      <c r="CI84" s="33"/>
      <c r="CJ84" s="28"/>
      <c r="CK84" s="29"/>
      <c r="CL84" s="29"/>
      <c r="CM84" s="29"/>
      <c r="CN84" s="29"/>
      <c r="CO84" s="30"/>
      <c r="CP84" s="31"/>
      <c r="CQ84" s="32"/>
      <c r="CR84" s="32"/>
      <c r="CS84" s="32"/>
      <c r="CT84" s="32"/>
      <c r="CU84" s="33"/>
      <c r="CV84" s="28"/>
      <c r="CW84" s="29"/>
      <c r="CX84" s="29"/>
      <c r="CY84" s="29"/>
      <c r="CZ84" s="29"/>
      <c r="DA84" s="30"/>
      <c r="DB84" s="31"/>
      <c r="DC84" s="32"/>
      <c r="DD84" s="32"/>
      <c r="DE84" s="32"/>
      <c r="DF84" s="32"/>
      <c r="DG84" s="33"/>
      <c r="DH84" s="28"/>
      <c r="DI84" s="29"/>
      <c r="DJ84" s="29"/>
      <c r="DK84" s="29"/>
      <c r="DL84" s="29"/>
      <c r="DM84" s="30"/>
      <c r="DN84" s="31"/>
      <c r="DO84" s="32"/>
      <c r="DP84" s="32"/>
      <c r="DQ84" s="32"/>
      <c r="DR84" s="32"/>
      <c r="DS84" s="33"/>
      <c r="DT84" s="28"/>
      <c r="DU84" s="29"/>
      <c r="DV84" s="29"/>
      <c r="DW84" s="29"/>
      <c r="DX84" s="29"/>
      <c r="DY84" s="30"/>
      <c r="DZ84" s="31"/>
      <c r="EA84" s="32"/>
      <c r="EB84" s="32"/>
      <c r="EC84" s="32"/>
      <c r="ED84" s="32"/>
      <c r="EE84" s="33"/>
      <c r="EF84" s="28"/>
      <c r="EG84" s="29"/>
      <c r="EH84" s="29"/>
      <c r="EI84" s="29"/>
      <c r="EJ84" s="29"/>
      <c r="EK84" s="30"/>
      <c r="EL84" s="31"/>
      <c r="EM84" s="32"/>
      <c r="EN84" s="32"/>
      <c r="EO84" s="32"/>
      <c r="EP84" s="32"/>
      <c r="EQ84" s="33"/>
      <c r="ER84" s="28"/>
      <c r="ES84" s="29"/>
      <c r="ET84" s="29"/>
      <c r="EU84" s="29"/>
      <c r="EV84" s="29"/>
      <c r="EW84" s="30"/>
      <c r="EX84" s="31"/>
      <c r="EY84" s="32"/>
      <c r="EZ84" s="32"/>
      <c r="FA84" s="32"/>
      <c r="FB84" s="32"/>
      <c r="FC84" s="33"/>
      <c r="FD84" s="28"/>
      <c r="FE84" s="29"/>
      <c r="FF84" s="29"/>
      <c r="FG84" s="29"/>
      <c r="FH84" s="29"/>
      <c r="FI84" s="30"/>
      <c r="FJ84" s="31"/>
      <c r="FK84" s="32"/>
      <c r="FL84" s="32"/>
      <c r="FM84" s="32"/>
      <c r="FN84" s="32"/>
      <c r="FO84" s="33"/>
      <c r="FP84" s="28"/>
      <c r="FQ84" s="29"/>
      <c r="FR84" s="29"/>
      <c r="FS84" s="29"/>
      <c r="FT84" s="29"/>
      <c r="FU84" s="30"/>
      <c r="FV84" s="31"/>
      <c r="FW84" s="32"/>
      <c r="FX84" s="32"/>
      <c r="FY84" s="32"/>
      <c r="FZ84" s="32"/>
      <c r="GA84" s="33"/>
      <c r="GB84" s="28"/>
      <c r="GC84" s="29"/>
      <c r="GD84" s="29"/>
      <c r="GE84" s="29"/>
      <c r="GF84" s="29"/>
      <c r="GG84" s="30"/>
      <c r="GH84" s="31"/>
      <c r="GI84" s="32"/>
      <c r="GJ84" s="32"/>
      <c r="GK84" s="32"/>
      <c r="GL84" s="32"/>
      <c r="GM84" s="33"/>
      <c r="GN84" s="28"/>
      <c r="GO84" s="29"/>
      <c r="GP84" s="29"/>
      <c r="GQ84" s="29"/>
      <c r="GR84" s="29"/>
      <c r="GS84" s="30"/>
      <c r="GT84" s="31"/>
      <c r="GU84" s="32"/>
      <c r="GV84" s="32"/>
      <c r="GW84" s="32"/>
      <c r="GX84" s="32"/>
      <c r="GY84" s="33"/>
      <c r="GZ84" s="28"/>
      <c r="HA84" s="29"/>
      <c r="HB84" s="29"/>
      <c r="HC84" s="29"/>
      <c r="HD84" s="29"/>
      <c r="HE84" s="30"/>
      <c r="HF84" s="31"/>
      <c r="HG84" s="32"/>
      <c r="HH84" s="32"/>
      <c r="HI84" s="32"/>
      <c r="HJ84" s="32"/>
      <c r="HK84" s="33"/>
      <c r="HL84" s="28"/>
      <c r="HM84" s="29"/>
      <c r="HN84" s="29"/>
      <c r="HO84" s="29"/>
      <c r="HP84" s="29"/>
      <c r="HQ84" s="30"/>
      <c r="HR84" s="31"/>
      <c r="HS84" s="32"/>
      <c r="HT84" s="32"/>
      <c r="HU84" s="32"/>
      <c r="HV84" s="32"/>
      <c r="HW84" s="33"/>
      <c r="HX84" s="28"/>
      <c r="HY84" s="29"/>
      <c r="HZ84" s="29"/>
      <c r="IA84" s="29"/>
      <c r="IB84" s="29"/>
      <c r="IC84" s="30"/>
      <c r="ID84" s="31"/>
      <c r="IE84" s="32"/>
      <c r="IF84" s="32"/>
      <c r="IG84" s="32"/>
      <c r="IH84" s="32"/>
      <c r="II84" s="33"/>
      <c r="IJ84" s="28"/>
      <c r="IK84" s="29"/>
      <c r="IL84" s="29"/>
      <c r="IM84" s="29"/>
      <c r="IN84" s="29"/>
      <c r="IO84" s="30"/>
      <c r="IP84" s="31"/>
      <c r="IQ84" s="32"/>
      <c r="IR84" s="32"/>
      <c r="IS84" s="32"/>
      <c r="IT84" s="32"/>
      <c r="IU84" s="33"/>
      <c r="IV84" s="28"/>
      <c r="IW84" s="29"/>
      <c r="IX84" s="29"/>
      <c r="IY84" s="29"/>
      <c r="IZ84" s="29"/>
      <c r="JA84" s="30"/>
      <c r="JB84" s="31"/>
      <c r="JC84" s="32"/>
      <c r="JD84" s="32"/>
      <c r="JE84" s="32"/>
      <c r="JF84" s="32"/>
      <c r="JG84" s="33"/>
      <c r="JH84" s="28"/>
      <c r="JI84" s="29"/>
      <c r="JJ84" s="29"/>
      <c r="JK84" s="29"/>
      <c r="JL84" s="29"/>
      <c r="JM84" s="30"/>
      <c r="JN84" s="31"/>
      <c r="JO84" s="32"/>
      <c r="JP84" s="32"/>
      <c r="JQ84" s="32"/>
      <c r="JR84" s="32"/>
      <c r="JS84" s="33"/>
      <c r="JT84" s="28"/>
      <c r="JU84" s="29"/>
      <c r="JV84" s="29"/>
      <c r="JW84" s="29"/>
      <c r="JX84" s="29"/>
      <c r="JY84" s="30"/>
      <c r="JZ84" s="31"/>
      <c r="KA84" s="32"/>
      <c r="KB84" s="32"/>
      <c r="KC84" s="32"/>
      <c r="KD84" s="32"/>
      <c r="KE84" s="33"/>
      <c r="KF84" s="28"/>
      <c r="KG84" s="29"/>
      <c r="KH84" s="29"/>
      <c r="KI84" s="29"/>
      <c r="KJ84" s="29"/>
      <c r="KK84" s="30"/>
      <c r="KL84" s="31"/>
      <c r="KM84" s="32"/>
      <c r="KN84" s="32"/>
      <c r="KO84" s="32"/>
      <c r="KP84" s="32"/>
      <c r="KQ84" s="33"/>
    </row>
    <row r="85" spans="1:303" ht="16.5" customHeight="1" x14ac:dyDescent="0.25">
      <c r="A85">
        <f t="shared" si="7"/>
        <v>7</v>
      </c>
      <c r="B85" s="17">
        <f t="shared" si="8"/>
        <v>5</v>
      </c>
      <c r="C85" s="21">
        <f>Calen!F88</f>
        <v>43651</v>
      </c>
      <c r="D85" s="28"/>
      <c r="E85" s="29"/>
      <c r="F85" s="29"/>
      <c r="G85" s="29"/>
      <c r="H85" s="29"/>
      <c r="I85" s="30"/>
      <c r="J85" s="31"/>
      <c r="K85" s="32"/>
      <c r="L85" s="32"/>
      <c r="M85" s="32"/>
      <c r="N85" s="32"/>
      <c r="O85" s="33"/>
      <c r="P85" s="28"/>
      <c r="Q85" s="29"/>
      <c r="R85" s="29"/>
      <c r="S85" s="29"/>
      <c r="T85" s="29"/>
      <c r="U85" s="30"/>
      <c r="V85" s="31"/>
      <c r="W85" s="32"/>
      <c r="X85" s="32"/>
      <c r="Y85" s="32"/>
      <c r="Z85" s="32"/>
      <c r="AA85" s="33"/>
      <c r="AB85" s="28"/>
      <c r="AC85" s="29"/>
      <c r="AD85" s="29"/>
      <c r="AE85" s="29"/>
      <c r="AF85" s="29"/>
      <c r="AG85" s="30"/>
      <c r="AH85" s="31"/>
      <c r="AI85" s="32"/>
      <c r="AJ85" s="32"/>
      <c r="AK85" s="32"/>
      <c r="AL85" s="32"/>
      <c r="AM85" s="33"/>
      <c r="AN85" s="28"/>
      <c r="AO85" s="29"/>
      <c r="AP85" s="29"/>
      <c r="AQ85" s="29"/>
      <c r="AR85" s="29"/>
      <c r="AS85" s="30"/>
      <c r="AT85" s="31"/>
      <c r="AU85" s="32"/>
      <c r="AV85" s="32"/>
      <c r="AW85" s="32"/>
      <c r="AX85" s="32"/>
      <c r="AY85" s="33"/>
      <c r="AZ85" s="28"/>
      <c r="BA85" s="29"/>
      <c r="BB85" s="29"/>
      <c r="BC85" s="29"/>
      <c r="BD85" s="29"/>
      <c r="BE85" s="30"/>
      <c r="BF85" s="31"/>
      <c r="BG85" s="32"/>
      <c r="BH85" s="32"/>
      <c r="BI85" s="32"/>
      <c r="BJ85" s="32"/>
      <c r="BK85" s="33"/>
      <c r="BL85" s="28"/>
      <c r="BM85" s="29"/>
      <c r="BN85" s="29"/>
      <c r="BO85" s="29"/>
      <c r="BP85" s="29"/>
      <c r="BQ85" s="30"/>
      <c r="BR85" s="31"/>
      <c r="BS85" s="32"/>
      <c r="BT85" s="32"/>
      <c r="BU85" s="32"/>
      <c r="BV85" s="32"/>
      <c r="BW85" s="33"/>
      <c r="BX85" s="28"/>
      <c r="BY85" s="29"/>
      <c r="BZ85" s="29"/>
      <c r="CA85" s="29"/>
      <c r="CB85" s="29"/>
      <c r="CC85" s="30"/>
      <c r="CD85" s="31"/>
      <c r="CE85" s="32"/>
      <c r="CF85" s="32"/>
      <c r="CG85" s="32"/>
      <c r="CH85" s="32"/>
      <c r="CI85" s="33"/>
      <c r="CJ85" s="28"/>
      <c r="CK85" s="29"/>
      <c r="CL85" s="29"/>
      <c r="CM85" s="29"/>
      <c r="CN85" s="29"/>
      <c r="CO85" s="30"/>
      <c r="CP85" s="31"/>
      <c r="CQ85" s="32"/>
      <c r="CR85" s="32"/>
      <c r="CS85" s="32"/>
      <c r="CT85" s="32"/>
      <c r="CU85" s="33"/>
      <c r="CV85" s="28"/>
      <c r="CW85" s="29"/>
      <c r="CX85" s="29"/>
      <c r="CY85" s="29"/>
      <c r="CZ85" s="29"/>
      <c r="DA85" s="30"/>
      <c r="DB85" s="31"/>
      <c r="DC85" s="32"/>
      <c r="DD85" s="32"/>
      <c r="DE85" s="32"/>
      <c r="DF85" s="32"/>
      <c r="DG85" s="33"/>
      <c r="DH85" s="28"/>
      <c r="DI85" s="29"/>
      <c r="DJ85" s="29"/>
      <c r="DK85" s="29"/>
      <c r="DL85" s="29"/>
      <c r="DM85" s="30"/>
      <c r="DN85" s="31"/>
      <c r="DO85" s="32"/>
      <c r="DP85" s="32"/>
      <c r="DQ85" s="32"/>
      <c r="DR85" s="32"/>
      <c r="DS85" s="33"/>
      <c r="DT85" s="28"/>
      <c r="DU85" s="29"/>
      <c r="DV85" s="29"/>
      <c r="DW85" s="29"/>
      <c r="DX85" s="29"/>
      <c r="DY85" s="30"/>
      <c r="DZ85" s="31"/>
      <c r="EA85" s="32"/>
      <c r="EB85" s="32"/>
      <c r="EC85" s="32"/>
      <c r="ED85" s="32"/>
      <c r="EE85" s="33"/>
      <c r="EF85" s="28"/>
      <c r="EG85" s="29"/>
      <c r="EH85" s="29"/>
      <c r="EI85" s="29"/>
      <c r="EJ85" s="29"/>
      <c r="EK85" s="30"/>
      <c r="EL85" s="31"/>
      <c r="EM85" s="32"/>
      <c r="EN85" s="32"/>
      <c r="EO85" s="32"/>
      <c r="EP85" s="32"/>
      <c r="EQ85" s="33"/>
      <c r="ER85" s="28"/>
      <c r="ES85" s="29"/>
      <c r="ET85" s="29"/>
      <c r="EU85" s="29"/>
      <c r="EV85" s="29"/>
      <c r="EW85" s="30"/>
      <c r="EX85" s="31"/>
      <c r="EY85" s="32"/>
      <c r="EZ85" s="32"/>
      <c r="FA85" s="32"/>
      <c r="FB85" s="32"/>
      <c r="FC85" s="33"/>
      <c r="FD85" s="28"/>
      <c r="FE85" s="29"/>
      <c r="FF85" s="29"/>
      <c r="FG85" s="29"/>
      <c r="FH85" s="29"/>
      <c r="FI85" s="30"/>
      <c r="FJ85" s="31"/>
      <c r="FK85" s="32"/>
      <c r="FL85" s="32"/>
      <c r="FM85" s="32"/>
      <c r="FN85" s="32"/>
      <c r="FO85" s="33"/>
      <c r="FP85" s="28"/>
      <c r="FQ85" s="29"/>
      <c r="FR85" s="29"/>
      <c r="FS85" s="29"/>
      <c r="FT85" s="29"/>
      <c r="FU85" s="30"/>
      <c r="FV85" s="31"/>
      <c r="FW85" s="32"/>
      <c r="FX85" s="32"/>
      <c r="FY85" s="32"/>
      <c r="FZ85" s="32"/>
      <c r="GA85" s="33"/>
      <c r="GB85" s="28"/>
      <c r="GC85" s="29"/>
      <c r="GD85" s="29"/>
      <c r="GE85" s="29"/>
      <c r="GF85" s="29"/>
      <c r="GG85" s="30"/>
      <c r="GH85" s="31"/>
      <c r="GI85" s="32"/>
      <c r="GJ85" s="32"/>
      <c r="GK85" s="32"/>
      <c r="GL85" s="32"/>
      <c r="GM85" s="33"/>
      <c r="GN85" s="28"/>
      <c r="GO85" s="29"/>
      <c r="GP85" s="29"/>
      <c r="GQ85" s="29"/>
      <c r="GR85" s="29"/>
      <c r="GS85" s="30"/>
      <c r="GT85" s="31"/>
      <c r="GU85" s="32"/>
      <c r="GV85" s="32"/>
      <c r="GW85" s="32"/>
      <c r="GX85" s="32"/>
      <c r="GY85" s="33"/>
      <c r="GZ85" s="28"/>
      <c r="HA85" s="29"/>
      <c r="HB85" s="29"/>
      <c r="HC85" s="29"/>
      <c r="HD85" s="29"/>
      <c r="HE85" s="30"/>
      <c r="HF85" s="31"/>
      <c r="HG85" s="32"/>
      <c r="HH85" s="32"/>
      <c r="HI85" s="32"/>
      <c r="HJ85" s="32"/>
      <c r="HK85" s="33"/>
      <c r="HL85" s="28"/>
      <c r="HM85" s="29"/>
      <c r="HN85" s="29"/>
      <c r="HO85" s="29"/>
      <c r="HP85" s="29"/>
      <c r="HQ85" s="30"/>
      <c r="HR85" s="31"/>
      <c r="HS85" s="32"/>
      <c r="HT85" s="32"/>
      <c r="HU85" s="32"/>
      <c r="HV85" s="32"/>
      <c r="HW85" s="33"/>
      <c r="HX85" s="28"/>
      <c r="HY85" s="29"/>
      <c r="HZ85" s="29"/>
      <c r="IA85" s="29"/>
      <c r="IB85" s="29"/>
      <c r="IC85" s="30"/>
      <c r="ID85" s="31"/>
      <c r="IE85" s="32"/>
      <c r="IF85" s="32"/>
      <c r="IG85" s="32"/>
      <c r="IH85" s="32"/>
      <c r="II85" s="33"/>
      <c r="IJ85" s="28"/>
      <c r="IK85" s="29"/>
      <c r="IL85" s="29"/>
      <c r="IM85" s="29"/>
      <c r="IN85" s="29"/>
      <c r="IO85" s="30"/>
      <c r="IP85" s="31"/>
      <c r="IQ85" s="32"/>
      <c r="IR85" s="32"/>
      <c r="IS85" s="32"/>
      <c r="IT85" s="32"/>
      <c r="IU85" s="33"/>
      <c r="IV85" s="28"/>
      <c r="IW85" s="29"/>
      <c r="IX85" s="29"/>
      <c r="IY85" s="29"/>
      <c r="IZ85" s="29"/>
      <c r="JA85" s="30"/>
      <c r="JB85" s="31"/>
      <c r="JC85" s="32"/>
      <c r="JD85" s="32"/>
      <c r="JE85" s="32"/>
      <c r="JF85" s="32"/>
      <c r="JG85" s="33"/>
      <c r="JH85" s="28"/>
      <c r="JI85" s="29"/>
      <c r="JJ85" s="29"/>
      <c r="JK85" s="29"/>
      <c r="JL85" s="29"/>
      <c r="JM85" s="30"/>
      <c r="JN85" s="31"/>
      <c r="JO85" s="32"/>
      <c r="JP85" s="32"/>
      <c r="JQ85" s="32"/>
      <c r="JR85" s="32"/>
      <c r="JS85" s="33"/>
      <c r="JT85" s="28"/>
      <c r="JU85" s="29"/>
      <c r="JV85" s="29"/>
      <c r="JW85" s="29"/>
      <c r="JX85" s="29"/>
      <c r="JY85" s="30"/>
      <c r="JZ85" s="31"/>
      <c r="KA85" s="32"/>
      <c r="KB85" s="32"/>
      <c r="KC85" s="32"/>
      <c r="KD85" s="32"/>
      <c r="KE85" s="33"/>
      <c r="KF85" s="28"/>
      <c r="KG85" s="29"/>
      <c r="KH85" s="29"/>
      <c r="KI85" s="29"/>
      <c r="KJ85" s="29"/>
      <c r="KK85" s="30"/>
      <c r="KL85" s="31"/>
      <c r="KM85" s="32"/>
      <c r="KN85" s="32"/>
      <c r="KO85" s="32"/>
      <c r="KP85" s="32"/>
      <c r="KQ85" s="33"/>
    </row>
    <row r="86" spans="1:303" ht="16.5" customHeight="1" x14ac:dyDescent="0.25">
      <c r="A86">
        <f t="shared" si="7"/>
        <v>7</v>
      </c>
      <c r="B86" s="17">
        <f t="shared" si="8"/>
        <v>3</v>
      </c>
      <c r="C86" s="21">
        <f>Calen!F89</f>
        <v>43656</v>
      </c>
      <c r="D86" s="28"/>
      <c r="E86" s="29"/>
      <c r="F86" s="29"/>
      <c r="G86" s="29"/>
      <c r="H86" s="29"/>
      <c r="I86" s="30"/>
      <c r="J86" s="31"/>
      <c r="K86" s="32"/>
      <c r="L86" s="32"/>
      <c r="M86" s="32"/>
      <c r="N86" s="32"/>
      <c r="O86" s="33"/>
      <c r="P86" s="28"/>
      <c r="Q86" s="29"/>
      <c r="R86" s="29"/>
      <c r="S86" s="29"/>
      <c r="T86" s="29"/>
      <c r="U86" s="30"/>
      <c r="V86" s="31"/>
      <c r="W86" s="32"/>
      <c r="X86" s="32"/>
      <c r="Y86" s="32"/>
      <c r="Z86" s="32"/>
      <c r="AA86" s="33"/>
      <c r="AB86" s="28"/>
      <c r="AC86" s="29"/>
      <c r="AD86" s="29"/>
      <c r="AE86" s="29"/>
      <c r="AF86" s="29"/>
      <c r="AG86" s="30"/>
      <c r="AH86" s="31"/>
      <c r="AI86" s="32"/>
      <c r="AJ86" s="32"/>
      <c r="AK86" s="32"/>
      <c r="AL86" s="32"/>
      <c r="AM86" s="33"/>
      <c r="AN86" s="28"/>
      <c r="AO86" s="29"/>
      <c r="AP86" s="29"/>
      <c r="AQ86" s="29"/>
      <c r="AR86" s="29"/>
      <c r="AS86" s="30"/>
      <c r="AT86" s="31"/>
      <c r="AU86" s="32"/>
      <c r="AV86" s="32"/>
      <c r="AW86" s="32"/>
      <c r="AX86" s="32"/>
      <c r="AY86" s="33"/>
      <c r="AZ86" s="28"/>
      <c r="BA86" s="29"/>
      <c r="BB86" s="29"/>
      <c r="BC86" s="29"/>
      <c r="BD86" s="29"/>
      <c r="BE86" s="30"/>
      <c r="BF86" s="31"/>
      <c r="BG86" s="32"/>
      <c r="BH86" s="32"/>
      <c r="BI86" s="32"/>
      <c r="BJ86" s="32"/>
      <c r="BK86" s="33"/>
      <c r="BL86" s="28"/>
      <c r="BM86" s="29"/>
      <c r="BN86" s="29"/>
      <c r="BO86" s="29"/>
      <c r="BP86" s="29"/>
      <c r="BQ86" s="30"/>
      <c r="BR86" s="31"/>
      <c r="BS86" s="32"/>
      <c r="BT86" s="32"/>
      <c r="BU86" s="32"/>
      <c r="BV86" s="32"/>
      <c r="BW86" s="33"/>
      <c r="BX86" s="28"/>
      <c r="BY86" s="29"/>
      <c r="BZ86" s="29"/>
      <c r="CA86" s="29"/>
      <c r="CB86" s="29"/>
      <c r="CC86" s="30"/>
      <c r="CD86" s="31"/>
      <c r="CE86" s="32"/>
      <c r="CF86" s="32"/>
      <c r="CG86" s="32"/>
      <c r="CH86" s="32"/>
      <c r="CI86" s="33"/>
      <c r="CJ86" s="28"/>
      <c r="CK86" s="29"/>
      <c r="CL86" s="29"/>
      <c r="CM86" s="29"/>
      <c r="CN86" s="29"/>
      <c r="CO86" s="30"/>
      <c r="CP86" s="31"/>
      <c r="CQ86" s="32"/>
      <c r="CR86" s="32"/>
      <c r="CS86" s="32"/>
      <c r="CT86" s="32"/>
      <c r="CU86" s="33"/>
      <c r="CV86" s="28"/>
      <c r="CW86" s="29"/>
      <c r="CX86" s="29"/>
      <c r="CY86" s="29"/>
      <c r="CZ86" s="29"/>
      <c r="DA86" s="30"/>
      <c r="DB86" s="31"/>
      <c r="DC86" s="32"/>
      <c r="DD86" s="32"/>
      <c r="DE86" s="32"/>
      <c r="DF86" s="32"/>
      <c r="DG86" s="33"/>
      <c r="DH86" s="28"/>
      <c r="DI86" s="29"/>
      <c r="DJ86" s="29"/>
      <c r="DK86" s="29"/>
      <c r="DL86" s="29"/>
      <c r="DM86" s="30"/>
      <c r="DN86" s="31"/>
      <c r="DO86" s="32"/>
      <c r="DP86" s="32"/>
      <c r="DQ86" s="32"/>
      <c r="DR86" s="32"/>
      <c r="DS86" s="33"/>
      <c r="DT86" s="28"/>
      <c r="DU86" s="29"/>
      <c r="DV86" s="29"/>
      <c r="DW86" s="29"/>
      <c r="DX86" s="29"/>
      <c r="DY86" s="30"/>
      <c r="DZ86" s="31"/>
      <c r="EA86" s="32"/>
      <c r="EB86" s="32"/>
      <c r="EC86" s="32"/>
      <c r="ED86" s="32"/>
      <c r="EE86" s="33"/>
      <c r="EF86" s="28"/>
      <c r="EG86" s="29"/>
      <c r="EH86" s="29"/>
      <c r="EI86" s="29"/>
      <c r="EJ86" s="29"/>
      <c r="EK86" s="30"/>
      <c r="EL86" s="31"/>
      <c r="EM86" s="32"/>
      <c r="EN86" s="32"/>
      <c r="EO86" s="32"/>
      <c r="EP86" s="32"/>
      <c r="EQ86" s="33"/>
      <c r="ER86" s="28"/>
      <c r="ES86" s="29"/>
      <c r="ET86" s="29"/>
      <c r="EU86" s="29"/>
      <c r="EV86" s="29"/>
      <c r="EW86" s="30"/>
      <c r="EX86" s="31"/>
      <c r="EY86" s="32"/>
      <c r="EZ86" s="32"/>
      <c r="FA86" s="32"/>
      <c r="FB86" s="32"/>
      <c r="FC86" s="33"/>
      <c r="FD86" s="28"/>
      <c r="FE86" s="29"/>
      <c r="FF86" s="29"/>
      <c r="FG86" s="29"/>
      <c r="FH86" s="29"/>
      <c r="FI86" s="30"/>
      <c r="FJ86" s="31"/>
      <c r="FK86" s="32"/>
      <c r="FL86" s="32"/>
      <c r="FM86" s="32"/>
      <c r="FN86" s="32"/>
      <c r="FO86" s="33"/>
      <c r="FP86" s="28"/>
      <c r="FQ86" s="29"/>
      <c r="FR86" s="29"/>
      <c r="FS86" s="29"/>
      <c r="FT86" s="29"/>
      <c r="FU86" s="30"/>
      <c r="FV86" s="31"/>
      <c r="FW86" s="32"/>
      <c r="FX86" s="32"/>
      <c r="FY86" s="32"/>
      <c r="FZ86" s="32"/>
      <c r="GA86" s="33"/>
      <c r="GB86" s="28"/>
      <c r="GC86" s="29"/>
      <c r="GD86" s="29"/>
      <c r="GE86" s="29"/>
      <c r="GF86" s="29"/>
      <c r="GG86" s="30"/>
      <c r="GH86" s="31"/>
      <c r="GI86" s="32"/>
      <c r="GJ86" s="32"/>
      <c r="GK86" s="32"/>
      <c r="GL86" s="32"/>
      <c r="GM86" s="33"/>
      <c r="GN86" s="28"/>
      <c r="GO86" s="29"/>
      <c r="GP86" s="29"/>
      <c r="GQ86" s="29"/>
      <c r="GR86" s="29"/>
      <c r="GS86" s="30"/>
      <c r="GT86" s="31"/>
      <c r="GU86" s="32"/>
      <c r="GV86" s="32"/>
      <c r="GW86" s="32"/>
      <c r="GX86" s="32"/>
      <c r="GY86" s="33"/>
      <c r="GZ86" s="28"/>
      <c r="HA86" s="29"/>
      <c r="HB86" s="29"/>
      <c r="HC86" s="29"/>
      <c r="HD86" s="29"/>
      <c r="HE86" s="30"/>
      <c r="HF86" s="31"/>
      <c r="HG86" s="32"/>
      <c r="HH86" s="32"/>
      <c r="HI86" s="32"/>
      <c r="HJ86" s="32"/>
      <c r="HK86" s="33"/>
      <c r="HL86" s="28"/>
      <c r="HM86" s="29"/>
      <c r="HN86" s="29"/>
      <c r="HO86" s="29"/>
      <c r="HP86" s="29"/>
      <c r="HQ86" s="30"/>
      <c r="HR86" s="31"/>
      <c r="HS86" s="32"/>
      <c r="HT86" s="32"/>
      <c r="HU86" s="32"/>
      <c r="HV86" s="32"/>
      <c r="HW86" s="33"/>
      <c r="HX86" s="28"/>
      <c r="HY86" s="29"/>
      <c r="HZ86" s="29"/>
      <c r="IA86" s="29"/>
      <c r="IB86" s="29"/>
      <c r="IC86" s="30"/>
      <c r="ID86" s="31"/>
      <c r="IE86" s="32"/>
      <c r="IF86" s="32"/>
      <c r="IG86" s="32"/>
      <c r="IH86" s="32"/>
      <c r="II86" s="33"/>
      <c r="IJ86" s="28"/>
      <c r="IK86" s="29"/>
      <c r="IL86" s="29"/>
      <c r="IM86" s="29"/>
      <c r="IN86" s="29"/>
      <c r="IO86" s="30"/>
      <c r="IP86" s="31"/>
      <c r="IQ86" s="32"/>
      <c r="IR86" s="32"/>
      <c r="IS86" s="32"/>
      <c r="IT86" s="32"/>
      <c r="IU86" s="33"/>
      <c r="IV86" s="28"/>
      <c r="IW86" s="29"/>
      <c r="IX86" s="29"/>
      <c r="IY86" s="29"/>
      <c r="IZ86" s="29"/>
      <c r="JA86" s="30"/>
      <c r="JB86" s="31"/>
      <c r="JC86" s="32"/>
      <c r="JD86" s="32"/>
      <c r="JE86" s="32"/>
      <c r="JF86" s="32"/>
      <c r="JG86" s="33"/>
      <c r="JH86" s="28"/>
      <c r="JI86" s="29"/>
      <c r="JJ86" s="29"/>
      <c r="JK86" s="29"/>
      <c r="JL86" s="29"/>
      <c r="JM86" s="30"/>
      <c r="JN86" s="31"/>
      <c r="JO86" s="32"/>
      <c r="JP86" s="32"/>
      <c r="JQ86" s="32"/>
      <c r="JR86" s="32"/>
      <c r="JS86" s="33"/>
      <c r="JT86" s="28"/>
      <c r="JU86" s="29"/>
      <c r="JV86" s="29"/>
      <c r="JW86" s="29"/>
      <c r="JX86" s="29"/>
      <c r="JY86" s="30"/>
      <c r="JZ86" s="31"/>
      <c r="KA86" s="32"/>
      <c r="KB86" s="32"/>
      <c r="KC86" s="32"/>
      <c r="KD86" s="32"/>
      <c r="KE86" s="33"/>
      <c r="KF86" s="28"/>
      <c r="KG86" s="29"/>
      <c r="KH86" s="29"/>
      <c r="KI86" s="29"/>
      <c r="KJ86" s="29"/>
      <c r="KK86" s="30"/>
      <c r="KL86" s="31"/>
      <c r="KM86" s="32"/>
      <c r="KN86" s="32"/>
      <c r="KO86" s="32"/>
      <c r="KP86" s="32"/>
      <c r="KQ86" s="33"/>
    </row>
    <row r="87" spans="1:303" ht="16.5" customHeight="1" x14ac:dyDescent="0.25">
      <c r="A87">
        <f t="shared" si="7"/>
        <v>7</v>
      </c>
      <c r="B87" s="17">
        <f t="shared" si="8"/>
        <v>4</v>
      </c>
      <c r="C87" s="21">
        <f>Calen!F90</f>
        <v>43657</v>
      </c>
      <c r="D87" s="28"/>
      <c r="E87" s="29"/>
      <c r="F87" s="29"/>
      <c r="G87" s="29"/>
      <c r="H87" s="29"/>
      <c r="I87" s="30"/>
      <c r="J87" s="31"/>
      <c r="K87" s="32"/>
      <c r="L87" s="32"/>
      <c r="M87" s="32"/>
      <c r="N87" s="32"/>
      <c r="O87" s="33"/>
      <c r="P87" s="28"/>
      <c r="Q87" s="29"/>
      <c r="R87" s="29"/>
      <c r="S87" s="29"/>
      <c r="T87" s="29"/>
      <c r="U87" s="30"/>
      <c r="V87" s="31"/>
      <c r="W87" s="32"/>
      <c r="X87" s="32"/>
      <c r="Y87" s="32"/>
      <c r="Z87" s="32"/>
      <c r="AA87" s="33"/>
      <c r="AB87" s="28"/>
      <c r="AC87" s="29"/>
      <c r="AD87" s="29"/>
      <c r="AE87" s="29"/>
      <c r="AF87" s="29"/>
      <c r="AG87" s="30"/>
      <c r="AH87" s="31"/>
      <c r="AI87" s="32"/>
      <c r="AJ87" s="32"/>
      <c r="AK87" s="32"/>
      <c r="AL87" s="32"/>
      <c r="AM87" s="33"/>
      <c r="AN87" s="28"/>
      <c r="AO87" s="29"/>
      <c r="AP87" s="29"/>
      <c r="AQ87" s="29"/>
      <c r="AR87" s="29"/>
      <c r="AS87" s="30"/>
      <c r="AT87" s="31"/>
      <c r="AU87" s="32"/>
      <c r="AV87" s="32"/>
      <c r="AW87" s="32"/>
      <c r="AX87" s="32"/>
      <c r="AY87" s="33"/>
      <c r="AZ87" s="28"/>
      <c r="BA87" s="29"/>
      <c r="BB87" s="29"/>
      <c r="BC87" s="29"/>
      <c r="BD87" s="29"/>
      <c r="BE87" s="30"/>
      <c r="BF87" s="31"/>
      <c r="BG87" s="32"/>
      <c r="BH87" s="32"/>
      <c r="BI87" s="32"/>
      <c r="BJ87" s="32"/>
      <c r="BK87" s="33"/>
      <c r="BL87" s="28"/>
      <c r="BM87" s="29"/>
      <c r="BN87" s="29"/>
      <c r="BO87" s="29"/>
      <c r="BP87" s="29"/>
      <c r="BQ87" s="30"/>
      <c r="BR87" s="31"/>
      <c r="BS87" s="32"/>
      <c r="BT87" s="32"/>
      <c r="BU87" s="32"/>
      <c r="BV87" s="32"/>
      <c r="BW87" s="33"/>
      <c r="BX87" s="28"/>
      <c r="BY87" s="29"/>
      <c r="BZ87" s="29"/>
      <c r="CA87" s="29"/>
      <c r="CB87" s="29"/>
      <c r="CC87" s="30"/>
      <c r="CD87" s="31"/>
      <c r="CE87" s="32"/>
      <c r="CF87" s="32"/>
      <c r="CG87" s="32"/>
      <c r="CH87" s="32"/>
      <c r="CI87" s="33"/>
      <c r="CJ87" s="28"/>
      <c r="CK87" s="29"/>
      <c r="CL87" s="29"/>
      <c r="CM87" s="29"/>
      <c r="CN87" s="29"/>
      <c r="CO87" s="30"/>
      <c r="CP87" s="31"/>
      <c r="CQ87" s="32"/>
      <c r="CR87" s="32"/>
      <c r="CS87" s="32"/>
      <c r="CT87" s="32"/>
      <c r="CU87" s="33"/>
      <c r="CV87" s="28"/>
      <c r="CW87" s="29"/>
      <c r="CX87" s="29"/>
      <c r="CY87" s="29"/>
      <c r="CZ87" s="29"/>
      <c r="DA87" s="30"/>
      <c r="DB87" s="31"/>
      <c r="DC87" s="32"/>
      <c r="DD87" s="32"/>
      <c r="DE87" s="32"/>
      <c r="DF87" s="32"/>
      <c r="DG87" s="33"/>
      <c r="DH87" s="28"/>
      <c r="DI87" s="29"/>
      <c r="DJ87" s="29"/>
      <c r="DK87" s="29"/>
      <c r="DL87" s="29"/>
      <c r="DM87" s="30"/>
      <c r="DN87" s="31"/>
      <c r="DO87" s="32"/>
      <c r="DP87" s="32"/>
      <c r="DQ87" s="32"/>
      <c r="DR87" s="32"/>
      <c r="DS87" s="33"/>
      <c r="DT87" s="28"/>
      <c r="DU87" s="29"/>
      <c r="DV87" s="29"/>
      <c r="DW87" s="29"/>
      <c r="DX87" s="29"/>
      <c r="DY87" s="30"/>
      <c r="DZ87" s="31"/>
      <c r="EA87" s="32"/>
      <c r="EB87" s="32"/>
      <c r="EC87" s="32"/>
      <c r="ED87" s="32"/>
      <c r="EE87" s="33"/>
      <c r="EF87" s="28"/>
      <c r="EG87" s="29"/>
      <c r="EH87" s="29"/>
      <c r="EI87" s="29"/>
      <c r="EJ87" s="29"/>
      <c r="EK87" s="30"/>
      <c r="EL87" s="31"/>
      <c r="EM87" s="32"/>
      <c r="EN87" s="32"/>
      <c r="EO87" s="32"/>
      <c r="EP87" s="32"/>
      <c r="EQ87" s="33"/>
      <c r="ER87" s="28"/>
      <c r="ES87" s="29"/>
      <c r="ET87" s="29"/>
      <c r="EU87" s="29"/>
      <c r="EV87" s="29"/>
      <c r="EW87" s="30"/>
      <c r="EX87" s="31"/>
      <c r="EY87" s="32"/>
      <c r="EZ87" s="32"/>
      <c r="FA87" s="32"/>
      <c r="FB87" s="32"/>
      <c r="FC87" s="33"/>
      <c r="FD87" s="28"/>
      <c r="FE87" s="29"/>
      <c r="FF87" s="29"/>
      <c r="FG87" s="29"/>
      <c r="FH87" s="29"/>
      <c r="FI87" s="30"/>
      <c r="FJ87" s="31"/>
      <c r="FK87" s="32"/>
      <c r="FL87" s="32"/>
      <c r="FM87" s="32"/>
      <c r="FN87" s="32"/>
      <c r="FO87" s="33"/>
      <c r="FP87" s="28"/>
      <c r="FQ87" s="29"/>
      <c r="FR87" s="29"/>
      <c r="FS87" s="29"/>
      <c r="FT87" s="29"/>
      <c r="FU87" s="30"/>
      <c r="FV87" s="31"/>
      <c r="FW87" s="32"/>
      <c r="FX87" s="32"/>
      <c r="FY87" s="32"/>
      <c r="FZ87" s="32"/>
      <c r="GA87" s="33"/>
      <c r="GB87" s="28"/>
      <c r="GC87" s="29"/>
      <c r="GD87" s="29"/>
      <c r="GE87" s="29"/>
      <c r="GF87" s="29"/>
      <c r="GG87" s="30"/>
      <c r="GH87" s="31"/>
      <c r="GI87" s="32"/>
      <c r="GJ87" s="32"/>
      <c r="GK87" s="32"/>
      <c r="GL87" s="32"/>
      <c r="GM87" s="33"/>
      <c r="GN87" s="28"/>
      <c r="GO87" s="29"/>
      <c r="GP87" s="29"/>
      <c r="GQ87" s="29"/>
      <c r="GR87" s="29"/>
      <c r="GS87" s="30"/>
      <c r="GT87" s="31"/>
      <c r="GU87" s="32"/>
      <c r="GV87" s="32"/>
      <c r="GW87" s="32"/>
      <c r="GX87" s="32"/>
      <c r="GY87" s="33"/>
      <c r="GZ87" s="28"/>
      <c r="HA87" s="29"/>
      <c r="HB87" s="29"/>
      <c r="HC87" s="29"/>
      <c r="HD87" s="29"/>
      <c r="HE87" s="30"/>
      <c r="HF87" s="31"/>
      <c r="HG87" s="32"/>
      <c r="HH87" s="32"/>
      <c r="HI87" s="32"/>
      <c r="HJ87" s="32"/>
      <c r="HK87" s="33"/>
      <c r="HL87" s="28"/>
      <c r="HM87" s="29"/>
      <c r="HN87" s="29"/>
      <c r="HO87" s="29"/>
      <c r="HP87" s="29"/>
      <c r="HQ87" s="30"/>
      <c r="HR87" s="31"/>
      <c r="HS87" s="32"/>
      <c r="HT87" s="32"/>
      <c r="HU87" s="32"/>
      <c r="HV87" s="32"/>
      <c r="HW87" s="33"/>
      <c r="HX87" s="28"/>
      <c r="HY87" s="29"/>
      <c r="HZ87" s="29"/>
      <c r="IA87" s="29"/>
      <c r="IB87" s="29"/>
      <c r="IC87" s="30"/>
      <c r="ID87" s="31"/>
      <c r="IE87" s="32"/>
      <c r="IF87" s="32"/>
      <c r="IG87" s="32"/>
      <c r="IH87" s="32"/>
      <c r="II87" s="33"/>
      <c r="IJ87" s="28"/>
      <c r="IK87" s="29"/>
      <c r="IL87" s="29"/>
      <c r="IM87" s="29"/>
      <c r="IN87" s="29"/>
      <c r="IO87" s="30"/>
      <c r="IP87" s="31"/>
      <c r="IQ87" s="32"/>
      <c r="IR87" s="32"/>
      <c r="IS87" s="32"/>
      <c r="IT87" s="32"/>
      <c r="IU87" s="33"/>
      <c r="IV87" s="28"/>
      <c r="IW87" s="29"/>
      <c r="IX87" s="29"/>
      <c r="IY87" s="29"/>
      <c r="IZ87" s="29"/>
      <c r="JA87" s="30"/>
      <c r="JB87" s="31"/>
      <c r="JC87" s="32"/>
      <c r="JD87" s="32"/>
      <c r="JE87" s="32"/>
      <c r="JF87" s="32"/>
      <c r="JG87" s="33"/>
      <c r="JH87" s="28"/>
      <c r="JI87" s="29"/>
      <c r="JJ87" s="29"/>
      <c r="JK87" s="29"/>
      <c r="JL87" s="29"/>
      <c r="JM87" s="30"/>
      <c r="JN87" s="31"/>
      <c r="JO87" s="32"/>
      <c r="JP87" s="32"/>
      <c r="JQ87" s="32"/>
      <c r="JR87" s="32"/>
      <c r="JS87" s="33"/>
      <c r="JT87" s="28"/>
      <c r="JU87" s="29"/>
      <c r="JV87" s="29"/>
      <c r="JW87" s="29"/>
      <c r="JX87" s="29"/>
      <c r="JY87" s="30"/>
      <c r="JZ87" s="31"/>
      <c r="KA87" s="32"/>
      <c r="KB87" s="32"/>
      <c r="KC87" s="32"/>
      <c r="KD87" s="32"/>
      <c r="KE87" s="33"/>
      <c r="KF87" s="28"/>
      <c r="KG87" s="29"/>
      <c r="KH87" s="29"/>
      <c r="KI87" s="29"/>
      <c r="KJ87" s="29"/>
      <c r="KK87" s="30"/>
      <c r="KL87" s="31"/>
      <c r="KM87" s="32"/>
      <c r="KN87" s="32"/>
      <c r="KO87" s="32"/>
      <c r="KP87" s="32"/>
      <c r="KQ87" s="33"/>
    </row>
    <row r="88" spans="1:303" ht="16.5" customHeight="1" x14ac:dyDescent="0.25">
      <c r="A88">
        <f t="shared" si="7"/>
        <v>7</v>
      </c>
      <c r="B88" s="17">
        <f t="shared" si="8"/>
        <v>5</v>
      </c>
      <c r="C88" s="21">
        <f>Calen!F91</f>
        <v>43658</v>
      </c>
      <c r="D88" s="28"/>
      <c r="E88" s="29"/>
      <c r="F88" s="29"/>
      <c r="G88" s="29"/>
      <c r="H88" s="29"/>
      <c r="I88" s="30"/>
      <c r="J88" s="31"/>
      <c r="K88" s="32"/>
      <c r="L88" s="32"/>
      <c r="M88" s="32"/>
      <c r="N88" s="32"/>
      <c r="O88" s="33"/>
      <c r="P88" s="28"/>
      <c r="Q88" s="29"/>
      <c r="R88" s="29"/>
      <c r="S88" s="29"/>
      <c r="T88" s="29"/>
      <c r="U88" s="30"/>
      <c r="V88" s="31"/>
      <c r="W88" s="32"/>
      <c r="X88" s="32"/>
      <c r="Y88" s="32"/>
      <c r="Z88" s="32"/>
      <c r="AA88" s="33"/>
      <c r="AB88" s="28"/>
      <c r="AC88" s="29"/>
      <c r="AD88" s="29"/>
      <c r="AE88" s="29"/>
      <c r="AF88" s="29"/>
      <c r="AG88" s="30"/>
      <c r="AH88" s="31"/>
      <c r="AI88" s="32"/>
      <c r="AJ88" s="32"/>
      <c r="AK88" s="32"/>
      <c r="AL88" s="32"/>
      <c r="AM88" s="33"/>
      <c r="AN88" s="28"/>
      <c r="AO88" s="29"/>
      <c r="AP88" s="29"/>
      <c r="AQ88" s="29"/>
      <c r="AR88" s="29"/>
      <c r="AS88" s="30"/>
      <c r="AT88" s="31"/>
      <c r="AU88" s="32"/>
      <c r="AV88" s="32"/>
      <c r="AW88" s="32"/>
      <c r="AX88" s="32"/>
      <c r="AY88" s="33"/>
      <c r="AZ88" s="28"/>
      <c r="BA88" s="29"/>
      <c r="BB88" s="29"/>
      <c r="BC88" s="29"/>
      <c r="BD88" s="29"/>
      <c r="BE88" s="30"/>
      <c r="BF88" s="31"/>
      <c r="BG88" s="32"/>
      <c r="BH88" s="32"/>
      <c r="BI88" s="32"/>
      <c r="BJ88" s="32"/>
      <c r="BK88" s="33"/>
      <c r="BL88" s="28"/>
      <c r="BM88" s="29"/>
      <c r="BN88" s="29"/>
      <c r="BO88" s="29"/>
      <c r="BP88" s="29"/>
      <c r="BQ88" s="30"/>
      <c r="BR88" s="31"/>
      <c r="BS88" s="32"/>
      <c r="BT88" s="32"/>
      <c r="BU88" s="32"/>
      <c r="BV88" s="32"/>
      <c r="BW88" s="33"/>
      <c r="BX88" s="28"/>
      <c r="BY88" s="29"/>
      <c r="BZ88" s="29"/>
      <c r="CA88" s="29"/>
      <c r="CB88" s="29"/>
      <c r="CC88" s="30"/>
      <c r="CD88" s="31"/>
      <c r="CE88" s="32"/>
      <c r="CF88" s="32"/>
      <c r="CG88" s="32"/>
      <c r="CH88" s="32"/>
      <c r="CI88" s="33"/>
      <c r="CJ88" s="28"/>
      <c r="CK88" s="29"/>
      <c r="CL88" s="29"/>
      <c r="CM88" s="29"/>
      <c r="CN88" s="29"/>
      <c r="CO88" s="30"/>
      <c r="CP88" s="31"/>
      <c r="CQ88" s="32"/>
      <c r="CR88" s="32"/>
      <c r="CS88" s="32"/>
      <c r="CT88" s="32"/>
      <c r="CU88" s="33"/>
      <c r="CV88" s="28"/>
      <c r="CW88" s="29"/>
      <c r="CX88" s="29"/>
      <c r="CY88" s="29"/>
      <c r="CZ88" s="29"/>
      <c r="DA88" s="30"/>
      <c r="DB88" s="31"/>
      <c r="DC88" s="32"/>
      <c r="DD88" s="32"/>
      <c r="DE88" s="32"/>
      <c r="DF88" s="32"/>
      <c r="DG88" s="33"/>
      <c r="DH88" s="28"/>
      <c r="DI88" s="29"/>
      <c r="DJ88" s="29"/>
      <c r="DK88" s="29"/>
      <c r="DL88" s="29"/>
      <c r="DM88" s="30"/>
      <c r="DN88" s="31"/>
      <c r="DO88" s="32"/>
      <c r="DP88" s="32"/>
      <c r="DQ88" s="32"/>
      <c r="DR88" s="32"/>
      <c r="DS88" s="33"/>
      <c r="DT88" s="28"/>
      <c r="DU88" s="29"/>
      <c r="DV88" s="29"/>
      <c r="DW88" s="29"/>
      <c r="DX88" s="29"/>
      <c r="DY88" s="30"/>
      <c r="DZ88" s="31"/>
      <c r="EA88" s="32"/>
      <c r="EB88" s="32"/>
      <c r="EC88" s="32"/>
      <c r="ED88" s="32"/>
      <c r="EE88" s="33"/>
      <c r="EF88" s="28"/>
      <c r="EG88" s="29"/>
      <c r="EH88" s="29"/>
      <c r="EI88" s="29"/>
      <c r="EJ88" s="29"/>
      <c r="EK88" s="30"/>
      <c r="EL88" s="31"/>
      <c r="EM88" s="32"/>
      <c r="EN88" s="32"/>
      <c r="EO88" s="32"/>
      <c r="EP88" s="32"/>
      <c r="EQ88" s="33"/>
      <c r="ER88" s="28"/>
      <c r="ES88" s="29"/>
      <c r="ET88" s="29"/>
      <c r="EU88" s="29"/>
      <c r="EV88" s="29"/>
      <c r="EW88" s="30"/>
      <c r="EX88" s="31"/>
      <c r="EY88" s="32"/>
      <c r="EZ88" s="32"/>
      <c r="FA88" s="32"/>
      <c r="FB88" s="32"/>
      <c r="FC88" s="33"/>
      <c r="FD88" s="28"/>
      <c r="FE88" s="29"/>
      <c r="FF88" s="29"/>
      <c r="FG88" s="29"/>
      <c r="FH88" s="29"/>
      <c r="FI88" s="30"/>
      <c r="FJ88" s="31"/>
      <c r="FK88" s="32"/>
      <c r="FL88" s="32"/>
      <c r="FM88" s="32"/>
      <c r="FN88" s="32"/>
      <c r="FO88" s="33"/>
      <c r="FP88" s="28"/>
      <c r="FQ88" s="29"/>
      <c r="FR88" s="29"/>
      <c r="FS88" s="29"/>
      <c r="FT88" s="29"/>
      <c r="FU88" s="30"/>
      <c r="FV88" s="31"/>
      <c r="FW88" s="32"/>
      <c r="FX88" s="32"/>
      <c r="FY88" s="32"/>
      <c r="FZ88" s="32"/>
      <c r="GA88" s="33"/>
      <c r="GB88" s="28"/>
      <c r="GC88" s="29"/>
      <c r="GD88" s="29"/>
      <c r="GE88" s="29"/>
      <c r="GF88" s="29"/>
      <c r="GG88" s="30"/>
      <c r="GH88" s="31"/>
      <c r="GI88" s="32"/>
      <c r="GJ88" s="32"/>
      <c r="GK88" s="32"/>
      <c r="GL88" s="32"/>
      <c r="GM88" s="33"/>
      <c r="GN88" s="28"/>
      <c r="GO88" s="29"/>
      <c r="GP88" s="29"/>
      <c r="GQ88" s="29"/>
      <c r="GR88" s="29"/>
      <c r="GS88" s="30"/>
      <c r="GT88" s="31"/>
      <c r="GU88" s="32"/>
      <c r="GV88" s="32"/>
      <c r="GW88" s="32"/>
      <c r="GX88" s="32"/>
      <c r="GY88" s="33"/>
      <c r="GZ88" s="28"/>
      <c r="HA88" s="29"/>
      <c r="HB88" s="29"/>
      <c r="HC88" s="29"/>
      <c r="HD88" s="29"/>
      <c r="HE88" s="30"/>
      <c r="HF88" s="31"/>
      <c r="HG88" s="32"/>
      <c r="HH88" s="32"/>
      <c r="HI88" s="32"/>
      <c r="HJ88" s="32"/>
      <c r="HK88" s="33"/>
      <c r="HL88" s="28"/>
      <c r="HM88" s="29"/>
      <c r="HN88" s="29"/>
      <c r="HO88" s="29"/>
      <c r="HP88" s="29"/>
      <c r="HQ88" s="30"/>
      <c r="HR88" s="31"/>
      <c r="HS88" s="32"/>
      <c r="HT88" s="32"/>
      <c r="HU88" s="32"/>
      <c r="HV88" s="32"/>
      <c r="HW88" s="33"/>
      <c r="HX88" s="28"/>
      <c r="HY88" s="29"/>
      <c r="HZ88" s="29"/>
      <c r="IA88" s="29"/>
      <c r="IB88" s="29"/>
      <c r="IC88" s="30"/>
      <c r="ID88" s="31"/>
      <c r="IE88" s="32"/>
      <c r="IF88" s="32"/>
      <c r="IG88" s="32"/>
      <c r="IH88" s="32"/>
      <c r="II88" s="33"/>
      <c r="IJ88" s="28"/>
      <c r="IK88" s="29"/>
      <c r="IL88" s="29"/>
      <c r="IM88" s="29"/>
      <c r="IN88" s="29"/>
      <c r="IO88" s="30"/>
      <c r="IP88" s="31"/>
      <c r="IQ88" s="32"/>
      <c r="IR88" s="32"/>
      <c r="IS88" s="32"/>
      <c r="IT88" s="32"/>
      <c r="IU88" s="33"/>
      <c r="IV88" s="28"/>
      <c r="IW88" s="29"/>
      <c r="IX88" s="29"/>
      <c r="IY88" s="29"/>
      <c r="IZ88" s="29"/>
      <c r="JA88" s="30"/>
      <c r="JB88" s="31"/>
      <c r="JC88" s="32"/>
      <c r="JD88" s="32"/>
      <c r="JE88" s="32"/>
      <c r="JF88" s="32"/>
      <c r="JG88" s="33"/>
      <c r="JH88" s="28"/>
      <c r="JI88" s="29"/>
      <c r="JJ88" s="29"/>
      <c r="JK88" s="29"/>
      <c r="JL88" s="29"/>
      <c r="JM88" s="30"/>
      <c r="JN88" s="31"/>
      <c r="JO88" s="32"/>
      <c r="JP88" s="32"/>
      <c r="JQ88" s="32"/>
      <c r="JR88" s="32"/>
      <c r="JS88" s="33"/>
      <c r="JT88" s="28"/>
      <c r="JU88" s="29"/>
      <c r="JV88" s="29"/>
      <c r="JW88" s="29"/>
      <c r="JX88" s="29"/>
      <c r="JY88" s="30"/>
      <c r="JZ88" s="31"/>
      <c r="KA88" s="32"/>
      <c r="KB88" s="32"/>
      <c r="KC88" s="32"/>
      <c r="KD88" s="32"/>
      <c r="KE88" s="33"/>
      <c r="KF88" s="28"/>
      <c r="KG88" s="29"/>
      <c r="KH88" s="29"/>
      <c r="KI88" s="29"/>
      <c r="KJ88" s="29"/>
      <c r="KK88" s="30"/>
      <c r="KL88" s="31"/>
      <c r="KM88" s="32"/>
      <c r="KN88" s="32"/>
      <c r="KO88" s="32"/>
      <c r="KP88" s="32"/>
      <c r="KQ88" s="33"/>
    </row>
    <row r="89" spans="1:303" ht="16.5" customHeight="1" x14ac:dyDescent="0.25">
      <c r="A89">
        <f t="shared" si="7"/>
        <v>7</v>
      </c>
      <c r="B89" s="17">
        <f t="shared" si="8"/>
        <v>3</v>
      </c>
      <c r="C89" s="21">
        <f>Calen!F92</f>
        <v>43663</v>
      </c>
      <c r="D89" s="28"/>
      <c r="E89" s="29"/>
      <c r="F89" s="29"/>
      <c r="G89" s="29"/>
      <c r="H89" s="29"/>
      <c r="I89" s="30"/>
      <c r="J89" s="31"/>
      <c r="K89" s="32"/>
      <c r="L89" s="32"/>
      <c r="M89" s="32"/>
      <c r="N89" s="32"/>
      <c r="O89" s="33"/>
      <c r="P89" s="28"/>
      <c r="Q89" s="29"/>
      <c r="R89" s="29"/>
      <c r="S89" s="29"/>
      <c r="T89" s="29"/>
      <c r="U89" s="30"/>
      <c r="V89" s="31"/>
      <c r="W89" s="32"/>
      <c r="X89" s="32"/>
      <c r="Y89" s="32"/>
      <c r="Z89" s="32"/>
      <c r="AA89" s="33"/>
      <c r="AB89" s="28"/>
      <c r="AC89" s="29"/>
      <c r="AD89" s="29"/>
      <c r="AE89" s="29"/>
      <c r="AF89" s="29"/>
      <c r="AG89" s="30"/>
      <c r="AH89" s="31"/>
      <c r="AI89" s="32"/>
      <c r="AJ89" s="32"/>
      <c r="AK89" s="32"/>
      <c r="AL89" s="32"/>
      <c r="AM89" s="33"/>
      <c r="AN89" s="28"/>
      <c r="AO89" s="29"/>
      <c r="AP89" s="29"/>
      <c r="AQ89" s="29"/>
      <c r="AR89" s="29"/>
      <c r="AS89" s="30"/>
      <c r="AT89" s="31"/>
      <c r="AU89" s="32"/>
      <c r="AV89" s="32"/>
      <c r="AW89" s="32"/>
      <c r="AX89" s="32"/>
      <c r="AY89" s="33"/>
      <c r="AZ89" s="28"/>
      <c r="BA89" s="29"/>
      <c r="BB89" s="29"/>
      <c r="BC89" s="29"/>
      <c r="BD89" s="29"/>
      <c r="BE89" s="30"/>
      <c r="BF89" s="31"/>
      <c r="BG89" s="32"/>
      <c r="BH89" s="32"/>
      <c r="BI89" s="32"/>
      <c r="BJ89" s="32"/>
      <c r="BK89" s="33"/>
      <c r="BL89" s="28"/>
      <c r="BM89" s="29"/>
      <c r="BN89" s="29"/>
      <c r="BO89" s="29"/>
      <c r="BP89" s="29"/>
      <c r="BQ89" s="30"/>
      <c r="BR89" s="31"/>
      <c r="BS89" s="32"/>
      <c r="BT89" s="32"/>
      <c r="BU89" s="32"/>
      <c r="BV89" s="32"/>
      <c r="BW89" s="33"/>
      <c r="BX89" s="28"/>
      <c r="BY89" s="29"/>
      <c r="BZ89" s="29"/>
      <c r="CA89" s="29"/>
      <c r="CB89" s="29"/>
      <c r="CC89" s="30"/>
      <c r="CD89" s="31"/>
      <c r="CE89" s="32"/>
      <c r="CF89" s="32"/>
      <c r="CG89" s="32"/>
      <c r="CH89" s="32"/>
      <c r="CI89" s="33"/>
      <c r="CJ89" s="28"/>
      <c r="CK89" s="29"/>
      <c r="CL89" s="29"/>
      <c r="CM89" s="29"/>
      <c r="CN89" s="29"/>
      <c r="CO89" s="30"/>
      <c r="CP89" s="31"/>
      <c r="CQ89" s="32"/>
      <c r="CR89" s="32"/>
      <c r="CS89" s="32"/>
      <c r="CT89" s="32"/>
      <c r="CU89" s="33"/>
      <c r="CV89" s="28"/>
      <c r="CW89" s="29"/>
      <c r="CX89" s="29"/>
      <c r="CY89" s="29"/>
      <c r="CZ89" s="29"/>
      <c r="DA89" s="30"/>
      <c r="DB89" s="31"/>
      <c r="DC89" s="32"/>
      <c r="DD89" s="32"/>
      <c r="DE89" s="32"/>
      <c r="DF89" s="32"/>
      <c r="DG89" s="33"/>
      <c r="DH89" s="28"/>
      <c r="DI89" s="29"/>
      <c r="DJ89" s="29"/>
      <c r="DK89" s="29"/>
      <c r="DL89" s="29"/>
      <c r="DM89" s="30"/>
      <c r="DN89" s="31"/>
      <c r="DO89" s="32"/>
      <c r="DP89" s="32"/>
      <c r="DQ89" s="32"/>
      <c r="DR89" s="32"/>
      <c r="DS89" s="33"/>
      <c r="DT89" s="28"/>
      <c r="DU89" s="29"/>
      <c r="DV89" s="29"/>
      <c r="DW89" s="29"/>
      <c r="DX89" s="29"/>
      <c r="DY89" s="30"/>
      <c r="DZ89" s="31"/>
      <c r="EA89" s="32"/>
      <c r="EB89" s="32"/>
      <c r="EC89" s="32"/>
      <c r="ED89" s="32"/>
      <c r="EE89" s="33"/>
      <c r="EF89" s="28"/>
      <c r="EG89" s="29"/>
      <c r="EH89" s="29"/>
      <c r="EI89" s="29"/>
      <c r="EJ89" s="29"/>
      <c r="EK89" s="30"/>
      <c r="EL89" s="31"/>
      <c r="EM89" s="32"/>
      <c r="EN89" s="32"/>
      <c r="EO89" s="32"/>
      <c r="EP89" s="32"/>
      <c r="EQ89" s="33"/>
      <c r="ER89" s="28"/>
      <c r="ES89" s="29"/>
      <c r="ET89" s="29"/>
      <c r="EU89" s="29"/>
      <c r="EV89" s="29"/>
      <c r="EW89" s="30"/>
      <c r="EX89" s="31"/>
      <c r="EY89" s="32"/>
      <c r="EZ89" s="32"/>
      <c r="FA89" s="32"/>
      <c r="FB89" s="32"/>
      <c r="FC89" s="33"/>
      <c r="FD89" s="28"/>
      <c r="FE89" s="29"/>
      <c r="FF89" s="29"/>
      <c r="FG89" s="29"/>
      <c r="FH89" s="29"/>
      <c r="FI89" s="30"/>
      <c r="FJ89" s="31"/>
      <c r="FK89" s="32"/>
      <c r="FL89" s="32"/>
      <c r="FM89" s="32"/>
      <c r="FN89" s="32"/>
      <c r="FO89" s="33"/>
      <c r="FP89" s="28"/>
      <c r="FQ89" s="29"/>
      <c r="FR89" s="29"/>
      <c r="FS89" s="29"/>
      <c r="FT89" s="29"/>
      <c r="FU89" s="30"/>
      <c r="FV89" s="31"/>
      <c r="FW89" s="32"/>
      <c r="FX89" s="32"/>
      <c r="FY89" s="32"/>
      <c r="FZ89" s="32"/>
      <c r="GA89" s="33"/>
      <c r="GB89" s="28"/>
      <c r="GC89" s="29"/>
      <c r="GD89" s="29"/>
      <c r="GE89" s="29"/>
      <c r="GF89" s="29"/>
      <c r="GG89" s="30"/>
      <c r="GH89" s="31"/>
      <c r="GI89" s="32"/>
      <c r="GJ89" s="32"/>
      <c r="GK89" s="32"/>
      <c r="GL89" s="32"/>
      <c r="GM89" s="33"/>
      <c r="GN89" s="28"/>
      <c r="GO89" s="29"/>
      <c r="GP89" s="29"/>
      <c r="GQ89" s="29"/>
      <c r="GR89" s="29"/>
      <c r="GS89" s="30"/>
      <c r="GT89" s="31"/>
      <c r="GU89" s="32"/>
      <c r="GV89" s="32"/>
      <c r="GW89" s="32"/>
      <c r="GX89" s="32"/>
      <c r="GY89" s="33"/>
      <c r="GZ89" s="28"/>
      <c r="HA89" s="29"/>
      <c r="HB89" s="29"/>
      <c r="HC89" s="29"/>
      <c r="HD89" s="29"/>
      <c r="HE89" s="30"/>
      <c r="HF89" s="31"/>
      <c r="HG89" s="32"/>
      <c r="HH89" s="32"/>
      <c r="HI89" s="32"/>
      <c r="HJ89" s="32"/>
      <c r="HK89" s="33"/>
      <c r="HL89" s="28"/>
      <c r="HM89" s="29"/>
      <c r="HN89" s="29"/>
      <c r="HO89" s="29"/>
      <c r="HP89" s="29"/>
      <c r="HQ89" s="30"/>
      <c r="HR89" s="31"/>
      <c r="HS89" s="32"/>
      <c r="HT89" s="32"/>
      <c r="HU89" s="32"/>
      <c r="HV89" s="32"/>
      <c r="HW89" s="33"/>
      <c r="HX89" s="28"/>
      <c r="HY89" s="29"/>
      <c r="HZ89" s="29"/>
      <c r="IA89" s="29"/>
      <c r="IB89" s="29"/>
      <c r="IC89" s="30"/>
      <c r="ID89" s="31"/>
      <c r="IE89" s="32"/>
      <c r="IF89" s="32"/>
      <c r="IG89" s="32"/>
      <c r="IH89" s="32"/>
      <c r="II89" s="33"/>
      <c r="IJ89" s="28"/>
      <c r="IK89" s="29"/>
      <c r="IL89" s="29"/>
      <c r="IM89" s="29"/>
      <c r="IN89" s="29"/>
      <c r="IO89" s="30"/>
      <c r="IP89" s="31"/>
      <c r="IQ89" s="32"/>
      <c r="IR89" s="32"/>
      <c r="IS89" s="32"/>
      <c r="IT89" s="32"/>
      <c r="IU89" s="33"/>
      <c r="IV89" s="28"/>
      <c r="IW89" s="29"/>
      <c r="IX89" s="29"/>
      <c r="IY89" s="29"/>
      <c r="IZ89" s="29"/>
      <c r="JA89" s="30"/>
      <c r="JB89" s="31"/>
      <c r="JC89" s="32"/>
      <c r="JD89" s="32"/>
      <c r="JE89" s="32"/>
      <c r="JF89" s="32"/>
      <c r="JG89" s="33"/>
      <c r="JH89" s="28"/>
      <c r="JI89" s="29"/>
      <c r="JJ89" s="29"/>
      <c r="JK89" s="29"/>
      <c r="JL89" s="29"/>
      <c r="JM89" s="30"/>
      <c r="JN89" s="31"/>
      <c r="JO89" s="32"/>
      <c r="JP89" s="32"/>
      <c r="JQ89" s="32"/>
      <c r="JR89" s="32"/>
      <c r="JS89" s="33"/>
      <c r="JT89" s="28"/>
      <c r="JU89" s="29"/>
      <c r="JV89" s="29"/>
      <c r="JW89" s="29"/>
      <c r="JX89" s="29"/>
      <c r="JY89" s="30"/>
      <c r="JZ89" s="31"/>
      <c r="KA89" s="32"/>
      <c r="KB89" s="32"/>
      <c r="KC89" s="32"/>
      <c r="KD89" s="32"/>
      <c r="KE89" s="33"/>
      <c r="KF89" s="28"/>
      <c r="KG89" s="29"/>
      <c r="KH89" s="29"/>
      <c r="KI89" s="29"/>
      <c r="KJ89" s="29"/>
      <c r="KK89" s="30"/>
      <c r="KL89" s="31"/>
      <c r="KM89" s="32"/>
      <c r="KN89" s="32"/>
      <c r="KO89" s="32"/>
      <c r="KP89" s="32"/>
      <c r="KQ89" s="33"/>
    </row>
    <row r="90" spans="1:303" ht="16.5" customHeight="1" x14ac:dyDescent="0.25">
      <c r="A90">
        <f t="shared" si="7"/>
        <v>7</v>
      </c>
      <c r="B90" s="17">
        <f t="shared" si="8"/>
        <v>4</v>
      </c>
      <c r="C90" s="21">
        <f>Calen!F93</f>
        <v>43664</v>
      </c>
      <c r="D90" s="28"/>
      <c r="E90" s="29"/>
      <c r="F90" s="29"/>
      <c r="G90" s="29"/>
      <c r="H90" s="29"/>
      <c r="I90" s="30"/>
      <c r="J90" s="31"/>
      <c r="K90" s="32"/>
      <c r="L90" s="32"/>
      <c r="M90" s="32"/>
      <c r="N90" s="32"/>
      <c r="O90" s="33"/>
      <c r="P90" s="28"/>
      <c r="Q90" s="29"/>
      <c r="R90" s="29"/>
      <c r="S90" s="29"/>
      <c r="T90" s="29"/>
      <c r="U90" s="30"/>
      <c r="V90" s="31"/>
      <c r="W90" s="32"/>
      <c r="X90" s="32"/>
      <c r="Y90" s="32"/>
      <c r="Z90" s="32"/>
      <c r="AA90" s="33"/>
      <c r="AB90" s="28"/>
      <c r="AC90" s="29"/>
      <c r="AD90" s="29"/>
      <c r="AE90" s="29"/>
      <c r="AF90" s="29"/>
      <c r="AG90" s="30"/>
      <c r="AH90" s="31"/>
      <c r="AI90" s="32"/>
      <c r="AJ90" s="32"/>
      <c r="AK90" s="32"/>
      <c r="AL90" s="32"/>
      <c r="AM90" s="33"/>
      <c r="AN90" s="28"/>
      <c r="AO90" s="29"/>
      <c r="AP90" s="29"/>
      <c r="AQ90" s="29"/>
      <c r="AR90" s="29"/>
      <c r="AS90" s="30"/>
      <c r="AT90" s="31"/>
      <c r="AU90" s="32"/>
      <c r="AV90" s="32"/>
      <c r="AW90" s="32"/>
      <c r="AX90" s="32"/>
      <c r="AY90" s="33"/>
      <c r="AZ90" s="28"/>
      <c r="BA90" s="29"/>
      <c r="BB90" s="29"/>
      <c r="BC90" s="29"/>
      <c r="BD90" s="29"/>
      <c r="BE90" s="30"/>
      <c r="BF90" s="31"/>
      <c r="BG90" s="32"/>
      <c r="BH90" s="32"/>
      <c r="BI90" s="32"/>
      <c r="BJ90" s="32"/>
      <c r="BK90" s="33"/>
      <c r="BL90" s="28"/>
      <c r="BM90" s="29"/>
      <c r="BN90" s="29"/>
      <c r="BO90" s="29"/>
      <c r="BP90" s="29"/>
      <c r="BQ90" s="30"/>
      <c r="BR90" s="31"/>
      <c r="BS90" s="32"/>
      <c r="BT90" s="32"/>
      <c r="BU90" s="32"/>
      <c r="BV90" s="32"/>
      <c r="BW90" s="33"/>
      <c r="BX90" s="28"/>
      <c r="BY90" s="29"/>
      <c r="BZ90" s="29"/>
      <c r="CA90" s="29"/>
      <c r="CB90" s="29"/>
      <c r="CC90" s="30"/>
      <c r="CD90" s="31"/>
      <c r="CE90" s="32"/>
      <c r="CF90" s="32"/>
      <c r="CG90" s="32"/>
      <c r="CH90" s="32"/>
      <c r="CI90" s="33"/>
      <c r="CJ90" s="28"/>
      <c r="CK90" s="29"/>
      <c r="CL90" s="29"/>
      <c r="CM90" s="29"/>
      <c r="CN90" s="29"/>
      <c r="CO90" s="30"/>
      <c r="CP90" s="31"/>
      <c r="CQ90" s="32"/>
      <c r="CR90" s="32"/>
      <c r="CS90" s="32"/>
      <c r="CT90" s="32"/>
      <c r="CU90" s="33"/>
      <c r="CV90" s="28"/>
      <c r="CW90" s="29"/>
      <c r="CX90" s="29"/>
      <c r="CY90" s="29"/>
      <c r="CZ90" s="29"/>
      <c r="DA90" s="30"/>
      <c r="DB90" s="31"/>
      <c r="DC90" s="32"/>
      <c r="DD90" s="32"/>
      <c r="DE90" s="32"/>
      <c r="DF90" s="32"/>
      <c r="DG90" s="33"/>
      <c r="DH90" s="28"/>
      <c r="DI90" s="29"/>
      <c r="DJ90" s="29"/>
      <c r="DK90" s="29"/>
      <c r="DL90" s="29"/>
      <c r="DM90" s="30"/>
      <c r="DN90" s="31"/>
      <c r="DO90" s="32"/>
      <c r="DP90" s="32"/>
      <c r="DQ90" s="32"/>
      <c r="DR90" s="32"/>
      <c r="DS90" s="33"/>
      <c r="DT90" s="28"/>
      <c r="DU90" s="29"/>
      <c r="DV90" s="29"/>
      <c r="DW90" s="29"/>
      <c r="DX90" s="29"/>
      <c r="DY90" s="30"/>
      <c r="DZ90" s="31"/>
      <c r="EA90" s="32"/>
      <c r="EB90" s="32"/>
      <c r="EC90" s="32"/>
      <c r="ED90" s="32"/>
      <c r="EE90" s="33"/>
      <c r="EF90" s="28"/>
      <c r="EG90" s="29"/>
      <c r="EH90" s="29"/>
      <c r="EI90" s="29"/>
      <c r="EJ90" s="29"/>
      <c r="EK90" s="30"/>
      <c r="EL90" s="31"/>
      <c r="EM90" s="32"/>
      <c r="EN90" s="32"/>
      <c r="EO90" s="32"/>
      <c r="EP90" s="32"/>
      <c r="EQ90" s="33"/>
      <c r="ER90" s="28"/>
      <c r="ES90" s="29"/>
      <c r="ET90" s="29"/>
      <c r="EU90" s="29"/>
      <c r="EV90" s="29"/>
      <c r="EW90" s="30"/>
      <c r="EX90" s="31"/>
      <c r="EY90" s="32"/>
      <c r="EZ90" s="32"/>
      <c r="FA90" s="32"/>
      <c r="FB90" s="32"/>
      <c r="FC90" s="33"/>
      <c r="FD90" s="28"/>
      <c r="FE90" s="29"/>
      <c r="FF90" s="29"/>
      <c r="FG90" s="29"/>
      <c r="FH90" s="29"/>
      <c r="FI90" s="30"/>
      <c r="FJ90" s="31"/>
      <c r="FK90" s="32"/>
      <c r="FL90" s="32"/>
      <c r="FM90" s="32"/>
      <c r="FN90" s="32"/>
      <c r="FO90" s="33"/>
      <c r="FP90" s="28"/>
      <c r="FQ90" s="29"/>
      <c r="FR90" s="29"/>
      <c r="FS90" s="29"/>
      <c r="FT90" s="29"/>
      <c r="FU90" s="30"/>
      <c r="FV90" s="31"/>
      <c r="FW90" s="32"/>
      <c r="FX90" s="32"/>
      <c r="FY90" s="32"/>
      <c r="FZ90" s="32"/>
      <c r="GA90" s="33"/>
      <c r="GB90" s="28"/>
      <c r="GC90" s="29"/>
      <c r="GD90" s="29"/>
      <c r="GE90" s="29"/>
      <c r="GF90" s="29"/>
      <c r="GG90" s="30"/>
      <c r="GH90" s="31"/>
      <c r="GI90" s="32"/>
      <c r="GJ90" s="32"/>
      <c r="GK90" s="32"/>
      <c r="GL90" s="32"/>
      <c r="GM90" s="33"/>
      <c r="GN90" s="28"/>
      <c r="GO90" s="29"/>
      <c r="GP90" s="29"/>
      <c r="GQ90" s="29"/>
      <c r="GR90" s="29"/>
      <c r="GS90" s="30"/>
      <c r="GT90" s="31"/>
      <c r="GU90" s="32"/>
      <c r="GV90" s="32"/>
      <c r="GW90" s="32"/>
      <c r="GX90" s="32"/>
      <c r="GY90" s="33"/>
      <c r="GZ90" s="28"/>
      <c r="HA90" s="29"/>
      <c r="HB90" s="29"/>
      <c r="HC90" s="29"/>
      <c r="HD90" s="29"/>
      <c r="HE90" s="30"/>
      <c r="HF90" s="31"/>
      <c r="HG90" s="32"/>
      <c r="HH90" s="32"/>
      <c r="HI90" s="32"/>
      <c r="HJ90" s="32"/>
      <c r="HK90" s="33"/>
      <c r="HL90" s="28"/>
      <c r="HM90" s="29"/>
      <c r="HN90" s="29"/>
      <c r="HO90" s="29"/>
      <c r="HP90" s="29"/>
      <c r="HQ90" s="30"/>
      <c r="HR90" s="31"/>
      <c r="HS90" s="32"/>
      <c r="HT90" s="32"/>
      <c r="HU90" s="32"/>
      <c r="HV90" s="32"/>
      <c r="HW90" s="33"/>
      <c r="HX90" s="28"/>
      <c r="HY90" s="29"/>
      <c r="HZ90" s="29"/>
      <c r="IA90" s="29"/>
      <c r="IB90" s="29"/>
      <c r="IC90" s="30"/>
      <c r="ID90" s="31"/>
      <c r="IE90" s="32"/>
      <c r="IF90" s="32"/>
      <c r="IG90" s="32"/>
      <c r="IH90" s="32"/>
      <c r="II90" s="33"/>
      <c r="IJ90" s="28"/>
      <c r="IK90" s="29"/>
      <c r="IL90" s="29"/>
      <c r="IM90" s="29"/>
      <c r="IN90" s="29"/>
      <c r="IO90" s="30"/>
      <c r="IP90" s="31"/>
      <c r="IQ90" s="32"/>
      <c r="IR90" s="32"/>
      <c r="IS90" s="32"/>
      <c r="IT90" s="32"/>
      <c r="IU90" s="33"/>
      <c r="IV90" s="28"/>
      <c r="IW90" s="29"/>
      <c r="IX90" s="29"/>
      <c r="IY90" s="29"/>
      <c r="IZ90" s="29"/>
      <c r="JA90" s="30"/>
      <c r="JB90" s="31"/>
      <c r="JC90" s="32"/>
      <c r="JD90" s="32"/>
      <c r="JE90" s="32"/>
      <c r="JF90" s="32"/>
      <c r="JG90" s="33"/>
      <c r="JH90" s="28"/>
      <c r="JI90" s="29"/>
      <c r="JJ90" s="29"/>
      <c r="JK90" s="29"/>
      <c r="JL90" s="29"/>
      <c r="JM90" s="30"/>
      <c r="JN90" s="31"/>
      <c r="JO90" s="32"/>
      <c r="JP90" s="32"/>
      <c r="JQ90" s="32"/>
      <c r="JR90" s="32"/>
      <c r="JS90" s="33"/>
      <c r="JT90" s="28"/>
      <c r="JU90" s="29"/>
      <c r="JV90" s="29"/>
      <c r="JW90" s="29"/>
      <c r="JX90" s="29"/>
      <c r="JY90" s="30"/>
      <c r="JZ90" s="31"/>
      <c r="KA90" s="32"/>
      <c r="KB90" s="32"/>
      <c r="KC90" s="32"/>
      <c r="KD90" s="32"/>
      <c r="KE90" s="33"/>
      <c r="KF90" s="28"/>
      <c r="KG90" s="29"/>
      <c r="KH90" s="29"/>
      <c r="KI90" s="29"/>
      <c r="KJ90" s="29"/>
      <c r="KK90" s="30"/>
      <c r="KL90" s="31"/>
      <c r="KM90" s="32"/>
      <c r="KN90" s="32"/>
      <c r="KO90" s="32"/>
      <c r="KP90" s="32"/>
      <c r="KQ90" s="33"/>
    </row>
    <row r="91" spans="1:303" ht="16.5" customHeight="1" x14ac:dyDescent="0.25">
      <c r="A91">
        <f t="shared" si="7"/>
        <v>7</v>
      </c>
      <c r="B91" s="17">
        <f t="shared" si="8"/>
        <v>5</v>
      </c>
      <c r="C91" s="21">
        <f>Calen!F94</f>
        <v>43665</v>
      </c>
      <c r="D91" s="28"/>
      <c r="E91" s="29"/>
      <c r="F91" s="29"/>
      <c r="G91" s="29"/>
      <c r="H91" s="29"/>
      <c r="I91" s="30"/>
      <c r="J91" s="31"/>
      <c r="K91" s="32"/>
      <c r="L91" s="32"/>
      <c r="M91" s="32"/>
      <c r="N91" s="32"/>
      <c r="O91" s="33"/>
      <c r="P91" s="28"/>
      <c r="Q91" s="29"/>
      <c r="R91" s="29"/>
      <c r="S91" s="29"/>
      <c r="T91" s="29"/>
      <c r="U91" s="30"/>
      <c r="V91" s="31"/>
      <c r="W91" s="32"/>
      <c r="X91" s="32"/>
      <c r="Y91" s="32"/>
      <c r="Z91" s="32"/>
      <c r="AA91" s="33"/>
      <c r="AB91" s="28"/>
      <c r="AC91" s="29"/>
      <c r="AD91" s="29"/>
      <c r="AE91" s="29"/>
      <c r="AF91" s="29"/>
      <c r="AG91" s="30"/>
      <c r="AH91" s="31"/>
      <c r="AI91" s="32"/>
      <c r="AJ91" s="32"/>
      <c r="AK91" s="32"/>
      <c r="AL91" s="32"/>
      <c r="AM91" s="33"/>
      <c r="AN91" s="28"/>
      <c r="AO91" s="29"/>
      <c r="AP91" s="29"/>
      <c r="AQ91" s="29"/>
      <c r="AR91" s="29"/>
      <c r="AS91" s="30"/>
      <c r="AT91" s="31"/>
      <c r="AU91" s="32"/>
      <c r="AV91" s="32"/>
      <c r="AW91" s="32"/>
      <c r="AX91" s="32"/>
      <c r="AY91" s="33"/>
      <c r="AZ91" s="28"/>
      <c r="BA91" s="29"/>
      <c r="BB91" s="29"/>
      <c r="BC91" s="29"/>
      <c r="BD91" s="29"/>
      <c r="BE91" s="30"/>
      <c r="BF91" s="31"/>
      <c r="BG91" s="32"/>
      <c r="BH91" s="32"/>
      <c r="BI91" s="32"/>
      <c r="BJ91" s="32"/>
      <c r="BK91" s="33"/>
      <c r="BL91" s="28"/>
      <c r="BM91" s="29"/>
      <c r="BN91" s="29"/>
      <c r="BO91" s="29"/>
      <c r="BP91" s="29"/>
      <c r="BQ91" s="30"/>
      <c r="BR91" s="31"/>
      <c r="BS91" s="32"/>
      <c r="BT91" s="32"/>
      <c r="BU91" s="32"/>
      <c r="BV91" s="32"/>
      <c r="BW91" s="33"/>
      <c r="BX91" s="28"/>
      <c r="BY91" s="29"/>
      <c r="BZ91" s="29"/>
      <c r="CA91" s="29"/>
      <c r="CB91" s="29"/>
      <c r="CC91" s="30"/>
      <c r="CD91" s="31"/>
      <c r="CE91" s="32"/>
      <c r="CF91" s="32"/>
      <c r="CG91" s="32"/>
      <c r="CH91" s="32"/>
      <c r="CI91" s="33"/>
      <c r="CJ91" s="28"/>
      <c r="CK91" s="29"/>
      <c r="CL91" s="29"/>
      <c r="CM91" s="29"/>
      <c r="CN91" s="29"/>
      <c r="CO91" s="30"/>
      <c r="CP91" s="31"/>
      <c r="CQ91" s="32"/>
      <c r="CR91" s="32"/>
      <c r="CS91" s="32"/>
      <c r="CT91" s="32"/>
      <c r="CU91" s="33"/>
      <c r="CV91" s="28"/>
      <c r="CW91" s="29"/>
      <c r="CX91" s="29"/>
      <c r="CY91" s="29"/>
      <c r="CZ91" s="29"/>
      <c r="DA91" s="30"/>
      <c r="DB91" s="31"/>
      <c r="DC91" s="32"/>
      <c r="DD91" s="32"/>
      <c r="DE91" s="32"/>
      <c r="DF91" s="32"/>
      <c r="DG91" s="33"/>
      <c r="DH91" s="28"/>
      <c r="DI91" s="29"/>
      <c r="DJ91" s="29"/>
      <c r="DK91" s="29"/>
      <c r="DL91" s="29"/>
      <c r="DM91" s="30"/>
      <c r="DN91" s="31"/>
      <c r="DO91" s="32"/>
      <c r="DP91" s="32"/>
      <c r="DQ91" s="32"/>
      <c r="DR91" s="32"/>
      <c r="DS91" s="33"/>
      <c r="DT91" s="28"/>
      <c r="DU91" s="29"/>
      <c r="DV91" s="29"/>
      <c r="DW91" s="29"/>
      <c r="DX91" s="29"/>
      <c r="DY91" s="30"/>
      <c r="DZ91" s="31"/>
      <c r="EA91" s="32"/>
      <c r="EB91" s="32"/>
      <c r="EC91" s="32"/>
      <c r="ED91" s="32"/>
      <c r="EE91" s="33"/>
      <c r="EF91" s="28"/>
      <c r="EG91" s="29"/>
      <c r="EH91" s="29"/>
      <c r="EI91" s="29"/>
      <c r="EJ91" s="29"/>
      <c r="EK91" s="30"/>
      <c r="EL91" s="31"/>
      <c r="EM91" s="32"/>
      <c r="EN91" s="32"/>
      <c r="EO91" s="32"/>
      <c r="EP91" s="32"/>
      <c r="EQ91" s="33"/>
      <c r="ER91" s="28"/>
      <c r="ES91" s="29"/>
      <c r="ET91" s="29"/>
      <c r="EU91" s="29"/>
      <c r="EV91" s="29"/>
      <c r="EW91" s="30"/>
      <c r="EX91" s="31"/>
      <c r="EY91" s="32"/>
      <c r="EZ91" s="32"/>
      <c r="FA91" s="32"/>
      <c r="FB91" s="32"/>
      <c r="FC91" s="33"/>
      <c r="FD91" s="28"/>
      <c r="FE91" s="29"/>
      <c r="FF91" s="29"/>
      <c r="FG91" s="29"/>
      <c r="FH91" s="29"/>
      <c r="FI91" s="30"/>
      <c r="FJ91" s="31"/>
      <c r="FK91" s="32"/>
      <c r="FL91" s="32"/>
      <c r="FM91" s="32"/>
      <c r="FN91" s="32"/>
      <c r="FO91" s="33"/>
      <c r="FP91" s="28"/>
      <c r="FQ91" s="29"/>
      <c r="FR91" s="29"/>
      <c r="FS91" s="29"/>
      <c r="FT91" s="29"/>
      <c r="FU91" s="30"/>
      <c r="FV91" s="31"/>
      <c r="FW91" s="32"/>
      <c r="FX91" s="32"/>
      <c r="FY91" s="32"/>
      <c r="FZ91" s="32"/>
      <c r="GA91" s="33"/>
      <c r="GB91" s="28"/>
      <c r="GC91" s="29"/>
      <c r="GD91" s="29"/>
      <c r="GE91" s="29"/>
      <c r="GF91" s="29"/>
      <c r="GG91" s="30"/>
      <c r="GH91" s="31"/>
      <c r="GI91" s="32"/>
      <c r="GJ91" s="32"/>
      <c r="GK91" s="32"/>
      <c r="GL91" s="32"/>
      <c r="GM91" s="33"/>
      <c r="GN91" s="28"/>
      <c r="GO91" s="29"/>
      <c r="GP91" s="29"/>
      <c r="GQ91" s="29"/>
      <c r="GR91" s="29"/>
      <c r="GS91" s="30"/>
      <c r="GT91" s="31"/>
      <c r="GU91" s="32"/>
      <c r="GV91" s="32"/>
      <c r="GW91" s="32"/>
      <c r="GX91" s="32"/>
      <c r="GY91" s="33"/>
      <c r="GZ91" s="28"/>
      <c r="HA91" s="29"/>
      <c r="HB91" s="29"/>
      <c r="HC91" s="29"/>
      <c r="HD91" s="29"/>
      <c r="HE91" s="30"/>
      <c r="HF91" s="31"/>
      <c r="HG91" s="32"/>
      <c r="HH91" s="32"/>
      <c r="HI91" s="32"/>
      <c r="HJ91" s="32"/>
      <c r="HK91" s="33"/>
      <c r="HL91" s="28"/>
      <c r="HM91" s="29"/>
      <c r="HN91" s="29"/>
      <c r="HO91" s="29"/>
      <c r="HP91" s="29"/>
      <c r="HQ91" s="30"/>
      <c r="HR91" s="31"/>
      <c r="HS91" s="32"/>
      <c r="HT91" s="32"/>
      <c r="HU91" s="32"/>
      <c r="HV91" s="32"/>
      <c r="HW91" s="33"/>
      <c r="HX91" s="28"/>
      <c r="HY91" s="29"/>
      <c r="HZ91" s="29"/>
      <c r="IA91" s="29"/>
      <c r="IB91" s="29"/>
      <c r="IC91" s="30"/>
      <c r="ID91" s="31"/>
      <c r="IE91" s="32"/>
      <c r="IF91" s="32"/>
      <c r="IG91" s="32"/>
      <c r="IH91" s="32"/>
      <c r="II91" s="33"/>
      <c r="IJ91" s="28"/>
      <c r="IK91" s="29"/>
      <c r="IL91" s="29"/>
      <c r="IM91" s="29"/>
      <c r="IN91" s="29"/>
      <c r="IO91" s="30"/>
      <c r="IP91" s="31"/>
      <c r="IQ91" s="32"/>
      <c r="IR91" s="32"/>
      <c r="IS91" s="32"/>
      <c r="IT91" s="32"/>
      <c r="IU91" s="33"/>
      <c r="IV91" s="28"/>
      <c r="IW91" s="29"/>
      <c r="IX91" s="29"/>
      <c r="IY91" s="29"/>
      <c r="IZ91" s="29"/>
      <c r="JA91" s="30"/>
      <c r="JB91" s="31"/>
      <c r="JC91" s="32"/>
      <c r="JD91" s="32"/>
      <c r="JE91" s="32"/>
      <c r="JF91" s="32"/>
      <c r="JG91" s="33"/>
      <c r="JH91" s="28"/>
      <c r="JI91" s="29"/>
      <c r="JJ91" s="29"/>
      <c r="JK91" s="29"/>
      <c r="JL91" s="29"/>
      <c r="JM91" s="30"/>
      <c r="JN91" s="31"/>
      <c r="JO91" s="32"/>
      <c r="JP91" s="32"/>
      <c r="JQ91" s="32"/>
      <c r="JR91" s="32"/>
      <c r="JS91" s="33"/>
      <c r="JT91" s="28"/>
      <c r="JU91" s="29"/>
      <c r="JV91" s="29"/>
      <c r="JW91" s="29"/>
      <c r="JX91" s="29"/>
      <c r="JY91" s="30"/>
      <c r="JZ91" s="31"/>
      <c r="KA91" s="32"/>
      <c r="KB91" s="32"/>
      <c r="KC91" s="32"/>
      <c r="KD91" s="32"/>
      <c r="KE91" s="33"/>
      <c r="KF91" s="28"/>
      <c r="KG91" s="29"/>
      <c r="KH91" s="29"/>
      <c r="KI91" s="29"/>
      <c r="KJ91" s="29"/>
      <c r="KK91" s="30"/>
      <c r="KL91" s="31"/>
      <c r="KM91" s="32"/>
      <c r="KN91" s="32"/>
      <c r="KO91" s="32"/>
      <c r="KP91" s="32"/>
      <c r="KQ91" s="33"/>
    </row>
    <row r="92" spans="1:303" ht="16.5" customHeight="1" x14ac:dyDescent="0.25">
      <c r="A92">
        <f t="shared" si="7"/>
        <v>7</v>
      </c>
      <c r="B92" s="17">
        <f t="shared" si="8"/>
        <v>3</v>
      </c>
      <c r="C92" s="21">
        <f>Calen!F95</f>
        <v>43670</v>
      </c>
      <c r="D92" s="28"/>
      <c r="E92" s="29"/>
      <c r="F92" s="29"/>
      <c r="G92" s="29"/>
      <c r="H92" s="29"/>
      <c r="I92" s="30"/>
      <c r="J92" s="31"/>
      <c r="K92" s="32"/>
      <c r="L92" s="32"/>
      <c r="M92" s="32"/>
      <c r="N92" s="32"/>
      <c r="O92" s="33"/>
      <c r="P92" s="28"/>
      <c r="Q92" s="29"/>
      <c r="R92" s="29"/>
      <c r="S92" s="29"/>
      <c r="T92" s="29"/>
      <c r="U92" s="30"/>
      <c r="V92" s="31"/>
      <c r="W92" s="32"/>
      <c r="X92" s="32"/>
      <c r="Y92" s="32"/>
      <c r="Z92" s="32"/>
      <c r="AA92" s="33"/>
      <c r="AB92" s="28"/>
      <c r="AC92" s="29"/>
      <c r="AD92" s="29"/>
      <c r="AE92" s="29"/>
      <c r="AF92" s="29"/>
      <c r="AG92" s="30"/>
      <c r="AH92" s="31"/>
      <c r="AI92" s="32"/>
      <c r="AJ92" s="32"/>
      <c r="AK92" s="32"/>
      <c r="AL92" s="32"/>
      <c r="AM92" s="33"/>
      <c r="AN92" s="28"/>
      <c r="AO92" s="29"/>
      <c r="AP92" s="29"/>
      <c r="AQ92" s="29"/>
      <c r="AR92" s="29"/>
      <c r="AS92" s="30"/>
      <c r="AT92" s="31"/>
      <c r="AU92" s="32"/>
      <c r="AV92" s="32"/>
      <c r="AW92" s="32"/>
      <c r="AX92" s="32"/>
      <c r="AY92" s="33"/>
      <c r="AZ92" s="28"/>
      <c r="BA92" s="29"/>
      <c r="BB92" s="29"/>
      <c r="BC92" s="29"/>
      <c r="BD92" s="29"/>
      <c r="BE92" s="30"/>
      <c r="BF92" s="31"/>
      <c r="BG92" s="32"/>
      <c r="BH92" s="32"/>
      <c r="BI92" s="32"/>
      <c r="BJ92" s="32"/>
      <c r="BK92" s="33"/>
      <c r="BL92" s="28"/>
      <c r="BM92" s="29"/>
      <c r="BN92" s="29"/>
      <c r="BO92" s="29"/>
      <c r="BP92" s="29"/>
      <c r="BQ92" s="30"/>
      <c r="BR92" s="31"/>
      <c r="BS92" s="32"/>
      <c r="BT92" s="32"/>
      <c r="BU92" s="32"/>
      <c r="BV92" s="32"/>
      <c r="BW92" s="33"/>
      <c r="BX92" s="28"/>
      <c r="BY92" s="29"/>
      <c r="BZ92" s="29"/>
      <c r="CA92" s="29"/>
      <c r="CB92" s="29"/>
      <c r="CC92" s="30"/>
      <c r="CD92" s="31"/>
      <c r="CE92" s="32"/>
      <c r="CF92" s="32"/>
      <c r="CG92" s="32"/>
      <c r="CH92" s="32"/>
      <c r="CI92" s="33"/>
      <c r="CJ92" s="28"/>
      <c r="CK92" s="29"/>
      <c r="CL92" s="29"/>
      <c r="CM92" s="29"/>
      <c r="CN92" s="29"/>
      <c r="CO92" s="30"/>
      <c r="CP92" s="31"/>
      <c r="CQ92" s="32"/>
      <c r="CR92" s="32"/>
      <c r="CS92" s="32"/>
      <c r="CT92" s="32"/>
      <c r="CU92" s="33"/>
      <c r="CV92" s="28"/>
      <c r="CW92" s="29"/>
      <c r="CX92" s="29"/>
      <c r="CY92" s="29"/>
      <c r="CZ92" s="29"/>
      <c r="DA92" s="30"/>
      <c r="DB92" s="31"/>
      <c r="DC92" s="32"/>
      <c r="DD92" s="32"/>
      <c r="DE92" s="32"/>
      <c r="DF92" s="32"/>
      <c r="DG92" s="33"/>
      <c r="DH92" s="28"/>
      <c r="DI92" s="29"/>
      <c r="DJ92" s="29"/>
      <c r="DK92" s="29"/>
      <c r="DL92" s="29"/>
      <c r="DM92" s="30"/>
      <c r="DN92" s="31"/>
      <c r="DO92" s="32"/>
      <c r="DP92" s="32"/>
      <c r="DQ92" s="32"/>
      <c r="DR92" s="32"/>
      <c r="DS92" s="33"/>
      <c r="DT92" s="28"/>
      <c r="DU92" s="29"/>
      <c r="DV92" s="29"/>
      <c r="DW92" s="29"/>
      <c r="DX92" s="29"/>
      <c r="DY92" s="30"/>
      <c r="DZ92" s="31"/>
      <c r="EA92" s="32"/>
      <c r="EB92" s="32"/>
      <c r="EC92" s="32"/>
      <c r="ED92" s="32"/>
      <c r="EE92" s="33"/>
      <c r="EF92" s="28"/>
      <c r="EG92" s="29"/>
      <c r="EH92" s="29"/>
      <c r="EI92" s="29"/>
      <c r="EJ92" s="29"/>
      <c r="EK92" s="30"/>
      <c r="EL92" s="31"/>
      <c r="EM92" s="32"/>
      <c r="EN92" s="32"/>
      <c r="EO92" s="32"/>
      <c r="EP92" s="32"/>
      <c r="EQ92" s="33"/>
      <c r="ER92" s="28"/>
      <c r="ES92" s="29"/>
      <c r="ET92" s="29"/>
      <c r="EU92" s="29"/>
      <c r="EV92" s="29"/>
      <c r="EW92" s="30"/>
      <c r="EX92" s="31"/>
      <c r="EY92" s="32"/>
      <c r="EZ92" s="32"/>
      <c r="FA92" s="32"/>
      <c r="FB92" s="32"/>
      <c r="FC92" s="33"/>
      <c r="FD92" s="28"/>
      <c r="FE92" s="29"/>
      <c r="FF92" s="29"/>
      <c r="FG92" s="29"/>
      <c r="FH92" s="29"/>
      <c r="FI92" s="30"/>
      <c r="FJ92" s="31"/>
      <c r="FK92" s="32"/>
      <c r="FL92" s="32"/>
      <c r="FM92" s="32"/>
      <c r="FN92" s="32"/>
      <c r="FO92" s="33"/>
      <c r="FP92" s="28"/>
      <c r="FQ92" s="29"/>
      <c r="FR92" s="29"/>
      <c r="FS92" s="29"/>
      <c r="FT92" s="29"/>
      <c r="FU92" s="30"/>
      <c r="FV92" s="31"/>
      <c r="FW92" s="32"/>
      <c r="FX92" s="32"/>
      <c r="FY92" s="32"/>
      <c r="FZ92" s="32"/>
      <c r="GA92" s="33"/>
      <c r="GB92" s="28"/>
      <c r="GC92" s="29"/>
      <c r="GD92" s="29"/>
      <c r="GE92" s="29"/>
      <c r="GF92" s="29"/>
      <c r="GG92" s="30"/>
      <c r="GH92" s="31"/>
      <c r="GI92" s="32"/>
      <c r="GJ92" s="32"/>
      <c r="GK92" s="32"/>
      <c r="GL92" s="32"/>
      <c r="GM92" s="33"/>
      <c r="GN92" s="28"/>
      <c r="GO92" s="29"/>
      <c r="GP92" s="29"/>
      <c r="GQ92" s="29"/>
      <c r="GR92" s="29"/>
      <c r="GS92" s="30"/>
      <c r="GT92" s="31"/>
      <c r="GU92" s="32"/>
      <c r="GV92" s="32"/>
      <c r="GW92" s="32"/>
      <c r="GX92" s="32"/>
      <c r="GY92" s="33"/>
      <c r="GZ92" s="28"/>
      <c r="HA92" s="29"/>
      <c r="HB92" s="29"/>
      <c r="HC92" s="29"/>
      <c r="HD92" s="29"/>
      <c r="HE92" s="30"/>
      <c r="HF92" s="31"/>
      <c r="HG92" s="32"/>
      <c r="HH92" s="32"/>
      <c r="HI92" s="32"/>
      <c r="HJ92" s="32"/>
      <c r="HK92" s="33"/>
      <c r="HL92" s="28"/>
      <c r="HM92" s="29"/>
      <c r="HN92" s="29"/>
      <c r="HO92" s="29"/>
      <c r="HP92" s="29"/>
      <c r="HQ92" s="30"/>
      <c r="HR92" s="31"/>
      <c r="HS92" s="32"/>
      <c r="HT92" s="32"/>
      <c r="HU92" s="32"/>
      <c r="HV92" s="32"/>
      <c r="HW92" s="33"/>
      <c r="HX92" s="28"/>
      <c r="HY92" s="29"/>
      <c r="HZ92" s="29"/>
      <c r="IA92" s="29"/>
      <c r="IB92" s="29"/>
      <c r="IC92" s="30"/>
      <c r="ID92" s="31"/>
      <c r="IE92" s="32"/>
      <c r="IF92" s="32"/>
      <c r="IG92" s="32"/>
      <c r="IH92" s="32"/>
      <c r="II92" s="33"/>
      <c r="IJ92" s="28"/>
      <c r="IK92" s="29"/>
      <c r="IL92" s="29"/>
      <c r="IM92" s="29"/>
      <c r="IN92" s="29"/>
      <c r="IO92" s="30"/>
      <c r="IP92" s="31"/>
      <c r="IQ92" s="32"/>
      <c r="IR92" s="32"/>
      <c r="IS92" s="32"/>
      <c r="IT92" s="32"/>
      <c r="IU92" s="33"/>
      <c r="IV92" s="28"/>
      <c r="IW92" s="29"/>
      <c r="IX92" s="29"/>
      <c r="IY92" s="29"/>
      <c r="IZ92" s="29"/>
      <c r="JA92" s="30"/>
      <c r="JB92" s="31"/>
      <c r="JC92" s="32"/>
      <c r="JD92" s="32"/>
      <c r="JE92" s="32"/>
      <c r="JF92" s="32"/>
      <c r="JG92" s="33"/>
      <c r="JH92" s="28"/>
      <c r="JI92" s="29"/>
      <c r="JJ92" s="29"/>
      <c r="JK92" s="29"/>
      <c r="JL92" s="29"/>
      <c r="JM92" s="30"/>
      <c r="JN92" s="31"/>
      <c r="JO92" s="32"/>
      <c r="JP92" s="32"/>
      <c r="JQ92" s="32"/>
      <c r="JR92" s="32"/>
      <c r="JS92" s="33"/>
      <c r="JT92" s="28"/>
      <c r="JU92" s="29"/>
      <c r="JV92" s="29"/>
      <c r="JW92" s="29"/>
      <c r="JX92" s="29"/>
      <c r="JY92" s="30"/>
      <c r="JZ92" s="31"/>
      <c r="KA92" s="32"/>
      <c r="KB92" s="32"/>
      <c r="KC92" s="32"/>
      <c r="KD92" s="32"/>
      <c r="KE92" s="33"/>
      <c r="KF92" s="28"/>
      <c r="KG92" s="29"/>
      <c r="KH92" s="29"/>
      <c r="KI92" s="29"/>
      <c r="KJ92" s="29"/>
      <c r="KK92" s="30"/>
      <c r="KL92" s="31"/>
      <c r="KM92" s="32"/>
      <c r="KN92" s="32"/>
      <c r="KO92" s="32"/>
      <c r="KP92" s="32"/>
      <c r="KQ92" s="33"/>
    </row>
    <row r="93" spans="1:303" ht="16.5" customHeight="1" x14ac:dyDescent="0.25">
      <c r="A93">
        <f t="shared" si="7"/>
        <v>7</v>
      </c>
      <c r="B93" s="17">
        <f t="shared" si="8"/>
        <v>4</v>
      </c>
      <c r="C93" s="21">
        <f>Calen!F96</f>
        <v>43671</v>
      </c>
      <c r="D93" s="28"/>
      <c r="E93" s="29"/>
      <c r="F93" s="29"/>
      <c r="G93" s="29"/>
      <c r="H93" s="29"/>
      <c r="I93" s="30"/>
      <c r="J93" s="31"/>
      <c r="K93" s="32"/>
      <c r="L93" s="32"/>
      <c r="M93" s="32"/>
      <c r="N93" s="32"/>
      <c r="O93" s="33"/>
      <c r="P93" s="28"/>
      <c r="Q93" s="29"/>
      <c r="R93" s="29"/>
      <c r="S93" s="29"/>
      <c r="T93" s="29"/>
      <c r="U93" s="30"/>
      <c r="V93" s="31"/>
      <c r="W93" s="32"/>
      <c r="X93" s="32"/>
      <c r="Y93" s="32"/>
      <c r="Z93" s="32"/>
      <c r="AA93" s="33"/>
      <c r="AB93" s="28"/>
      <c r="AC93" s="29"/>
      <c r="AD93" s="29"/>
      <c r="AE93" s="29"/>
      <c r="AF93" s="29"/>
      <c r="AG93" s="30"/>
      <c r="AH93" s="31"/>
      <c r="AI93" s="32"/>
      <c r="AJ93" s="32"/>
      <c r="AK93" s="32"/>
      <c r="AL93" s="32"/>
      <c r="AM93" s="33"/>
      <c r="AN93" s="28"/>
      <c r="AO93" s="29"/>
      <c r="AP93" s="29"/>
      <c r="AQ93" s="29"/>
      <c r="AR93" s="29"/>
      <c r="AS93" s="30"/>
      <c r="AT93" s="31"/>
      <c r="AU93" s="32"/>
      <c r="AV93" s="32"/>
      <c r="AW93" s="32"/>
      <c r="AX93" s="32"/>
      <c r="AY93" s="33"/>
      <c r="AZ93" s="28"/>
      <c r="BA93" s="29"/>
      <c r="BB93" s="29"/>
      <c r="BC93" s="29"/>
      <c r="BD93" s="29"/>
      <c r="BE93" s="30"/>
      <c r="BF93" s="31"/>
      <c r="BG93" s="32"/>
      <c r="BH93" s="32"/>
      <c r="BI93" s="32"/>
      <c r="BJ93" s="32"/>
      <c r="BK93" s="33"/>
      <c r="BL93" s="28"/>
      <c r="BM93" s="29"/>
      <c r="BN93" s="29"/>
      <c r="BO93" s="29"/>
      <c r="BP93" s="29"/>
      <c r="BQ93" s="30"/>
      <c r="BR93" s="31"/>
      <c r="BS93" s="32"/>
      <c r="BT93" s="32"/>
      <c r="BU93" s="32"/>
      <c r="BV93" s="32"/>
      <c r="BW93" s="33"/>
      <c r="BX93" s="28"/>
      <c r="BY93" s="29"/>
      <c r="BZ93" s="29"/>
      <c r="CA93" s="29"/>
      <c r="CB93" s="29"/>
      <c r="CC93" s="30"/>
      <c r="CD93" s="31"/>
      <c r="CE93" s="32"/>
      <c r="CF93" s="32"/>
      <c r="CG93" s="32"/>
      <c r="CH93" s="32"/>
      <c r="CI93" s="33"/>
      <c r="CJ93" s="28"/>
      <c r="CK93" s="29"/>
      <c r="CL93" s="29"/>
      <c r="CM93" s="29"/>
      <c r="CN93" s="29"/>
      <c r="CO93" s="30"/>
      <c r="CP93" s="31"/>
      <c r="CQ93" s="32"/>
      <c r="CR93" s="32"/>
      <c r="CS93" s="32"/>
      <c r="CT93" s="32"/>
      <c r="CU93" s="33"/>
      <c r="CV93" s="28"/>
      <c r="CW93" s="29"/>
      <c r="CX93" s="29"/>
      <c r="CY93" s="29"/>
      <c r="CZ93" s="29"/>
      <c r="DA93" s="30"/>
      <c r="DB93" s="31"/>
      <c r="DC93" s="32"/>
      <c r="DD93" s="32"/>
      <c r="DE93" s="32"/>
      <c r="DF93" s="32"/>
      <c r="DG93" s="33"/>
      <c r="DH93" s="28"/>
      <c r="DI93" s="29"/>
      <c r="DJ93" s="29"/>
      <c r="DK93" s="29"/>
      <c r="DL93" s="29"/>
      <c r="DM93" s="30"/>
      <c r="DN93" s="31"/>
      <c r="DO93" s="32"/>
      <c r="DP93" s="32"/>
      <c r="DQ93" s="32"/>
      <c r="DR93" s="32"/>
      <c r="DS93" s="33"/>
      <c r="DT93" s="28"/>
      <c r="DU93" s="29"/>
      <c r="DV93" s="29"/>
      <c r="DW93" s="29"/>
      <c r="DX93" s="29"/>
      <c r="DY93" s="30"/>
      <c r="DZ93" s="31"/>
      <c r="EA93" s="32"/>
      <c r="EB93" s="32"/>
      <c r="EC93" s="32"/>
      <c r="ED93" s="32"/>
      <c r="EE93" s="33"/>
      <c r="EF93" s="28"/>
      <c r="EG93" s="29"/>
      <c r="EH93" s="29"/>
      <c r="EI93" s="29"/>
      <c r="EJ93" s="29"/>
      <c r="EK93" s="30"/>
      <c r="EL93" s="31"/>
      <c r="EM93" s="32"/>
      <c r="EN93" s="32"/>
      <c r="EO93" s="32"/>
      <c r="EP93" s="32"/>
      <c r="EQ93" s="33"/>
      <c r="ER93" s="28"/>
      <c r="ES93" s="29"/>
      <c r="ET93" s="29"/>
      <c r="EU93" s="29"/>
      <c r="EV93" s="29"/>
      <c r="EW93" s="30"/>
      <c r="EX93" s="31"/>
      <c r="EY93" s="32"/>
      <c r="EZ93" s="32"/>
      <c r="FA93" s="32"/>
      <c r="FB93" s="32"/>
      <c r="FC93" s="33"/>
      <c r="FD93" s="28"/>
      <c r="FE93" s="29"/>
      <c r="FF93" s="29"/>
      <c r="FG93" s="29"/>
      <c r="FH93" s="29"/>
      <c r="FI93" s="30"/>
      <c r="FJ93" s="31"/>
      <c r="FK93" s="32"/>
      <c r="FL93" s="32"/>
      <c r="FM93" s="32"/>
      <c r="FN93" s="32"/>
      <c r="FO93" s="33"/>
      <c r="FP93" s="28"/>
      <c r="FQ93" s="29"/>
      <c r="FR93" s="29"/>
      <c r="FS93" s="29"/>
      <c r="FT93" s="29"/>
      <c r="FU93" s="30"/>
      <c r="FV93" s="31"/>
      <c r="FW93" s="32"/>
      <c r="FX93" s="32"/>
      <c r="FY93" s="32"/>
      <c r="FZ93" s="32"/>
      <c r="GA93" s="33"/>
      <c r="GB93" s="28"/>
      <c r="GC93" s="29"/>
      <c r="GD93" s="29"/>
      <c r="GE93" s="29"/>
      <c r="GF93" s="29"/>
      <c r="GG93" s="30"/>
      <c r="GH93" s="31"/>
      <c r="GI93" s="32"/>
      <c r="GJ93" s="32"/>
      <c r="GK93" s="32"/>
      <c r="GL93" s="32"/>
      <c r="GM93" s="33"/>
      <c r="GN93" s="28"/>
      <c r="GO93" s="29"/>
      <c r="GP93" s="29"/>
      <c r="GQ93" s="29"/>
      <c r="GR93" s="29"/>
      <c r="GS93" s="30"/>
      <c r="GT93" s="31"/>
      <c r="GU93" s="32"/>
      <c r="GV93" s="32"/>
      <c r="GW93" s="32"/>
      <c r="GX93" s="32"/>
      <c r="GY93" s="33"/>
      <c r="GZ93" s="28"/>
      <c r="HA93" s="29"/>
      <c r="HB93" s="29"/>
      <c r="HC93" s="29"/>
      <c r="HD93" s="29"/>
      <c r="HE93" s="30"/>
      <c r="HF93" s="31"/>
      <c r="HG93" s="32"/>
      <c r="HH93" s="32"/>
      <c r="HI93" s="32"/>
      <c r="HJ93" s="32"/>
      <c r="HK93" s="33"/>
      <c r="HL93" s="28"/>
      <c r="HM93" s="29"/>
      <c r="HN93" s="29"/>
      <c r="HO93" s="29"/>
      <c r="HP93" s="29"/>
      <c r="HQ93" s="30"/>
      <c r="HR93" s="31"/>
      <c r="HS93" s="32"/>
      <c r="HT93" s="32"/>
      <c r="HU93" s="32"/>
      <c r="HV93" s="32"/>
      <c r="HW93" s="33"/>
      <c r="HX93" s="28"/>
      <c r="HY93" s="29"/>
      <c r="HZ93" s="29"/>
      <c r="IA93" s="29"/>
      <c r="IB93" s="29"/>
      <c r="IC93" s="30"/>
      <c r="ID93" s="31"/>
      <c r="IE93" s="32"/>
      <c r="IF93" s="32"/>
      <c r="IG93" s="32"/>
      <c r="IH93" s="32"/>
      <c r="II93" s="33"/>
      <c r="IJ93" s="28"/>
      <c r="IK93" s="29"/>
      <c r="IL93" s="29"/>
      <c r="IM93" s="29"/>
      <c r="IN93" s="29"/>
      <c r="IO93" s="30"/>
      <c r="IP93" s="31"/>
      <c r="IQ93" s="32"/>
      <c r="IR93" s="32"/>
      <c r="IS93" s="32"/>
      <c r="IT93" s="32"/>
      <c r="IU93" s="33"/>
      <c r="IV93" s="28"/>
      <c r="IW93" s="29"/>
      <c r="IX93" s="29"/>
      <c r="IY93" s="29"/>
      <c r="IZ93" s="29"/>
      <c r="JA93" s="30"/>
      <c r="JB93" s="31"/>
      <c r="JC93" s="32"/>
      <c r="JD93" s="32"/>
      <c r="JE93" s="32"/>
      <c r="JF93" s="32"/>
      <c r="JG93" s="33"/>
      <c r="JH93" s="28"/>
      <c r="JI93" s="29"/>
      <c r="JJ93" s="29"/>
      <c r="JK93" s="29"/>
      <c r="JL93" s="29"/>
      <c r="JM93" s="30"/>
      <c r="JN93" s="31"/>
      <c r="JO93" s="32"/>
      <c r="JP93" s="32"/>
      <c r="JQ93" s="32"/>
      <c r="JR93" s="32"/>
      <c r="JS93" s="33"/>
      <c r="JT93" s="28"/>
      <c r="JU93" s="29"/>
      <c r="JV93" s="29"/>
      <c r="JW93" s="29"/>
      <c r="JX93" s="29"/>
      <c r="JY93" s="30"/>
      <c r="JZ93" s="31"/>
      <c r="KA93" s="32"/>
      <c r="KB93" s="32"/>
      <c r="KC93" s="32"/>
      <c r="KD93" s="32"/>
      <c r="KE93" s="33"/>
      <c r="KF93" s="28"/>
      <c r="KG93" s="29"/>
      <c r="KH93" s="29"/>
      <c r="KI93" s="29"/>
      <c r="KJ93" s="29"/>
      <c r="KK93" s="30"/>
      <c r="KL93" s="31"/>
      <c r="KM93" s="32"/>
      <c r="KN93" s="32"/>
      <c r="KO93" s="32"/>
      <c r="KP93" s="32"/>
      <c r="KQ93" s="33"/>
    </row>
    <row r="94" spans="1:303" ht="16.5" customHeight="1" x14ac:dyDescent="0.25">
      <c r="A94">
        <f t="shared" si="7"/>
        <v>7</v>
      </c>
      <c r="B94" s="17">
        <f t="shared" si="8"/>
        <v>5</v>
      </c>
      <c r="C94" s="21">
        <f>Calen!F97</f>
        <v>43672</v>
      </c>
      <c r="D94" s="28"/>
      <c r="E94" s="29"/>
      <c r="F94" s="29"/>
      <c r="G94" s="29"/>
      <c r="H94" s="29"/>
      <c r="I94" s="30"/>
      <c r="J94" s="31"/>
      <c r="K94" s="32"/>
      <c r="L94" s="32"/>
      <c r="M94" s="32"/>
      <c r="N94" s="32"/>
      <c r="O94" s="33"/>
      <c r="P94" s="28"/>
      <c r="Q94" s="29"/>
      <c r="R94" s="29"/>
      <c r="S94" s="29"/>
      <c r="T94" s="29"/>
      <c r="U94" s="30"/>
      <c r="V94" s="31"/>
      <c r="W94" s="32"/>
      <c r="X94" s="32"/>
      <c r="Y94" s="32"/>
      <c r="Z94" s="32"/>
      <c r="AA94" s="33"/>
      <c r="AB94" s="28"/>
      <c r="AC94" s="29"/>
      <c r="AD94" s="29"/>
      <c r="AE94" s="29"/>
      <c r="AF94" s="29"/>
      <c r="AG94" s="30"/>
      <c r="AH94" s="31"/>
      <c r="AI94" s="32"/>
      <c r="AJ94" s="32"/>
      <c r="AK94" s="32"/>
      <c r="AL94" s="32"/>
      <c r="AM94" s="33"/>
      <c r="AN94" s="28"/>
      <c r="AO94" s="29"/>
      <c r="AP94" s="29"/>
      <c r="AQ94" s="29"/>
      <c r="AR94" s="29"/>
      <c r="AS94" s="30"/>
      <c r="AT94" s="31"/>
      <c r="AU94" s="32"/>
      <c r="AV94" s="32"/>
      <c r="AW94" s="32"/>
      <c r="AX94" s="32"/>
      <c r="AY94" s="33"/>
      <c r="AZ94" s="28"/>
      <c r="BA94" s="29"/>
      <c r="BB94" s="29"/>
      <c r="BC94" s="29"/>
      <c r="BD94" s="29"/>
      <c r="BE94" s="30"/>
      <c r="BF94" s="31"/>
      <c r="BG94" s="32"/>
      <c r="BH94" s="32"/>
      <c r="BI94" s="32"/>
      <c r="BJ94" s="32"/>
      <c r="BK94" s="33"/>
      <c r="BL94" s="28"/>
      <c r="BM94" s="29"/>
      <c r="BN94" s="29"/>
      <c r="BO94" s="29"/>
      <c r="BP94" s="29"/>
      <c r="BQ94" s="30"/>
      <c r="BR94" s="31"/>
      <c r="BS94" s="32"/>
      <c r="BT94" s="32"/>
      <c r="BU94" s="32"/>
      <c r="BV94" s="32"/>
      <c r="BW94" s="33"/>
      <c r="BX94" s="28"/>
      <c r="BY94" s="29"/>
      <c r="BZ94" s="29"/>
      <c r="CA94" s="29"/>
      <c r="CB94" s="29"/>
      <c r="CC94" s="30"/>
      <c r="CD94" s="31"/>
      <c r="CE94" s="32"/>
      <c r="CF94" s="32"/>
      <c r="CG94" s="32"/>
      <c r="CH94" s="32"/>
      <c r="CI94" s="33"/>
      <c r="CJ94" s="28"/>
      <c r="CK94" s="29"/>
      <c r="CL94" s="29"/>
      <c r="CM94" s="29"/>
      <c r="CN94" s="29"/>
      <c r="CO94" s="30"/>
      <c r="CP94" s="31"/>
      <c r="CQ94" s="32"/>
      <c r="CR94" s="32"/>
      <c r="CS94" s="32"/>
      <c r="CT94" s="32"/>
      <c r="CU94" s="33"/>
      <c r="CV94" s="28"/>
      <c r="CW94" s="29"/>
      <c r="CX94" s="29"/>
      <c r="CY94" s="29"/>
      <c r="CZ94" s="29"/>
      <c r="DA94" s="30"/>
      <c r="DB94" s="31"/>
      <c r="DC94" s="32"/>
      <c r="DD94" s="32"/>
      <c r="DE94" s="32"/>
      <c r="DF94" s="32"/>
      <c r="DG94" s="33"/>
      <c r="DH94" s="28"/>
      <c r="DI94" s="29"/>
      <c r="DJ94" s="29"/>
      <c r="DK94" s="29"/>
      <c r="DL94" s="29"/>
      <c r="DM94" s="30"/>
      <c r="DN94" s="31"/>
      <c r="DO94" s="32"/>
      <c r="DP94" s="32"/>
      <c r="DQ94" s="32"/>
      <c r="DR94" s="32"/>
      <c r="DS94" s="33"/>
      <c r="DT94" s="28"/>
      <c r="DU94" s="29"/>
      <c r="DV94" s="29"/>
      <c r="DW94" s="29"/>
      <c r="DX94" s="29"/>
      <c r="DY94" s="30"/>
      <c r="DZ94" s="31"/>
      <c r="EA94" s="32"/>
      <c r="EB94" s="32"/>
      <c r="EC94" s="32"/>
      <c r="ED94" s="32"/>
      <c r="EE94" s="33"/>
      <c r="EF94" s="28"/>
      <c r="EG94" s="29"/>
      <c r="EH94" s="29"/>
      <c r="EI94" s="29"/>
      <c r="EJ94" s="29"/>
      <c r="EK94" s="30"/>
      <c r="EL94" s="31"/>
      <c r="EM94" s="32"/>
      <c r="EN94" s="32"/>
      <c r="EO94" s="32"/>
      <c r="EP94" s="32"/>
      <c r="EQ94" s="33"/>
      <c r="ER94" s="28"/>
      <c r="ES94" s="29"/>
      <c r="ET94" s="29"/>
      <c r="EU94" s="29"/>
      <c r="EV94" s="29"/>
      <c r="EW94" s="30"/>
      <c r="EX94" s="31"/>
      <c r="EY94" s="32"/>
      <c r="EZ94" s="32"/>
      <c r="FA94" s="32"/>
      <c r="FB94" s="32"/>
      <c r="FC94" s="33"/>
      <c r="FD94" s="28"/>
      <c r="FE94" s="29"/>
      <c r="FF94" s="29"/>
      <c r="FG94" s="29"/>
      <c r="FH94" s="29"/>
      <c r="FI94" s="30"/>
      <c r="FJ94" s="31"/>
      <c r="FK94" s="32"/>
      <c r="FL94" s="32"/>
      <c r="FM94" s="32"/>
      <c r="FN94" s="32"/>
      <c r="FO94" s="33"/>
      <c r="FP94" s="28"/>
      <c r="FQ94" s="29"/>
      <c r="FR94" s="29"/>
      <c r="FS94" s="29"/>
      <c r="FT94" s="29"/>
      <c r="FU94" s="30"/>
      <c r="FV94" s="31"/>
      <c r="FW94" s="32"/>
      <c r="FX94" s="32"/>
      <c r="FY94" s="32"/>
      <c r="FZ94" s="32"/>
      <c r="GA94" s="33"/>
      <c r="GB94" s="28"/>
      <c r="GC94" s="29"/>
      <c r="GD94" s="29"/>
      <c r="GE94" s="29"/>
      <c r="GF94" s="29"/>
      <c r="GG94" s="30"/>
      <c r="GH94" s="31"/>
      <c r="GI94" s="32"/>
      <c r="GJ94" s="32"/>
      <c r="GK94" s="32"/>
      <c r="GL94" s="32"/>
      <c r="GM94" s="33"/>
      <c r="GN94" s="28"/>
      <c r="GO94" s="29"/>
      <c r="GP94" s="29"/>
      <c r="GQ94" s="29"/>
      <c r="GR94" s="29"/>
      <c r="GS94" s="30"/>
      <c r="GT94" s="31"/>
      <c r="GU94" s="32"/>
      <c r="GV94" s="32"/>
      <c r="GW94" s="32"/>
      <c r="GX94" s="32"/>
      <c r="GY94" s="33"/>
      <c r="GZ94" s="28"/>
      <c r="HA94" s="29"/>
      <c r="HB94" s="29"/>
      <c r="HC94" s="29"/>
      <c r="HD94" s="29"/>
      <c r="HE94" s="30"/>
      <c r="HF94" s="31"/>
      <c r="HG94" s="32"/>
      <c r="HH94" s="32"/>
      <c r="HI94" s="32"/>
      <c r="HJ94" s="32"/>
      <c r="HK94" s="33"/>
      <c r="HL94" s="28"/>
      <c r="HM94" s="29"/>
      <c r="HN94" s="29"/>
      <c r="HO94" s="29"/>
      <c r="HP94" s="29"/>
      <c r="HQ94" s="30"/>
      <c r="HR94" s="31"/>
      <c r="HS94" s="32"/>
      <c r="HT94" s="32"/>
      <c r="HU94" s="32"/>
      <c r="HV94" s="32"/>
      <c r="HW94" s="33"/>
      <c r="HX94" s="28"/>
      <c r="HY94" s="29"/>
      <c r="HZ94" s="29"/>
      <c r="IA94" s="29"/>
      <c r="IB94" s="29"/>
      <c r="IC94" s="30"/>
      <c r="ID94" s="31"/>
      <c r="IE94" s="32"/>
      <c r="IF94" s="32"/>
      <c r="IG94" s="32"/>
      <c r="IH94" s="32"/>
      <c r="II94" s="33"/>
      <c r="IJ94" s="28"/>
      <c r="IK94" s="29"/>
      <c r="IL94" s="29"/>
      <c r="IM94" s="29"/>
      <c r="IN94" s="29"/>
      <c r="IO94" s="30"/>
      <c r="IP94" s="31"/>
      <c r="IQ94" s="32"/>
      <c r="IR94" s="32"/>
      <c r="IS94" s="32"/>
      <c r="IT94" s="32"/>
      <c r="IU94" s="33"/>
      <c r="IV94" s="28"/>
      <c r="IW94" s="29"/>
      <c r="IX94" s="29"/>
      <c r="IY94" s="29"/>
      <c r="IZ94" s="29"/>
      <c r="JA94" s="30"/>
      <c r="JB94" s="31"/>
      <c r="JC94" s="32"/>
      <c r="JD94" s="32"/>
      <c r="JE94" s="32"/>
      <c r="JF94" s="32"/>
      <c r="JG94" s="33"/>
      <c r="JH94" s="28"/>
      <c r="JI94" s="29"/>
      <c r="JJ94" s="29"/>
      <c r="JK94" s="29"/>
      <c r="JL94" s="29"/>
      <c r="JM94" s="30"/>
      <c r="JN94" s="31"/>
      <c r="JO94" s="32"/>
      <c r="JP94" s="32"/>
      <c r="JQ94" s="32"/>
      <c r="JR94" s="32"/>
      <c r="JS94" s="33"/>
      <c r="JT94" s="28"/>
      <c r="JU94" s="29"/>
      <c r="JV94" s="29"/>
      <c r="JW94" s="29"/>
      <c r="JX94" s="29"/>
      <c r="JY94" s="30"/>
      <c r="JZ94" s="31"/>
      <c r="KA94" s="32"/>
      <c r="KB94" s="32"/>
      <c r="KC94" s="32"/>
      <c r="KD94" s="32"/>
      <c r="KE94" s="33"/>
      <c r="KF94" s="28"/>
      <c r="KG94" s="29"/>
      <c r="KH94" s="29"/>
      <c r="KI94" s="29"/>
      <c r="KJ94" s="29"/>
      <c r="KK94" s="30"/>
      <c r="KL94" s="31"/>
      <c r="KM94" s="32"/>
      <c r="KN94" s="32"/>
      <c r="KO94" s="32"/>
      <c r="KP94" s="32"/>
      <c r="KQ94" s="33"/>
    </row>
    <row r="95" spans="1:303" ht="16.5" customHeight="1" x14ac:dyDescent="0.25">
      <c r="A95">
        <f t="shared" si="7"/>
        <v>7</v>
      </c>
      <c r="B95" s="17">
        <f t="shared" si="8"/>
        <v>3</v>
      </c>
      <c r="C95" s="21">
        <f>Calen!F98</f>
        <v>43677</v>
      </c>
      <c r="D95" s="28"/>
      <c r="E95" s="29"/>
      <c r="F95" s="29"/>
      <c r="G95" s="29"/>
      <c r="H95" s="29"/>
      <c r="I95" s="30"/>
      <c r="J95" s="31"/>
      <c r="K95" s="32"/>
      <c r="L95" s="32"/>
      <c r="M95" s="32"/>
      <c r="N95" s="32"/>
      <c r="O95" s="33"/>
      <c r="P95" s="28"/>
      <c r="Q95" s="29"/>
      <c r="R95" s="29"/>
      <c r="S95" s="29"/>
      <c r="T95" s="29"/>
      <c r="U95" s="30"/>
      <c r="V95" s="31"/>
      <c r="W95" s="32"/>
      <c r="X95" s="32"/>
      <c r="Y95" s="32"/>
      <c r="Z95" s="32"/>
      <c r="AA95" s="33"/>
      <c r="AB95" s="28"/>
      <c r="AC95" s="29"/>
      <c r="AD95" s="29"/>
      <c r="AE95" s="29"/>
      <c r="AF95" s="29"/>
      <c r="AG95" s="30"/>
      <c r="AH95" s="31"/>
      <c r="AI95" s="32"/>
      <c r="AJ95" s="32"/>
      <c r="AK95" s="32"/>
      <c r="AL95" s="32"/>
      <c r="AM95" s="33"/>
      <c r="AN95" s="28"/>
      <c r="AO95" s="29"/>
      <c r="AP95" s="29"/>
      <c r="AQ95" s="29"/>
      <c r="AR95" s="29"/>
      <c r="AS95" s="30"/>
      <c r="AT95" s="31"/>
      <c r="AU95" s="32"/>
      <c r="AV95" s="32"/>
      <c r="AW95" s="32"/>
      <c r="AX95" s="32"/>
      <c r="AY95" s="33"/>
      <c r="AZ95" s="28"/>
      <c r="BA95" s="29"/>
      <c r="BB95" s="29"/>
      <c r="BC95" s="29"/>
      <c r="BD95" s="29"/>
      <c r="BE95" s="30"/>
      <c r="BF95" s="31"/>
      <c r="BG95" s="32"/>
      <c r="BH95" s="32"/>
      <c r="BI95" s="32"/>
      <c r="BJ95" s="32"/>
      <c r="BK95" s="33"/>
      <c r="BL95" s="28"/>
      <c r="BM95" s="29"/>
      <c r="BN95" s="29"/>
      <c r="BO95" s="29"/>
      <c r="BP95" s="29"/>
      <c r="BQ95" s="30"/>
      <c r="BR95" s="31"/>
      <c r="BS95" s="32"/>
      <c r="BT95" s="32"/>
      <c r="BU95" s="32"/>
      <c r="BV95" s="32"/>
      <c r="BW95" s="33"/>
      <c r="BX95" s="28"/>
      <c r="BY95" s="29"/>
      <c r="BZ95" s="29"/>
      <c r="CA95" s="29"/>
      <c r="CB95" s="29"/>
      <c r="CC95" s="30"/>
      <c r="CD95" s="31"/>
      <c r="CE95" s="32"/>
      <c r="CF95" s="32"/>
      <c r="CG95" s="32"/>
      <c r="CH95" s="32"/>
      <c r="CI95" s="33"/>
      <c r="CJ95" s="28"/>
      <c r="CK95" s="29"/>
      <c r="CL95" s="29"/>
      <c r="CM95" s="29"/>
      <c r="CN95" s="29"/>
      <c r="CO95" s="30"/>
      <c r="CP95" s="31"/>
      <c r="CQ95" s="32"/>
      <c r="CR95" s="32"/>
      <c r="CS95" s="32"/>
      <c r="CT95" s="32"/>
      <c r="CU95" s="33"/>
      <c r="CV95" s="28"/>
      <c r="CW95" s="29"/>
      <c r="CX95" s="29"/>
      <c r="CY95" s="29"/>
      <c r="CZ95" s="29"/>
      <c r="DA95" s="30"/>
      <c r="DB95" s="31"/>
      <c r="DC95" s="32"/>
      <c r="DD95" s="32"/>
      <c r="DE95" s="32"/>
      <c r="DF95" s="32"/>
      <c r="DG95" s="33"/>
      <c r="DH95" s="28"/>
      <c r="DI95" s="29"/>
      <c r="DJ95" s="29"/>
      <c r="DK95" s="29"/>
      <c r="DL95" s="29"/>
      <c r="DM95" s="30"/>
      <c r="DN95" s="31"/>
      <c r="DO95" s="32"/>
      <c r="DP95" s="32"/>
      <c r="DQ95" s="32"/>
      <c r="DR95" s="32"/>
      <c r="DS95" s="33"/>
      <c r="DT95" s="28"/>
      <c r="DU95" s="29"/>
      <c r="DV95" s="29"/>
      <c r="DW95" s="29"/>
      <c r="DX95" s="29"/>
      <c r="DY95" s="30"/>
      <c r="DZ95" s="31"/>
      <c r="EA95" s="32"/>
      <c r="EB95" s="32"/>
      <c r="EC95" s="32"/>
      <c r="ED95" s="32"/>
      <c r="EE95" s="33"/>
      <c r="EF95" s="28"/>
      <c r="EG95" s="29"/>
      <c r="EH95" s="29"/>
      <c r="EI95" s="29"/>
      <c r="EJ95" s="29"/>
      <c r="EK95" s="30"/>
      <c r="EL95" s="31"/>
      <c r="EM95" s="32"/>
      <c r="EN95" s="32"/>
      <c r="EO95" s="32"/>
      <c r="EP95" s="32"/>
      <c r="EQ95" s="33"/>
      <c r="ER95" s="28"/>
      <c r="ES95" s="29"/>
      <c r="ET95" s="29"/>
      <c r="EU95" s="29"/>
      <c r="EV95" s="29"/>
      <c r="EW95" s="30"/>
      <c r="EX95" s="31"/>
      <c r="EY95" s="32"/>
      <c r="EZ95" s="32"/>
      <c r="FA95" s="32"/>
      <c r="FB95" s="32"/>
      <c r="FC95" s="33"/>
      <c r="FD95" s="28"/>
      <c r="FE95" s="29"/>
      <c r="FF95" s="29"/>
      <c r="FG95" s="29"/>
      <c r="FH95" s="29"/>
      <c r="FI95" s="30"/>
      <c r="FJ95" s="31"/>
      <c r="FK95" s="32"/>
      <c r="FL95" s="32"/>
      <c r="FM95" s="32"/>
      <c r="FN95" s="32"/>
      <c r="FO95" s="33"/>
      <c r="FP95" s="28"/>
      <c r="FQ95" s="29"/>
      <c r="FR95" s="29"/>
      <c r="FS95" s="29"/>
      <c r="FT95" s="29"/>
      <c r="FU95" s="30"/>
      <c r="FV95" s="31"/>
      <c r="FW95" s="32"/>
      <c r="FX95" s="32"/>
      <c r="FY95" s="32"/>
      <c r="FZ95" s="32"/>
      <c r="GA95" s="33"/>
      <c r="GB95" s="28"/>
      <c r="GC95" s="29"/>
      <c r="GD95" s="29"/>
      <c r="GE95" s="29"/>
      <c r="GF95" s="29"/>
      <c r="GG95" s="30"/>
      <c r="GH95" s="31"/>
      <c r="GI95" s="32"/>
      <c r="GJ95" s="32"/>
      <c r="GK95" s="32"/>
      <c r="GL95" s="32"/>
      <c r="GM95" s="33"/>
      <c r="GN95" s="28"/>
      <c r="GO95" s="29"/>
      <c r="GP95" s="29"/>
      <c r="GQ95" s="29"/>
      <c r="GR95" s="29"/>
      <c r="GS95" s="30"/>
      <c r="GT95" s="31"/>
      <c r="GU95" s="32"/>
      <c r="GV95" s="32"/>
      <c r="GW95" s="32"/>
      <c r="GX95" s="32"/>
      <c r="GY95" s="33"/>
      <c r="GZ95" s="28"/>
      <c r="HA95" s="29"/>
      <c r="HB95" s="29"/>
      <c r="HC95" s="29"/>
      <c r="HD95" s="29"/>
      <c r="HE95" s="30"/>
      <c r="HF95" s="31"/>
      <c r="HG95" s="32"/>
      <c r="HH95" s="32"/>
      <c r="HI95" s="32"/>
      <c r="HJ95" s="32"/>
      <c r="HK95" s="33"/>
      <c r="HL95" s="28"/>
      <c r="HM95" s="29"/>
      <c r="HN95" s="29"/>
      <c r="HO95" s="29"/>
      <c r="HP95" s="29"/>
      <c r="HQ95" s="30"/>
      <c r="HR95" s="31"/>
      <c r="HS95" s="32"/>
      <c r="HT95" s="32"/>
      <c r="HU95" s="32"/>
      <c r="HV95" s="32"/>
      <c r="HW95" s="33"/>
      <c r="HX95" s="28"/>
      <c r="HY95" s="29"/>
      <c r="HZ95" s="29"/>
      <c r="IA95" s="29"/>
      <c r="IB95" s="29"/>
      <c r="IC95" s="30"/>
      <c r="ID95" s="31"/>
      <c r="IE95" s="32"/>
      <c r="IF95" s="32"/>
      <c r="IG95" s="32"/>
      <c r="IH95" s="32"/>
      <c r="II95" s="33"/>
      <c r="IJ95" s="28"/>
      <c r="IK95" s="29"/>
      <c r="IL95" s="29"/>
      <c r="IM95" s="29"/>
      <c r="IN95" s="29"/>
      <c r="IO95" s="30"/>
      <c r="IP95" s="31"/>
      <c r="IQ95" s="32"/>
      <c r="IR95" s="32"/>
      <c r="IS95" s="32"/>
      <c r="IT95" s="32"/>
      <c r="IU95" s="33"/>
      <c r="IV95" s="28"/>
      <c r="IW95" s="29"/>
      <c r="IX95" s="29"/>
      <c r="IY95" s="29"/>
      <c r="IZ95" s="29"/>
      <c r="JA95" s="30"/>
      <c r="JB95" s="31"/>
      <c r="JC95" s="32"/>
      <c r="JD95" s="32"/>
      <c r="JE95" s="32"/>
      <c r="JF95" s="32"/>
      <c r="JG95" s="33"/>
      <c r="JH95" s="28"/>
      <c r="JI95" s="29"/>
      <c r="JJ95" s="29"/>
      <c r="JK95" s="29"/>
      <c r="JL95" s="29"/>
      <c r="JM95" s="30"/>
      <c r="JN95" s="31"/>
      <c r="JO95" s="32"/>
      <c r="JP95" s="32"/>
      <c r="JQ95" s="32"/>
      <c r="JR95" s="32"/>
      <c r="JS95" s="33"/>
      <c r="JT95" s="28"/>
      <c r="JU95" s="29"/>
      <c r="JV95" s="29"/>
      <c r="JW95" s="29"/>
      <c r="JX95" s="29"/>
      <c r="JY95" s="30"/>
      <c r="JZ95" s="31"/>
      <c r="KA95" s="32"/>
      <c r="KB95" s="32"/>
      <c r="KC95" s="32"/>
      <c r="KD95" s="32"/>
      <c r="KE95" s="33"/>
      <c r="KF95" s="28"/>
      <c r="KG95" s="29"/>
      <c r="KH95" s="29"/>
      <c r="KI95" s="29"/>
      <c r="KJ95" s="29"/>
      <c r="KK95" s="30"/>
      <c r="KL95" s="31"/>
      <c r="KM95" s="32"/>
      <c r="KN95" s="32"/>
      <c r="KO95" s="32"/>
      <c r="KP95" s="32"/>
      <c r="KQ95" s="33"/>
    </row>
    <row r="96" spans="1:303" ht="16.5" customHeight="1" x14ac:dyDescent="0.25">
      <c r="A96">
        <f t="shared" si="7"/>
        <v>8</v>
      </c>
      <c r="B96" s="17">
        <f t="shared" si="8"/>
        <v>4</v>
      </c>
      <c r="C96" s="21">
        <f>Calen!F99</f>
        <v>43678</v>
      </c>
      <c r="D96" s="28"/>
      <c r="E96" s="29"/>
      <c r="F96" s="29"/>
      <c r="G96" s="29"/>
      <c r="H96" s="29"/>
      <c r="I96" s="30"/>
      <c r="J96" s="31"/>
      <c r="K96" s="32"/>
      <c r="L96" s="32"/>
      <c r="M96" s="32"/>
      <c r="N96" s="32"/>
      <c r="O96" s="33"/>
      <c r="P96" s="28"/>
      <c r="Q96" s="29"/>
      <c r="R96" s="29"/>
      <c r="S96" s="29"/>
      <c r="T96" s="29"/>
      <c r="U96" s="30"/>
      <c r="V96" s="31"/>
      <c r="W96" s="32"/>
      <c r="X96" s="32"/>
      <c r="Y96" s="32"/>
      <c r="Z96" s="32"/>
      <c r="AA96" s="33"/>
      <c r="AB96" s="28"/>
      <c r="AC96" s="29"/>
      <c r="AD96" s="29"/>
      <c r="AE96" s="29"/>
      <c r="AF96" s="29"/>
      <c r="AG96" s="30"/>
      <c r="AH96" s="31"/>
      <c r="AI96" s="32"/>
      <c r="AJ96" s="32"/>
      <c r="AK96" s="32"/>
      <c r="AL96" s="32"/>
      <c r="AM96" s="33"/>
      <c r="AN96" s="28"/>
      <c r="AO96" s="29"/>
      <c r="AP96" s="29"/>
      <c r="AQ96" s="29"/>
      <c r="AR96" s="29"/>
      <c r="AS96" s="30"/>
      <c r="AT96" s="31"/>
      <c r="AU96" s="32"/>
      <c r="AV96" s="32"/>
      <c r="AW96" s="32"/>
      <c r="AX96" s="32"/>
      <c r="AY96" s="33"/>
      <c r="AZ96" s="28"/>
      <c r="BA96" s="29"/>
      <c r="BB96" s="29"/>
      <c r="BC96" s="29"/>
      <c r="BD96" s="29"/>
      <c r="BE96" s="30"/>
      <c r="BF96" s="31"/>
      <c r="BG96" s="32"/>
      <c r="BH96" s="32"/>
      <c r="BI96" s="32"/>
      <c r="BJ96" s="32"/>
      <c r="BK96" s="33"/>
      <c r="BL96" s="28"/>
      <c r="BM96" s="29"/>
      <c r="BN96" s="29"/>
      <c r="BO96" s="29"/>
      <c r="BP96" s="29"/>
      <c r="BQ96" s="30"/>
      <c r="BR96" s="31"/>
      <c r="BS96" s="32"/>
      <c r="BT96" s="32"/>
      <c r="BU96" s="32"/>
      <c r="BV96" s="32"/>
      <c r="BW96" s="33"/>
      <c r="BX96" s="28"/>
      <c r="BY96" s="29"/>
      <c r="BZ96" s="29"/>
      <c r="CA96" s="29"/>
      <c r="CB96" s="29"/>
      <c r="CC96" s="30"/>
      <c r="CD96" s="31"/>
      <c r="CE96" s="32"/>
      <c r="CF96" s="32"/>
      <c r="CG96" s="32"/>
      <c r="CH96" s="32"/>
      <c r="CI96" s="33"/>
      <c r="CJ96" s="28"/>
      <c r="CK96" s="29"/>
      <c r="CL96" s="29"/>
      <c r="CM96" s="29"/>
      <c r="CN96" s="29"/>
      <c r="CO96" s="30"/>
      <c r="CP96" s="31"/>
      <c r="CQ96" s="32"/>
      <c r="CR96" s="32"/>
      <c r="CS96" s="32"/>
      <c r="CT96" s="32"/>
      <c r="CU96" s="33"/>
      <c r="CV96" s="28"/>
      <c r="CW96" s="29"/>
      <c r="CX96" s="29"/>
      <c r="CY96" s="29"/>
      <c r="CZ96" s="29"/>
      <c r="DA96" s="30"/>
      <c r="DB96" s="31"/>
      <c r="DC96" s="32"/>
      <c r="DD96" s="32"/>
      <c r="DE96" s="32"/>
      <c r="DF96" s="32"/>
      <c r="DG96" s="33"/>
      <c r="DH96" s="28"/>
      <c r="DI96" s="29"/>
      <c r="DJ96" s="29"/>
      <c r="DK96" s="29"/>
      <c r="DL96" s="29"/>
      <c r="DM96" s="30"/>
      <c r="DN96" s="31"/>
      <c r="DO96" s="32"/>
      <c r="DP96" s="32"/>
      <c r="DQ96" s="32"/>
      <c r="DR96" s="32"/>
      <c r="DS96" s="33"/>
      <c r="DT96" s="28"/>
      <c r="DU96" s="29"/>
      <c r="DV96" s="29"/>
      <c r="DW96" s="29"/>
      <c r="DX96" s="29"/>
      <c r="DY96" s="30"/>
      <c r="DZ96" s="31"/>
      <c r="EA96" s="32"/>
      <c r="EB96" s="32"/>
      <c r="EC96" s="32"/>
      <c r="ED96" s="32"/>
      <c r="EE96" s="33"/>
      <c r="EF96" s="28"/>
      <c r="EG96" s="29"/>
      <c r="EH96" s="29"/>
      <c r="EI96" s="29"/>
      <c r="EJ96" s="29"/>
      <c r="EK96" s="30"/>
      <c r="EL96" s="31"/>
      <c r="EM96" s="32"/>
      <c r="EN96" s="32"/>
      <c r="EO96" s="32"/>
      <c r="EP96" s="32"/>
      <c r="EQ96" s="33"/>
      <c r="ER96" s="28"/>
      <c r="ES96" s="29"/>
      <c r="ET96" s="29"/>
      <c r="EU96" s="29"/>
      <c r="EV96" s="29"/>
      <c r="EW96" s="30"/>
      <c r="EX96" s="31"/>
      <c r="EY96" s="32"/>
      <c r="EZ96" s="32"/>
      <c r="FA96" s="32"/>
      <c r="FB96" s="32"/>
      <c r="FC96" s="33"/>
      <c r="FD96" s="28"/>
      <c r="FE96" s="29"/>
      <c r="FF96" s="29"/>
      <c r="FG96" s="29"/>
      <c r="FH96" s="29"/>
      <c r="FI96" s="30"/>
      <c r="FJ96" s="31"/>
      <c r="FK96" s="32"/>
      <c r="FL96" s="32"/>
      <c r="FM96" s="32"/>
      <c r="FN96" s="32"/>
      <c r="FO96" s="33"/>
      <c r="FP96" s="28"/>
      <c r="FQ96" s="29"/>
      <c r="FR96" s="29"/>
      <c r="FS96" s="29"/>
      <c r="FT96" s="29"/>
      <c r="FU96" s="30"/>
      <c r="FV96" s="31"/>
      <c r="FW96" s="32"/>
      <c r="FX96" s="32"/>
      <c r="FY96" s="32"/>
      <c r="FZ96" s="32"/>
      <c r="GA96" s="33"/>
      <c r="GB96" s="28"/>
      <c r="GC96" s="29"/>
      <c r="GD96" s="29"/>
      <c r="GE96" s="29"/>
      <c r="GF96" s="29"/>
      <c r="GG96" s="30"/>
      <c r="GH96" s="31"/>
      <c r="GI96" s="32"/>
      <c r="GJ96" s="32"/>
      <c r="GK96" s="32"/>
      <c r="GL96" s="32"/>
      <c r="GM96" s="33"/>
      <c r="GN96" s="28"/>
      <c r="GO96" s="29"/>
      <c r="GP96" s="29"/>
      <c r="GQ96" s="29"/>
      <c r="GR96" s="29"/>
      <c r="GS96" s="30"/>
      <c r="GT96" s="31"/>
      <c r="GU96" s="32"/>
      <c r="GV96" s="32"/>
      <c r="GW96" s="32"/>
      <c r="GX96" s="32"/>
      <c r="GY96" s="33"/>
      <c r="GZ96" s="28"/>
      <c r="HA96" s="29"/>
      <c r="HB96" s="29"/>
      <c r="HC96" s="29"/>
      <c r="HD96" s="29"/>
      <c r="HE96" s="30"/>
      <c r="HF96" s="31"/>
      <c r="HG96" s="32"/>
      <c r="HH96" s="32"/>
      <c r="HI96" s="32"/>
      <c r="HJ96" s="32"/>
      <c r="HK96" s="33"/>
      <c r="HL96" s="28"/>
      <c r="HM96" s="29"/>
      <c r="HN96" s="29"/>
      <c r="HO96" s="29"/>
      <c r="HP96" s="29"/>
      <c r="HQ96" s="30"/>
      <c r="HR96" s="31"/>
      <c r="HS96" s="32"/>
      <c r="HT96" s="32"/>
      <c r="HU96" s="32"/>
      <c r="HV96" s="32"/>
      <c r="HW96" s="33"/>
      <c r="HX96" s="28"/>
      <c r="HY96" s="29"/>
      <c r="HZ96" s="29"/>
      <c r="IA96" s="29"/>
      <c r="IB96" s="29"/>
      <c r="IC96" s="30"/>
      <c r="ID96" s="31"/>
      <c r="IE96" s="32"/>
      <c r="IF96" s="32"/>
      <c r="IG96" s="32"/>
      <c r="IH96" s="32"/>
      <c r="II96" s="33"/>
      <c r="IJ96" s="28"/>
      <c r="IK96" s="29"/>
      <c r="IL96" s="29"/>
      <c r="IM96" s="29"/>
      <c r="IN96" s="29"/>
      <c r="IO96" s="30"/>
      <c r="IP96" s="31"/>
      <c r="IQ96" s="32"/>
      <c r="IR96" s="32"/>
      <c r="IS96" s="32"/>
      <c r="IT96" s="32"/>
      <c r="IU96" s="33"/>
      <c r="IV96" s="28"/>
      <c r="IW96" s="29"/>
      <c r="IX96" s="29"/>
      <c r="IY96" s="29"/>
      <c r="IZ96" s="29"/>
      <c r="JA96" s="30"/>
      <c r="JB96" s="31"/>
      <c r="JC96" s="32"/>
      <c r="JD96" s="32"/>
      <c r="JE96" s="32"/>
      <c r="JF96" s="32"/>
      <c r="JG96" s="33"/>
      <c r="JH96" s="28"/>
      <c r="JI96" s="29"/>
      <c r="JJ96" s="29"/>
      <c r="JK96" s="29"/>
      <c r="JL96" s="29"/>
      <c r="JM96" s="30"/>
      <c r="JN96" s="31"/>
      <c r="JO96" s="32"/>
      <c r="JP96" s="32"/>
      <c r="JQ96" s="32"/>
      <c r="JR96" s="32"/>
      <c r="JS96" s="33"/>
      <c r="JT96" s="28"/>
      <c r="JU96" s="29"/>
      <c r="JV96" s="29"/>
      <c r="JW96" s="29"/>
      <c r="JX96" s="29"/>
      <c r="JY96" s="30"/>
      <c r="JZ96" s="31"/>
      <c r="KA96" s="32"/>
      <c r="KB96" s="32"/>
      <c r="KC96" s="32"/>
      <c r="KD96" s="32"/>
      <c r="KE96" s="33"/>
      <c r="KF96" s="28"/>
      <c r="KG96" s="29"/>
      <c r="KH96" s="29"/>
      <c r="KI96" s="29"/>
      <c r="KJ96" s="29"/>
      <c r="KK96" s="30"/>
      <c r="KL96" s="31"/>
      <c r="KM96" s="32"/>
      <c r="KN96" s="32"/>
      <c r="KO96" s="32"/>
      <c r="KP96" s="32"/>
      <c r="KQ96" s="33"/>
    </row>
    <row r="97" spans="1:303" ht="16.5" customHeight="1" x14ac:dyDescent="0.25">
      <c r="A97">
        <f t="shared" si="7"/>
        <v>8</v>
      </c>
      <c r="B97" s="17">
        <f t="shared" si="8"/>
        <v>5</v>
      </c>
      <c r="C97" s="21">
        <f>Calen!F100</f>
        <v>43679</v>
      </c>
      <c r="D97" s="28"/>
      <c r="E97" s="29"/>
      <c r="F97" s="29"/>
      <c r="G97" s="29"/>
      <c r="H97" s="29"/>
      <c r="I97" s="30"/>
      <c r="J97" s="31"/>
      <c r="K97" s="32"/>
      <c r="L97" s="32"/>
      <c r="M97" s="32"/>
      <c r="N97" s="32"/>
      <c r="O97" s="33"/>
      <c r="P97" s="28"/>
      <c r="Q97" s="29"/>
      <c r="R97" s="29"/>
      <c r="S97" s="29"/>
      <c r="T97" s="29"/>
      <c r="U97" s="30"/>
      <c r="V97" s="31"/>
      <c r="W97" s="32"/>
      <c r="X97" s="32"/>
      <c r="Y97" s="32"/>
      <c r="Z97" s="32"/>
      <c r="AA97" s="33"/>
      <c r="AB97" s="28"/>
      <c r="AC97" s="29"/>
      <c r="AD97" s="29"/>
      <c r="AE97" s="29"/>
      <c r="AF97" s="29"/>
      <c r="AG97" s="30"/>
      <c r="AH97" s="31"/>
      <c r="AI97" s="32"/>
      <c r="AJ97" s="32"/>
      <c r="AK97" s="32"/>
      <c r="AL97" s="32"/>
      <c r="AM97" s="33"/>
      <c r="AN97" s="28"/>
      <c r="AO97" s="29"/>
      <c r="AP97" s="29"/>
      <c r="AQ97" s="29"/>
      <c r="AR97" s="29"/>
      <c r="AS97" s="30"/>
      <c r="AT97" s="31"/>
      <c r="AU97" s="32"/>
      <c r="AV97" s="32"/>
      <c r="AW97" s="32"/>
      <c r="AX97" s="32"/>
      <c r="AY97" s="33"/>
      <c r="AZ97" s="28"/>
      <c r="BA97" s="29"/>
      <c r="BB97" s="29"/>
      <c r="BC97" s="29"/>
      <c r="BD97" s="29"/>
      <c r="BE97" s="30"/>
      <c r="BF97" s="31"/>
      <c r="BG97" s="32"/>
      <c r="BH97" s="32"/>
      <c r="BI97" s="32"/>
      <c r="BJ97" s="32"/>
      <c r="BK97" s="33"/>
      <c r="BL97" s="28"/>
      <c r="BM97" s="29"/>
      <c r="BN97" s="29"/>
      <c r="BO97" s="29"/>
      <c r="BP97" s="29"/>
      <c r="BQ97" s="30"/>
      <c r="BR97" s="31"/>
      <c r="BS97" s="32"/>
      <c r="BT97" s="32"/>
      <c r="BU97" s="32"/>
      <c r="BV97" s="32"/>
      <c r="BW97" s="33"/>
      <c r="BX97" s="28"/>
      <c r="BY97" s="29"/>
      <c r="BZ97" s="29"/>
      <c r="CA97" s="29"/>
      <c r="CB97" s="29"/>
      <c r="CC97" s="30"/>
      <c r="CD97" s="31"/>
      <c r="CE97" s="32"/>
      <c r="CF97" s="32"/>
      <c r="CG97" s="32"/>
      <c r="CH97" s="32"/>
      <c r="CI97" s="33"/>
      <c r="CJ97" s="28"/>
      <c r="CK97" s="29"/>
      <c r="CL97" s="29"/>
      <c r="CM97" s="29"/>
      <c r="CN97" s="29"/>
      <c r="CO97" s="30"/>
      <c r="CP97" s="31"/>
      <c r="CQ97" s="32"/>
      <c r="CR97" s="32"/>
      <c r="CS97" s="32"/>
      <c r="CT97" s="32"/>
      <c r="CU97" s="33"/>
      <c r="CV97" s="28"/>
      <c r="CW97" s="29"/>
      <c r="CX97" s="29"/>
      <c r="CY97" s="29"/>
      <c r="CZ97" s="29"/>
      <c r="DA97" s="30"/>
      <c r="DB97" s="31"/>
      <c r="DC97" s="32"/>
      <c r="DD97" s="32"/>
      <c r="DE97" s="32"/>
      <c r="DF97" s="32"/>
      <c r="DG97" s="33"/>
      <c r="DH97" s="28"/>
      <c r="DI97" s="29"/>
      <c r="DJ97" s="29"/>
      <c r="DK97" s="29"/>
      <c r="DL97" s="29"/>
      <c r="DM97" s="30"/>
      <c r="DN97" s="31"/>
      <c r="DO97" s="32"/>
      <c r="DP97" s="32"/>
      <c r="DQ97" s="32"/>
      <c r="DR97" s="32"/>
      <c r="DS97" s="33"/>
      <c r="DT97" s="28"/>
      <c r="DU97" s="29"/>
      <c r="DV97" s="29"/>
      <c r="DW97" s="29"/>
      <c r="DX97" s="29"/>
      <c r="DY97" s="30"/>
      <c r="DZ97" s="31"/>
      <c r="EA97" s="32"/>
      <c r="EB97" s="32"/>
      <c r="EC97" s="32"/>
      <c r="ED97" s="32"/>
      <c r="EE97" s="33"/>
      <c r="EF97" s="28"/>
      <c r="EG97" s="29"/>
      <c r="EH97" s="29"/>
      <c r="EI97" s="29"/>
      <c r="EJ97" s="29"/>
      <c r="EK97" s="30"/>
      <c r="EL97" s="31"/>
      <c r="EM97" s="32"/>
      <c r="EN97" s="32"/>
      <c r="EO97" s="32"/>
      <c r="EP97" s="32"/>
      <c r="EQ97" s="33"/>
      <c r="ER97" s="28"/>
      <c r="ES97" s="29"/>
      <c r="ET97" s="29"/>
      <c r="EU97" s="29"/>
      <c r="EV97" s="29"/>
      <c r="EW97" s="30"/>
      <c r="EX97" s="31"/>
      <c r="EY97" s="32"/>
      <c r="EZ97" s="32"/>
      <c r="FA97" s="32"/>
      <c r="FB97" s="32"/>
      <c r="FC97" s="33"/>
      <c r="FD97" s="28"/>
      <c r="FE97" s="29"/>
      <c r="FF97" s="29"/>
      <c r="FG97" s="29"/>
      <c r="FH97" s="29"/>
      <c r="FI97" s="30"/>
      <c r="FJ97" s="31"/>
      <c r="FK97" s="32"/>
      <c r="FL97" s="32"/>
      <c r="FM97" s="32"/>
      <c r="FN97" s="32"/>
      <c r="FO97" s="33"/>
      <c r="FP97" s="28"/>
      <c r="FQ97" s="29"/>
      <c r="FR97" s="29"/>
      <c r="FS97" s="29"/>
      <c r="FT97" s="29"/>
      <c r="FU97" s="30"/>
      <c r="FV97" s="31"/>
      <c r="FW97" s="32"/>
      <c r="FX97" s="32"/>
      <c r="FY97" s="32"/>
      <c r="FZ97" s="32"/>
      <c r="GA97" s="33"/>
      <c r="GB97" s="28"/>
      <c r="GC97" s="29"/>
      <c r="GD97" s="29"/>
      <c r="GE97" s="29"/>
      <c r="GF97" s="29"/>
      <c r="GG97" s="30"/>
      <c r="GH97" s="31"/>
      <c r="GI97" s="32"/>
      <c r="GJ97" s="32"/>
      <c r="GK97" s="32"/>
      <c r="GL97" s="32"/>
      <c r="GM97" s="33"/>
      <c r="GN97" s="28"/>
      <c r="GO97" s="29"/>
      <c r="GP97" s="29"/>
      <c r="GQ97" s="29"/>
      <c r="GR97" s="29"/>
      <c r="GS97" s="30"/>
      <c r="GT97" s="31"/>
      <c r="GU97" s="32"/>
      <c r="GV97" s="32"/>
      <c r="GW97" s="32"/>
      <c r="GX97" s="32"/>
      <c r="GY97" s="33"/>
      <c r="GZ97" s="28"/>
      <c r="HA97" s="29"/>
      <c r="HB97" s="29"/>
      <c r="HC97" s="29"/>
      <c r="HD97" s="29"/>
      <c r="HE97" s="30"/>
      <c r="HF97" s="31"/>
      <c r="HG97" s="32"/>
      <c r="HH97" s="32"/>
      <c r="HI97" s="32"/>
      <c r="HJ97" s="32"/>
      <c r="HK97" s="33"/>
      <c r="HL97" s="28"/>
      <c r="HM97" s="29"/>
      <c r="HN97" s="29"/>
      <c r="HO97" s="29"/>
      <c r="HP97" s="29"/>
      <c r="HQ97" s="30"/>
      <c r="HR97" s="31"/>
      <c r="HS97" s="32"/>
      <c r="HT97" s="32"/>
      <c r="HU97" s="32"/>
      <c r="HV97" s="32"/>
      <c r="HW97" s="33"/>
      <c r="HX97" s="28"/>
      <c r="HY97" s="29"/>
      <c r="HZ97" s="29"/>
      <c r="IA97" s="29"/>
      <c r="IB97" s="29"/>
      <c r="IC97" s="30"/>
      <c r="ID97" s="31"/>
      <c r="IE97" s="32"/>
      <c r="IF97" s="32"/>
      <c r="IG97" s="32"/>
      <c r="IH97" s="32"/>
      <c r="II97" s="33"/>
      <c r="IJ97" s="28"/>
      <c r="IK97" s="29"/>
      <c r="IL97" s="29"/>
      <c r="IM97" s="29"/>
      <c r="IN97" s="29"/>
      <c r="IO97" s="30"/>
      <c r="IP97" s="31"/>
      <c r="IQ97" s="32"/>
      <c r="IR97" s="32"/>
      <c r="IS97" s="32"/>
      <c r="IT97" s="32"/>
      <c r="IU97" s="33"/>
      <c r="IV97" s="28"/>
      <c r="IW97" s="29"/>
      <c r="IX97" s="29"/>
      <c r="IY97" s="29"/>
      <c r="IZ97" s="29"/>
      <c r="JA97" s="30"/>
      <c r="JB97" s="31"/>
      <c r="JC97" s="32"/>
      <c r="JD97" s="32"/>
      <c r="JE97" s="32"/>
      <c r="JF97" s="32"/>
      <c r="JG97" s="33"/>
      <c r="JH97" s="28"/>
      <c r="JI97" s="29"/>
      <c r="JJ97" s="29"/>
      <c r="JK97" s="29"/>
      <c r="JL97" s="29"/>
      <c r="JM97" s="30"/>
      <c r="JN97" s="31"/>
      <c r="JO97" s="32"/>
      <c r="JP97" s="32"/>
      <c r="JQ97" s="32"/>
      <c r="JR97" s="32"/>
      <c r="JS97" s="33"/>
      <c r="JT97" s="28"/>
      <c r="JU97" s="29"/>
      <c r="JV97" s="29"/>
      <c r="JW97" s="29"/>
      <c r="JX97" s="29"/>
      <c r="JY97" s="30"/>
      <c r="JZ97" s="31"/>
      <c r="KA97" s="32"/>
      <c r="KB97" s="32"/>
      <c r="KC97" s="32"/>
      <c r="KD97" s="32"/>
      <c r="KE97" s="33"/>
      <c r="KF97" s="28"/>
      <c r="KG97" s="29"/>
      <c r="KH97" s="29"/>
      <c r="KI97" s="29"/>
      <c r="KJ97" s="29"/>
      <c r="KK97" s="30"/>
      <c r="KL97" s="31"/>
      <c r="KM97" s="32"/>
      <c r="KN97" s="32"/>
      <c r="KO97" s="32"/>
      <c r="KP97" s="32"/>
      <c r="KQ97" s="33"/>
    </row>
    <row r="98" spans="1:303" ht="16.5" customHeight="1" x14ac:dyDescent="0.25">
      <c r="A98">
        <f t="shared" si="7"/>
        <v>8</v>
      </c>
      <c r="B98" s="17">
        <f t="shared" si="8"/>
        <v>3</v>
      </c>
      <c r="C98" s="21">
        <f>Calen!F101</f>
        <v>43684</v>
      </c>
      <c r="D98" s="28"/>
      <c r="E98" s="29"/>
      <c r="F98" s="29"/>
      <c r="G98" s="29"/>
      <c r="H98" s="29"/>
      <c r="I98" s="30"/>
      <c r="J98" s="31"/>
      <c r="K98" s="32"/>
      <c r="L98" s="32"/>
      <c r="M98" s="32"/>
      <c r="N98" s="32"/>
      <c r="O98" s="33"/>
      <c r="P98" s="28"/>
      <c r="Q98" s="29"/>
      <c r="R98" s="29"/>
      <c r="S98" s="29"/>
      <c r="T98" s="29"/>
      <c r="U98" s="30"/>
      <c r="V98" s="31"/>
      <c r="W98" s="32"/>
      <c r="X98" s="32"/>
      <c r="Y98" s="32"/>
      <c r="Z98" s="32"/>
      <c r="AA98" s="33"/>
      <c r="AB98" s="28"/>
      <c r="AC98" s="29"/>
      <c r="AD98" s="29"/>
      <c r="AE98" s="29"/>
      <c r="AF98" s="29"/>
      <c r="AG98" s="30"/>
      <c r="AH98" s="31"/>
      <c r="AI98" s="32"/>
      <c r="AJ98" s="32"/>
      <c r="AK98" s="32"/>
      <c r="AL98" s="32"/>
      <c r="AM98" s="33"/>
      <c r="AN98" s="28"/>
      <c r="AO98" s="29"/>
      <c r="AP98" s="29"/>
      <c r="AQ98" s="29"/>
      <c r="AR98" s="29"/>
      <c r="AS98" s="30"/>
      <c r="AT98" s="31"/>
      <c r="AU98" s="32"/>
      <c r="AV98" s="32"/>
      <c r="AW98" s="32"/>
      <c r="AX98" s="32"/>
      <c r="AY98" s="33"/>
      <c r="AZ98" s="28"/>
      <c r="BA98" s="29"/>
      <c r="BB98" s="29"/>
      <c r="BC98" s="29"/>
      <c r="BD98" s="29"/>
      <c r="BE98" s="30"/>
      <c r="BF98" s="31"/>
      <c r="BG98" s="32"/>
      <c r="BH98" s="32"/>
      <c r="BI98" s="32"/>
      <c r="BJ98" s="32"/>
      <c r="BK98" s="33"/>
      <c r="BL98" s="28"/>
      <c r="BM98" s="29"/>
      <c r="BN98" s="29"/>
      <c r="BO98" s="29"/>
      <c r="BP98" s="29"/>
      <c r="BQ98" s="30"/>
      <c r="BR98" s="31"/>
      <c r="BS98" s="32"/>
      <c r="BT98" s="32"/>
      <c r="BU98" s="32"/>
      <c r="BV98" s="32"/>
      <c r="BW98" s="33"/>
      <c r="BX98" s="28"/>
      <c r="BY98" s="29"/>
      <c r="BZ98" s="29"/>
      <c r="CA98" s="29"/>
      <c r="CB98" s="29"/>
      <c r="CC98" s="30"/>
      <c r="CD98" s="31"/>
      <c r="CE98" s="32"/>
      <c r="CF98" s="32"/>
      <c r="CG98" s="32"/>
      <c r="CH98" s="32"/>
      <c r="CI98" s="33"/>
      <c r="CJ98" s="28"/>
      <c r="CK98" s="29"/>
      <c r="CL98" s="29"/>
      <c r="CM98" s="29"/>
      <c r="CN98" s="29"/>
      <c r="CO98" s="30"/>
      <c r="CP98" s="31"/>
      <c r="CQ98" s="32"/>
      <c r="CR98" s="32"/>
      <c r="CS98" s="32"/>
      <c r="CT98" s="32"/>
      <c r="CU98" s="33"/>
      <c r="CV98" s="28"/>
      <c r="CW98" s="29"/>
      <c r="CX98" s="29"/>
      <c r="CY98" s="29"/>
      <c r="CZ98" s="29"/>
      <c r="DA98" s="30"/>
      <c r="DB98" s="31"/>
      <c r="DC98" s="32"/>
      <c r="DD98" s="32"/>
      <c r="DE98" s="32"/>
      <c r="DF98" s="32"/>
      <c r="DG98" s="33"/>
      <c r="DH98" s="28"/>
      <c r="DI98" s="29"/>
      <c r="DJ98" s="29"/>
      <c r="DK98" s="29"/>
      <c r="DL98" s="29"/>
      <c r="DM98" s="30"/>
      <c r="DN98" s="31"/>
      <c r="DO98" s="32"/>
      <c r="DP98" s="32"/>
      <c r="DQ98" s="32"/>
      <c r="DR98" s="32"/>
      <c r="DS98" s="33"/>
      <c r="DT98" s="28"/>
      <c r="DU98" s="29"/>
      <c r="DV98" s="29"/>
      <c r="DW98" s="29"/>
      <c r="DX98" s="29"/>
      <c r="DY98" s="30"/>
      <c r="DZ98" s="31"/>
      <c r="EA98" s="32"/>
      <c r="EB98" s="32"/>
      <c r="EC98" s="32"/>
      <c r="ED98" s="32"/>
      <c r="EE98" s="33"/>
      <c r="EF98" s="28"/>
      <c r="EG98" s="29"/>
      <c r="EH98" s="29"/>
      <c r="EI98" s="29"/>
      <c r="EJ98" s="29"/>
      <c r="EK98" s="30"/>
      <c r="EL98" s="31"/>
      <c r="EM98" s="32"/>
      <c r="EN98" s="32"/>
      <c r="EO98" s="32"/>
      <c r="EP98" s="32"/>
      <c r="EQ98" s="33"/>
      <c r="ER98" s="28"/>
      <c r="ES98" s="29"/>
      <c r="ET98" s="29"/>
      <c r="EU98" s="29"/>
      <c r="EV98" s="29"/>
      <c r="EW98" s="30"/>
      <c r="EX98" s="31"/>
      <c r="EY98" s="32"/>
      <c r="EZ98" s="32"/>
      <c r="FA98" s="32"/>
      <c r="FB98" s="32"/>
      <c r="FC98" s="33"/>
      <c r="FD98" s="28"/>
      <c r="FE98" s="29"/>
      <c r="FF98" s="29"/>
      <c r="FG98" s="29"/>
      <c r="FH98" s="29"/>
      <c r="FI98" s="30"/>
      <c r="FJ98" s="31"/>
      <c r="FK98" s="32"/>
      <c r="FL98" s="32"/>
      <c r="FM98" s="32"/>
      <c r="FN98" s="32"/>
      <c r="FO98" s="33"/>
      <c r="FP98" s="28"/>
      <c r="FQ98" s="29"/>
      <c r="FR98" s="29"/>
      <c r="FS98" s="29"/>
      <c r="FT98" s="29"/>
      <c r="FU98" s="30"/>
      <c r="FV98" s="31"/>
      <c r="FW98" s="32"/>
      <c r="FX98" s="32"/>
      <c r="FY98" s="32"/>
      <c r="FZ98" s="32"/>
      <c r="GA98" s="33"/>
      <c r="GB98" s="28"/>
      <c r="GC98" s="29"/>
      <c r="GD98" s="29"/>
      <c r="GE98" s="29"/>
      <c r="GF98" s="29"/>
      <c r="GG98" s="30"/>
      <c r="GH98" s="31"/>
      <c r="GI98" s="32"/>
      <c r="GJ98" s="32"/>
      <c r="GK98" s="32"/>
      <c r="GL98" s="32"/>
      <c r="GM98" s="33"/>
      <c r="GN98" s="28"/>
      <c r="GO98" s="29"/>
      <c r="GP98" s="29"/>
      <c r="GQ98" s="29"/>
      <c r="GR98" s="29"/>
      <c r="GS98" s="30"/>
      <c r="GT98" s="31"/>
      <c r="GU98" s="32"/>
      <c r="GV98" s="32"/>
      <c r="GW98" s="32"/>
      <c r="GX98" s="32"/>
      <c r="GY98" s="33"/>
      <c r="GZ98" s="28"/>
      <c r="HA98" s="29"/>
      <c r="HB98" s="29"/>
      <c r="HC98" s="29"/>
      <c r="HD98" s="29"/>
      <c r="HE98" s="30"/>
      <c r="HF98" s="31"/>
      <c r="HG98" s="32"/>
      <c r="HH98" s="32"/>
      <c r="HI98" s="32"/>
      <c r="HJ98" s="32"/>
      <c r="HK98" s="33"/>
      <c r="HL98" s="28"/>
      <c r="HM98" s="29"/>
      <c r="HN98" s="29"/>
      <c r="HO98" s="29"/>
      <c r="HP98" s="29"/>
      <c r="HQ98" s="30"/>
      <c r="HR98" s="31"/>
      <c r="HS98" s="32"/>
      <c r="HT98" s="32"/>
      <c r="HU98" s="32"/>
      <c r="HV98" s="32"/>
      <c r="HW98" s="33"/>
      <c r="HX98" s="28"/>
      <c r="HY98" s="29"/>
      <c r="HZ98" s="29"/>
      <c r="IA98" s="29"/>
      <c r="IB98" s="29"/>
      <c r="IC98" s="30"/>
      <c r="ID98" s="31"/>
      <c r="IE98" s="32"/>
      <c r="IF98" s="32"/>
      <c r="IG98" s="32"/>
      <c r="IH98" s="32"/>
      <c r="II98" s="33"/>
      <c r="IJ98" s="28"/>
      <c r="IK98" s="29"/>
      <c r="IL98" s="29"/>
      <c r="IM98" s="29"/>
      <c r="IN98" s="29"/>
      <c r="IO98" s="30"/>
      <c r="IP98" s="31"/>
      <c r="IQ98" s="32"/>
      <c r="IR98" s="32"/>
      <c r="IS98" s="32"/>
      <c r="IT98" s="32"/>
      <c r="IU98" s="33"/>
      <c r="IV98" s="28"/>
      <c r="IW98" s="29"/>
      <c r="IX98" s="29"/>
      <c r="IY98" s="29"/>
      <c r="IZ98" s="29"/>
      <c r="JA98" s="30"/>
      <c r="JB98" s="31"/>
      <c r="JC98" s="32"/>
      <c r="JD98" s="32"/>
      <c r="JE98" s="32"/>
      <c r="JF98" s="32"/>
      <c r="JG98" s="33"/>
      <c r="JH98" s="28"/>
      <c r="JI98" s="29"/>
      <c r="JJ98" s="29"/>
      <c r="JK98" s="29"/>
      <c r="JL98" s="29"/>
      <c r="JM98" s="30"/>
      <c r="JN98" s="31"/>
      <c r="JO98" s="32"/>
      <c r="JP98" s="32"/>
      <c r="JQ98" s="32"/>
      <c r="JR98" s="32"/>
      <c r="JS98" s="33"/>
      <c r="JT98" s="28"/>
      <c r="JU98" s="29"/>
      <c r="JV98" s="29"/>
      <c r="JW98" s="29"/>
      <c r="JX98" s="29"/>
      <c r="JY98" s="30"/>
      <c r="JZ98" s="31"/>
      <c r="KA98" s="32"/>
      <c r="KB98" s="32"/>
      <c r="KC98" s="32"/>
      <c r="KD98" s="32"/>
      <c r="KE98" s="33"/>
      <c r="KF98" s="28"/>
      <c r="KG98" s="29"/>
      <c r="KH98" s="29"/>
      <c r="KI98" s="29"/>
      <c r="KJ98" s="29"/>
      <c r="KK98" s="30"/>
      <c r="KL98" s="31"/>
      <c r="KM98" s="32"/>
      <c r="KN98" s="32"/>
      <c r="KO98" s="32"/>
      <c r="KP98" s="32"/>
      <c r="KQ98" s="33"/>
    </row>
    <row r="99" spans="1:303" ht="16.5" customHeight="1" x14ac:dyDescent="0.25">
      <c r="A99">
        <f t="shared" si="7"/>
        <v>8</v>
      </c>
      <c r="B99" s="17">
        <f t="shared" si="8"/>
        <v>4</v>
      </c>
      <c r="C99" s="21">
        <f>Calen!F102</f>
        <v>43685</v>
      </c>
      <c r="D99" s="28"/>
      <c r="E99" s="29"/>
      <c r="F99" s="29"/>
      <c r="G99" s="29"/>
      <c r="H99" s="29"/>
      <c r="I99" s="30"/>
      <c r="J99" s="31"/>
      <c r="K99" s="32"/>
      <c r="L99" s="32"/>
      <c r="M99" s="32"/>
      <c r="N99" s="32"/>
      <c r="O99" s="33"/>
      <c r="P99" s="28"/>
      <c r="Q99" s="29"/>
      <c r="R99" s="29"/>
      <c r="S99" s="29"/>
      <c r="T99" s="29"/>
      <c r="U99" s="30"/>
      <c r="V99" s="31"/>
      <c r="W99" s="32"/>
      <c r="X99" s="32"/>
      <c r="Y99" s="32"/>
      <c r="Z99" s="32"/>
      <c r="AA99" s="33"/>
      <c r="AB99" s="28"/>
      <c r="AC99" s="29"/>
      <c r="AD99" s="29"/>
      <c r="AE99" s="29"/>
      <c r="AF99" s="29"/>
      <c r="AG99" s="30"/>
      <c r="AH99" s="31"/>
      <c r="AI99" s="32"/>
      <c r="AJ99" s="32"/>
      <c r="AK99" s="32"/>
      <c r="AL99" s="32"/>
      <c r="AM99" s="33"/>
      <c r="AN99" s="28"/>
      <c r="AO99" s="29"/>
      <c r="AP99" s="29"/>
      <c r="AQ99" s="29"/>
      <c r="AR99" s="29"/>
      <c r="AS99" s="30"/>
      <c r="AT99" s="31"/>
      <c r="AU99" s="32"/>
      <c r="AV99" s="32"/>
      <c r="AW99" s="32"/>
      <c r="AX99" s="32"/>
      <c r="AY99" s="33"/>
      <c r="AZ99" s="28"/>
      <c r="BA99" s="29"/>
      <c r="BB99" s="29"/>
      <c r="BC99" s="29"/>
      <c r="BD99" s="29"/>
      <c r="BE99" s="30"/>
      <c r="BF99" s="31"/>
      <c r="BG99" s="32"/>
      <c r="BH99" s="32"/>
      <c r="BI99" s="32"/>
      <c r="BJ99" s="32"/>
      <c r="BK99" s="33"/>
      <c r="BL99" s="28"/>
      <c r="BM99" s="29"/>
      <c r="BN99" s="29"/>
      <c r="BO99" s="29"/>
      <c r="BP99" s="29"/>
      <c r="BQ99" s="30"/>
      <c r="BR99" s="31"/>
      <c r="BS99" s="32"/>
      <c r="BT99" s="32"/>
      <c r="BU99" s="32"/>
      <c r="BV99" s="32"/>
      <c r="BW99" s="33"/>
      <c r="BX99" s="28"/>
      <c r="BY99" s="29"/>
      <c r="BZ99" s="29"/>
      <c r="CA99" s="29"/>
      <c r="CB99" s="29"/>
      <c r="CC99" s="30"/>
      <c r="CD99" s="31"/>
      <c r="CE99" s="32"/>
      <c r="CF99" s="32"/>
      <c r="CG99" s="32"/>
      <c r="CH99" s="32"/>
      <c r="CI99" s="33"/>
      <c r="CJ99" s="28"/>
      <c r="CK99" s="29"/>
      <c r="CL99" s="29"/>
      <c r="CM99" s="29"/>
      <c r="CN99" s="29"/>
      <c r="CO99" s="30"/>
      <c r="CP99" s="31"/>
      <c r="CQ99" s="32"/>
      <c r="CR99" s="32"/>
      <c r="CS99" s="32"/>
      <c r="CT99" s="32"/>
      <c r="CU99" s="33"/>
      <c r="CV99" s="28"/>
      <c r="CW99" s="29"/>
      <c r="CX99" s="29"/>
      <c r="CY99" s="29"/>
      <c r="CZ99" s="29"/>
      <c r="DA99" s="30"/>
      <c r="DB99" s="31"/>
      <c r="DC99" s="32"/>
      <c r="DD99" s="32"/>
      <c r="DE99" s="32"/>
      <c r="DF99" s="32"/>
      <c r="DG99" s="33"/>
      <c r="DH99" s="28"/>
      <c r="DI99" s="29"/>
      <c r="DJ99" s="29"/>
      <c r="DK99" s="29"/>
      <c r="DL99" s="29"/>
      <c r="DM99" s="30"/>
      <c r="DN99" s="31"/>
      <c r="DO99" s="32"/>
      <c r="DP99" s="32"/>
      <c r="DQ99" s="32"/>
      <c r="DR99" s="32"/>
      <c r="DS99" s="33"/>
      <c r="DT99" s="28"/>
      <c r="DU99" s="29"/>
      <c r="DV99" s="29"/>
      <c r="DW99" s="29"/>
      <c r="DX99" s="29"/>
      <c r="DY99" s="30"/>
      <c r="DZ99" s="31"/>
      <c r="EA99" s="32"/>
      <c r="EB99" s="32"/>
      <c r="EC99" s="32"/>
      <c r="ED99" s="32"/>
      <c r="EE99" s="33"/>
      <c r="EF99" s="28"/>
      <c r="EG99" s="29"/>
      <c r="EH99" s="29"/>
      <c r="EI99" s="29"/>
      <c r="EJ99" s="29"/>
      <c r="EK99" s="30"/>
      <c r="EL99" s="31"/>
      <c r="EM99" s="32"/>
      <c r="EN99" s="32"/>
      <c r="EO99" s="32"/>
      <c r="EP99" s="32"/>
      <c r="EQ99" s="33"/>
      <c r="ER99" s="28"/>
      <c r="ES99" s="29"/>
      <c r="ET99" s="29"/>
      <c r="EU99" s="29"/>
      <c r="EV99" s="29"/>
      <c r="EW99" s="30"/>
      <c r="EX99" s="31"/>
      <c r="EY99" s="32"/>
      <c r="EZ99" s="32"/>
      <c r="FA99" s="32"/>
      <c r="FB99" s="32"/>
      <c r="FC99" s="33"/>
      <c r="FD99" s="28"/>
      <c r="FE99" s="29"/>
      <c r="FF99" s="29"/>
      <c r="FG99" s="29"/>
      <c r="FH99" s="29"/>
      <c r="FI99" s="30"/>
      <c r="FJ99" s="31"/>
      <c r="FK99" s="32"/>
      <c r="FL99" s="32"/>
      <c r="FM99" s="32"/>
      <c r="FN99" s="32"/>
      <c r="FO99" s="33"/>
      <c r="FP99" s="28"/>
      <c r="FQ99" s="29"/>
      <c r="FR99" s="29"/>
      <c r="FS99" s="29"/>
      <c r="FT99" s="29"/>
      <c r="FU99" s="30"/>
      <c r="FV99" s="31"/>
      <c r="FW99" s="32"/>
      <c r="FX99" s="32"/>
      <c r="FY99" s="32"/>
      <c r="FZ99" s="32"/>
      <c r="GA99" s="33"/>
      <c r="GB99" s="28"/>
      <c r="GC99" s="29"/>
      <c r="GD99" s="29"/>
      <c r="GE99" s="29"/>
      <c r="GF99" s="29"/>
      <c r="GG99" s="30"/>
      <c r="GH99" s="31"/>
      <c r="GI99" s="32"/>
      <c r="GJ99" s="32"/>
      <c r="GK99" s="32"/>
      <c r="GL99" s="32"/>
      <c r="GM99" s="33"/>
      <c r="GN99" s="28"/>
      <c r="GO99" s="29"/>
      <c r="GP99" s="29"/>
      <c r="GQ99" s="29"/>
      <c r="GR99" s="29"/>
      <c r="GS99" s="30"/>
      <c r="GT99" s="31"/>
      <c r="GU99" s="32"/>
      <c r="GV99" s="32"/>
      <c r="GW99" s="32"/>
      <c r="GX99" s="32"/>
      <c r="GY99" s="33"/>
      <c r="GZ99" s="28"/>
      <c r="HA99" s="29"/>
      <c r="HB99" s="29"/>
      <c r="HC99" s="29"/>
      <c r="HD99" s="29"/>
      <c r="HE99" s="30"/>
      <c r="HF99" s="31"/>
      <c r="HG99" s="32"/>
      <c r="HH99" s="32"/>
      <c r="HI99" s="32"/>
      <c r="HJ99" s="32"/>
      <c r="HK99" s="33"/>
      <c r="HL99" s="28"/>
      <c r="HM99" s="29"/>
      <c r="HN99" s="29"/>
      <c r="HO99" s="29"/>
      <c r="HP99" s="29"/>
      <c r="HQ99" s="30"/>
      <c r="HR99" s="31"/>
      <c r="HS99" s="32"/>
      <c r="HT99" s="32"/>
      <c r="HU99" s="32"/>
      <c r="HV99" s="32"/>
      <c r="HW99" s="33"/>
      <c r="HX99" s="28"/>
      <c r="HY99" s="29"/>
      <c r="HZ99" s="29"/>
      <c r="IA99" s="29"/>
      <c r="IB99" s="29"/>
      <c r="IC99" s="30"/>
      <c r="ID99" s="31"/>
      <c r="IE99" s="32"/>
      <c r="IF99" s="32"/>
      <c r="IG99" s="32"/>
      <c r="IH99" s="32"/>
      <c r="II99" s="33"/>
      <c r="IJ99" s="28"/>
      <c r="IK99" s="29"/>
      <c r="IL99" s="29"/>
      <c r="IM99" s="29"/>
      <c r="IN99" s="29"/>
      <c r="IO99" s="30"/>
      <c r="IP99" s="31"/>
      <c r="IQ99" s="32"/>
      <c r="IR99" s="32"/>
      <c r="IS99" s="32"/>
      <c r="IT99" s="32"/>
      <c r="IU99" s="33"/>
      <c r="IV99" s="28"/>
      <c r="IW99" s="29"/>
      <c r="IX99" s="29"/>
      <c r="IY99" s="29"/>
      <c r="IZ99" s="29"/>
      <c r="JA99" s="30"/>
      <c r="JB99" s="31"/>
      <c r="JC99" s="32"/>
      <c r="JD99" s="32"/>
      <c r="JE99" s="32"/>
      <c r="JF99" s="32"/>
      <c r="JG99" s="33"/>
      <c r="JH99" s="28"/>
      <c r="JI99" s="29"/>
      <c r="JJ99" s="29"/>
      <c r="JK99" s="29"/>
      <c r="JL99" s="29"/>
      <c r="JM99" s="30"/>
      <c r="JN99" s="31"/>
      <c r="JO99" s="32"/>
      <c r="JP99" s="32"/>
      <c r="JQ99" s="32"/>
      <c r="JR99" s="32"/>
      <c r="JS99" s="33"/>
      <c r="JT99" s="28"/>
      <c r="JU99" s="29"/>
      <c r="JV99" s="29"/>
      <c r="JW99" s="29"/>
      <c r="JX99" s="29"/>
      <c r="JY99" s="30"/>
      <c r="JZ99" s="31"/>
      <c r="KA99" s="32"/>
      <c r="KB99" s="32"/>
      <c r="KC99" s="32"/>
      <c r="KD99" s="32"/>
      <c r="KE99" s="33"/>
      <c r="KF99" s="28"/>
      <c r="KG99" s="29"/>
      <c r="KH99" s="29"/>
      <c r="KI99" s="29"/>
      <c r="KJ99" s="29"/>
      <c r="KK99" s="30"/>
      <c r="KL99" s="31"/>
      <c r="KM99" s="32"/>
      <c r="KN99" s="32"/>
      <c r="KO99" s="32"/>
      <c r="KP99" s="32"/>
      <c r="KQ99" s="33"/>
    </row>
    <row r="100" spans="1:303" ht="16.5" customHeight="1" x14ac:dyDescent="0.25">
      <c r="A100">
        <f t="shared" si="7"/>
        <v>8</v>
      </c>
      <c r="B100" s="17">
        <f t="shared" si="8"/>
        <v>5</v>
      </c>
      <c r="C100" s="21">
        <f>Calen!F103</f>
        <v>43686</v>
      </c>
      <c r="D100" s="28"/>
      <c r="E100" s="29"/>
      <c r="F100" s="29"/>
      <c r="G100" s="29"/>
      <c r="H100" s="29"/>
      <c r="I100" s="30"/>
      <c r="J100" s="31"/>
      <c r="K100" s="32"/>
      <c r="L100" s="32"/>
      <c r="M100" s="32"/>
      <c r="N100" s="32"/>
      <c r="O100" s="33"/>
      <c r="P100" s="28"/>
      <c r="Q100" s="29"/>
      <c r="R100" s="29"/>
      <c r="S100" s="29"/>
      <c r="T100" s="29"/>
      <c r="U100" s="30"/>
      <c r="V100" s="31"/>
      <c r="W100" s="32"/>
      <c r="X100" s="32"/>
      <c r="Y100" s="32"/>
      <c r="Z100" s="32"/>
      <c r="AA100" s="33"/>
      <c r="AB100" s="28"/>
      <c r="AC100" s="29"/>
      <c r="AD100" s="29"/>
      <c r="AE100" s="29"/>
      <c r="AF100" s="29"/>
      <c r="AG100" s="30"/>
      <c r="AH100" s="31"/>
      <c r="AI100" s="32"/>
      <c r="AJ100" s="32"/>
      <c r="AK100" s="32"/>
      <c r="AL100" s="32"/>
      <c r="AM100" s="33"/>
      <c r="AN100" s="28"/>
      <c r="AO100" s="29"/>
      <c r="AP100" s="29"/>
      <c r="AQ100" s="29"/>
      <c r="AR100" s="29"/>
      <c r="AS100" s="30"/>
      <c r="AT100" s="31"/>
      <c r="AU100" s="32"/>
      <c r="AV100" s="32"/>
      <c r="AW100" s="32"/>
      <c r="AX100" s="32"/>
      <c r="AY100" s="33"/>
      <c r="AZ100" s="28"/>
      <c r="BA100" s="29"/>
      <c r="BB100" s="29"/>
      <c r="BC100" s="29"/>
      <c r="BD100" s="29"/>
      <c r="BE100" s="30"/>
      <c r="BF100" s="31"/>
      <c r="BG100" s="32"/>
      <c r="BH100" s="32"/>
      <c r="BI100" s="32"/>
      <c r="BJ100" s="32"/>
      <c r="BK100" s="33"/>
      <c r="BL100" s="28"/>
      <c r="BM100" s="29"/>
      <c r="BN100" s="29"/>
      <c r="BO100" s="29"/>
      <c r="BP100" s="29"/>
      <c r="BQ100" s="30"/>
      <c r="BR100" s="31"/>
      <c r="BS100" s="32"/>
      <c r="BT100" s="32"/>
      <c r="BU100" s="32"/>
      <c r="BV100" s="32"/>
      <c r="BW100" s="33"/>
      <c r="BX100" s="28"/>
      <c r="BY100" s="29"/>
      <c r="BZ100" s="29"/>
      <c r="CA100" s="29"/>
      <c r="CB100" s="29"/>
      <c r="CC100" s="30"/>
      <c r="CD100" s="31"/>
      <c r="CE100" s="32"/>
      <c r="CF100" s="32"/>
      <c r="CG100" s="32"/>
      <c r="CH100" s="32"/>
      <c r="CI100" s="33"/>
      <c r="CJ100" s="28"/>
      <c r="CK100" s="29"/>
      <c r="CL100" s="29"/>
      <c r="CM100" s="29"/>
      <c r="CN100" s="29"/>
      <c r="CO100" s="30"/>
      <c r="CP100" s="31"/>
      <c r="CQ100" s="32"/>
      <c r="CR100" s="32"/>
      <c r="CS100" s="32"/>
      <c r="CT100" s="32"/>
      <c r="CU100" s="33"/>
      <c r="CV100" s="28"/>
      <c r="CW100" s="29"/>
      <c r="CX100" s="29"/>
      <c r="CY100" s="29"/>
      <c r="CZ100" s="29"/>
      <c r="DA100" s="30"/>
      <c r="DB100" s="31"/>
      <c r="DC100" s="32"/>
      <c r="DD100" s="32"/>
      <c r="DE100" s="32"/>
      <c r="DF100" s="32"/>
      <c r="DG100" s="33"/>
      <c r="DH100" s="28"/>
      <c r="DI100" s="29"/>
      <c r="DJ100" s="29"/>
      <c r="DK100" s="29"/>
      <c r="DL100" s="29"/>
      <c r="DM100" s="30"/>
      <c r="DN100" s="31"/>
      <c r="DO100" s="32"/>
      <c r="DP100" s="32"/>
      <c r="DQ100" s="32"/>
      <c r="DR100" s="32"/>
      <c r="DS100" s="33"/>
      <c r="DT100" s="28"/>
      <c r="DU100" s="29"/>
      <c r="DV100" s="29"/>
      <c r="DW100" s="29"/>
      <c r="DX100" s="29"/>
      <c r="DY100" s="30"/>
      <c r="DZ100" s="31"/>
      <c r="EA100" s="32"/>
      <c r="EB100" s="32"/>
      <c r="EC100" s="32"/>
      <c r="ED100" s="32"/>
      <c r="EE100" s="33"/>
      <c r="EF100" s="28"/>
      <c r="EG100" s="29"/>
      <c r="EH100" s="29"/>
      <c r="EI100" s="29"/>
      <c r="EJ100" s="29"/>
      <c r="EK100" s="30"/>
      <c r="EL100" s="31"/>
      <c r="EM100" s="32"/>
      <c r="EN100" s="32"/>
      <c r="EO100" s="32"/>
      <c r="EP100" s="32"/>
      <c r="EQ100" s="33"/>
      <c r="ER100" s="28"/>
      <c r="ES100" s="29"/>
      <c r="ET100" s="29"/>
      <c r="EU100" s="29"/>
      <c r="EV100" s="29"/>
      <c r="EW100" s="30"/>
      <c r="EX100" s="31"/>
      <c r="EY100" s="32"/>
      <c r="EZ100" s="32"/>
      <c r="FA100" s="32"/>
      <c r="FB100" s="32"/>
      <c r="FC100" s="33"/>
      <c r="FD100" s="28"/>
      <c r="FE100" s="29"/>
      <c r="FF100" s="29"/>
      <c r="FG100" s="29"/>
      <c r="FH100" s="29"/>
      <c r="FI100" s="30"/>
      <c r="FJ100" s="31"/>
      <c r="FK100" s="32"/>
      <c r="FL100" s="32"/>
      <c r="FM100" s="32"/>
      <c r="FN100" s="32"/>
      <c r="FO100" s="33"/>
      <c r="FP100" s="28"/>
      <c r="FQ100" s="29"/>
      <c r="FR100" s="29"/>
      <c r="FS100" s="29"/>
      <c r="FT100" s="29"/>
      <c r="FU100" s="30"/>
      <c r="FV100" s="31"/>
      <c r="FW100" s="32"/>
      <c r="FX100" s="32"/>
      <c r="FY100" s="32"/>
      <c r="FZ100" s="32"/>
      <c r="GA100" s="33"/>
      <c r="GB100" s="28"/>
      <c r="GC100" s="29"/>
      <c r="GD100" s="29"/>
      <c r="GE100" s="29"/>
      <c r="GF100" s="29"/>
      <c r="GG100" s="30"/>
      <c r="GH100" s="31"/>
      <c r="GI100" s="32"/>
      <c r="GJ100" s="32"/>
      <c r="GK100" s="32"/>
      <c r="GL100" s="32"/>
      <c r="GM100" s="33"/>
      <c r="GN100" s="28"/>
      <c r="GO100" s="29"/>
      <c r="GP100" s="29"/>
      <c r="GQ100" s="29"/>
      <c r="GR100" s="29"/>
      <c r="GS100" s="30"/>
      <c r="GT100" s="31"/>
      <c r="GU100" s="32"/>
      <c r="GV100" s="32"/>
      <c r="GW100" s="32"/>
      <c r="GX100" s="32"/>
      <c r="GY100" s="33"/>
      <c r="GZ100" s="28"/>
      <c r="HA100" s="29"/>
      <c r="HB100" s="29"/>
      <c r="HC100" s="29"/>
      <c r="HD100" s="29"/>
      <c r="HE100" s="30"/>
      <c r="HF100" s="31"/>
      <c r="HG100" s="32"/>
      <c r="HH100" s="32"/>
      <c r="HI100" s="32"/>
      <c r="HJ100" s="32"/>
      <c r="HK100" s="33"/>
      <c r="HL100" s="28"/>
      <c r="HM100" s="29"/>
      <c r="HN100" s="29"/>
      <c r="HO100" s="29"/>
      <c r="HP100" s="29"/>
      <c r="HQ100" s="30"/>
      <c r="HR100" s="31"/>
      <c r="HS100" s="32"/>
      <c r="HT100" s="32"/>
      <c r="HU100" s="32"/>
      <c r="HV100" s="32"/>
      <c r="HW100" s="33"/>
      <c r="HX100" s="28"/>
      <c r="HY100" s="29"/>
      <c r="HZ100" s="29"/>
      <c r="IA100" s="29"/>
      <c r="IB100" s="29"/>
      <c r="IC100" s="30"/>
      <c r="ID100" s="31"/>
      <c r="IE100" s="32"/>
      <c r="IF100" s="32"/>
      <c r="IG100" s="32"/>
      <c r="IH100" s="32"/>
      <c r="II100" s="33"/>
      <c r="IJ100" s="28"/>
      <c r="IK100" s="29"/>
      <c r="IL100" s="29"/>
      <c r="IM100" s="29"/>
      <c r="IN100" s="29"/>
      <c r="IO100" s="30"/>
      <c r="IP100" s="31"/>
      <c r="IQ100" s="32"/>
      <c r="IR100" s="32"/>
      <c r="IS100" s="32"/>
      <c r="IT100" s="32"/>
      <c r="IU100" s="33"/>
      <c r="IV100" s="28"/>
      <c r="IW100" s="29"/>
      <c r="IX100" s="29"/>
      <c r="IY100" s="29"/>
      <c r="IZ100" s="29"/>
      <c r="JA100" s="30"/>
      <c r="JB100" s="31"/>
      <c r="JC100" s="32"/>
      <c r="JD100" s="32"/>
      <c r="JE100" s="32"/>
      <c r="JF100" s="32"/>
      <c r="JG100" s="33"/>
      <c r="JH100" s="28"/>
      <c r="JI100" s="29"/>
      <c r="JJ100" s="29"/>
      <c r="JK100" s="29"/>
      <c r="JL100" s="29"/>
      <c r="JM100" s="30"/>
      <c r="JN100" s="31"/>
      <c r="JO100" s="32"/>
      <c r="JP100" s="32"/>
      <c r="JQ100" s="32"/>
      <c r="JR100" s="32"/>
      <c r="JS100" s="33"/>
      <c r="JT100" s="28"/>
      <c r="JU100" s="29"/>
      <c r="JV100" s="29"/>
      <c r="JW100" s="29"/>
      <c r="JX100" s="29"/>
      <c r="JY100" s="30"/>
      <c r="JZ100" s="31"/>
      <c r="KA100" s="32"/>
      <c r="KB100" s="32"/>
      <c r="KC100" s="32"/>
      <c r="KD100" s="32"/>
      <c r="KE100" s="33"/>
      <c r="KF100" s="28"/>
      <c r="KG100" s="29"/>
      <c r="KH100" s="29"/>
      <c r="KI100" s="29"/>
      <c r="KJ100" s="29"/>
      <c r="KK100" s="30"/>
      <c r="KL100" s="31"/>
      <c r="KM100" s="32"/>
      <c r="KN100" s="32"/>
      <c r="KO100" s="32"/>
      <c r="KP100" s="32"/>
      <c r="KQ100" s="33"/>
    </row>
    <row r="101" spans="1:303" ht="16.5" customHeight="1" x14ac:dyDescent="0.25">
      <c r="A101">
        <f t="shared" si="7"/>
        <v>8</v>
      </c>
      <c r="B101" s="17">
        <f t="shared" si="8"/>
        <v>3</v>
      </c>
      <c r="C101" s="21">
        <f>Calen!F104</f>
        <v>43691</v>
      </c>
      <c r="D101" s="28"/>
      <c r="E101" s="29"/>
      <c r="F101" s="29"/>
      <c r="G101" s="29"/>
      <c r="H101" s="29"/>
      <c r="I101" s="30"/>
      <c r="J101" s="31"/>
      <c r="K101" s="32"/>
      <c r="L101" s="32"/>
      <c r="M101" s="32"/>
      <c r="N101" s="32"/>
      <c r="O101" s="33"/>
      <c r="P101" s="28"/>
      <c r="Q101" s="29"/>
      <c r="R101" s="29"/>
      <c r="S101" s="29"/>
      <c r="T101" s="29"/>
      <c r="U101" s="30"/>
      <c r="V101" s="31"/>
      <c r="W101" s="32"/>
      <c r="X101" s="32"/>
      <c r="Y101" s="32"/>
      <c r="Z101" s="32"/>
      <c r="AA101" s="33"/>
      <c r="AB101" s="28"/>
      <c r="AC101" s="29"/>
      <c r="AD101" s="29"/>
      <c r="AE101" s="29"/>
      <c r="AF101" s="29"/>
      <c r="AG101" s="30"/>
      <c r="AH101" s="31"/>
      <c r="AI101" s="32"/>
      <c r="AJ101" s="32"/>
      <c r="AK101" s="32"/>
      <c r="AL101" s="32"/>
      <c r="AM101" s="33"/>
      <c r="AN101" s="28"/>
      <c r="AO101" s="29"/>
      <c r="AP101" s="29"/>
      <c r="AQ101" s="29"/>
      <c r="AR101" s="29"/>
      <c r="AS101" s="30"/>
      <c r="AT101" s="31"/>
      <c r="AU101" s="32"/>
      <c r="AV101" s="32"/>
      <c r="AW101" s="32"/>
      <c r="AX101" s="32"/>
      <c r="AY101" s="33"/>
      <c r="AZ101" s="28"/>
      <c r="BA101" s="29"/>
      <c r="BB101" s="29"/>
      <c r="BC101" s="29"/>
      <c r="BD101" s="29"/>
      <c r="BE101" s="30"/>
      <c r="BF101" s="31"/>
      <c r="BG101" s="32"/>
      <c r="BH101" s="32"/>
      <c r="BI101" s="32"/>
      <c r="BJ101" s="32"/>
      <c r="BK101" s="33"/>
      <c r="BL101" s="28"/>
      <c r="BM101" s="29"/>
      <c r="BN101" s="29"/>
      <c r="BO101" s="29"/>
      <c r="BP101" s="29"/>
      <c r="BQ101" s="30"/>
      <c r="BR101" s="31"/>
      <c r="BS101" s="32"/>
      <c r="BT101" s="32"/>
      <c r="BU101" s="32"/>
      <c r="BV101" s="32"/>
      <c r="BW101" s="33"/>
      <c r="BX101" s="28"/>
      <c r="BY101" s="29"/>
      <c r="BZ101" s="29"/>
      <c r="CA101" s="29"/>
      <c r="CB101" s="29"/>
      <c r="CC101" s="30"/>
      <c r="CD101" s="31"/>
      <c r="CE101" s="32"/>
      <c r="CF101" s="32"/>
      <c r="CG101" s="32"/>
      <c r="CH101" s="32"/>
      <c r="CI101" s="33"/>
      <c r="CJ101" s="28"/>
      <c r="CK101" s="29"/>
      <c r="CL101" s="29"/>
      <c r="CM101" s="29"/>
      <c r="CN101" s="29"/>
      <c r="CO101" s="30"/>
      <c r="CP101" s="31"/>
      <c r="CQ101" s="32"/>
      <c r="CR101" s="32"/>
      <c r="CS101" s="32"/>
      <c r="CT101" s="32"/>
      <c r="CU101" s="33"/>
      <c r="CV101" s="28"/>
      <c r="CW101" s="29"/>
      <c r="CX101" s="29"/>
      <c r="CY101" s="29"/>
      <c r="CZ101" s="29"/>
      <c r="DA101" s="30"/>
      <c r="DB101" s="31"/>
      <c r="DC101" s="32"/>
      <c r="DD101" s="32"/>
      <c r="DE101" s="32"/>
      <c r="DF101" s="32"/>
      <c r="DG101" s="33"/>
      <c r="DH101" s="28"/>
      <c r="DI101" s="29"/>
      <c r="DJ101" s="29"/>
      <c r="DK101" s="29"/>
      <c r="DL101" s="29"/>
      <c r="DM101" s="30"/>
      <c r="DN101" s="31"/>
      <c r="DO101" s="32"/>
      <c r="DP101" s="32"/>
      <c r="DQ101" s="32"/>
      <c r="DR101" s="32"/>
      <c r="DS101" s="33"/>
      <c r="DT101" s="28"/>
      <c r="DU101" s="29"/>
      <c r="DV101" s="29"/>
      <c r="DW101" s="29"/>
      <c r="DX101" s="29"/>
      <c r="DY101" s="30"/>
      <c r="DZ101" s="31"/>
      <c r="EA101" s="32"/>
      <c r="EB101" s="32"/>
      <c r="EC101" s="32"/>
      <c r="ED101" s="32"/>
      <c r="EE101" s="33"/>
      <c r="EF101" s="28"/>
      <c r="EG101" s="29"/>
      <c r="EH101" s="29"/>
      <c r="EI101" s="29"/>
      <c r="EJ101" s="29"/>
      <c r="EK101" s="30"/>
      <c r="EL101" s="31"/>
      <c r="EM101" s="32"/>
      <c r="EN101" s="32"/>
      <c r="EO101" s="32"/>
      <c r="EP101" s="32"/>
      <c r="EQ101" s="33"/>
      <c r="ER101" s="28"/>
      <c r="ES101" s="29"/>
      <c r="ET101" s="29"/>
      <c r="EU101" s="29"/>
      <c r="EV101" s="29"/>
      <c r="EW101" s="30"/>
      <c r="EX101" s="31"/>
      <c r="EY101" s="32"/>
      <c r="EZ101" s="32"/>
      <c r="FA101" s="32"/>
      <c r="FB101" s="32"/>
      <c r="FC101" s="33"/>
      <c r="FD101" s="28"/>
      <c r="FE101" s="29"/>
      <c r="FF101" s="29"/>
      <c r="FG101" s="29"/>
      <c r="FH101" s="29"/>
      <c r="FI101" s="30"/>
      <c r="FJ101" s="31"/>
      <c r="FK101" s="32"/>
      <c r="FL101" s="32"/>
      <c r="FM101" s="32"/>
      <c r="FN101" s="32"/>
      <c r="FO101" s="33"/>
      <c r="FP101" s="28"/>
      <c r="FQ101" s="29"/>
      <c r="FR101" s="29"/>
      <c r="FS101" s="29"/>
      <c r="FT101" s="29"/>
      <c r="FU101" s="30"/>
      <c r="FV101" s="31"/>
      <c r="FW101" s="32"/>
      <c r="FX101" s="32"/>
      <c r="FY101" s="32"/>
      <c r="FZ101" s="32"/>
      <c r="GA101" s="33"/>
      <c r="GB101" s="28"/>
      <c r="GC101" s="29"/>
      <c r="GD101" s="29"/>
      <c r="GE101" s="29"/>
      <c r="GF101" s="29"/>
      <c r="GG101" s="30"/>
      <c r="GH101" s="31"/>
      <c r="GI101" s="32"/>
      <c r="GJ101" s="32"/>
      <c r="GK101" s="32"/>
      <c r="GL101" s="32"/>
      <c r="GM101" s="33"/>
      <c r="GN101" s="28"/>
      <c r="GO101" s="29"/>
      <c r="GP101" s="29"/>
      <c r="GQ101" s="29"/>
      <c r="GR101" s="29"/>
      <c r="GS101" s="30"/>
      <c r="GT101" s="31"/>
      <c r="GU101" s="32"/>
      <c r="GV101" s="32"/>
      <c r="GW101" s="32"/>
      <c r="GX101" s="32"/>
      <c r="GY101" s="33"/>
      <c r="GZ101" s="28"/>
      <c r="HA101" s="29"/>
      <c r="HB101" s="29"/>
      <c r="HC101" s="29"/>
      <c r="HD101" s="29"/>
      <c r="HE101" s="30"/>
      <c r="HF101" s="31"/>
      <c r="HG101" s="32"/>
      <c r="HH101" s="32"/>
      <c r="HI101" s="32"/>
      <c r="HJ101" s="32"/>
      <c r="HK101" s="33"/>
      <c r="HL101" s="28"/>
      <c r="HM101" s="29"/>
      <c r="HN101" s="29"/>
      <c r="HO101" s="29"/>
      <c r="HP101" s="29"/>
      <c r="HQ101" s="30"/>
      <c r="HR101" s="31"/>
      <c r="HS101" s="32"/>
      <c r="HT101" s="32"/>
      <c r="HU101" s="32"/>
      <c r="HV101" s="32"/>
      <c r="HW101" s="33"/>
      <c r="HX101" s="28"/>
      <c r="HY101" s="29"/>
      <c r="HZ101" s="29"/>
      <c r="IA101" s="29"/>
      <c r="IB101" s="29"/>
      <c r="IC101" s="30"/>
      <c r="ID101" s="31"/>
      <c r="IE101" s="32"/>
      <c r="IF101" s="32"/>
      <c r="IG101" s="32"/>
      <c r="IH101" s="32"/>
      <c r="II101" s="33"/>
      <c r="IJ101" s="28"/>
      <c r="IK101" s="29"/>
      <c r="IL101" s="29"/>
      <c r="IM101" s="29"/>
      <c r="IN101" s="29"/>
      <c r="IO101" s="30"/>
      <c r="IP101" s="31"/>
      <c r="IQ101" s="32"/>
      <c r="IR101" s="32"/>
      <c r="IS101" s="32"/>
      <c r="IT101" s="32"/>
      <c r="IU101" s="33"/>
      <c r="IV101" s="28"/>
      <c r="IW101" s="29"/>
      <c r="IX101" s="29"/>
      <c r="IY101" s="29"/>
      <c r="IZ101" s="29"/>
      <c r="JA101" s="30"/>
      <c r="JB101" s="31"/>
      <c r="JC101" s="32"/>
      <c r="JD101" s="32"/>
      <c r="JE101" s="32"/>
      <c r="JF101" s="32"/>
      <c r="JG101" s="33"/>
      <c r="JH101" s="28"/>
      <c r="JI101" s="29"/>
      <c r="JJ101" s="29"/>
      <c r="JK101" s="29"/>
      <c r="JL101" s="29"/>
      <c r="JM101" s="30"/>
      <c r="JN101" s="31"/>
      <c r="JO101" s="32"/>
      <c r="JP101" s="32"/>
      <c r="JQ101" s="32"/>
      <c r="JR101" s="32"/>
      <c r="JS101" s="33"/>
      <c r="JT101" s="28"/>
      <c r="JU101" s="29"/>
      <c r="JV101" s="29"/>
      <c r="JW101" s="29"/>
      <c r="JX101" s="29"/>
      <c r="JY101" s="30"/>
      <c r="JZ101" s="31"/>
      <c r="KA101" s="32"/>
      <c r="KB101" s="32"/>
      <c r="KC101" s="32"/>
      <c r="KD101" s="32"/>
      <c r="KE101" s="33"/>
      <c r="KF101" s="28"/>
      <c r="KG101" s="29"/>
      <c r="KH101" s="29"/>
      <c r="KI101" s="29"/>
      <c r="KJ101" s="29"/>
      <c r="KK101" s="30"/>
      <c r="KL101" s="31"/>
      <c r="KM101" s="32"/>
      <c r="KN101" s="32"/>
      <c r="KO101" s="32"/>
      <c r="KP101" s="32"/>
      <c r="KQ101" s="33"/>
    </row>
    <row r="102" spans="1:303" ht="16.5" customHeight="1" x14ac:dyDescent="0.25">
      <c r="A102">
        <f t="shared" si="7"/>
        <v>8</v>
      </c>
      <c r="B102" s="17">
        <f t="shared" si="8"/>
        <v>4</v>
      </c>
      <c r="C102" s="21">
        <f>Calen!F105</f>
        <v>43692</v>
      </c>
      <c r="D102" s="28"/>
      <c r="E102" s="29"/>
      <c r="F102" s="29"/>
      <c r="G102" s="29"/>
      <c r="H102" s="29"/>
      <c r="I102" s="30"/>
      <c r="J102" s="31"/>
      <c r="K102" s="32"/>
      <c r="L102" s="32"/>
      <c r="M102" s="32"/>
      <c r="N102" s="32"/>
      <c r="O102" s="33"/>
      <c r="P102" s="28"/>
      <c r="Q102" s="29"/>
      <c r="R102" s="29"/>
      <c r="S102" s="29"/>
      <c r="T102" s="29"/>
      <c r="U102" s="30"/>
      <c r="V102" s="31"/>
      <c r="W102" s="32"/>
      <c r="X102" s="32"/>
      <c r="Y102" s="32"/>
      <c r="Z102" s="32"/>
      <c r="AA102" s="33"/>
      <c r="AB102" s="28"/>
      <c r="AC102" s="29"/>
      <c r="AD102" s="29"/>
      <c r="AE102" s="29"/>
      <c r="AF102" s="29"/>
      <c r="AG102" s="30"/>
      <c r="AH102" s="31"/>
      <c r="AI102" s="32"/>
      <c r="AJ102" s="32"/>
      <c r="AK102" s="32"/>
      <c r="AL102" s="32"/>
      <c r="AM102" s="33"/>
      <c r="AN102" s="28"/>
      <c r="AO102" s="29"/>
      <c r="AP102" s="29"/>
      <c r="AQ102" s="29"/>
      <c r="AR102" s="29"/>
      <c r="AS102" s="30"/>
      <c r="AT102" s="31"/>
      <c r="AU102" s="32"/>
      <c r="AV102" s="32"/>
      <c r="AW102" s="32"/>
      <c r="AX102" s="32"/>
      <c r="AY102" s="33"/>
      <c r="AZ102" s="28"/>
      <c r="BA102" s="29"/>
      <c r="BB102" s="29"/>
      <c r="BC102" s="29"/>
      <c r="BD102" s="29"/>
      <c r="BE102" s="30"/>
      <c r="BF102" s="31"/>
      <c r="BG102" s="32"/>
      <c r="BH102" s="32"/>
      <c r="BI102" s="32"/>
      <c r="BJ102" s="32"/>
      <c r="BK102" s="33"/>
      <c r="BL102" s="28"/>
      <c r="BM102" s="29"/>
      <c r="BN102" s="29"/>
      <c r="BO102" s="29"/>
      <c r="BP102" s="29"/>
      <c r="BQ102" s="30"/>
      <c r="BR102" s="31"/>
      <c r="BS102" s="32"/>
      <c r="BT102" s="32"/>
      <c r="BU102" s="32"/>
      <c r="BV102" s="32"/>
      <c r="BW102" s="33"/>
      <c r="BX102" s="28"/>
      <c r="BY102" s="29"/>
      <c r="BZ102" s="29"/>
      <c r="CA102" s="29"/>
      <c r="CB102" s="29"/>
      <c r="CC102" s="30"/>
      <c r="CD102" s="31"/>
      <c r="CE102" s="32"/>
      <c r="CF102" s="32"/>
      <c r="CG102" s="32"/>
      <c r="CH102" s="32"/>
      <c r="CI102" s="33"/>
      <c r="CJ102" s="28"/>
      <c r="CK102" s="29"/>
      <c r="CL102" s="29"/>
      <c r="CM102" s="29"/>
      <c r="CN102" s="29"/>
      <c r="CO102" s="30"/>
      <c r="CP102" s="31"/>
      <c r="CQ102" s="32"/>
      <c r="CR102" s="32"/>
      <c r="CS102" s="32"/>
      <c r="CT102" s="32"/>
      <c r="CU102" s="33"/>
      <c r="CV102" s="28"/>
      <c r="CW102" s="29"/>
      <c r="CX102" s="29"/>
      <c r="CY102" s="29"/>
      <c r="CZ102" s="29"/>
      <c r="DA102" s="30"/>
      <c r="DB102" s="31"/>
      <c r="DC102" s="32"/>
      <c r="DD102" s="32"/>
      <c r="DE102" s="32"/>
      <c r="DF102" s="32"/>
      <c r="DG102" s="33"/>
      <c r="DH102" s="28"/>
      <c r="DI102" s="29"/>
      <c r="DJ102" s="29"/>
      <c r="DK102" s="29"/>
      <c r="DL102" s="29"/>
      <c r="DM102" s="30"/>
      <c r="DN102" s="31"/>
      <c r="DO102" s="32"/>
      <c r="DP102" s="32"/>
      <c r="DQ102" s="32"/>
      <c r="DR102" s="32"/>
      <c r="DS102" s="33"/>
      <c r="DT102" s="28"/>
      <c r="DU102" s="29"/>
      <c r="DV102" s="29"/>
      <c r="DW102" s="29"/>
      <c r="DX102" s="29"/>
      <c r="DY102" s="30"/>
      <c r="DZ102" s="31"/>
      <c r="EA102" s="32"/>
      <c r="EB102" s="32"/>
      <c r="EC102" s="32"/>
      <c r="ED102" s="32"/>
      <c r="EE102" s="33"/>
      <c r="EF102" s="28"/>
      <c r="EG102" s="29"/>
      <c r="EH102" s="29"/>
      <c r="EI102" s="29"/>
      <c r="EJ102" s="29"/>
      <c r="EK102" s="30"/>
      <c r="EL102" s="31"/>
      <c r="EM102" s="32"/>
      <c r="EN102" s="32"/>
      <c r="EO102" s="32"/>
      <c r="EP102" s="32"/>
      <c r="EQ102" s="33"/>
      <c r="ER102" s="28"/>
      <c r="ES102" s="29"/>
      <c r="ET102" s="29"/>
      <c r="EU102" s="29"/>
      <c r="EV102" s="29"/>
      <c r="EW102" s="30"/>
      <c r="EX102" s="31"/>
      <c r="EY102" s="32"/>
      <c r="EZ102" s="32"/>
      <c r="FA102" s="32"/>
      <c r="FB102" s="32"/>
      <c r="FC102" s="33"/>
      <c r="FD102" s="28"/>
      <c r="FE102" s="29"/>
      <c r="FF102" s="29"/>
      <c r="FG102" s="29"/>
      <c r="FH102" s="29"/>
      <c r="FI102" s="30"/>
      <c r="FJ102" s="31"/>
      <c r="FK102" s="32"/>
      <c r="FL102" s="32"/>
      <c r="FM102" s="32"/>
      <c r="FN102" s="32"/>
      <c r="FO102" s="33"/>
      <c r="FP102" s="28"/>
      <c r="FQ102" s="29"/>
      <c r="FR102" s="29"/>
      <c r="FS102" s="29"/>
      <c r="FT102" s="29"/>
      <c r="FU102" s="30"/>
      <c r="FV102" s="31"/>
      <c r="FW102" s="32"/>
      <c r="FX102" s="32"/>
      <c r="FY102" s="32"/>
      <c r="FZ102" s="32"/>
      <c r="GA102" s="33"/>
      <c r="GB102" s="28"/>
      <c r="GC102" s="29"/>
      <c r="GD102" s="29"/>
      <c r="GE102" s="29"/>
      <c r="GF102" s="29"/>
      <c r="GG102" s="30"/>
      <c r="GH102" s="31"/>
      <c r="GI102" s="32"/>
      <c r="GJ102" s="32"/>
      <c r="GK102" s="32"/>
      <c r="GL102" s="32"/>
      <c r="GM102" s="33"/>
      <c r="GN102" s="28"/>
      <c r="GO102" s="29"/>
      <c r="GP102" s="29"/>
      <c r="GQ102" s="29"/>
      <c r="GR102" s="29"/>
      <c r="GS102" s="30"/>
      <c r="GT102" s="31"/>
      <c r="GU102" s="32"/>
      <c r="GV102" s="32"/>
      <c r="GW102" s="32"/>
      <c r="GX102" s="32"/>
      <c r="GY102" s="33"/>
      <c r="GZ102" s="28"/>
      <c r="HA102" s="29"/>
      <c r="HB102" s="29"/>
      <c r="HC102" s="29"/>
      <c r="HD102" s="29"/>
      <c r="HE102" s="30"/>
      <c r="HF102" s="31"/>
      <c r="HG102" s="32"/>
      <c r="HH102" s="32"/>
      <c r="HI102" s="32"/>
      <c r="HJ102" s="32"/>
      <c r="HK102" s="33"/>
      <c r="HL102" s="28"/>
      <c r="HM102" s="29"/>
      <c r="HN102" s="29"/>
      <c r="HO102" s="29"/>
      <c r="HP102" s="29"/>
      <c r="HQ102" s="30"/>
      <c r="HR102" s="31"/>
      <c r="HS102" s="32"/>
      <c r="HT102" s="32"/>
      <c r="HU102" s="32"/>
      <c r="HV102" s="32"/>
      <c r="HW102" s="33"/>
      <c r="HX102" s="28"/>
      <c r="HY102" s="29"/>
      <c r="HZ102" s="29"/>
      <c r="IA102" s="29"/>
      <c r="IB102" s="29"/>
      <c r="IC102" s="30"/>
      <c r="ID102" s="31"/>
      <c r="IE102" s="32"/>
      <c r="IF102" s="32"/>
      <c r="IG102" s="32"/>
      <c r="IH102" s="32"/>
      <c r="II102" s="33"/>
      <c r="IJ102" s="28"/>
      <c r="IK102" s="29"/>
      <c r="IL102" s="29"/>
      <c r="IM102" s="29"/>
      <c r="IN102" s="29"/>
      <c r="IO102" s="30"/>
      <c r="IP102" s="31"/>
      <c r="IQ102" s="32"/>
      <c r="IR102" s="32"/>
      <c r="IS102" s="32"/>
      <c r="IT102" s="32"/>
      <c r="IU102" s="33"/>
      <c r="IV102" s="28"/>
      <c r="IW102" s="29"/>
      <c r="IX102" s="29"/>
      <c r="IY102" s="29"/>
      <c r="IZ102" s="29"/>
      <c r="JA102" s="30"/>
      <c r="JB102" s="31"/>
      <c r="JC102" s="32"/>
      <c r="JD102" s="32"/>
      <c r="JE102" s="32"/>
      <c r="JF102" s="32"/>
      <c r="JG102" s="33"/>
      <c r="JH102" s="28"/>
      <c r="JI102" s="29"/>
      <c r="JJ102" s="29"/>
      <c r="JK102" s="29"/>
      <c r="JL102" s="29"/>
      <c r="JM102" s="30"/>
      <c r="JN102" s="31"/>
      <c r="JO102" s="32"/>
      <c r="JP102" s="32"/>
      <c r="JQ102" s="32"/>
      <c r="JR102" s="32"/>
      <c r="JS102" s="33"/>
      <c r="JT102" s="28"/>
      <c r="JU102" s="29"/>
      <c r="JV102" s="29"/>
      <c r="JW102" s="29"/>
      <c r="JX102" s="29"/>
      <c r="JY102" s="30"/>
      <c r="JZ102" s="31"/>
      <c r="KA102" s="32"/>
      <c r="KB102" s="32"/>
      <c r="KC102" s="32"/>
      <c r="KD102" s="32"/>
      <c r="KE102" s="33"/>
      <c r="KF102" s="28"/>
      <c r="KG102" s="29"/>
      <c r="KH102" s="29"/>
      <c r="KI102" s="29"/>
      <c r="KJ102" s="29"/>
      <c r="KK102" s="30"/>
      <c r="KL102" s="31"/>
      <c r="KM102" s="32"/>
      <c r="KN102" s="32"/>
      <c r="KO102" s="32"/>
      <c r="KP102" s="32"/>
      <c r="KQ102" s="33"/>
    </row>
    <row r="103" spans="1:303" ht="16.5" customHeight="1" x14ac:dyDescent="0.25">
      <c r="A103">
        <f t="shared" si="7"/>
        <v>8</v>
      </c>
      <c r="B103" s="17">
        <f t="shared" si="8"/>
        <v>5</v>
      </c>
      <c r="C103" s="21">
        <f>Calen!F106</f>
        <v>43693</v>
      </c>
      <c r="D103" s="28"/>
      <c r="E103" s="29"/>
      <c r="F103" s="29"/>
      <c r="G103" s="29"/>
      <c r="H103" s="29"/>
      <c r="I103" s="30"/>
      <c r="J103" s="31"/>
      <c r="K103" s="32"/>
      <c r="L103" s="32"/>
      <c r="M103" s="32"/>
      <c r="N103" s="32"/>
      <c r="O103" s="33"/>
      <c r="P103" s="28"/>
      <c r="Q103" s="29"/>
      <c r="R103" s="29"/>
      <c r="S103" s="29"/>
      <c r="T103" s="29"/>
      <c r="U103" s="30"/>
      <c r="V103" s="31"/>
      <c r="W103" s="32"/>
      <c r="X103" s="32"/>
      <c r="Y103" s="32"/>
      <c r="Z103" s="32"/>
      <c r="AA103" s="33"/>
      <c r="AB103" s="28"/>
      <c r="AC103" s="29"/>
      <c r="AD103" s="29"/>
      <c r="AE103" s="29"/>
      <c r="AF103" s="29"/>
      <c r="AG103" s="30"/>
      <c r="AH103" s="31"/>
      <c r="AI103" s="32"/>
      <c r="AJ103" s="32"/>
      <c r="AK103" s="32"/>
      <c r="AL103" s="32"/>
      <c r="AM103" s="33"/>
      <c r="AN103" s="28"/>
      <c r="AO103" s="29"/>
      <c r="AP103" s="29"/>
      <c r="AQ103" s="29"/>
      <c r="AR103" s="29"/>
      <c r="AS103" s="30"/>
      <c r="AT103" s="31"/>
      <c r="AU103" s="32"/>
      <c r="AV103" s="32"/>
      <c r="AW103" s="32"/>
      <c r="AX103" s="32"/>
      <c r="AY103" s="33"/>
      <c r="AZ103" s="28"/>
      <c r="BA103" s="29"/>
      <c r="BB103" s="29"/>
      <c r="BC103" s="29"/>
      <c r="BD103" s="29"/>
      <c r="BE103" s="30"/>
      <c r="BF103" s="31"/>
      <c r="BG103" s="32"/>
      <c r="BH103" s="32"/>
      <c r="BI103" s="32"/>
      <c r="BJ103" s="32"/>
      <c r="BK103" s="33"/>
      <c r="BL103" s="28"/>
      <c r="BM103" s="29"/>
      <c r="BN103" s="29"/>
      <c r="BO103" s="29"/>
      <c r="BP103" s="29"/>
      <c r="BQ103" s="30"/>
      <c r="BR103" s="31"/>
      <c r="BS103" s="32"/>
      <c r="BT103" s="32"/>
      <c r="BU103" s="32"/>
      <c r="BV103" s="32"/>
      <c r="BW103" s="33"/>
      <c r="BX103" s="28"/>
      <c r="BY103" s="29"/>
      <c r="BZ103" s="29"/>
      <c r="CA103" s="29"/>
      <c r="CB103" s="29"/>
      <c r="CC103" s="30"/>
      <c r="CD103" s="31"/>
      <c r="CE103" s="32"/>
      <c r="CF103" s="32"/>
      <c r="CG103" s="32"/>
      <c r="CH103" s="32"/>
      <c r="CI103" s="33"/>
      <c r="CJ103" s="28"/>
      <c r="CK103" s="29"/>
      <c r="CL103" s="29"/>
      <c r="CM103" s="29"/>
      <c r="CN103" s="29"/>
      <c r="CO103" s="30"/>
      <c r="CP103" s="31"/>
      <c r="CQ103" s="32"/>
      <c r="CR103" s="32"/>
      <c r="CS103" s="32"/>
      <c r="CT103" s="32"/>
      <c r="CU103" s="33"/>
      <c r="CV103" s="28"/>
      <c r="CW103" s="29"/>
      <c r="CX103" s="29"/>
      <c r="CY103" s="29"/>
      <c r="CZ103" s="29"/>
      <c r="DA103" s="30"/>
      <c r="DB103" s="31"/>
      <c r="DC103" s="32"/>
      <c r="DD103" s="32"/>
      <c r="DE103" s="32"/>
      <c r="DF103" s="32"/>
      <c r="DG103" s="33"/>
      <c r="DH103" s="28"/>
      <c r="DI103" s="29"/>
      <c r="DJ103" s="29"/>
      <c r="DK103" s="29"/>
      <c r="DL103" s="29"/>
      <c r="DM103" s="30"/>
      <c r="DN103" s="31"/>
      <c r="DO103" s="32"/>
      <c r="DP103" s="32"/>
      <c r="DQ103" s="32"/>
      <c r="DR103" s="32"/>
      <c r="DS103" s="33"/>
      <c r="DT103" s="28"/>
      <c r="DU103" s="29"/>
      <c r="DV103" s="29"/>
      <c r="DW103" s="29"/>
      <c r="DX103" s="29"/>
      <c r="DY103" s="30"/>
      <c r="DZ103" s="31"/>
      <c r="EA103" s="32"/>
      <c r="EB103" s="32"/>
      <c r="EC103" s="32"/>
      <c r="ED103" s="32"/>
      <c r="EE103" s="33"/>
      <c r="EF103" s="28"/>
      <c r="EG103" s="29"/>
      <c r="EH103" s="29"/>
      <c r="EI103" s="29"/>
      <c r="EJ103" s="29"/>
      <c r="EK103" s="30"/>
      <c r="EL103" s="31"/>
      <c r="EM103" s="32"/>
      <c r="EN103" s="32"/>
      <c r="EO103" s="32"/>
      <c r="EP103" s="32"/>
      <c r="EQ103" s="33"/>
      <c r="ER103" s="28"/>
      <c r="ES103" s="29"/>
      <c r="ET103" s="29"/>
      <c r="EU103" s="29"/>
      <c r="EV103" s="29"/>
      <c r="EW103" s="30"/>
      <c r="EX103" s="31"/>
      <c r="EY103" s="32"/>
      <c r="EZ103" s="32"/>
      <c r="FA103" s="32"/>
      <c r="FB103" s="32"/>
      <c r="FC103" s="33"/>
      <c r="FD103" s="28"/>
      <c r="FE103" s="29"/>
      <c r="FF103" s="29"/>
      <c r="FG103" s="29"/>
      <c r="FH103" s="29"/>
      <c r="FI103" s="30"/>
      <c r="FJ103" s="31"/>
      <c r="FK103" s="32"/>
      <c r="FL103" s="32"/>
      <c r="FM103" s="32"/>
      <c r="FN103" s="32"/>
      <c r="FO103" s="33"/>
      <c r="FP103" s="28"/>
      <c r="FQ103" s="29"/>
      <c r="FR103" s="29"/>
      <c r="FS103" s="29"/>
      <c r="FT103" s="29"/>
      <c r="FU103" s="30"/>
      <c r="FV103" s="31"/>
      <c r="FW103" s="32"/>
      <c r="FX103" s="32"/>
      <c r="FY103" s="32"/>
      <c r="FZ103" s="32"/>
      <c r="GA103" s="33"/>
      <c r="GB103" s="28"/>
      <c r="GC103" s="29"/>
      <c r="GD103" s="29"/>
      <c r="GE103" s="29"/>
      <c r="GF103" s="29"/>
      <c r="GG103" s="30"/>
      <c r="GH103" s="31"/>
      <c r="GI103" s="32"/>
      <c r="GJ103" s="32"/>
      <c r="GK103" s="32"/>
      <c r="GL103" s="32"/>
      <c r="GM103" s="33"/>
      <c r="GN103" s="28"/>
      <c r="GO103" s="29"/>
      <c r="GP103" s="29"/>
      <c r="GQ103" s="29"/>
      <c r="GR103" s="29"/>
      <c r="GS103" s="30"/>
      <c r="GT103" s="31"/>
      <c r="GU103" s="32"/>
      <c r="GV103" s="32"/>
      <c r="GW103" s="32"/>
      <c r="GX103" s="32"/>
      <c r="GY103" s="33"/>
      <c r="GZ103" s="28"/>
      <c r="HA103" s="29"/>
      <c r="HB103" s="29"/>
      <c r="HC103" s="29"/>
      <c r="HD103" s="29"/>
      <c r="HE103" s="30"/>
      <c r="HF103" s="31"/>
      <c r="HG103" s="32"/>
      <c r="HH103" s="32"/>
      <c r="HI103" s="32"/>
      <c r="HJ103" s="32"/>
      <c r="HK103" s="33"/>
      <c r="HL103" s="28"/>
      <c r="HM103" s="29"/>
      <c r="HN103" s="29"/>
      <c r="HO103" s="29"/>
      <c r="HP103" s="29"/>
      <c r="HQ103" s="30"/>
      <c r="HR103" s="31"/>
      <c r="HS103" s="32"/>
      <c r="HT103" s="32"/>
      <c r="HU103" s="32"/>
      <c r="HV103" s="32"/>
      <c r="HW103" s="33"/>
      <c r="HX103" s="28"/>
      <c r="HY103" s="29"/>
      <c r="HZ103" s="29"/>
      <c r="IA103" s="29"/>
      <c r="IB103" s="29"/>
      <c r="IC103" s="30"/>
      <c r="ID103" s="31"/>
      <c r="IE103" s="32"/>
      <c r="IF103" s="32"/>
      <c r="IG103" s="32"/>
      <c r="IH103" s="32"/>
      <c r="II103" s="33"/>
      <c r="IJ103" s="28"/>
      <c r="IK103" s="29"/>
      <c r="IL103" s="29"/>
      <c r="IM103" s="29"/>
      <c r="IN103" s="29"/>
      <c r="IO103" s="30"/>
      <c r="IP103" s="31"/>
      <c r="IQ103" s="32"/>
      <c r="IR103" s="32"/>
      <c r="IS103" s="32"/>
      <c r="IT103" s="32"/>
      <c r="IU103" s="33"/>
      <c r="IV103" s="28"/>
      <c r="IW103" s="29"/>
      <c r="IX103" s="29"/>
      <c r="IY103" s="29"/>
      <c r="IZ103" s="29"/>
      <c r="JA103" s="30"/>
      <c r="JB103" s="31"/>
      <c r="JC103" s="32"/>
      <c r="JD103" s="32"/>
      <c r="JE103" s="32"/>
      <c r="JF103" s="32"/>
      <c r="JG103" s="33"/>
      <c r="JH103" s="28"/>
      <c r="JI103" s="29"/>
      <c r="JJ103" s="29"/>
      <c r="JK103" s="29"/>
      <c r="JL103" s="29"/>
      <c r="JM103" s="30"/>
      <c r="JN103" s="31"/>
      <c r="JO103" s="32"/>
      <c r="JP103" s="32"/>
      <c r="JQ103" s="32"/>
      <c r="JR103" s="32"/>
      <c r="JS103" s="33"/>
      <c r="JT103" s="28"/>
      <c r="JU103" s="29"/>
      <c r="JV103" s="29"/>
      <c r="JW103" s="29"/>
      <c r="JX103" s="29"/>
      <c r="JY103" s="30"/>
      <c r="JZ103" s="31"/>
      <c r="KA103" s="32"/>
      <c r="KB103" s="32"/>
      <c r="KC103" s="32"/>
      <c r="KD103" s="32"/>
      <c r="KE103" s="33"/>
      <c r="KF103" s="28"/>
      <c r="KG103" s="29"/>
      <c r="KH103" s="29"/>
      <c r="KI103" s="29"/>
      <c r="KJ103" s="29"/>
      <c r="KK103" s="30"/>
      <c r="KL103" s="31"/>
      <c r="KM103" s="32"/>
      <c r="KN103" s="32"/>
      <c r="KO103" s="32"/>
      <c r="KP103" s="32"/>
      <c r="KQ103" s="33"/>
    </row>
    <row r="104" spans="1:303" ht="16.5" customHeight="1" x14ac:dyDescent="0.25">
      <c r="A104">
        <f t="shared" si="7"/>
        <v>8</v>
      </c>
      <c r="B104" s="17">
        <f t="shared" si="8"/>
        <v>3</v>
      </c>
      <c r="C104" s="21">
        <f>Calen!F107</f>
        <v>43698</v>
      </c>
      <c r="D104" s="28"/>
      <c r="E104" s="29"/>
      <c r="F104" s="29"/>
      <c r="G104" s="29"/>
      <c r="H104" s="29"/>
      <c r="I104" s="30"/>
      <c r="J104" s="31"/>
      <c r="K104" s="32"/>
      <c r="L104" s="32"/>
      <c r="M104" s="32"/>
      <c r="N104" s="32"/>
      <c r="O104" s="33"/>
      <c r="P104" s="28"/>
      <c r="Q104" s="29"/>
      <c r="R104" s="29"/>
      <c r="S104" s="29"/>
      <c r="T104" s="29"/>
      <c r="U104" s="30"/>
      <c r="V104" s="31"/>
      <c r="W104" s="32"/>
      <c r="X104" s="32"/>
      <c r="Y104" s="32"/>
      <c r="Z104" s="32"/>
      <c r="AA104" s="33"/>
      <c r="AB104" s="28"/>
      <c r="AC104" s="29"/>
      <c r="AD104" s="29"/>
      <c r="AE104" s="29"/>
      <c r="AF104" s="29"/>
      <c r="AG104" s="30"/>
      <c r="AH104" s="31"/>
      <c r="AI104" s="32"/>
      <c r="AJ104" s="32"/>
      <c r="AK104" s="32"/>
      <c r="AL104" s="32"/>
      <c r="AM104" s="33"/>
      <c r="AN104" s="28"/>
      <c r="AO104" s="29"/>
      <c r="AP104" s="29"/>
      <c r="AQ104" s="29"/>
      <c r="AR104" s="29"/>
      <c r="AS104" s="30"/>
      <c r="AT104" s="31"/>
      <c r="AU104" s="32"/>
      <c r="AV104" s="32"/>
      <c r="AW104" s="32"/>
      <c r="AX104" s="32"/>
      <c r="AY104" s="33"/>
      <c r="AZ104" s="28"/>
      <c r="BA104" s="29"/>
      <c r="BB104" s="29"/>
      <c r="BC104" s="29"/>
      <c r="BD104" s="29"/>
      <c r="BE104" s="30"/>
      <c r="BF104" s="31"/>
      <c r="BG104" s="32"/>
      <c r="BH104" s="32"/>
      <c r="BI104" s="32"/>
      <c r="BJ104" s="32"/>
      <c r="BK104" s="33"/>
      <c r="BL104" s="28"/>
      <c r="BM104" s="29"/>
      <c r="BN104" s="29"/>
      <c r="BO104" s="29"/>
      <c r="BP104" s="29"/>
      <c r="BQ104" s="30"/>
      <c r="BR104" s="31"/>
      <c r="BS104" s="32"/>
      <c r="BT104" s="32"/>
      <c r="BU104" s="32"/>
      <c r="BV104" s="32"/>
      <c r="BW104" s="33"/>
      <c r="BX104" s="28"/>
      <c r="BY104" s="29"/>
      <c r="BZ104" s="29"/>
      <c r="CA104" s="29"/>
      <c r="CB104" s="29"/>
      <c r="CC104" s="30"/>
      <c r="CD104" s="31"/>
      <c r="CE104" s="32"/>
      <c r="CF104" s="32"/>
      <c r="CG104" s="32"/>
      <c r="CH104" s="32"/>
      <c r="CI104" s="33"/>
      <c r="CJ104" s="28"/>
      <c r="CK104" s="29"/>
      <c r="CL104" s="29"/>
      <c r="CM104" s="29"/>
      <c r="CN104" s="29"/>
      <c r="CO104" s="30"/>
      <c r="CP104" s="31"/>
      <c r="CQ104" s="32"/>
      <c r="CR104" s="32"/>
      <c r="CS104" s="32"/>
      <c r="CT104" s="32"/>
      <c r="CU104" s="33"/>
      <c r="CV104" s="28"/>
      <c r="CW104" s="29"/>
      <c r="CX104" s="29"/>
      <c r="CY104" s="29"/>
      <c r="CZ104" s="29"/>
      <c r="DA104" s="30"/>
      <c r="DB104" s="31"/>
      <c r="DC104" s="32"/>
      <c r="DD104" s="32"/>
      <c r="DE104" s="32"/>
      <c r="DF104" s="32"/>
      <c r="DG104" s="33"/>
      <c r="DH104" s="28"/>
      <c r="DI104" s="29"/>
      <c r="DJ104" s="29"/>
      <c r="DK104" s="29"/>
      <c r="DL104" s="29"/>
      <c r="DM104" s="30"/>
      <c r="DN104" s="31"/>
      <c r="DO104" s="32"/>
      <c r="DP104" s="32"/>
      <c r="DQ104" s="32"/>
      <c r="DR104" s="32"/>
      <c r="DS104" s="33"/>
      <c r="DT104" s="28"/>
      <c r="DU104" s="29"/>
      <c r="DV104" s="29"/>
      <c r="DW104" s="29"/>
      <c r="DX104" s="29"/>
      <c r="DY104" s="30"/>
      <c r="DZ104" s="31"/>
      <c r="EA104" s="32"/>
      <c r="EB104" s="32"/>
      <c r="EC104" s="32"/>
      <c r="ED104" s="32"/>
      <c r="EE104" s="33"/>
      <c r="EF104" s="28"/>
      <c r="EG104" s="29"/>
      <c r="EH104" s="29"/>
      <c r="EI104" s="29"/>
      <c r="EJ104" s="29"/>
      <c r="EK104" s="30"/>
      <c r="EL104" s="31"/>
      <c r="EM104" s="32"/>
      <c r="EN104" s="32"/>
      <c r="EO104" s="32"/>
      <c r="EP104" s="32"/>
      <c r="EQ104" s="33"/>
      <c r="ER104" s="28"/>
      <c r="ES104" s="29"/>
      <c r="ET104" s="29"/>
      <c r="EU104" s="29"/>
      <c r="EV104" s="29"/>
      <c r="EW104" s="30"/>
      <c r="EX104" s="31"/>
      <c r="EY104" s="32"/>
      <c r="EZ104" s="32"/>
      <c r="FA104" s="32"/>
      <c r="FB104" s="32"/>
      <c r="FC104" s="33"/>
      <c r="FD104" s="28"/>
      <c r="FE104" s="29"/>
      <c r="FF104" s="29"/>
      <c r="FG104" s="29"/>
      <c r="FH104" s="29"/>
      <c r="FI104" s="30"/>
      <c r="FJ104" s="31"/>
      <c r="FK104" s="32"/>
      <c r="FL104" s="32"/>
      <c r="FM104" s="32"/>
      <c r="FN104" s="32"/>
      <c r="FO104" s="33"/>
      <c r="FP104" s="28"/>
      <c r="FQ104" s="29"/>
      <c r="FR104" s="29"/>
      <c r="FS104" s="29"/>
      <c r="FT104" s="29"/>
      <c r="FU104" s="30"/>
      <c r="FV104" s="31"/>
      <c r="FW104" s="32"/>
      <c r="FX104" s="32"/>
      <c r="FY104" s="32"/>
      <c r="FZ104" s="32"/>
      <c r="GA104" s="33"/>
      <c r="GB104" s="28"/>
      <c r="GC104" s="29"/>
      <c r="GD104" s="29"/>
      <c r="GE104" s="29"/>
      <c r="GF104" s="29"/>
      <c r="GG104" s="30"/>
      <c r="GH104" s="31"/>
      <c r="GI104" s="32"/>
      <c r="GJ104" s="32"/>
      <c r="GK104" s="32"/>
      <c r="GL104" s="32"/>
      <c r="GM104" s="33"/>
      <c r="GN104" s="28"/>
      <c r="GO104" s="29"/>
      <c r="GP104" s="29"/>
      <c r="GQ104" s="29"/>
      <c r="GR104" s="29"/>
      <c r="GS104" s="30"/>
      <c r="GT104" s="31"/>
      <c r="GU104" s="32"/>
      <c r="GV104" s="32"/>
      <c r="GW104" s="32"/>
      <c r="GX104" s="32"/>
      <c r="GY104" s="33"/>
      <c r="GZ104" s="28"/>
      <c r="HA104" s="29"/>
      <c r="HB104" s="29"/>
      <c r="HC104" s="29"/>
      <c r="HD104" s="29"/>
      <c r="HE104" s="30"/>
      <c r="HF104" s="31"/>
      <c r="HG104" s="32"/>
      <c r="HH104" s="32"/>
      <c r="HI104" s="32"/>
      <c r="HJ104" s="32"/>
      <c r="HK104" s="33"/>
      <c r="HL104" s="28"/>
      <c r="HM104" s="29"/>
      <c r="HN104" s="29"/>
      <c r="HO104" s="29"/>
      <c r="HP104" s="29"/>
      <c r="HQ104" s="30"/>
      <c r="HR104" s="31"/>
      <c r="HS104" s="32"/>
      <c r="HT104" s="32"/>
      <c r="HU104" s="32"/>
      <c r="HV104" s="32"/>
      <c r="HW104" s="33"/>
      <c r="HX104" s="28"/>
      <c r="HY104" s="29"/>
      <c r="HZ104" s="29"/>
      <c r="IA104" s="29"/>
      <c r="IB104" s="29"/>
      <c r="IC104" s="30"/>
      <c r="ID104" s="31"/>
      <c r="IE104" s="32"/>
      <c r="IF104" s="32"/>
      <c r="IG104" s="32"/>
      <c r="IH104" s="32"/>
      <c r="II104" s="33"/>
      <c r="IJ104" s="28"/>
      <c r="IK104" s="29"/>
      <c r="IL104" s="29"/>
      <c r="IM104" s="29"/>
      <c r="IN104" s="29"/>
      <c r="IO104" s="30"/>
      <c r="IP104" s="31"/>
      <c r="IQ104" s="32"/>
      <c r="IR104" s="32"/>
      <c r="IS104" s="32"/>
      <c r="IT104" s="32"/>
      <c r="IU104" s="33"/>
      <c r="IV104" s="28"/>
      <c r="IW104" s="29"/>
      <c r="IX104" s="29"/>
      <c r="IY104" s="29"/>
      <c r="IZ104" s="29"/>
      <c r="JA104" s="30"/>
      <c r="JB104" s="31"/>
      <c r="JC104" s="32"/>
      <c r="JD104" s="32"/>
      <c r="JE104" s="32"/>
      <c r="JF104" s="32"/>
      <c r="JG104" s="33"/>
      <c r="JH104" s="28"/>
      <c r="JI104" s="29"/>
      <c r="JJ104" s="29"/>
      <c r="JK104" s="29"/>
      <c r="JL104" s="29"/>
      <c r="JM104" s="30"/>
      <c r="JN104" s="31"/>
      <c r="JO104" s="32"/>
      <c r="JP104" s="32"/>
      <c r="JQ104" s="32"/>
      <c r="JR104" s="32"/>
      <c r="JS104" s="33"/>
      <c r="JT104" s="28"/>
      <c r="JU104" s="29"/>
      <c r="JV104" s="29"/>
      <c r="JW104" s="29"/>
      <c r="JX104" s="29"/>
      <c r="JY104" s="30"/>
      <c r="JZ104" s="31"/>
      <c r="KA104" s="32"/>
      <c r="KB104" s="32"/>
      <c r="KC104" s="32"/>
      <c r="KD104" s="32"/>
      <c r="KE104" s="33"/>
      <c r="KF104" s="28"/>
      <c r="KG104" s="29"/>
      <c r="KH104" s="29"/>
      <c r="KI104" s="29"/>
      <c r="KJ104" s="29"/>
      <c r="KK104" s="30"/>
      <c r="KL104" s="31"/>
      <c r="KM104" s="32"/>
      <c r="KN104" s="32"/>
      <c r="KO104" s="32"/>
      <c r="KP104" s="32"/>
      <c r="KQ104" s="33"/>
    </row>
    <row r="105" spans="1:303" ht="16.5" customHeight="1" x14ac:dyDescent="0.25">
      <c r="A105">
        <f t="shared" si="7"/>
        <v>8</v>
      </c>
      <c r="B105" s="17">
        <f t="shared" si="8"/>
        <v>4</v>
      </c>
      <c r="C105" s="21">
        <f>Calen!F108</f>
        <v>43699</v>
      </c>
      <c r="D105" s="28"/>
      <c r="E105" s="29"/>
      <c r="F105" s="29"/>
      <c r="G105" s="29"/>
      <c r="H105" s="29"/>
      <c r="I105" s="30"/>
      <c r="J105" s="31"/>
      <c r="K105" s="32"/>
      <c r="L105" s="32"/>
      <c r="M105" s="32"/>
      <c r="N105" s="32"/>
      <c r="O105" s="33"/>
      <c r="P105" s="28"/>
      <c r="Q105" s="29"/>
      <c r="R105" s="29"/>
      <c r="S105" s="29"/>
      <c r="T105" s="29"/>
      <c r="U105" s="30"/>
      <c r="V105" s="31"/>
      <c r="W105" s="32"/>
      <c r="X105" s="32"/>
      <c r="Y105" s="32"/>
      <c r="Z105" s="32"/>
      <c r="AA105" s="33"/>
      <c r="AB105" s="28"/>
      <c r="AC105" s="29"/>
      <c r="AD105" s="29"/>
      <c r="AE105" s="29"/>
      <c r="AF105" s="29"/>
      <c r="AG105" s="30"/>
      <c r="AH105" s="31"/>
      <c r="AI105" s="32"/>
      <c r="AJ105" s="32"/>
      <c r="AK105" s="32"/>
      <c r="AL105" s="32"/>
      <c r="AM105" s="33"/>
      <c r="AN105" s="28"/>
      <c r="AO105" s="29"/>
      <c r="AP105" s="29"/>
      <c r="AQ105" s="29"/>
      <c r="AR105" s="29"/>
      <c r="AS105" s="30"/>
      <c r="AT105" s="31"/>
      <c r="AU105" s="32"/>
      <c r="AV105" s="32"/>
      <c r="AW105" s="32"/>
      <c r="AX105" s="32"/>
      <c r="AY105" s="33"/>
      <c r="AZ105" s="28"/>
      <c r="BA105" s="29"/>
      <c r="BB105" s="29"/>
      <c r="BC105" s="29"/>
      <c r="BD105" s="29"/>
      <c r="BE105" s="30"/>
      <c r="BF105" s="31"/>
      <c r="BG105" s="32"/>
      <c r="BH105" s="32"/>
      <c r="BI105" s="32"/>
      <c r="BJ105" s="32"/>
      <c r="BK105" s="33"/>
      <c r="BL105" s="28"/>
      <c r="BM105" s="29"/>
      <c r="BN105" s="29"/>
      <c r="BO105" s="29"/>
      <c r="BP105" s="29"/>
      <c r="BQ105" s="30"/>
      <c r="BR105" s="31"/>
      <c r="BS105" s="32"/>
      <c r="BT105" s="32"/>
      <c r="BU105" s="32"/>
      <c r="BV105" s="32"/>
      <c r="BW105" s="33"/>
      <c r="BX105" s="28"/>
      <c r="BY105" s="29"/>
      <c r="BZ105" s="29"/>
      <c r="CA105" s="29"/>
      <c r="CB105" s="29"/>
      <c r="CC105" s="30"/>
      <c r="CD105" s="31"/>
      <c r="CE105" s="32"/>
      <c r="CF105" s="32"/>
      <c r="CG105" s="32"/>
      <c r="CH105" s="32"/>
      <c r="CI105" s="33"/>
      <c r="CJ105" s="28"/>
      <c r="CK105" s="29"/>
      <c r="CL105" s="29"/>
      <c r="CM105" s="29"/>
      <c r="CN105" s="29"/>
      <c r="CO105" s="30"/>
      <c r="CP105" s="31"/>
      <c r="CQ105" s="32"/>
      <c r="CR105" s="32"/>
      <c r="CS105" s="32"/>
      <c r="CT105" s="32"/>
      <c r="CU105" s="33"/>
      <c r="CV105" s="28"/>
      <c r="CW105" s="29"/>
      <c r="CX105" s="29"/>
      <c r="CY105" s="29"/>
      <c r="CZ105" s="29"/>
      <c r="DA105" s="30"/>
      <c r="DB105" s="31"/>
      <c r="DC105" s="32"/>
      <c r="DD105" s="32"/>
      <c r="DE105" s="32"/>
      <c r="DF105" s="32"/>
      <c r="DG105" s="33"/>
      <c r="DH105" s="28"/>
      <c r="DI105" s="29"/>
      <c r="DJ105" s="29"/>
      <c r="DK105" s="29"/>
      <c r="DL105" s="29"/>
      <c r="DM105" s="30"/>
      <c r="DN105" s="31"/>
      <c r="DO105" s="32"/>
      <c r="DP105" s="32"/>
      <c r="DQ105" s="32"/>
      <c r="DR105" s="32"/>
      <c r="DS105" s="33"/>
      <c r="DT105" s="28"/>
      <c r="DU105" s="29"/>
      <c r="DV105" s="29"/>
      <c r="DW105" s="29"/>
      <c r="DX105" s="29"/>
      <c r="DY105" s="30"/>
      <c r="DZ105" s="31"/>
      <c r="EA105" s="32"/>
      <c r="EB105" s="32"/>
      <c r="EC105" s="32"/>
      <c r="ED105" s="32"/>
      <c r="EE105" s="33"/>
      <c r="EF105" s="28"/>
      <c r="EG105" s="29"/>
      <c r="EH105" s="29"/>
      <c r="EI105" s="29"/>
      <c r="EJ105" s="29"/>
      <c r="EK105" s="30"/>
      <c r="EL105" s="31"/>
      <c r="EM105" s="32"/>
      <c r="EN105" s="32"/>
      <c r="EO105" s="32"/>
      <c r="EP105" s="32"/>
      <c r="EQ105" s="33"/>
      <c r="ER105" s="28"/>
      <c r="ES105" s="29"/>
      <c r="ET105" s="29"/>
      <c r="EU105" s="29"/>
      <c r="EV105" s="29"/>
      <c r="EW105" s="30"/>
      <c r="EX105" s="31"/>
      <c r="EY105" s="32"/>
      <c r="EZ105" s="32"/>
      <c r="FA105" s="32"/>
      <c r="FB105" s="32"/>
      <c r="FC105" s="33"/>
      <c r="FD105" s="28"/>
      <c r="FE105" s="29"/>
      <c r="FF105" s="29"/>
      <c r="FG105" s="29"/>
      <c r="FH105" s="29"/>
      <c r="FI105" s="30"/>
      <c r="FJ105" s="31"/>
      <c r="FK105" s="32"/>
      <c r="FL105" s="32"/>
      <c r="FM105" s="32"/>
      <c r="FN105" s="32"/>
      <c r="FO105" s="33"/>
      <c r="FP105" s="28"/>
      <c r="FQ105" s="29"/>
      <c r="FR105" s="29"/>
      <c r="FS105" s="29"/>
      <c r="FT105" s="29"/>
      <c r="FU105" s="30"/>
      <c r="FV105" s="31"/>
      <c r="FW105" s="32"/>
      <c r="FX105" s="32"/>
      <c r="FY105" s="32"/>
      <c r="FZ105" s="32"/>
      <c r="GA105" s="33"/>
      <c r="GB105" s="28"/>
      <c r="GC105" s="29"/>
      <c r="GD105" s="29"/>
      <c r="GE105" s="29"/>
      <c r="GF105" s="29"/>
      <c r="GG105" s="30"/>
      <c r="GH105" s="31"/>
      <c r="GI105" s="32"/>
      <c r="GJ105" s="32"/>
      <c r="GK105" s="32"/>
      <c r="GL105" s="32"/>
      <c r="GM105" s="33"/>
      <c r="GN105" s="28"/>
      <c r="GO105" s="29"/>
      <c r="GP105" s="29"/>
      <c r="GQ105" s="29"/>
      <c r="GR105" s="29"/>
      <c r="GS105" s="30"/>
      <c r="GT105" s="31"/>
      <c r="GU105" s="32"/>
      <c r="GV105" s="32"/>
      <c r="GW105" s="32"/>
      <c r="GX105" s="32"/>
      <c r="GY105" s="33"/>
      <c r="GZ105" s="28"/>
      <c r="HA105" s="29"/>
      <c r="HB105" s="29"/>
      <c r="HC105" s="29"/>
      <c r="HD105" s="29"/>
      <c r="HE105" s="30"/>
      <c r="HF105" s="31"/>
      <c r="HG105" s="32"/>
      <c r="HH105" s="32"/>
      <c r="HI105" s="32"/>
      <c r="HJ105" s="32"/>
      <c r="HK105" s="33"/>
      <c r="HL105" s="28"/>
      <c r="HM105" s="29"/>
      <c r="HN105" s="29"/>
      <c r="HO105" s="29"/>
      <c r="HP105" s="29"/>
      <c r="HQ105" s="30"/>
      <c r="HR105" s="31"/>
      <c r="HS105" s="32"/>
      <c r="HT105" s="32"/>
      <c r="HU105" s="32"/>
      <c r="HV105" s="32"/>
      <c r="HW105" s="33"/>
      <c r="HX105" s="28"/>
      <c r="HY105" s="29"/>
      <c r="HZ105" s="29"/>
      <c r="IA105" s="29"/>
      <c r="IB105" s="29"/>
      <c r="IC105" s="30"/>
      <c r="ID105" s="31"/>
      <c r="IE105" s="32"/>
      <c r="IF105" s="32"/>
      <c r="IG105" s="32"/>
      <c r="IH105" s="32"/>
      <c r="II105" s="33"/>
      <c r="IJ105" s="28"/>
      <c r="IK105" s="29"/>
      <c r="IL105" s="29"/>
      <c r="IM105" s="29"/>
      <c r="IN105" s="29"/>
      <c r="IO105" s="30"/>
      <c r="IP105" s="31"/>
      <c r="IQ105" s="32"/>
      <c r="IR105" s="32"/>
      <c r="IS105" s="32"/>
      <c r="IT105" s="32"/>
      <c r="IU105" s="33"/>
      <c r="IV105" s="28"/>
      <c r="IW105" s="29"/>
      <c r="IX105" s="29"/>
      <c r="IY105" s="29"/>
      <c r="IZ105" s="29"/>
      <c r="JA105" s="30"/>
      <c r="JB105" s="31"/>
      <c r="JC105" s="32"/>
      <c r="JD105" s="32"/>
      <c r="JE105" s="32"/>
      <c r="JF105" s="32"/>
      <c r="JG105" s="33"/>
      <c r="JH105" s="28"/>
      <c r="JI105" s="29"/>
      <c r="JJ105" s="29"/>
      <c r="JK105" s="29"/>
      <c r="JL105" s="29"/>
      <c r="JM105" s="30"/>
      <c r="JN105" s="31"/>
      <c r="JO105" s="32"/>
      <c r="JP105" s="32"/>
      <c r="JQ105" s="32"/>
      <c r="JR105" s="32"/>
      <c r="JS105" s="33"/>
      <c r="JT105" s="28"/>
      <c r="JU105" s="29"/>
      <c r="JV105" s="29"/>
      <c r="JW105" s="29"/>
      <c r="JX105" s="29"/>
      <c r="JY105" s="30"/>
      <c r="JZ105" s="31"/>
      <c r="KA105" s="32"/>
      <c r="KB105" s="32"/>
      <c r="KC105" s="32"/>
      <c r="KD105" s="32"/>
      <c r="KE105" s="33"/>
      <c r="KF105" s="28"/>
      <c r="KG105" s="29"/>
      <c r="KH105" s="29"/>
      <c r="KI105" s="29"/>
      <c r="KJ105" s="29"/>
      <c r="KK105" s="30"/>
      <c r="KL105" s="31"/>
      <c r="KM105" s="32"/>
      <c r="KN105" s="32"/>
      <c r="KO105" s="32"/>
      <c r="KP105" s="32"/>
      <c r="KQ105" s="33"/>
    </row>
    <row r="106" spans="1:303" ht="16.5" customHeight="1" x14ac:dyDescent="0.25">
      <c r="A106">
        <f t="shared" si="7"/>
        <v>8</v>
      </c>
      <c r="B106" s="17">
        <f t="shared" si="8"/>
        <v>5</v>
      </c>
      <c r="C106" s="21">
        <f>Calen!F109</f>
        <v>43700</v>
      </c>
      <c r="D106" s="28"/>
      <c r="E106" s="29"/>
      <c r="F106" s="29"/>
      <c r="G106" s="29"/>
      <c r="H106" s="29"/>
      <c r="I106" s="30"/>
      <c r="J106" s="31"/>
      <c r="K106" s="32"/>
      <c r="L106" s="32"/>
      <c r="M106" s="32"/>
      <c r="N106" s="32"/>
      <c r="O106" s="33"/>
      <c r="P106" s="28"/>
      <c r="Q106" s="29"/>
      <c r="R106" s="29"/>
      <c r="S106" s="29"/>
      <c r="T106" s="29"/>
      <c r="U106" s="30"/>
      <c r="V106" s="31"/>
      <c r="W106" s="32"/>
      <c r="X106" s="32"/>
      <c r="Y106" s="32"/>
      <c r="Z106" s="32"/>
      <c r="AA106" s="33"/>
      <c r="AB106" s="28"/>
      <c r="AC106" s="29"/>
      <c r="AD106" s="29"/>
      <c r="AE106" s="29"/>
      <c r="AF106" s="29"/>
      <c r="AG106" s="30"/>
      <c r="AH106" s="31"/>
      <c r="AI106" s="32"/>
      <c r="AJ106" s="32"/>
      <c r="AK106" s="32"/>
      <c r="AL106" s="32"/>
      <c r="AM106" s="33"/>
      <c r="AN106" s="28"/>
      <c r="AO106" s="29"/>
      <c r="AP106" s="29"/>
      <c r="AQ106" s="29"/>
      <c r="AR106" s="29"/>
      <c r="AS106" s="30"/>
      <c r="AT106" s="31"/>
      <c r="AU106" s="32"/>
      <c r="AV106" s="32"/>
      <c r="AW106" s="32"/>
      <c r="AX106" s="32"/>
      <c r="AY106" s="33"/>
      <c r="AZ106" s="28"/>
      <c r="BA106" s="29"/>
      <c r="BB106" s="29"/>
      <c r="BC106" s="29"/>
      <c r="BD106" s="29"/>
      <c r="BE106" s="30"/>
      <c r="BF106" s="31"/>
      <c r="BG106" s="32"/>
      <c r="BH106" s="32"/>
      <c r="BI106" s="32"/>
      <c r="BJ106" s="32"/>
      <c r="BK106" s="33"/>
      <c r="BL106" s="28"/>
      <c r="BM106" s="29"/>
      <c r="BN106" s="29"/>
      <c r="BO106" s="29"/>
      <c r="BP106" s="29"/>
      <c r="BQ106" s="30"/>
      <c r="BR106" s="31"/>
      <c r="BS106" s="32"/>
      <c r="BT106" s="32"/>
      <c r="BU106" s="32"/>
      <c r="BV106" s="32"/>
      <c r="BW106" s="33"/>
      <c r="BX106" s="28"/>
      <c r="BY106" s="29"/>
      <c r="BZ106" s="29"/>
      <c r="CA106" s="29"/>
      <c r="CB106" s="29"/>
      <c r="CC106" s="30"/>
      <c r="CD106" s="31"/>
      <c r="CE106" s="32"/>
      <c r="CF106" s="32"/>
      <c r="CG106" s="32"/>
      <c r="CH106" s="32"/>
      <c r="CI106" s="33"/>
      <c r="CJ106" s="28"/>
      <c r="CK106" s="29"/>
      <c r="CL106" s="29"/>
      <c r="CM106" s="29"/>
      <c r="CN106" s="29"/>
      <c r="CO106" s="30"/>
      <c r="CP106" s="31"/>
      <c r="CQ106" s="32"/>
      <c r="CR106" s="32"/>
      <c r="CS106" s="32"/>
      <c r="CT106" s="32"/>
      <c r="CU106" s="33"/>
      <c r="CV106" s="28"/>
      <c r="CW106" s="29"/>
      <c r="CX106" s="29"/>
      <c r="CY106" s="29"/>
      <c r="CZ106" s="29"/>
      <c r="DA106" s="30"/>
      <c r="DB106" s="31"/>
      <c r="DC106" s="32"/>
      <c r="DD106" s="32"/>
      <c r="DE106" s="32"/>
      <c r="DF106" s="32"/>
      <c r="DG106" s="33"/>
      <c r="DH106" s="28"/>
      <c r="DI106" s="29"/>
      <c r="DJ106" s="29"/>
      <c r="DK106" s="29"/>
      <c r="DL106" s="29"/>
      <c r="DM106" s="30"/>
      <c r="DN106" s="31"/>
      <c r="DO106" s="32"/>
      <c r="DP106" s="32"/>
      <c r="DQ106" s="32"/>
      <c r="DR106" s="32"/>
      <c r="DS106" s="33"/>
      <c r="DT106" s="28"/>
      <c r="DU106" s="29"/>
      <c r="DV106" s="29"/>
      <c r="DW106" s="29"/>
      <c r="DX106" s="29"/>
      <c r="DY106" s="30"/>
      <c r="DZ106" s="31"/>
      <c r="EA106" s="32"/>
      <c r="EB106" s="32"/>
      <c r="EC106" s="32"/>
      <c r="ED106" s="32"/>
      <c r="EE106" s="33"/>
      <c r="EF106" s="28"/>
      <c r="EG106" s="29"/>
      <c r="EH106" s="29"/>
      <c r="EI106" s="29"/>
      <c r="EJ106" s="29"/>
      <c r="EK106" s="30"/>
      <c r="EL106" s="31"/>
      <c r="EM106" s="32"/>
      <c r="EN106" s="32"/>
      <c r="EO106" s="32"/>
      <c r="EP106" s="32"/>
      <c r="EQ106" s="33"/>
      <c r="ER106" s="28"/>
      <c r="ES106" s="29"/>
      <c r="ET106" s="29"/>
      <c r="EU106" s="29"/>
      <c r="EV106" s="29"/>
      <c r="EW106" s="30"/>
      <c r="EX106" s="31"/>
      <c r="EY106" s="32"/>
      <c r="EZ106" s="32"/>
      <c r="FA106" s="32"/>
      <c r="FB106" s="32"/>
      <c r="FC106" s="33"/>
      <c r="FD106" s="28"/>
      <c r="FE106" s="29"/>
      <c r="FF106" s="29"/>
      <c r="FG106" s="29"/>
      <c r="FH106" s="29"/>
      <c r="FI106" s="30"/>
      <c r="FJ106" s="31"/>
      <c r="FK106" s="32"/>
      <c r="FL106" s="32"/>
      <c r="FM106" s="32"/>
      <c r="FN106" s="32"/>
      <c r="FO106" s="33"/>
      <c r="FP106" s="28"/>
      <c r="FQ106" s="29"/>
      <c r="FR106" s="29"/>
      <c r="FS106" s="29"/>
      <c r="FT106" s="29"/>
      <c r="FU106" s="30"/>
      <c r="FV106" s="31"/>
      <c r="FW106" s="32"/>
      <c r="FX106" s="32"/>
      <c r="FY106" s="32"/>
      <c r="FZ106" s="32"/>
      <c r="GA106" s="33"/>
      <c r="GB106" s="28"/>
      <c r="GC106" s="29"/>
      <c r="GD106" s="29"/>
      <c r="GE106" s="29"/>
      <c r="GF106" s="29"/>
      <c r="GG106" s="30"/>
      <c r="GH106" s="31"/>
      <c r="GI106" s="32"/>
      <c r="GJ106" s="32"/>
      <c r="GK106" s="32"/>
      <c r="GL106" s="32"/>
      <c r="GM106" s="33"/>
      <c r="GN106" s="28"/>
      <c r="GO106" s="29"/>
      <c r="GP106" s="29"/>
      <c r="GQ106" s="29"/>
      <c r="GR106" s="29"/>
      <c r="GS106" s="30"/>
      <c r="GT106" s="31"/>
      <c r="GU106" s="32"/>
      <c r="GV106" s="32"/>
      <c r="GW106" s="32"/>
      <c r="GX106" s="32"/>
      <c r="GY106" s="33"/>
      <c r="GZ106" s="28"/>
      <c r="HA106" s="29"/>
      <c r="HB106" s="29"/>
      <c r="HC106" s="29"/>
      <c r="HD106" s="29"/>
      <c r="HE106" s="30"/>
      <c r="HF106" s="31"/>
      <c r="HG106" s="32"/>
      <c r="HH106" s="32"/>
      <c r="HI106" s="32"/>
      <c r="HJ106" s="32"/>
      <c r="HK106" s="33"/>
      <c r="HL106" s="28"/>
      <c r="HM106" s="29"/>
      <c r="HN106" s="29"/>
      <c r="HO106" s="29"/>
      <c r="HP106" s="29"/>
      <c r="HQ106" s="30"/>
      <c r="HR106" s="31"/>
      <c r="HS106" s="32"/>
      <c r="HT106" s="32"/>
      <c r="HU106" s="32"/>
      <c r="HV106" s="32"/>
      <c r="HW106" s="33"/>
      <c r="HX106" s="28"/>
      <c r="HY106" s="29"/>
      <c r="HZ106" s="29"/>
      <c r="IA106" s="29"/>
      <c r="IB106" s="29"/>
      <c r="IC106" s="30"/>
      <c r="ID106" s="31"/>
      <c r="IE106" s="32"/>
      <c r="IF106" s="32"/>
      <c r="IG106" s="32"/>
      <c r="IH106" s="32"/>
      <c r="II106" s="33"/>
      <c r="IJ106" s="28"/>
      <c r="IK106" s="29"/>
      <c r="IL106" s="29"/>
      <c r="IM106" s="29"/>
      <c r="IN106" s="29"/>
      <c r="IO106" s="30"/>
      <c r="IP106" s="31"/>
      <c r="IQ106" s="32"/>
      <c r="IR106" s="32"/>
      <c r="IS106" s="32"/>
      <c r="IT106" s="32"/>
      <c r="IU106" s="33"/>
      <c r="IV106" s="28"/>
      <c r="IW106" s="29"/>
      <c r="IX106" s="29"/>
      <c r="IY106" s="29"/>
      <c r="IZ106" s="29"/>
      <c r="JA106" s="30"/>
      <c r="JB106" s="31"/>
      <c r="JC106" s="32"/>
      <c r="JD106" s="32"/>
      <c r="JE106" s="32"/>
      <c r="JF106" s="32"/>
      <c r="JG106" s="33"/>
      <c r="JH106" s="28"/>
      <c r="JI106" s="29"/>
      <c r="JJ106" s="29"/>
      <c r="JK106" s="29"/>
      <c r="JL106" s="29"/>
      <c r="JM106" s="30"/>
      <c r="JN106" s="31"/>
      <c r="JO106" s="32"/>
      <c r="JP106" s="32"/>
      <c r="JQ106" s="32"/>
      <c r="JR106" s="32"/>
      <c r="JS106" s="33"/>
      <c r="JT106" s="28"/>
      <c r="JU106" s="29"/>
      <c r="JV106" s="29"/>
      <c r="JW106" s="29"/>
      <c r="JX106" s="29"/>
      <c r="JY106" s="30"/>
      <c r="JZ106" s="31"/>
      <c r="KA106" s="32"/>
      <c r="KB106" s="32"/>
      <c r="KC106" s="32"/>
      <c r="KD106" s="32"/>
      <c r="KE106" s="33"/>
      <c r="KF106" s="28"/>
      <c r="KG106" s="29"/>
      <c r="KH106" s="29"/>
      <c r="KI106" s="29"/>
      <c r="KJ106" s="29"/>
      <c r="KK106" s="30"/>
      <c r="KL106" s="31"/>
      <c r="KM106" s="32"/>
      <c r="KN106" s="32"/>
      <c r="KO106" s="32"/>
      <c r="KP106" s="32"/>
      <c r="KQ106" s="33"/>
    </row>
    <row r="107" spans="1:303" ht="16.5" customHeight="1" x14ac:dyDescent="0.25">
      <c r="A107">
        <f t="shared" si="7"/>
        <v>8</v>
      </c>
      <c r="B107" s="17">
        <f t="shared" si="8"/>
        <v>3</v>
      </c>
      <c r="C107" s="21">
        <f>Calen!F110</f>
        <v>43705</v>
      </c>
      <c r="D107" s="28"/>
      <c r="E107" s="29"/>
      <c r="F107" s="29"/>
      <c r="G107" s="29"/>
      <c r="H107" s="29"/>
      <c r="I107" s="30"/>
      <c r="J107" s="31"/>
      <c r="K107" s="32"/>
      <c r="L107" s="32"/>
      <c r="M107" s="32"/>
      <c r="N107" s="32"/>
      <c r="O107" s="33"/>
      <c r="P107" s="28"/>
      <c r="Q107" s="29"/>
      <c r="R107" s="29"/>
      <c r="S107" s="29"/>
      <c r="T107" s="29"/>
      <c r="U107" s="30"/>
      <c r="V107" s="31"/>
      <c r="W107" s="32"/>
      <c r="X107" s="32"/>
      <c r="Y107" s="32"/>
      <c r="Z107" s="32"/>
      <c r="AA107" s="33"/>
      <c r="AB107" s="28"/>
      <c r="AC107" s="29"/>
      <c r="AD107" s="29"/>
      <c r="AE107" s="29"/>
      <c r="AF107" s="29"/>
      <c r="AG107" s="30"/>
      <c r="AH107" s="31"/>
      <c r="AI107" s="32"/>
      <c r="AJ107" s="32"/>
      <c r="AK107" s="32"/>
      <c r="AL107" s="32"/>
      <c r="AM107" s="33"/>
      <c r="AN107" s="28"/>
      <c r="AO107" s="29"/>
      <c r="AP107" s="29"/>
      <c r="AQ107" s="29"/>
      <c r="AR107" s="29"/>
      <c r="AS107" s="30"/>
      <c r="AT107" s="31"/>
      <c r="AU107" s="32"/>
      <c r="AV107" s="32"/>
      <c r="AW107" s="32"/>
      <c r="AX107" s="32"/>
      <c r="AY107" s="33"/>
      <c r="AZ107" s="28"/>
      <c r="BA107" s="29"/>
      <c r="BB107" s="29"/>
      <c r="BC107" s="29"/>
      <c r="BD107" s="29"/>
      <c r="BE107" s="30"/>
      <c r="BF107" s="31"/>
      <c r="BG107" s="32"/>
      <c r="BH107" s="32"/>
      <c r="BI107" s="32"/>
      <c r="BJ107" s="32"/>
      <c r="BK107" s="33"/>
      <c r="BL107" s="28"/>
      <c r="BM107" s="29"/>
      <c r="BN107" s="29"/>
      <c r="BO107" s="29"/>
      <c r="BP107" s="29"/>
      <c r="BQ107" s="30"/>
      <c r="BR107" s="31"/>
      <c r="BS107" s="32"/>
      <c r="BT107" s="32"/>
      <c r="BU107" s="32"/>
      <c r="BV107" s="32"/>
      <c r="BW107" s="33"/>
      <c r="BX107" s="28"/>
      <c r="BY107" s="29"/>
      <c r="BZ107" s="29"/>
      <c r="CA107" s="29"/>
      <c r="CB107" s="29"/>
      <c r="CC107" s="30"/>
      <c r="CD107" s="31"/>
      <c r="CE107" s="32"/>
      <c r="CF107" s="32"/>
      <c r="CG107" s="32"/>
      <c r="CH107" s="32"/>
      <c r="CI107" s="33"/>
      <c r="CJ107" s="28"/>
      <c r="CK107" s="29"/>
      <c r="CL107" s="29"/>
      <c r="CM107" s="29"/>
      <c r="CN107" s="29"/>
      <c r="CO107" s="30"/>
      <c r="CP107" s="31"/>
      <c r="CQ107" s="32"/>
      <c r="CR107" s="32"/>
      <c r="CS107" s="32"/>
      <c r="CT107" s="32"/>
      <c r="CU107" s="33"/>
      <c r="CV107" s="28"/>
      <c r="CW107" s="29"/>
      <c r="CX107" s="29"/>
      <c r="CY107" s="29"/>
      <c r="CZ107" s="29"/>
      <c r="DA107" s="30"/>
      <c r="DB107" s="31"/>
      <c r="DC107" s="32"/>
      <c r="DD107" s="32"/>
      <c r="DE107" s="32"/>
      <c r="DF107" s="32"/>
      <c r="DG107" s="33"/>
      <c r="DH107" s="28"/>
      <c r="DI107" s="29"/>
      <c r="DJ107" s="29"/>
      <c r="DK107" s="29"/>
      <c r="DL107" s="29"/>
      <c r="DM107" s="30"/>
      <c r="DN107" s="31"/>
      <c r="DO107" s="32"/>
      <c r="DP107" s="32"/>
      <c r="DQ107" s="32"/>
      <c r="DR107" s="32"/>
      <c r="DS107" s="33"/>
      <c r="DT107" s="28"/>
      <c r="DU107" s="29"/>
      <c r="DV107" s="29"/>
      <c r="DW107" s="29"/>
      <c r="DX107" s="29"/>
      <c r="DY107" s="30"/>
      <c r="DZ107" s="31"/>
      <c r="EA107" s="32"/>
      <c r="EB107" s="32"/>
      <c r="EC107" s="32"/>
      <c r="ED107" s="32"/>
      <c r="EE107" s="33"/>
      <c r="EF107" s="28"/>
      <c r="EG107" s="29"/>
      <c r="EH107" s="29"/>
      <c r="EI107" s="29"/>
      <c r="EJ107" s="29"/>
      <c r="EK107" s="30"/>
      <c r="EL107" s="31"/>
      <c r="EM107" s="32"/>
      <c r="EN107" s="32"/>
      <c r="EO107" s="32"/>
      <c r="EP107" s="32"/>
      <c r="EQ107" s="33"/>
      <c r="ER107" s="28"/>
      <c r="ES107" s="29"/>
      <c r="ET107" s="29"/>
      <c r="EU107" s="29"/>
      <c r="EV107" s="29"/>
      <c r="EW107" s="30"/>
      <c r="EX107" s="31"/>
      <c r="EY107" s="32"/>
      <c r="EZ107" s="32"/>
      <c r="FA107" s="32"/>
      <c r="FB107" s="32"/>
      <c r="FC107" s="33"/>
      <c r="FD107" s="28"/>
      <c r="FE107" s="29"/>
      <c r="FF107" s="29"/>
      <c r="FG107" s="29"/>
      <c r="FH107" s="29"/>
      <c r="FI107" s="30"/>
      <c r="FJ107" s="31"/>
      <c r="FK107" s="32"/>
      <c r="FL107" s="32"/>
      <c r="FM107" s="32"/>
      <c r="FN107" s="32"/>
      <c r="FO107" s="33"/>
      <c r="FP107" s="28"/>
      <c r="FQ107" s="29"/>
      <c r="FR107" s="29"/>
      <c r="FS107" s="29"/>
      <c r="FT107" s="29"/>
      <c r="FU107" s="30"/>
      <c r="FV107" s="31"/>
      <c r="FW107" s="32"/>
      <c r="FX107" s="32"/>
      <c r="FY107" s="32"/>
      <c r="FZ107" s="32"/>
      <c r="GA107" s="33"/>
      <c r="GB107" s="28"/>
      <c r="GC107" s="29"/>
      <c r="GD107" s="29"/>
      <c r="GE107" s="29"/>
      <c r="GF107" s="29"/>
      <c r="GG107" s="30"/>
      <c r="GH107" s="31"/>
      <c r="GI107" s="32"/>
      <c r="GJ107" s="32"/>
      <c r="GK107" s="32"/>
      <c r="GL107" s="32"/>
      <c r="GM107" s="33"/>
      <c r="GN107" s="28"/>
      <c r="GO107" s="29"/>
      <c r="GP107" s="29"/>
      <c r="GQ107" s="29"/>
      <c r="GR107" s="29"/>
      <c r="GS107" s="30"/>
      <c r="GT107" s="31"/>
      <c r="GU107" s="32"/>
      <c r="GV107" s="32"/>
      <c r="GW107" s="32"/>
      <c r="GX107" s="32"/>
      <c r="GY107" s="33"/>
      <c r="GZ107" s="28"/>
      <c r="HA107" s="29"/>
      <c r="HB107" s="29"/>
      <c r="HC107" s="29"/>
      <c r="HD107" s="29"/>
      <c r="HE107" s="30"/>
      <c r="HF107" s="31"/>
      <c r="HG107" s="32"/>
      <c r="HH107" s="32"/>
      <c r="HI107" s="32"/>
      <c r="HJ107" s="32"/>
      <c r="HK107" s="33"/>
      <c r="HL107" s="28"/>
      <c r="HM107" s="29"/>
      <c r="HN107" s="29"/>
      <c r="HO107" s="29"/>
      <c r="HP107" s="29"/>
      <c r="HQ107" s="30"/>
      <c r="HR107" s="31"/>
      <c r="HS107" s="32"/>
      <c r="HT107" s="32"/>
      <c r="HU107" s="32"/>
      <c r="HV107" s="32"/>
      <c r="HW107" s="33"/>
      <c r="HX107" s="28"/>
      <c r="HY107" s="29"/>
      <c r="HZ107" s="29"/>
      <c r="IA107" s="29"/>
      <c r="IB107" s="29"/>
      <c r="IC107" s="30"/>
      <c r="ID107" s="31"/>
      <c r="IE107" s="32"/>
      <c r="IF107" s="32"/>
      <c r="IG107" s="32"/>
      <c r="IH107" s="32"/>
      <c r="II107" s="33"/>
      <c r="IJ107" s="28"/>
      <c r="IK107" s="29"/>
      <c r="IL107" s="29"/>
      <c r="IM107" s="29"/>
      <c r="IN107" s="29"/>
      <c r="IO107" s="30"/>
      <c r="IP107" s="31"/>
      <c r="IQ107" s="32"/>
      <c r="IR107" s="32"/>
      <c r="IS107" s="32"/>
      <c r="IT107" s="32"/>
      <c r="IU107" s="33"/>
      <c r="IV107" s="28"/>
      <c r="IW107" s="29"/>
      <c r="IX107" s="29"/>
      <c r="IY107" s="29"/>
      <c r="IZ107" s="29"/>
      <c r="JA107" s="30"/>
      <c r="JB107" s="31"/>
      <c r="JC107" s="32"/>
      <c r="JD107" s="32"/>
      <c r="JE107" s="32"/>
      <c r="JF107" s="32"/>
      <c r="JG107" s="33"/>
      <c r="JH107" s="28"/>
      <c r="JI107" s="29"/>
      <c r="JJ107" s="29"/>
      <c r="JK107" s="29"/>
      <c r="JL107" s="29"/>
      <c r="JM107" s="30"/>
      <c r="JN107" s="31"/>
      <c r="JO107" s="32"/>
      <c r="JP107" s="32"/>
      <c r="JQ107" s="32"/>
      <c r="JR107" s="32"/>
      <c r="JS107" s="33"/>
      <c r="JT107" s="28"/>
      <c r="JU107" s="29"/>
      <c r="JV107" s="29"/>
      <c r="JW107" s="29"/>
      <c r="JX107" s="29"/>
      <c r="JY107" s="30"/>
      <c r="JZ107" s="31"/>
      <c r="KA107" s="32"/>
      <c r="KB107" s="32"/>
      <c r="KC107" s="32"/>
      <c r="KD107" s="32"/>
      <c r="KE107" s="33"/>
      <c r="KF107" s="28"/>
      <c r="KG107" s="29"/>
      <c r="KH107" s="29"/>
      <c r="KI107" s="29"/>
      <c r="KJ107" s="29"/>
      <c r="KK107" s="30"/>
      <c r="KL107" s="31"/>
      <c r="KM107" s="32"/>
      <c r="KN107" s="32"/>
      <c r="KO107" s="32"/>
      <c r="KP107" s="32"/>
      <c r="KQ107" s="33"/>
    </row>
    <row r="108" spans="1:303" ht="16.5" customHeight="1" x14ac:dyDescent="0.25">
      <c r="A108">
        <f t="shared" si="7"/>
        <v>8</v>
      </c>
      <c r="B108" s="17">
        <f t="shared" si="8"/>
        <v>4</v>
      </c>
      <c r="C108" s="21">
        <f>Calen!F111</f>
        <v>43706</v>
      </c>
      <c r="D108" s="28"/>
      <c r="E108" s="29"/>
      <c r="F108" s="29"/>
      <c r="G108" s="29"/>
      <c r="H108" s="29"/>
      <c r="I108" s="30"/>
      <c r="J108" s="31"/>
      <c r="K108" s="32"/>
      <c r="L108" s="32"/>
      <c r="M108" s="32"/>
      <c r="N108" s="32"/>
      <c r="O108" s="33"/>
      <c r="P108" s="28"/>
      <c r="Q108" s="29"/>
      <c r="R108" s="29"/>
      <c r="S108" s="29"/>
      <c r="T108" s="29"/>
      <c r="U108" s="30"/>
      <c r="V108" s="31"/>
      <c r="W108" s="32"/>
      <c r="X108" s="32"/>
      <c r="Y108" s="32"/>
      <c r="Z108" s="32"/>
      <c r="AA108" s="33"/>
      <c r="AB108" s="28"/>
      <c r="AC108" s="29"/>
      <c r="AD108" s="29"/>
      <c r="AE108" s="29"/>
      <c r="AF108" s="29"/>
      <c r="AG108" s="30"/>
      <c r="AH108" s="31"/>
      <c r="AI108" s="32"/>
      <c r="AJ108" s="32"/>
      <c r="AK108" s="32"/>
      <c r="AL108" s="32"/>
      <c r="AM108" s="33"/>
      <c r="AN108" s="28"/>
      <c r="AO108" s="29"/>
      <c r="AP108" s="29"/>
      <c r="AQ108" s="29"/>
      <c r="AR108" s="29"/>
      <c r="AS108" s="30"/>
      <c r="AT108" s="31"/>
      <c r="AU108" s="32"/>
      <c r="AV108" s="32"/>
      <c r="AW108" s="32"/>
      <c r="AX108" s="32"/>
      <c r="AY108" s="33"/>
      <c r="AZ108" s="28"/>
      <c r="BA108" s="29"/>
      <c r="BB108" s="29"/>
      <c r="BC108" s="29"/>
      <c r="BD108" s="29"/>
      <c r="BE108" s="30"/>
      <c r="BF108" s="31"/>
      <c r="BG108" s="32"/>
      <c r="BH108" s="32"/>
      <c r="BI108" s="32"/>
      <c r="BJ108" s="32"/>
      <c r="BK108" s="33"/>
      <c r="BL108" s="28"/>
      <c r="BM108" s="29"/>
      <c r="BN108" s="29"/>
      <c r="BO108" s="29"/>
      <c r="BP108" s="29"/>
      <c r="BQ108" s="30"/>
      <c r="BR108" s="31"/>
      <c r="BS108" s="32"/>
      <c r="BT108" s="32"/>
      <c r="BU108" s="32"/>
      <c r="BV108" s="32"/>
      <c r="BW108" s="33"/>
      <c r="BX108" s="28"/>
      <c r="BY108" s="29"/>
      <c r="BZ108" s="29"/>
      <c r="CA108" s="29"/>
      <c r="CB108" s="29"/>
      <c r="CC108" s="30"/>
      <c r="CD108" s="31"/>
      <c r="CE108" s="32"/>
      <c r="CF108" s="32"/>
      <c r="CG108" s="32"/>
      <c r="CH108" s="32"/>
      <c r="CI108" s="33"/>
      <c r="CJ108" s="28"/>
      <c r="CK108" s="29"/>
      <c r="CL108" s="29"/>
      <c r="CM108" s="29"/>
      <c r="CN108" s="29"/>
      <c r="CO108" s="30"/>
      <c r="CP108" s="31"/>
      <c r="CQ108" s="32"/>
      <c r="CR108" s="32"/>
      <c r="CS108" s="32"/>
      <c r="CT108" s="32"/>
      <c r="CU108" s="33"/>
      <c r="CV108" s="28"/>
      <c r="CW108" s="29"/>
      <c r="CX108" s="29"/>
      <c r="CY108" s="29"/>
      <c r="CZ108" s="29"/>
      <c r="DA108" s="30"/>
      <c r="DB108" s="31"/>
      <c r="DC108" s="32"/>
      <c r="DD108" s="32"/>
      <c r="DE108" s="32"/>
      <c r="DF108" s="32"/>
      <c r="DG108" s="33"/>
      <c r="DH108" s="28"/>
      <c r="DI108" s="29"/>
      <c r="DJ108" s="29"/>
      <c r="DK108" s="29"/>
      <c r="DL108" s="29"/>
      <c r="DM108" s="30"/>
      <c r="DN108" s="31"/>
      <c r="DO108" s="32"/>
      <c r="DP108" s="32"/>
      <c r="DQ108" s="32"/>
      <c r="DR108" s="32"/>
      <c r="DS108" s="33"/>
      <c r="DT108" s="28"/>
      <c r="DU108" s="29"/>
      <c r="DV108" s="29"/>
      <c r="DW108" s="29"/>
      <c r="DX108" s="29"/>
      <c r="DY108" s="30"/>
      <c r="DZ108" s="31"/>
      <c r="EA108" s="32"/>
      <c r="EB108" s="32"/>
      <c r="EC108" s="32"/>
      <c r="ED108" s="32"/>
      <c r="EE108" s="33"/>
      <c r="EF108" s="28"/>
      <c r="EG108" s="29"/>
      <c r="EH108" s="29"/>
      <c r="EI108" s="29"/>
      <c r="EJ108" s="29"/>
      <c r="EK108" s="30"/>
      <c r="EL108" s="31"/>
      <c r="EM108" s="32"/>
      <c r="EN108" s="32"/>
      <c r="EO108" s="32"/>
      <c r="EP108" s="32"/>
      <c r="EQ108" s="33"/>
      <c r="ER108" s="28"/>
      <c r="ES108" s="29"/>
      <c r="ET108" s="29"/>
      <c r="EU108" s="29"/>
      <c r="EV108" s="29"/>
      <c r="EW108" s="30"/>
      <c r="EX108" s="31"/>
      <c r="EY108" s="32"/>
      <c r="EZ108" s="32"/>
      <c r="FA108" s="32"/>
      <c r="FB108" s="32"/>
      <c r="FC108" s="33"/>
      <c r="FD108" s="28"/>
      <c r="FE108" s="29"/>
      <c r="FF108" s="29"/>
      <c r="FG108" s="29"/>
      <c r="FH108" s="29"/>
      <c r="FI108" s="30"/>
      <c r="FJ108" s="31"/>
      <c r="FK108" s="32"/>
      <c r="FL108" s="32"/>
      <c r="FM108" s="32"/>
      <c r="FN108" s="32"/>
      <c r="FO108" s="33"/>
      <c r="FP108" s="28"/>
      <c r="FQ108" s="29"/>
      <c r="FR108" s="29"/>
      <c r="FS108" s="29"/>
      <c r="FT108" s="29"/>
      <c r="FU108" s="30"/>
      <c r="FV108" s="31"/>
      <c r="FW108" s="32"/>
      <c r="FX108" s="32"/>
      <c r="FY108" s="32"/>
      <c r="FZ108" s="32"/>
      <c r="GA108" s="33"/>
      <c r="GB108" s="28"/>
      <c r="GC108" s="29"/>
      <c r="GD108" s="29"/>
      <c r="GE108" s="29"/>
      <c r="GF108" s="29"/>
      <c r="GG108" s="30"/>
      <c r="GH108" s="31"/>
      <c r="GI108" s="32"/>
      <c r="GJ108" s="32"/>
      <c r="GK108" s="32"/>
      <c r="GL108" s="32"/>
      <c r="GM108" s="33"/>
      <c r="GN108" s="28"/>
      <c r="GO108" s="29"/>
      <c r="GP108" s="29"/>
      <c r="GQ108" s="29"/>
      <c r="GR108" s="29"/>
      <c r="GS108" s="30"/>
      <c r="GT108" s="31"/>
      <c r="GU108" s="32"/>
      <c r="GV108" s="32"/>
      <c r="GW108" s="32"/>
      <c r="GX108" s="32"/>
      <c r="GY108" s="33"/>
      <c r="GZ108" s="28"/>
      <c r="HA108" s="29"/>
      <c r="HB108" s="29"/>
      <c r="HC108" s="29"/>
      <c r="HD108" s="29"/>
      <c r="HE108" s="30"/>
      <c r="HF108" s="31"/>
      <c r="HG108" s="32"/>
      <c r="HH108" s="32"/>
      <c r="HI108" s="32"/>
      <c r="HJ108" s="32"/>
      <c r="HK108" s="33"/>
      <c r="HL108" s="28"/>
      <c r="HM108" s="29"/>
      <c r="HN108" s="29"/>
      <c r="HO108" s="29"/>
      <c r="HP108" s="29"/>
      <c r="HQ108" s="30"/>
      <c r="HR108" s="31"/>
      <c r="HS108" s="32"/>
      <c r="HT108" s="32"/>
      <c r="HU108" s="32"/>
      <c r="HV108" s="32"/>
      <c r="HW108" s="33"/>
      <c r="HX108" s="28"/>
      <c r="HY108" s="29"/>
      <c r="HZ108" s="29"/>
      <c r="IA108" s="29"/>
      <c r="IB108" s="29"/>
      <c r="IC108" s="30"/>
      <c r="ID108" s="31"/>
      <c r="IE108" s="32"/>
      <c r="IF108" s="32"/>
      <c r="IG108" s="32"/>
      <c r="IH108" s="32"/>
      <c r="II108" s="33"/>
      <c r="IJ108" s="28"/>
      <c r="IK108" s="29"/>
      <c r="IL108" s="29"/>
      <c r="IM108" s="29"/>
      <c r="IN108" s="29"/>
      <c r="IO108" s="30"/>
      <c r="IP108" s="31"/>
      <c r="IQ108" s="32"/>
      <c r="IR108" s="32"/>
      <c r="IS108" s="32"/>
      <c r="IT108" s="32"/>
      <c r="IU108" s="33"/>
      <c r="IV108" s="28"/>
      <c r="IW108" s="29"/>
      <c r="IX108" s="29"/>
      <c r="IY108" s="29"/>
      <c r="IZ108" s="29"/>
      <c r="JA108" s="30"/>
      <c r="JB108" s="31"/>
      <c r="JC108" s="32"/>
      <c r="JD108" s="32"/>
      <c r="JE108" s="32"/>
      <c r="JF108" s="32"/>
      <c r="JG108" s="33"/>
      <c r="JH108" s="28"/>
      <c r="JI108" s="29"/>
      <c r="JJ108" s="29"/>
      <c r="JK108" s="29"/>
      <c r="JL108" s="29"/>
      <c r="JM108" s="30"/>
      <c r="JN108" s="31"/>
      <c r="JO108" s="32"/>
      <c r="JP108" s="32"/>
      <c r="JQ108" s="32"/>
      <c r="JR108" s="32"/>
      <c r="JS108" s="33"/>
      <c r="JT108" s="28"/>
      <c r="JU108" s="29"/>
      <c r="JV108" s="29"/>
      <c r="JW108" s="29"/>
      <c r="JX108" s="29"/>
      <c r="JY108" s="30"/>
      <c r="JZ108" s="31"/>
      <c r="KA108" s="32"/>
      <c r="KB108" s="32"/>
      <c r="KC108" s="32"/>
      <c r="KD108" s="32"/>
      <c r="KE108" s="33"/>
      <c r="KF108" s="28"/>
      <c r="KG108" s="29"/>
      <c r="KH108" s="29"/>
      <c r="KI108" s="29"/>
      <c r="KJ108" s="29"/>
      <c r="KK108" s="30"/>
      <c r="KL108" s="31"/>
      <c r="KM108" s="32"/>
      <c r="KN108" s="32"/>
      <c r="KO108" s="32"/>
      <c r="KP108" s="32"/>
      <c r="KQ108" s="33"/>
    </row>
    <row r="109" spans="1:303" ht="16.5" customHeight="1" x14ac:dyDescent="0.25">
      <c r="A109">
        <f t="shared" si="7"/>
        <v>8</v>
      </c>
      <c r="B109" s="17">
        <f t="shared" si="8"/>
        <v>5</v>
      </c>
      <c r="C109" s="21">
        <f>Calen!F112</f>
        <v>43707</v>
      </c>
      <c r="D109" s="28"/>
      <c r="E109" s="29"/>
      <c r="F109" s="29"/>
      <c r="G109" s="29"/>
      <c r="H109" s="29"/>
      <c r="I109" s="30"/>
      <c r="J109" s="31"/>
      <c r="K109" s="32"/>
      <c r="L109" s="32"/>
      <c r="M109" s="32"/>
      <c r="N109" s="32"/>
      <c r="O109" s="33"/>
      <c r="P109" s="28"/>
      <c r="Q109" s="29"/>
      <c r="R109" s="29"/>
      <c r="S109" s="29"/>
      <c r="T109" s="29"/>
      <c r="U109" s="30"/>
      <c r="V109" s="31"/>
      <c r="W109" s="32"/>
      <c r="X109" s="32"/>
      <c r="Y109" s="32"/>
      <c r="Z109" s="32"/>
      <c r="AA109" s="33"/>
      <c r="AB109" s="28"/>
      <c r="AC109" s="29"/>
      <c r="AD109" s="29"/>
      <c r="AE109" s="29"/>
      <c r="AF109" s="29"/>
      <c r="AG109" s="30"/>
      <c r="AH109" s="31"/>
      <c r="AI109" s="32"/>
      <c r="AJ109" s="32"/>
      <c r="AK109" s="32"/>
      <c r="AL109" s="32"/>
      <c r="AM109" s="33"/>
      <c r="AN109" s="28"/>
      <c r="AO109" s="29"/>
      <c r="AP109" s="29"/>
      <c r="AQ109" s="29"/>
      <c r="AR109" s="29"/>
      <c r="AS109" s="30"/>
      <c r="AT109" s="31"/>
      <c r="AU109" s="32"/>
      <c r="AV109" s="32"/>
      <c r="AW109" s="32"/>
      <c r="AX109" s="32"/>
      <c r="AY109" s="33"/>
      <c r="AZ109" s="28"/>
      <c r="BA109" s="29"/>
      <c r="BB109" s="29"/>
      <c r="BC109" s="29"/>
      <c r="BD109" s="29"/>
      <c r="BE109" s="30"/>
      <c r="BF109" s="31"/>
      <c r="BG109" s="32"/>
      <c r="BH109" s="32"/>
      <c r="BI109" s="32"/>
      <c r="BJ109" s="32"/>
      <c r="BK109" s="33"/>
      <c r="BL109" s="28"/>
      <c r="BM109" s="29"/>
      <c r="BN109" s="29"/>
      <c r="BO109" s="29"/>
      <c r="BP109" s="29"/>
      <c r="BQ109" s="30"/>
      <c r="BR109" s="31"/>
      <c r="BS109" s="32"/>
      <c r="BT109" s="32"/>
      <c r="BU109" s="32"/>
      <c r="BV109" s="32"/>
      <c r="BW109" s="33"/>
      <c r="BX109" s="28"/>
      <c r="BY109" s="29"/>
      <c r="BZ109" s="29"/>
      <c r="CA109" s="29"/>
      <c r="CB109" s="29"/>
      <c r="CC109" s="30"/>
      <c r="CD109" s="31"/>
      <c r="CE109" s="32"/>
      <c r="CF109" s="32"/>
      <c r="CG109" s="32"/>
      <c r="CH109" s="32"/>
      <c r="CI109" s="33"/>
      <c r="CJ109" s="28"/>
      <c r="CK109" s="29"/>
      <c r="CL109" s="29"/>
      <c r="CM109" s="29"/>
      <c r="CN109" s="29"/>
      <c r="CO109" s="30"/>
      <c r="CP109" s="31"/>
      <c r="CQ109" s="32"/>
      <c r="CR109" s="32"/>
      <c r="CS109" s="32"/>
      <c r="CT109" s="32"/>
      <c r="CU109" s="33"/>
      <c r="CV109" s="28"/>
      <c r="CW109" s="29"/>
      <c r="CX109" s="29"/>
      <c r="CY109" s="29"/>
      <c r="CZ109" s="29"/>
      <c r="DA109" s="30"/>
      <c r="DB109" s="31"/>
      <c r="DC109" s="32"/>
      <c r="DD109" s="32"/>
      <c r="DE109" s="32"/>
      <c r="DF109" s="32"/>
      <c r="DG109" s="33"/>
      <c r="DH109" s="28"/>
      <c r="DI109" s="29"/>
      <c r="DJ109" s="29"/>
      <c r="DK109" s="29"/>
      <c r="DL109" s="29"/>
      <c r="DM109" s="30"/>
      <c r="DN109" s="31"/>
      <c r="DO109" s="32"/>
      <c r="DP109" s="32"/>
      <c r="DQ109" s="32"/>
      <c r="DR109" s="32"/>
      <c r="DS109" s="33"/>
      <c r="DT109" s="28"/>
      <c r="DU109" s="29"/>
      <c r="DV109" s="29"/>
      <c r="DW109" s="29"/>
      <c r="DX109" s="29"/>
      <c r="DY109" s="30"/>
      <c r="DZ109" s="31"/>
      <c r="EA109" s="32"/>
      <c r="EB109" s="32"/>
      <c r="EC109" s="32"/>
      <c r="ED109" s="32"/>
      <c r="EE109" s="33"/>
      <c r="EF109" s="28"/>
      <c r="EG109" s="29"/>
      <c r="EH109" s="29"/>
      <c r="EI109" s="29"/>
      <c r="EJ109" s="29"/>
      <c r="EK109" s="30"/>
      <c r="EL109" s="31"/>
      <c r="EM109" s="32"/>
      <c r="EN109" s="32"/>
      <c r="EO109" s="32"/>
      <c r="EP109" s="32"/>
      <c r="EQ109" s="33"/>
      <c r="ER109" s="28"/>
      <c r="ES109" s="29"/>
      <c r="ET109" s="29"/>
      <c r="EU109" s="29"/>
      <c r="EV109" s="29"/>
      <c r="EW109" s="30"/>
      <c r="EX109" s="31"/>
      <c r="EY109" s="32"/>
      <c r="EZ109" s="32"/>
      <c r="FA109" s="32"/>
      <c r="FB109" s="32"/>
      <c r="FC109" s="33"/>
      <c r="FD109" s="28"/>
      <c r="FE109" s="29"/>
      <c r="FF109" s="29"/>
      <c r="FG109" s="29"/>
      <c r="FH109" s="29"/>
      <c r="FI109" s="30"/>
      <c r="FJ109" s="31"/>
      <c r="FK109" s="32"/>
      <c r="FL109" s="32"/>
      <c r="FM109" s="32"/>
      <c r="FN109" s="32"/>
      <c r="FO109" s="33"/>
      <c r="FP109" s="28"/>
      <c r="FQ109" s="29"/>
      <c r="FR109" s="29"/>
      <c r="FS109" s="29"/>
      <c r="FT109" s="29"/>
      <c r="FU109" s="30"/>
      <c r="FV109" s="31"/>
      <c r="FW109" s="32"/>
      <c r="FX109" s="32"/>
      <c r="FY109" s="32"/>
      <c r="FZ109" s="32"/>
      <c r="GA109" s="33"/>
      <c r="GB109" s="28"/>
      <c r="GC109" s="29"/>
      <c r="GD109" s="29"/>
      <c r="GE109" s="29"/>
      <c r="GF109" s="29"/>
      <c r="GG109" s="30"/>
      <c r="GH109" s="31"/>
      <c r="GI109" s="32"/>
      <c r="GJ109" s="32"/>
      <c r="GK109" s="32"/>
      <c r="GL109" s="32"/>
      <c r="GM109" s="33"/>
      <c r="GN109" s="28"/>
      <c r="GO109" s="29"/>
      <c r="GP109" s="29"/>
      <c r="GQ109" s="29"/>
      <c r="GR109" s="29"/>
      <c r="GS109" s="30"/>
      <c r="GT109" s="31"/>
      <c r="GU109" s="32"/>
      <c r="GV109" s="32"/>
      <c r="GW109" s="32"/>
      <c r="GX109" s="32"/>
      <c r="GY109" s="33"/>
      <c r="GZ109" s="28"/>
      <c r="HA109" s="29"/>
      <c r="HB109" s="29"/>
      <c r="HC109" s="29"/>
      <c r="HD109" s="29"/>
      <c r="HE109" s="30"/>
      <c r="HF109" s="31"/>
      <c r="HG109" s="32"/>
      <c r="HH109" s="32"/>
      <c r="HI109" s="32"/>
      <c r="HJ109" s="32"/>
      <c r="HK109" s="33"/>
      <c r="HL109" s="28"/>
      <c r="HM109" s="29"/>
      <c r="HN109" s="29"/>
      <c r="HO109" s="29"/>
      <c r="HP109" s="29"/>
      <c r="HQ109" s="30"/>
      <c r="HR109" s="31"/>
      <c r="HS109" s="32"/>
      <c r="HT109" s="32"/>
      <c r="HU109" s="32"/>
      <c r="HV109" s="32"/>
      <c r="HW109" s="33"/>
      <c r="HX109" s="28"/>
      <c r="HY109" s="29"/>
      <c r="HZ109" s="29"/>
      <c r="IA109" s="29"/>
      <c r="IB109" s="29"/>
      <c r="IC109" s="30"/>
      <c r="ID109" s="31"/>
      <c r="IE109" s="32"/>
      <c r="IF109" s="32"/>
      <c r="IG109" s="32"/>
      <c r="IH109" s="32"/>
      <c r="II109" s="33"/>
      <c r="IJ109" s="28"/>
      <c r="IK109" s="29"/>
      <c r="IL109" s="29"/>
      <c r="IM109" s="29"/>
      <c r="IN109" s="29"/>
      <c r="IO109" s="30"/>
      <c r="IP109" s="31"/>
      <c r="IQ109" s="32"/>
      <c r="IR109" s="32"/>
      <c r="IS109" s="32"/>
      <c r="IT109" s="32"/>
      <c r="IU109" s="33"/>
      <c r="IV109" s="28"/>
      <c r="IW109" s="29"/>
      <c r="IX109" s="29"/>
      <c r="IY109" s="29"/>
      <c r="IZ109" s="29"/>
      <c r="JA109" s="30"/>
      <c r="JB109" s="31"/>
      <c r="JC109" s="32"/>
      <c r="JD109" s="32"/>
      <c r="JE109" s="32"/>
      <c r="JF109" s="32"/>
      <c r="JG109" s="33"/>
      <c r="JH109" s="28"/>
      <c r="JI109" s="29"/>
      <c r="JJ109" s="29"/>
      <c r="JK109" s="29"/>
      <c r="JL109" s="29"/>
      <c r="JM109" s="30"/>
      <c r="JN109" s="31"/>
      <c r="JO109" s="32"/>
      <c r="JP109" s="32"/>
      <c r="JQ109" s="32"/>
      <c r="JR109" s="32"/>
      <c r="JS109" s="33"/>
      <c r="JT109" s="28"/>
      <c r="JU109" s="29"/>
      <c r="JV109" s="29"/>
      <c r="JW109" s="29"/>
      <c r="JX109" s="29"/>
      <c r="JY109" s="30"/>
      <c r="JZ109" s="31"/>
      <c r="KA109" s="32"/>
      <c r="KB109" s="32"/>
      <c r="KC109" s="32"/>
      <c r="KD109" s="32"/>
      <c r="KE109" s="33"/>
      <c r="KF109" s="28"/>
      <c r="KG109" s="29"/>
      <c r="KH109" s="29"/>
      <c r="KI109" s="29"/>
      <c r="KJ109" s="29"/>
      <c r="KK109" s="30"/>
      <c r="KL109" s="31"/>
      <c r="KM109" s="32"/>
      <c r="KN109" s="32"/>
      <c r="KO109" s="32"/>
      <c r="KP109" s="32"/>
      <c r="KQ109" s="33"/>
    </row>
    <row r="110" spans="1:303" ht="16.5" customHeight="1" x14ac:dyDescent="0.25">
      <c r="A110">
        <f t="shared" si="7"/>
        <v>9</v>
      </c>
      <c r="B110" s="17">
        <f t="shared" si="8"/>
        <v>3</v>
      </c>
      <c r="C110" s="21">
        <f>Calen!F113</f>
        <v>43712</v>
      </c>
      <c r="D110" s="28"/>
      <c r="E110" s="29"/>
      <c r="F110" s="29"/>
      <c r="G110" s="29"/>
      <c r="H110" s="29"/>
      <c r="I110" s="30"/>
      <c r="J110" s="31"/>
      <c r="K110" s="32"/>
      <c r="L110" s="32"/>
      <c r="M110" s="32"/>
      <c r="N110" s="32"/>
      <c r="O110" s="33"/>
      <c r="P110" s="28"/>
      <c r="Q110" s="29"/>
      <c r="R110" s="29"/>
      <c r="S110" s="29"/>
      <c r="T110" s="29"/>
      <c r="U110" s="30"/>
      <c r="V110" s="31"/>
      <c r="W110" s="32"/>
      <c r="X110" s="32"/>
      <c r="Y110" s="32"/>
      <c r="Z110" s="32"/>
      <c r="AA110" s="33"/>
      <c r="AB110" s="28"/>
      <c r="AC110" s="29"/>
      <c r="AD110" s="29"/>
      <c r="AE110" s="29"/>
      <c r="AF110" s="29"/>
      <c r="AG110" s="30"/>
      <c r="AH110" s="31"/>
      <c r="AI110" s="32"/>
      <c r="AJ110" s="32"/>
      <c r="AK110" s="32"/>
      <c r="AL110" s="32"/>
      <c r="AM110" s="33"/>
      <c r="AN110" s="28"/>
      <c r="AO110" s="29"/>
      <c r="AP110" s="29"/>
      <c r="AQ110" s="29"/>
      <c r="AR110" s="29"/>
      <c r="AS110" s="30"/>
      <c r="AT110" s="31"/>
      <c r="AU110" s="32"/>
      <c r="AV110" s="32"/>
      <c r="AW110" s="32"/>
      <c r="AX110" s="32"/>
      <c r="AY110" s="33"/>
      <c r="AZ110" s="28"/>
      <c r="BA110" s="29"/>
      <c r="BB110" s="29"/>
      <c r="BC110" s="29"/>
      <c r="BD110" s="29"/>
      <c r="BE110" s="30"/>
      <c r="BF110" s="31"/>
      <c r="BG110" s="32"/>
      <c r="BH110" s="32"/>
      <c r="BI110" s="32"/>
      <c r="BJ110" s="32"/>
      <c r="BK110" s="33"/>
      <c r="BL110" s="28"/>
      <c r="BM110" s="29"/>
      <c r="BN110" s="29"/>
      <c r="BO110" s="29"/>
      <c r="BP110" s="29"/>
      <c r="BQ110" s="30"/>
      <c r="BR110" s="31"/>
      <c r="BS110" s="32"/>
      <c r="BT110" s="32"/>
      <c r="BU110" s="32"/>
      <c r="BV110" s="32"/>
      <c r="BW110" s="33"/>
      <c r="BX110" s="28"/>
      <c r="BY110" s="29"/>
      <c r="BZ110" s="29"/>
      <c r="CA110" s="29"/>
      <c r="CB110" s="29"/>
      <c r="CC110" s="30"/>
      <c r="CD110" s="31"/>
      <c r="CE110" s="32"/>
      <c r="CF110" s="32"/>
      <c r="CG110" s="32"/>
      <c r="CH110" s="32"/>
      <c r="CI110" s="33"/>
      <c r="CJ110" s="28"/>
      <c r="CK110" s="29"/>
      <c r="CL110" s="29"/>
      <c r="CM110" s="29"/>
      <c r="CN110" s="29"/>
      <c r="CO110" s="30"/>
      <c r="CP110" s="31"/>
      <c r="CQ110" s="32"/>
      <c r="CR110" s="32"/>
      <c r="CS110" s="32"/>
      <c r="CT110" s="32"/>
      <c r="CU110" s="33"/>
      <c r="CV110" s="28"/>
      <c r="CW110" s="29"/>
      <c r="CX110" s="29"/>
      <c r="CY110" s="29"/>
      <c r="CZ110" s="29"/>
      <c r="DA110" s="30"/>
      <c r="DB110" s="31"/>
      <c r="DC110" s="32"/>
      <c r="DD110" s="32"/>
      <c r="DE110" s="32"/>
      <c r="DF110" s="32"/>
      <c r="DG110" s="33"/>
      <c r="DH110" s="28"/>
      <c r="DI110" s="29"/>
      <c r="DJ110" s="29"/>
      <c r="DK110" s="29"/>
      <c r="DL110" s="29"/>
      <c r="DM110" s="30"/>
      <c r="DN110" s="31"/>
      <c r="DO110" s="32"/>
      <c r="DP110" s="32"/>
      <c r="DQ110" s="32"/>
      <c r="DR110" s="32"/>
      <c r="DS110" s="33"/>
      <c r="DT110" s="28"/>
      <c r="DU110" s="29"/>
      <c r="DV110" s="29"/>
      <c r="DW110" s="29"/>
      <c r="DX110" s="29"/>
      <c r="DY110" s="30"/>
      <c r="DZ110" s="31"/>
      <c r="EA110" s="32"/>
      <c r="EB110" s="32"/>
      <c r="EC110" s="32"/>
      <c r="ED110" s="32"/>
      <c r="EE110" s="33"/>
      <c r="EF110" s="28"/>
      <c r="EG110" s="29"/>
      <c r="EH110" s="29"/>
      <c r="EI110" s="29"/>
      <c r="EJ110" s="29"/>
      <c r="EK110" s="30"/>
      <c r="EL110" s="31"/>
      <c r="EM110" s="32"/>
      <c r="EN110" s="32"/>
      <c r="EO110" s="32"/>
      <c r="EP110" s="32"/>
      <c r="EQ110" s="33"/>
      <c r="ER110" s="28"/>
      <c r="ES110" s="29"/>
      <c r="ET110" s="29"/>
      <c r="EU110" s="29"/>
      <c r="EV110" s="29"/>
      <c r="EW110" s="30"/>
      <c r="EX110" s="31"/>
      <c r="EY110" s="32"/>
      <c r="EZ110" s="32"/>
      <c r="FA110" s="32"/>
      <c r="FB110" s="32"/>
      <c r="FC110" s="33"/>
      <c r="FD110" s="28"/>
      <c r="FE110" s="29"/>
      <c r="FF110" s="29"/>
      <c r="FG110" s="29"/>
      <c r="FH110" s="29"/>
      <c r="FI110" s="30"/>
      <c r="FJ110" s="31"/>
      <c r="FK110" s="32"/>
      <c r="FL110" s="32"/>
      <c r="FM110" s="32"/>
      <c r="FN110" s="32"/>
      <c r="FO110" s="33"/>
      <c r="FP110" s="28"/>
      <c r="FQ110" s="29"/>
      <c r="FR110" s="29"/>
      <c r="FS110" s="29"/>
      <c r="FT110" s="29"/>
      <c r="FU110" s="30"/>
      <c r="FV110" s="31"/>
      <c r="FW110" s="32"/>
      <c r="FX110" s="32"/>
      <c r="FY110" s="32"/>
      <c r="FZ110" s="32"/>
      <c r="GA110" s="33"/>
      <c r="GB110" s="28"/>
      <c r="GC110" s="29"/>
      <c r="GD110" s="29"/>
      <c r="GE110" s="29"/>
      <c r="GF110" s="29"/>
      <c r="GG110" s="30"/>
      <c r="GH110" s="31"/>
      <c r="GI110" s="32"/>
      <c r="GJ110" s="32"/>
      <c r="GK110" s="32"/>
      <c r="GL110" s="32"/>
      <c r="GM110" s="33"/>
      <c r="GN110" s="28"/>
      <c r="GO110" s="29"/>
      <c r="GP110" s="29"/>
      <c r="GQ110" s="29"/>
      <c r="GR110" s="29"/>
      <c r="GS110" s="30"/>
      <c r="GT110" s="31"/>
      <c r="GU110" s="32"/>
      <c r="GV110" s="32"/>
      <c r="GW110" s="32"/>
      <c r="GX110" s="32"/>
      <c r="GY110" s="33"/>
      <c r="GZ110" s="28"/>
      <c r="HA110" s="29"/>
      <c r="HB110" s="29"/>
      <c r="HC110" s="29"/>
      <c r="HD110" s="29"/>
      <c r="HE110" s="30"/>
      <c r="HF110" s="31"/>
      <c r="HG110" s="32"/>
      <c r="HH110" s="32"/>
      <c r="HI110" s="32"/>
      <c r="HJ110" s="32"/>
      <c r="HK110" s="33"/>
      <c r="HL110" s="28"/>
      <c r="HM110" s="29"/>
      <c r="HN110" s="29"/>
      <c r="HO110" s="29"/>
      <c r="HP110" s="29"/>
      <c r="HQ110" s="30"/>
      <c r="HR110" s="31"/>
      <c r="HS110" s="32"/>
      <c r="HT110" s="32"/>
      <c r="HU110" s="32"/>
      <c r="HV110" s="32"/>
      <c r="HW110" s="33"/>
      <c r="HX110" s="28"/>
      <c r="HY110" s="29"/>
      <c r="HZ110" s="29"/>
      <c r="IA110" s="29"/>
      <c r="IB110" s="29"/>
      <c r="IC110" s="30"/>
      <c r="ID110" s="31"/>
      <c r="IE110" s="32"/>
      <c r="IF110" s="32"/>
      <c r="IG110" s="32"/>
      <c r="IH110" s="32"/>
      <c r="II110" s="33"/>
      <c r="IJ110" s="28"/>
      <c r="IK110" s="29"/>
      <c r="IL110" s="29"/>
      <c r="IM110" s="29"/>
      <c r="IN110" s="29"/>
      <c r="IO110" s="30"/>
      <c r="IP110" s="31"/>
      <c r="IQ110" s="32"/>
      <c r="IR110" s="32"/>
      <c r="IS110" s="32"/>
      <c r="IT110" s="32"/>
      <c r="IU110" s="33"/>
      <c r="IV110" s="28"/>
      <c r="IW110" s="29"/>
      <c r="IX110" s="29"/>
      <c r="IY110" s="29"/>
      <c r="IZ110" s="29"/>
      <c r="JA110" s="30"/>
      <c r="JB110" s="31"/>
      <c r="JC110" s="32"/>
      <c r="JD110" s="32"/>
      <c r="JE110" s="32"/>
      <c r="JF110" s="32"/>
      <c r="JG110" s="33"/>
      <c r="JH110" s="28"/>
      <c r="JI110" s="29"/>
      <c r="JJ110" s="29"/>
      <c r="JK110" s="29"/>
      <c r="JL110" s="29"/>
      <c r="JM110" s="30"/>
      <c r="JN110" s="31"/>
      <c r="JO110" s="32"/>
      <c r="JP110" s="32"/>
      <c r="JQ110" s="32"/>
      <c r="JR110" s="32"/>
      <c r="JS110" s="33"/>
      <c r="JT110" s="28"/>
      <c r="JU110" s="29"/>
      <c r="JV110" s="29"/>
      <c r="JW110" s="29"/>
      <c r="JX110" s="29"/>
      <c r="JY110" s="30"/>
      <c r="JZ110" s="31"/>
      <c r="KA110" s="32"/>
      <c r="KB110" s="32"/>
      <c r="KC110" s="32"/>
      <c r="KD110" s="32"/>
      <c r="KE110" s="33"/>
      <c r="KF110" s="28"/>
      <c r="KG110" s="29"/>
      <c r="KH110" s="29"/>
      <c r="KI110" s="29"/>
      <c r="KJ110" s="29"/>
      <c r="KK110" s="30"/>
      <c r="KL110" s="31"/>
      <c r="KM110" s="32"/>
      <c r="KN110" s="32"/>
      <c r="KO110" s="32"/>
      <c r="KP110" s="32"/>
      <c r="KQ110" s="33"/>
    </row>
    <row r="111" spans="1:303" ht="16.5" customHeight="1" x14ac:dyDescent="0.25">
      <c r="A111">
        <f t="shared" si="7"/>
        <v>9</v>
      </c>
      <c r="B111" s="17">
        <f t="shared" si="8"/>
        <v>4</v>
      </c>
      <c r="C111" s="21">
        <f>Calen!F114</f>
        <v>43713</v>
      </c>
      <c r="D111" s="28"/>
      <c r="E111" s="29"/>
      <c r="F111" s="29"/>
      <c r="G111" s="29"/>
      <c r="H111" s="29"/>
      <c r="I111" s="30"/>
      <c r="J111" s="31"/>
      <c r="K111" s="32"/>
      <c r="L111" s="32"/>
      <c r="M111" s="32"/>
      <c r="N111" s="32"/>
      <c r="O111" s="33"/>
      <c r="P111" s="28"/>
      <c r="Q111" s="29"/>
      <c r="R111" s="29"/>
      <c r="S111" s="29"/>
      <c r="T111" s="29"/>
      <c r="U111" s="30"/>
      <c r="V111" s="31"/>
      <c r="W111" s="32"/>
      <c r="X111" s="32"/>
      <c r="Y111" s="32"/>
      <c r="Z111" s="32"/>
      <c r="AA111" s="33"/>
      <c r="AB111" s="28"/>
      <c r="AC111" s="29"/>
      <c r="AD111" s="29"/>
      <c r="AE111" s="29"/>
      <c r="AF111" s="29"/>
      <c r="AG111" s="30"/>
      <c r="AH111" s="31"/>
      <c r="AI111" s="32"/>
      <c r="AJ111" s="32"/>
      <c r="AK111" s="32"/>
      <c r="AL111" s="32"/>
      <c r="AM111" s="33"/>
      <c r="AN111" s="28"/>
      <c r="AO111" s="29"/>
      <c r="AP111" s="29"/>
      <c r="AQ111" s="29"/>
      <c r="AR111" s="29"/>
      <c r="AS111" s="30"/>
      <c r="AT111" s="31"/>
      <c r="AU111" s="32"/>
      <c r="AV111" s="32"/>
      <c r="AW111" s="32"/>
      <c r="AX111" s="32"/>
      <c r="AY111" s="33"/>
      <c r="AZ111" s="28"/>
      <c r="BA111" s="29"/>
      <c r="BB111" s="29"/>
      <c r="BC111" s="29"/>
      <c r="BD111" s="29"/>
      <c r="BE111" s="30"/>
      <c r="BF111" s="31"/>
      <c r="BG111" s="32"/>
      <c r="BH111" s="32"/>
      <c r="BI111" s="32"/>
      <c r="BJ111" s="32"/>
      <c r="BK111" s="33"/>
      <c r="BL111" s="28"/>
      <c r="BM111" s="29"/>
      <c r="BN111" s="29"/>
      <c r="BO111" s="29"/>
      <c r="BP111" s="29"/>
      <c r="BQ111" s="30"/>
      <c r="BR111" s="31"/>
      <c r="BS111" s="32"/>
      <c r="BT111" s="32"/>
      <c r="BU111" s="32"/>
      <c r="BV111" s="32"/>
      <c r="BW111" s="33"/>
      <c r="BX111" s="28"/>
      <c r="BY111" s="29"/>
      <c r="BZ111" s="29"/>
      <c r="CA111" s="29"/>
      <c r="CB111" s="29"/>
      <c r="CC111" s="30"/>
      <c r="CD111" s="31"/>
      <c r="CE111" s="32"/>
      <c r="CF111" s="32"/>
      <c r="CG111" s="32"/>
      <c r="CH111" s="32"/>
      <c r="CI111" s="33"/>
      <c r="CJ111" s="28"/>
      <c r="CK111" s="29"/>
      <c r="CL111" s="29"/>
      <c r="CM111" s="29"/>
      <c r="CN111" s="29"/>
      <c r="CO111" s="30"/>
      <c r="CP111" s="31"/>
      <c r="CQ111" s="32"/>
      <c r="CR111" s="32"/>
      <c r="CS111" s="32"/>
      <c r="CT111" s="32"/>
      <c r="CU111" s="33"/>
      <c r="CV111" s="28"/>
      <c r="CW111" s="29"/>
      <c r="CX111" s="29"/>
      <c r="CY111" s="29"/>
      <c r="CZ111" s="29"/>
      <c r="DA111" s="30"/>
      <c r="DB111" s="31"/>
      <c r="DC111" s="32"/>
      <c r="DD111" s="32"/>
      <c r="DE111" s="32"/>
      <c r="DF111" s="32"/>
      <c r="DG111" s="33"/>
      <c r="DH111" s="28"/>
      <c r="DI111" s="29"/>
      <c r="DJ111" s="29"/>
      <c r="DK111" s="29"/>
      <c r="DL111" s="29"/>
      <c r="DM111" s="30"/>
      <c r="DN111" s="31"/>
      <c r="DO111" s="32"/>
      <c r="DP111" s="32"/>
      <c r="DQ111" s="32"/>
      <c r="DR111" s="32"/>
      <c r="DS111" s="33"/>
      <c r="DT111" s="28"/>
      <c r="DU111" s="29"/>
      <c r="DV111" s="29"/>
      <c r="DW111" s="29"/>
      <c r="DX111" s="29"/>
      <c r="DY111" s="30"/>
      <c r="DZ111" s="31"/>
      <c r="EA111" s="32"/>
      <c r="EB111" s="32"/>
      <c r="EC111" s="32"/>
      <c r="ED111" s="32"/>
      <c r="EE111" s="33"/>
      <c r="EF111" s="28"/>
      <c r="EG111" s="29"/>
      <c r="EH111" s="29"/>
      <c r="EI111" s="29"/>
      <c r="EJ111" s="29"/>
      <c r="EK111" s="30"/>
      <c r="EL111" s="31"/>
      <c r="EM111" s="32"/>
      <c r="EN111" s="32"/>
      <c r="EO111" s="32"/>
      <c r="EP111" s="32"/>
      <c r="EQ111" s="33"/>
      <c r="ER111" s="28"/>
      <c r="ES111" s="29"/>
      <c r="ET111" s="29"/>
      <c r="EU111" s="29"/>
      <c r="EV111" s="29"/>
      <c r="EW111" s="30"/>
      <c r="EX111" s="31"/>
      <c r="EY111" s="32"/>
      <c r="EZ111" s="32"/>
      <c r="FA111" s="32"/>
      <c r="FB111" s="32"/>
      <c r="FC111" s="33"/>
      <c r="FD111" s="28"/>
      <c r="FE111" s="29"/>
      <c r="FF111" s="29"/>
      <c r="FG111" s="29"/>
      <c r="FH111" s="29"/>
      <c r="FI111" s="30"/>
      <c r="FJ111" s="31"/>
      <c r="FK111" s="32"/>
      <c r="FL111" s="32"/>
      <c r="FM111" s="32"/>
      <c r="FN111" s="32"/>
      <c r="FO111" s="33"/>
      <c r="FP111" s="28"/>
      <c r="FQ111" s="29"/>
      <c r="FR111" s="29"/>
      <c r="FS111" s="29"/>
      <c r="FT111" s="29"/>
      <c r="FU111" s="30"/>
      <c r="FV111" s="31"/>
      <c r="FW111" s="32"/>
      <c r="FX111" s="32"/>
      <c r="FY111" s="32"/>
      <c r="FZ111" s="32"/>
      <c r="GA111" s="33"/>
      <c r="GB111" s="28"/>
      <c r="GC111" s="29"/>
      <c r="GD111" s="29"/>
      <c r="GE111" s="29"/>
      <c r="GF111" s="29"/>
      <c r="GG111" s="30"/>
      <c r="GH111" s="31"/>
      <c r="GI111" s="32"/>
      <c r="GJ111" s="32"/>
      <c r="GK111" s="32"/>
      <c r="GL111" s="32"/>
      <c r="GM111" s="33"/>
      <c r="GN111" s="28"/>
      <c r="GO111" s="29"/>
      <c r="GP111" s="29"/>
      <c r="GQ111" s="29"/>
      <c r="GR111" s="29"/>
      <c r="GS111" s="30"/>
      <c r="GT111" s="31"/>
      <c r="GU111" s="32"/>
      <c r="GV111" s="32"/>
      <c r="GW111" s="32"/>
      <c r="GX111" s="32"/>
      <c r="GY111" s="33"/>
      <c r="GZ111" s="28"/>
      <c r="HA111" s="29"/>
      <c r="HB111" s="29"/>
      <c r="HC111" s="29"/>
      <c r="HD111" s="29"/>
      <c r="HE111" s="30"/>
      <c r="HF111" s="31"/>
      <c r="HG111" s="32"/>
      <c r="HH111" s="32"/>
      <c r="HI111" s="32"/>
      <c r="HJ111" s="32"/>
      <c r="HK111" s="33"/>
      <c r="HL111" s="28"/>
      <c r="HM111" s="29"/>
      <c r="HN111" s="29"/>
      <c r="HO111" s="29"/>
      <c r="HP111" s="29"/>
      <c r="HQ111" s="30"/>
      <c r="HR111" s="31"/>
      <c r="HS111" s="32"/>
      <c r="HT111" s="32"/>
      <c r="HU111" s="32"/>
      <c r="HV111" s="32"/>
      <c r="HW111" s="33"/>
      <c r="HX111" s="28"/>
      <c r="HY111" s="29"/>
      <c r="HZ111" s="29"/>
      <c r="IA111" s="29"/>
      <c r="IB111" s="29"/>
      <c r="IC111" s="30"/>
      <c r="ID111" s="31"/>
      <c r="IE111" s="32"/>
      <c r="IF111" s="32"/>
      <c r="IG111" s="32"/>
      <c r="IH111" s="32"/>
      <c r="II111" s="33"/>
      <c r="IJ111" s="28"/>
      <c r="IK111" s="29"/>
      <c r="IL111" s="29"/>
      <c r="IM111" s="29"/>
      <c r="IN111" s="29"/>
      <c r="IO111" s="30"/>
      <c r="IP111" s="31"/>
      <c r="IQ111" s="32"/>
      <c r="IR111" s="32"/>
      <c r="IS111" s="32"/>
      <c r="IT111" s="32"/>
      <c r="IU111" s="33"/>
      <c r="IV111" s="28"/>
      <c r="IW111" s="29"/>
      <c r="IX111" s="29"/>
      <c r="IY111" s="29"/>
      <c r="IZ111" s="29"/>
      <c r="JA111" s="30"/>
      <c r="JB111" s="31"/>
      <c r="JC111" s="32"/>
      <c r="JD111" s="32"/>
      <c r="JE111" s="32"/>
      <c r="JF111" s="32"/>
      <c r="JG111" s="33"/>
      <c r="JH111" s="28"/>
      <c r="JI111" s="29"/>
      <c r="JJ111" s="29"/>
      <c r="JK111" s="29"/>
      <c r="JL111" s="29"/>
      <c r="JM111" s="30"/>
      <c r="JN111" s="31"/>
      <c r="JO111" s="32"/>
      <c r="JP111" s="32"/>
      <c r="JQ111" s="32"/>
      <c r="JR111" s="32"/>
      <c r="JS111" s="33"/>
      <c r="JT111" s="28"/>
      <c r="JU111" s="29"/>
      <c r="JV111" s="29"/>
      <c r="JW111" s="29"/>
      <c r="JX111" s="29"/>
      <c r="JY111" s="30"/>
      <c r="JZ111" s="31"/>
      <c r="KA111" s="32"/>
      <c r="KB111" s="32"/>
      <c r="KC111" s="32"/>
      <c r="KD111" s="32"/>
      <c r="KE111" s="33"/>
      <c r="KF111" s="28"/>
      <c r="KG111" s="29"/>
      <c r="KH111" s="29"/>
      <c r="KI111" s="29"/>
      <c r="KJ111" s="29"/>
      <c r="KK111" s="30"/>
      <c r="KL111" s="31"/>
      <c r="KM111" s="32"/>
      <c r="KN111" s="32"/>
      <c r="KO111" s="32"/>
      <c r="KP111" s="32"/>
      <c r="KQ111" s="33"/>
    </row>
    <row r="112" spans="1:303" ht="16.5" customHeight="1" x14ac:dyDescent="0.25">
      <c r="A112">
        <f t="shared" si="7"/>
        <v>9</v>
      </c>
      <c r="B112" s="17">
        <f t="shared" si="8"/>
        <v>5</v>
      </c>
      <c r="C112" s="21">
        <f>Calen!F115</f>
        <v>43714</v>
      </c>
      <c r="D112" s="28"/>
      <c r="E112" s="29"/>
      <c r="F112" s="29"/>
      <c r="G112" s="29"/>
      <c r="H112" s="29"/>
      <c r="I112" s="30"/>
      <c r="J112" s="31"/>
      <c r="K112" s="32"/>
      <c r="L112" s="32"/>
      <c r="M112" s="32"/>
      <c r="N112" s="32"/>
      <c r="O112" s="33"/>
      <c r="P112" s="28"/>
      <c r="Q112" s="29"/>
      <c r="R112" s="29"/>
      <c r="S112" s="29"/>
      <c r="T112" s="29"/>
      <c r="U112" s="30"/>
      <c r="V112" s="31"/>
      <c r="W112" s="32"/>
      <c r="X112" s="32"/>
      <c r="Y112" s="32"/>
      <c r="Z112" s="32"/>
      <c r="AA112" s="33"/>
      <c r="AB112" s="28"/>
      <c r="AC112" s="29"/>
      <c r="AD112" s="29"/>
      <c r="AE112" s="29"/>
      <c r="AF112" s="29"/>
      <c r="AG112" s="30"/>
      <c r="AH112" s="31"/>
      <c r="AI112" s="32"/>
      <c r="AJ112" s="32"/>
      <c r="AK112" s="32"/>
      <c r="AL112" s="32"/>
      <c r="AM112" s="33"/>
      <c r="AN112" s="28"/>
      <c r="AO112" s="29"/>
      <c r="AP112" s="29"/>
      <c r="AQ112" s="29"/>
      <c r="AR112" s="29"/>
      <c r="AS112" s="30"/>
      <c r="AT112" s="31"/>
      <c r="AU112" s="32"/>
      <c r="AV112" s="32"/>
      <c r="AW112" s="32"/>
      <c r="AX112" s="32"/>
      <c r="AY112" s="33"/>
      <c r="AZ112" s="28"/>
      <c r="BA112" s="29"/>
      <c r="BB112" s="29"/>
      <c r="BC112" s="29"/>
      <c r="BD112" s="29"/>
      <c r="BE112" s="30"/>
      <c r="BF112" s="31"/>
      <c r="BG112" s="32"/>
      <c r="BH112" s="32"/>
      <c r="BI112" s="32"/>
      <c r="BJ112" s="32"/>
      <c r="BK112" s="33"/>
      <c r="BL112" s="28"/>
      <c r="BM112" s="29"/>
      <c r="BN112" s="29"/>
      <c r="BO112" s="29"/>
      <c r="BP112" s="29"/>
      <c r="BQ112" s="30"/>
      <c r="BR112" s="31"/>
      <c r="BS112" s="32"/>
      <c r="BT112" s="32"/>
      <c r="BU112" s="32"/>
      <c r="BV112" s="32"/>
      <c r="BW112" s="33"/>
      <c r="BX112" s="28"/>
      <c r="BY112" s="29"/>
      <c r="BZ112" s="29"/>
      <c r="CA112" s="29"/>
      <c r="CB112" s="29"/>
      <c r="CC112" s="30"/>
      <c r="CD112" s="31"/>
      <c r="CE112" s="32"/>
      <c r="CF112" s="32"/>
      <c r="CG112" s="32"/>
      <c r="CH112" s="32"/>
      <c r="CI112" s="33"/>
      <c r="CJ112" s="28"/>
      <c r="CK112" s="29"/>
      <c r="CL112" s="29"/>
      <c r="CM112" s="29"/>
      <c r="CN112" s="29"/>
      <c r="CO112" s="30"/>
      <c r="CP112" s="31"/>
      <c r="CQ112" s="32"/>
      <c r="CR112" s="32"/>
      <c r="CS112" s="32"/>
      <c r="CT112" s="32"/>
      <c r="CU112" s="33"/>
      <c r="CV112" s="28"/>
      <c r="CW112" s="29"/>
      <c r="CX112" s="29"/>
      <c r="CY112" s="29"/>
      <c r="CZ112" s="29"/>
      <c r="DA112" s="30"/>
      <c r="DB112" s="31"/>
      <c r="DC112" s="32"/>
      <c r="DD112" s="32"/>
      <c r="DE112" s="32"/>
      <c r="DF112" s="32"/>
      <c r="DG112" s="33"/>
      <c r="DH112" s="28"/>
      <c r="DI112" s="29"/>
      <c r="DJ112" s="29"/>
      <c r="DK112" s="29"/>
      <c r="DL112" s="29"/>
      <c r="DM112" s="30"/>
      <c r="DN112" s="31"/>
      <c r="DO112" s="32"/>
      <c r="DP112" s="32"/>
      <c r="DQ112" s="32"/>
      <c r="DR112" s="32"/>
      <c r="DS112" s="33"/>
      <c r="DT112" s="28"/>
      <c r="DU112" s="29"/>
      <c r="DV112" s="29"/>
      <c r="DW112" s="29"/>
      <c r="DX112" s="29"/>
      <c r="DY112" s="30"/>
      <c r="DZ112" s="31"/>
      <c r="EA112" s="32"/>
      <c r="EB112" s="32"/>
      <c r="EC112" s="32"/>
      <c r="ED112" s="32"/>
      <c r="EE112" s="33"/>
      <c r="EF112" s="28"/>
      <c r="EG112" s="29"/>
      <c r="EH112" s="29"/>
      <c r="EI112" s="29"/>
      <c r="EJ112" s="29"/>
      <c r="EK112" s="30"/>
      <c r="EL112" s="31"/>
      <c r="EM112" s="32"/>
      <c r="EN112" s="32"/>
      <c r="EO112" s="32"/>
      <c r="EP112" s="32"/>
      <c r="EQ112" s="33"/>
      <c r="ER112" s="28"/>
      <c r="ES112" s="29"/>
      <c r="ET112" s="29"/>
      <c r="EU112" s="29"/>
      <c r="EV112" s="29"/>
      <c r="EW112" s="30"/>
      <c r="EX112" s="31"/>
      <c r="EY112" s="32"/>
      <c r="EZ112" s="32"/>
      <c r="FA112" s="32"/>
      <c r="FB112" s="32"/>
      <c r="FC112" s="33"/>
      <c r="FD112" s="28"/>
      <c r="FE112" s="29"/>
      <c r="FF112" s="29"/>
      <c r="FG112" s="29"/>
      <c r="FH112" s="29"/>
      <c r="FI112" s="30"/>
      <c r="FJ112" s="31"/>
      <c r="FK112" s="32"/>
      <c r="FL112" s="32"/>
      <c r="FM112" s="32"/>
      <c r="FN112" s="32"/>
      <c r="FO112" s="33"/>
      <c r="FP112" s="28"/>
      <c r="FQ112" s="29"/>
      <c r="FR112" s="29"/>
      <c r="FS112" s="29"/>
      <c r="FT112" s="29"/>
      <c r="FU112" s="30"/>
      <c r="FV112" s="31"/>
      <c r="FW112" s="32"/>
      <c r="FX112" s="32"/>
      <c r="FY112" s="32"/>
      <c r="FZ112" s="32"/>
      <c r="GA112" s="33"/>
      <c r="GB112" s="28"/>
      <c r="GC112" s="29"/>
      <c r="GD112" s="29"/>
      <c r="GE112" s="29"/>
      <c r="GF112" s="29"/>
      <c r="GG112" s="30"/>
      <c r="GH112" s="31"/>
      <c r="GI112" s="32"/>
      <c r="GJ112" s="32"/>
      <c r="GK112" s="32"/>
      <c r="GL112" s="32"/>
      <c r="GM112" s="33"/>
      <c r="GN112" s="28"/>
      <c r="GO112" s="29"/>
      <c r="GP112" s="29"/>
      <c r="GQ112" s="29"/>
      <c r="GR112" s="29"/>
      <c r="GS112" s="30"/>
      <c r="GT112" s="31"/>
      <c r="GU112" s="32"/>
      <c r="GV112" s="32"/>
      <c r="GW112" s="32"/>
      <c r="GX112" s="32"/>
      <c r="GY112" s="33"/>
      <c r="GZ112" s="28"/>
      <c r="HA112" s="29"/>
      <c r="HB112" s="29"/>
      <c r="HC112" s="29"/>
      <c r="HD112" s="29"/>
      <c r="HE112" s="30"/>
      <c r="HF112" s="31"/>
      <c r="HG112" s="32"/>
      <c r="HH112" s="32"/>
      <c r="HI112" s="32"/>
      <c r="HJ112" s="32"/>
      <c r="HK112" s="33"/>
      <c r="HL112" s="28"/>
      <c r="HM112" s="29"/>
      <c r="HN112" s="29"/>
      <c r="HO112" s="29"/>
      <c r="HP112" s="29"/>
      <c r="HQ112" s="30"/>
      <c r="HR112" s="31"/>
      <c r="HS112" s="32"/>
      <c r="HT112" s="32"/>
      <c r="HU112" s="32"/>
      <c r="HV112" s="32"/>
      <c r="HW112" s="33"/>
      <c r="HX112" s="28"/>
      <c r="HY112" s="29"/>
      <c r="HZ112" s="29"/>
      <c r="IA112" s="29"/>
      <c r="IB112" s="29"/>
      <c r="IC112" s="30"/>
      <c r="ID112" s="31"/>
      <c r="IE112" s="32"/>
      <c r="IF112" s="32"/>
      <c r="IG112" s="32"/>
      <c r="IH112" s="32"/>
      <c r="II112" s="33"/>
      <c r="IJ112" s="28"/>
      <c r="IK112" s="29"/>
      <c r="IL112" s="29"/>
      <c r="IM112" s="29"/>
      <c r="IN112" s="29"/>
      <c r="IO112" s="30"/>
      <c r="IP112" s="31"/>
      <c r="IQ112" s="32"/>
      <c r="IR112" s="32"/>
      <c r="IS112" s="32"/>
      <c r="IT112" s="32"/>
      <c r="IU112" s="33"/>
      <c r="IV112" s="28"/>
      <c r="IW112" s="29"/>
      <c r="IX112" s="29"/>
      <c r="IY112" s="29"/>
      <c r="IZ112" s="29"/>
      <c r="JA112" s="30"/>
      <c r="JB112" s="31"/>
      <c r="JC112" s="32"/>
      <c r="JD112" s="32"/>
      <c r="JE112" s="32"/>
      <c r="JF112" s="32"/>
      <c r="JG112" s="33"/>
      <c r="JH112" s="28"/>
      <c r="JI112" s="29"/>
      <c r="JJ112" s="29"/>
      <c r="JK112" s="29"/>
      <c r="JL112" s="29"/>
      <c r="JM112" s="30"/>
      <c r="JN112" s="31"/>
      <c r="JO112" s="32"/>
      <c r="JP112" s="32"/>
      <c r="JQ112" s="32"/>
      <c r="JR112" s="32"/>
      <c r="JS112" s="33"/>
      <c r="JT112" s="28"/>
      <c r="JU112" s="29"/>
      <c r="JV112" s="29"/>
      <c r="JW112" s="29"/>
      <c r="JX112" s="29"/>
      <c r="JY112" s="30"/>
      <c r="JZ112" s="31"/>
      <c r="KA112" s="32"/>
      <c r="KB112" s="32"/>
      <c r="KC112" s="32"/>
      <c r="KD112" s="32"/>
      <c r="KE112" s="33"/>
      <c r="KF112" s="28"/>
      <c r="KG112" s="29"/>
      <c r="KH112" s="29"/>
      <c r="KI112" s="29"/>
      <c r="KJ112" s="29"/>
      <c r="KK112" s="30"/>
      <c r="KL112" s="31"/>
      <c r="KM112" s="32"/>
      <c r="KN112" s="32"/>
      <c r="KO112" s="32"/>
      <c r="KP112" s="32"/>
      <c r="KQ112" s="33"/>
    </row>
    <row r="113" spans="1:303" ht="16.5" customHeight="1" x14ac:dyDescent="0.25">
      <c r="A113">
        <f t="shared" si="7"/>
        <v>9</v>
      </c>
      <c r="B113" s="17">
        <f t="shared" si="8"/>
        <v>3</v>
      </c>
      <c r="C113" s="21">
        <f>Calen!F116</f>
        <v>43719</v>
      </c>
      <c r="D113" s="28"/>
      <c r="E113" s="29"/>
      <c r="F113" s="29"/>
      <c r="G113" s="29"/>
      <c r="H113" s="29"/>
      <c r="I113" s="30"/>
      <c r="J113" s="31"/>
      <c r="K113" s="32"/>
      <c r="L113" s="32"/>
      <c r="M113" s="32"/>
      <c r="N113" s="32"/>
      <c r="O113" s="33"/>
      <c r="P113" s="28"/>
      <c r="Q113" s="29"/>
      <c r="R113" s="29"/>
      <c r="S113" s="29"/>
      <c r="T113" s="29"/>
      <c r="U113" s="30"/>
      <c r="V113" s="31"/>
      <c r="W113" s="32"/>
      <c r="X113" s="32"/>
      <c r="Y113" s="32"/>
      <c r="Z113" s="32"/>
      <c r="AA113" s="33"/>
      <c r="AB113" s="28"/>
      <c r="AC113" s="29"/>
      <c r="AD113" s="29"/>
      <c r="AE113" s="29"/>
      <c r="AF113" s="29"/>
      <c r="AG113" s="30"/>
      <c r="AH113" s="31"/>
      <c r="AI113" s="32"/>
      <c r="AJ113" s="32"/>
      <c r="AK113" s="32"/>
      <c r="AL113" s="32"/>
      <c r="AM113" s="33"/>
      <c r="AN113" s="28"/>
      <c r="AO113" s="29"/>
      <c r="AP113" s="29"/>
      <c r="AQ113" s="29"/>
      <c r="AR113" s="29"/>
      <c r="AS113" s="30"/>
      <c r="AT113" s="31"/>
      <c r="AU113" s="32"/>
      <c r="AV113" s="32"/>
      <c r="AW113" s="32"/>
      <c r="AX113" s="32"/>
      <c r="AY113" s="33"/>
      <c r="AZ113" s="28"/>
      <c r="BA113" s="29"/>
      <c r="BB113" s="29"/>
      <c r="BC113" s="29"/>
      <c r="BD113" s="29"/>
      <c r="BE113" s="30"/>
      <c r="BF113" s="31"/>
      <c r="BG113" s="32"/>
      <c r="BH113" s="32"/>
      <c r="BI113" s="32"/>
      <c r="BJ113" s="32"/>
      <c r="BK113" s="33"/>
      <c r="BL113" s="28"/>
      <c r="BM113" s="29"/>
      <c r="BN113" s="29"/>
      <c r="BO113" s="29"/>
      <c r="BP113" s="29"/>
      <c r="BQ113" s="30"/>
      <c r="BR113" s="31"/>
      <c r="BS113" s="32"/>
      <c r="BT113" s="32"/>
      <c r="BU113" s="32"/>
      <c r="BV113" s="32"/>
      <c r="BW113" s="33"/>
      <c r="BX113" s="28"/>
      <c r="BY113" s="29"/>
      <c r="BZ113" s="29"/>
      <c r="CA113" s="29"/>
      <c r="CB113" s="29"/>
      <c r="CC113" s="30"/>
      <c r="CD113" s="31"/>
      <c r="CE113" s="32"/>
      <c r="CF113" s="32"/>
      <c r="CG113" s="32"/>
      <c r="CH113" s="32"/>
      <c r="CI113" s="33"/>
      <c r="CJ113" s="28"/>
      <c r="CK113" s="29"/>
      <c r="CL113" s="29"/>
      <c r="CM113" s="29"/>
      <c r="CN113" s="29"/>
      <c r="CO113" s="30"/>
      <c r="CP113" s="31"/>
      <c r="CQ113" s="32"/>
      <c r="CR113" s="32"/>
      <c r="CS113" s="32"/>
      <c r="CT113" s="32"/>
      <c r="CU113" s="33"/>
      <c r="CV113" s="28"/>
      <c r="CW113" s="29"/>
      <c r="CX113" s="29"/>
      <c r="CY113" s="29"/>
      <c r="CZ113" s="29"/>
      <c r="DA113" s="30"/>
      <c r="DB113" s="31"/>
      <c r="DC113" s="32"/>
      <c r="DD113" s="32"/>
      <c r="DE113" s="32"/>
      <c r="DF113" s="32"/>
      <c r="DG113" s="33"/>
      <c r="DH113" s="28"/>
      <c r="DI113" s="29"/>
      <c r="DJ113" s="29"/>
      <c r="DK113" s="29"/>
      <c r="DL113" s="29"/>
      <c r="DM113" s="30"/>
      <c r="DN113" s="31"/>
      <c r="DO113" s="32"/>
      <c r="DP113" s="32"/>
      <c r="DQ113" s="32"/>
      <c r="DR113" s="32"/>
      <c r="DS113" s="33"/>
      <c r="DT113" s="28"/>
      <c r="DU113" s="29"/>
      <c r="DV113" s="29"/>
      <c r="DW113" s="29"/>
      <c r="DX113" s="29"/>
      <c r="DY113" s="30"/>
      <c r="DZ113" s="31"/>
      <c r="EA113" s="32"/>
      <c r="EB113" s="32"/>
      <c r="EC113" s="32"/>
      <c r="ED113" s="32"/>
      <c r="EE113" s="33"/>
      <c r="EF113" s="28"/>
      <c r="EG113" s="29"/>
      <c r="EH113" s="29"/>
      <c r="EI113" s="29"/>
      <c r="EJ113" s="29"/>
      <c r="EK113" s="30"/>
      <c r="EL113" s="31"/>
      <c r="EM113" s="32"/>
      <c r="EN113" s="32"/>
      <c r="EO113" s="32"/>
      <c r="EP113" s="32"/>
      <c r="EQ113" s="33"/>
      <c r="ER113" s="28"/>
      <c r="ES113" s="29"/>
      <c r="ET113" s="29"/>
      <c r="EU113" s="29"/>
      <c r="EV113" s="29"/>
      <c r="EW113" s="30"/>
      <c r="EX113" s="31"/>
      <c r="EY113" s="32"/>
      <c r="EZ113" s="32"/>
      <c r="FA113" s="32"/>
      <c r="FB113" s="32"/>
      <c r="FC113" s="33"/>
      <c r="FD113" s="28"/>
      <c r="FE113" s="29"/>
      <c r="FF113" s="29"/>
      <c r="FG113" s="29"/>
      <c r="FH113" s="29"/>
      <c r="FI113" s="30"/>
      <c r="FJ113" s="31"/>
      <c r="FK113" s="32"/>
      <c r="FL113" s="32"/>
      <c r="FM113" s="32"/>
      <c r="FN113" s="32"/>
      <c r="FO113" s="33"/>
      <c r="FP113" s="28"/>
      <c r="FQ113" s="29"/>
      <c r="FR113" s="29"/>
      <c r="FS113" s="29"/>
      <c r="FT113" s="29"/>
      <c r="FU113" s="30"/>
      <c r="FV113" s="31"/>
      <c r="FW113" s="32"/>
      <c r="FX113" s="32"/>
      <c r="FY113" s="32"/>
      <c r="FZ113" s="32"/>
      <c r="GA113" s="33"/>
      <c r="GB113" s="28"/>
      <c r="GC113" s="29"/>
      <c r="GD113" s="29"/>
      <c r="GE113" s="29"/>
      <c r="GF113" s="29"/>
      <c r="GG113" s="30"/>
      <c r="GH113" s="31"/>
      <c r="GI113" s="32"/>
      <c r="GJ113" s="32"/>
      <c r="GK113" s="32"/>
      <c r="GL113" s="32"/>
      <c r="GM113" s="33"/>
      <c r="GN113" s="28"/>
      <c r="GO113" s="29"/>
      <c r="GP113" s="29"/>
      <c r="GQ113" s="29"/>
      <c r="GR113" s="29"/>
      <c r="GS113" s="30"/>
      <c r="GT113" s="31"/>
      <c r="GU113" s="32"/>
      <c r="GV113" s="32"/>
      <c r="GW113" s="32"/>
      <c r="GX113" s="32"/>
      <c r="GY113" s="33"/>
      <c r="GZ113" s="28"/>
      <c r="HA113" s="29"/>
      <c r="HB113" s="29"/>
      <c r="HC113" s="29"/>
      <c r="HD113" s="29"/>
      <c r="HE113" s="30"/>
      <c r="HF113" s="31"/>
      <c r="HG113" s="32"/>
      <c r="HH113" s="32"/>
      <c r="HI113" s="32"/>
      <c r="HJ113" s="32"/>
      <c r="HK113" s="33"/>
      <c r="HL113" s="28"/>
      <c r="HM113" s="29"/>
      <c r="HN113" s="29"/>
      <c r="HO113" s="29"/>
      <c r="HP113" s="29"/>
      <c r="HQ113" s="30"/>
      <c r="HR113" s="31"/>
      <c r="HS113" s="32"/>
      <c r="HT113" s="32"/>
      <c r="HU113" s="32"/>
      <c r="HV113" s="32"/>
      <c r="HW113" s="33"/>
      <c r="HX113" s="28"/>
      <c r="HY113" s="29"/>
      <c r="HZ113" s="29"/>
      <c r="IA113" s="29"/>
      <c r="IB113" s="29"/>
      <c r="IC113" s="30"/>
      <c r="ID113" s="31"/>
      <c r="IE113" s="32"/>
      <c r="IF113" s="32"/>
      <c r="IG113" s="32"/>
      <c r="IH113" s="32"/>
      <c r="II113" s="33"/>
      <c r="IJ113" s="28"/>
      <c r="IK113" s="29"/>
      <c r="IL113" s="29"/>
      <c r="IM113" s="29"/>
      <c r="IN113" s="29"/>
      <c r="IO113" s="30"/>
      <c r="IP113" s="31"/>
      <c r="IQ113" s="32"/>
      <c r="IR113" s="32"/>
      <c r="IS113" s="32"/>
      <c r="IT113" s="32"/>
      <c r="IU113" s="33"/>
      <c r="IV113" s="28"/>
      <c r="IW113" s="29"/>
      <c r="IX113" s="29"/>
      <c r="IY113" s="29"/>
      <c r="IZ113" s="29"/>
      <c r="JA113" s="30"/>
      <c r="JB113" s="31"/>
      <c r="JC113" s="32"/>
      <c r="JD113" s="32"/>
      <c r="JE113" s="32"/>
      <c r="JF113" s="32"/>
      <c r="JG113" s="33"/>
      <c r="JH113" s="28"/>
      <c r="JI113" s="29"/>
      <c r="JJ113" s="29"/>
      <c r="JK113" s="29"/>
      <c r="JL113" s="29"/>
      <c r="JM113" s="30"/>
      <c r="JN113" s="31"/>
      <c r="JO113" s="32"/>
      <c r="JP113" s="32"/>
      <c r="JQ113" s="32"/>
      <c r="JR113" s="32"/>
      <c r="JS113" s="33"/>
      <c r="JT113" s="28"/>
      <c r="JU113" s="29"/>
      <c r="JV113" s="29"/>
      <c r="JW113" s="29"/>
      <c r="JX113" s="29"/>
      <c r="JY113" s="30"/>
      <c r="JZ113" s="31"/>
      <c r="KA113" s="32"/>
      <c r="KB113" s="32"/>
      <c r="KC113" s="32"/>
      <c r="KD113" s="32"/>
      <c r="KE113" s="33"/>
      <c r="KF113" s="28"/>
      <c r="KG113" s="29"/>
      <c r="KH113" s="29"/>
      <c r="KI113" s="29"/>
      <c r="KJ113" s="29"/>
      <c r="KK113" s="30"/>
      <c r="KL113" s="31"/>
      <c r="KM113" s="32"/>
      <c r="KN113" s="32"/>
      <c r="KO113" s="32"/>
      <c r="KP113" s="32"/>
      <c r="KQ113" s="33"/>
    </row>
    <row r="114" spans="1:303" ht="16.5" customHeight="1" x14ac:dyDescent="0.25">
      <c r="A114">
        <f t="shared" si="7"/>
        <v>9</v>
      </c>
      <c r="B114" s="17">
        <f t="shared" si="8"/>
        <v>4</v>
      </c>
      <c r="C114" s="21">
        <f>Calen!F117</f>
        <v>43720</v>
      </c>
      <c r="D114" s="28"/>
      <c r="E114" s="29"/>
      <c r="F114" s="29"/>
      <c r="G114" s="29"/>
      <c r="H114" s="29"/>
      <c r="I114" s="30"/>
      <c r="J114" s="31"/>
      <c r="K114" s="32"/>
      <c r="L114" s="32"/>
      <c r="M114" s="32"/>
      <c r="N114" s="32"/>
      <c r="O114" s="33"/>
      <c r="P114" s="28"/>
      <c r="Q114" s="29"/>
      <c r="R114" s="29"/>
      <c r="S114" s="29"/>
      <c r="T114" s="29"/>
      <c r="U114" s="30"/>
      <c r="V114" s="31"/>
      <c r="W114" s="32"/>
      <c r="X114" s="32"/>
      <c r="Y114" s="32"/>
      <c r="Z114" s="32"/>
      <c r="AA114" s="33"/>
      <c r="AB114" s="28"/>
      <c r="AC114" s="29"/>
      <c r="AD114" s="29"/>
      <c r="AE114" s="29"/>
      <c r="AF114" s="29"/>
      <c r="AG114" s="30"/>
      <c r="AH114" s="31"/>
      <c r="AI114" s="32"/>
      <c r="AJ114" s="32"/>
      <c r="AK114" s="32"/>
      <c r="AL114" s="32"/>
      <c r="AM114" s="33"/>
      <c r="AN114" s="28"/>
      <c r="AO114" s="29"/>
      <c r="AP114" s="29"/>
      <c r="AQ114" s="29"/>
      <c r="AR114" s="29"/>
      <c r="AS114" s="30"/>
      <c r="AT114" s="31"/>
      <c r="AU114" s="32"/>
      <c r="AV114" s="32"/>
      <c r="AW114" s="32"/>
      <c r="AX114" s="32"/>
      <c r="AY114" s="33"/>
      <c r="AZ114" s="28"/>
      <c r="BA114" s="29"/>
      <c r="BB114" s="29"/>
      <c r="BC114" s="29"/>
      <c r="BD114" s="29"/>
      <c r="BE114" s="30"/>
      <c r="BF114" s="31"/>
      <c r="BG114" s="32"/>
      <c r="BH114" s="32"/>
      <c r="BI114" s="32"/>
      <c r="BJ114" s="32"/>
      <c r="BK114" s="33"/>
      <c r="BL114" s="28"/>
      <c r="BM114" s="29"/>
      <c r="BN114" s="29"/>
      <c r="BO114" s="29"/>
      <c r="BP114" s="29"/>
      <c r="BQ114" s="30"/>
      <c r="BR114" s="31"/>
      <c r="BS114" s="32"/>
      <c r="BT114" s="32"/>
      <c r="BU114" s="32"/>
      <c r="BV114" s="32"/>
      <c r="BW114" s="33"/>
      <c r="BX114" s="28"/>
      <c r="BY114" s="29"/>
      <c r="BZ114" s="29"/>
      <c r="CA114" s="29"/>
      <c r="CB114" s="29"/>
      <c r="CC114" s="30"/>
      <c r="CD114" s="31"/>
      <c r="CE114" s="32"/>
      <c r="CF114" s="32"/>
      <c r="CG114" s="32"/>
      <c r="CH114" s="32"/>
      <c r="CI114" s="33"/>
      <c r="CJ114" s="28"/>
      <c r="CK114" s="29"/>
      <c r="CL114" s="29"/>
      <c r="CM114" s="29"/>
      <c r="CN114" s="29"/>
      <c r="CO114" s="30"/>
      <c r="CP114" s="31"/>
      <c r="CQ114" s="32"/>
      <c r="CR114" s="32"/>
      <c r="CS114" s="32"/>
      <c r="CT114" s="32"/>
      <c r="CU114" s="33"/>
      <c r="CV114" s="28"/>
      <c r="CW114" s="29"/>
      <c r="CX114" s="29"/>
      <c r="CY114" s="29"/>
      <c r="CZ114" s="29"/>
      <c r="DA114" s="30"/>
      <c r="DB114" s="31"/>
      <c r="DC114" s="32"/>
      <c r="DD114" s="32"/>
      <c r="DE114" s="32"/>
      <c r="DF114" s="32"/>
      <c r="DG114" s="33"/>
      <c r="DH114" s="28"/>
      <c r="DI114" s="29"/>
      <c r="DJ114" s="29"/>
      <c r="DK114" s="29"/>
      <c r="DL114" s="29"/>
      <c r="DM114" s="30"/>
      <c r="DN114" s="31"/>
      <c r="DO114" s="32"/>
      <c r="DP114" s="32"/>
      <c r="DQ114" s="32"/>
      <c r="DR114" s="32"/>
      <c r="DS114" s="33"/>
      <c r="DT114" s="28"/>
      <c r="DU114" s="29"/>
      <c r="DV114" s="29"/>
      <c r="DW114" s="29"/>
      <c r="DX114" s="29"/>
      <c r="DY114" s="30"/>
      <c r="DZ114" s="31"/>
      <c r="EA114" s="32"/>
      <c r="EB114" s="32"/>
      <c r="EC114" s="32"/>
      <c r="ED114" s="32"/>
      <c r="EE114" s="33"/>
      <c r="EF114" s="28"/>
      <c r="EG114" s="29"/>
      <c r="EH114" s="29"/>
      <c r="EI114" s="29"/>
      <c r="EJ114" s="29"/>
      <c r="EK114" s="30"/>
      <c r="EL114" s="31"/>
      <c r="EM114" s="32"/>
      <c r="EN114" s="32"/>
      <c r="EO114" s="32"/>
      <c r="EP114" s="32"/>
      <c r="EQ114" s="33"/>
      <c r="ER114" s="28"/>
      <c r="ES114" s="29"/>
      <c r="ET114" s="29"/>
      <c r="EU114" s="29"/>
      <c r="EV114" s="29"/>
      <c r="EW114" s="30"/>
      <c r="EX114" s="31"/>
      <c r="EY114" s="32"/>
      <c r="EZ114" s="32"/>
      <c r="FA114" s="32"/>
      <c r="FB114" s="32"/>
      <c r="FC114" s="33"/>
      <c r="FD114" s="28"/>
      <c r="FE114" s="29"/>
      <c r="FF114" s="29"/>
      <c r="FG114" s="29"/>
      <c r="FH114" s="29"/>
      <c r="FI114" s="30"/>
      <c r="FJ114" s="31"/>
      <c r="FK114" s="32"/>
      <c r="FL114" s="32"/>
      <c r="FM114" s="32"/>
      <c r="FN114" s="32"/>
      <c r="FO114" s="33"/>
      <c r="FP114" s="28"/>
      <c r="FQ114" s="29"/>
      <c r="FR114" s="29"/>
      <c r="FS114" s="29"/>
      <c r="FT114" s="29"/>
      <c r="FU114" s="30"/>
      <c r="FV114" s="31"/>
      <c r="FW114" s="32"/>
      <c r="FX114" s="32"/>
      <c r="FY114" s="32"/>
      <c r="FZ114" s="32"/>
      <c r="GA114" s="33"/>
      <c r="GB114" s="28"/>
      <c r="GC114" s="29"/>
      <c r="GD114" s="29"/>
      <c r="GE114" s="29"/>
      <c r="GF114" s="29"/>
      <c r="GG114" s="30"/>
      <c r="GH114" s="31"/>
      <c r="GI114" s="32"/>
      <c r="GJ114" s="32"/>
      <c r="GK114" s="32"/>
      <c r="GL114" s="32"/>
      <c r="GM114" s="33"/>
      <c r="GN114" s="28"/>
      <c r="GO114" s="29"/>
      <c r="GP114" s="29"/>
      <c r="GQ114" s="29"/>
      <c r="GR114" s="29"/>
      <c r="GS114" s="30"/>
      <c r="GT114" s="31"/>
      <c r="GU114" s="32"/>
      <c r="GV114" s="32"/>
      <c r="GW114" s="32"/>
      <c r="GX114" s="32"/>
      <c r="GY114" s="33"/>
      <c r="GZ114" s="28"/>
      <c r="HA114" s="29"/>
      <c r="HB114" s="29"/>
      <c r="HC114" s="29"/>
      <c r="HD114" s="29"/>
      <c r="HE114" s="30"/>
      <c r="HF114" s="31"/>
      <c r="HG114" s="32"/>
      <c r="HH114" s="32"/>
      <c r="HI114" s="32"/>
      <c r="HJ114" s="32"/>
      <c r="HK114" s="33"/>
      <c r="HL114" s="28"/>
      <c r="HM114" s="29"/>
      <c r="HN114" s="29"/>
      <c r="HO114" s="29"/>
      <c r="HP114" s="29"/>
      <c r="HQ114" s="30"/>
      <c r="HR114" s="31"/>
      <c r="HS114" s="32"/>
      <c r="HT114" s="32"/>
      <c r="HU114" s="32"/>
      <c r="HV114" s="32"/>
      <c r="HW114" s="33"/>
      <c r="HX114" s="28"/>
      <c r="HY114" s="29"/>
      <c r="HZ114" s="29"/>
      <c r="IA114" s="29"/>
      <c r="IB114" s="29"/>
      <c r="IC114" s="30"/>
      <c r="ID114" s="31"/>
      <c r="IE114" s="32"/>
      <c r="IF114" s="32"/>
      <c r="IG114" s="32"/>
      <c r="IH114" s="32"/>
      <c r="II114" s="33"/>
      <c r="IJ114" s="28"/>
      <c r="IK114" s="29"/>
      <c r="IL114" s="29"/>
      <c r="IM114" s="29"/>
      <c r="IN114" s="29"/>
      <c r="IO114" s="30"/>
      <c r="IP114" s="31"/>
      <c r="IQ114" s="32"/>
      <c r="IR114" s="32"/>
      <c r="IS114" s="32"/>
      <c r="IT114" s="32"/>
      <c r="IU114" s="33"/>
      <c r="IV114" s="28"/>
      <c r="IW114" s="29"/>
      <c r="IX114" s="29"/>
      <c r="IY114" s="29"/>
      <c r="IZ114" s="29"/>
      <c r="JA114" s="30"/>
      <c r="JB114" s="31"/>
      <c r="JC114" s="32"/>
      <c r="JD114" s="32"/>
      <c r="JE114" s="32"/>
      <c r="JF114" s="32"/>
      <c r="JG114" s="33"/>
      <c r="JH114" s="28"/>
      <c r="JI114" s="29"/>
      <c r="JJ114" s="29"/>
      <c r="JK114" s="29"/>
      <c r="JL114" s="29"/>
      <c r="JM114" s="30"/>
      <c r="JN114" s="31"/>
      <c r="JO114" s="32"/>
      <c r="JP114" s="32"/>
      <c r="JQ114" s="32"/>
      <c r="JR114" s="32"/>
      <c r="JS114" s="33"/>
      <c r="JT114" s="28"/>
      <c r="JU114" s="29"/>
      <c r="JV114" s="29"/>
      <c r="JW114" s="29"/>
      <c r="JX114" s="29"/>
      <c r="JY114" s="30"/>
      <c r="JZ114" s="31"/>
      <c r="KA114" s="32"/>
      <c r="KB114" s="32"/>
      <c r="KC114" s="32"/>
      <c r="KD114" s="32"/>
      <c r="KE114" s="33"/>
      <c r="KF114" s="28"/>
      <c r="KG114" s="29"/>
      <c r="KH114" s="29"/>
      <c r="KI114" s="29"/>
      <c r="KJ114" s="29"/>
      <c r="KK114" s="30"/>
      <c r="KL114" s="31"/>
      <c r="KM114" s="32"/>
      <c r="KN114" s="32"/>
      <c r="KO114" s="32"/>
      <c r="KP114" s="32"/>
      <c r="KQ114" s="33"/>
    </row>
    <row r="115" spans="1:303" ht="16.5" customHeight="1" x14ac:dyDescent="0.25">
      <c r="A115">
        <f t="shared" si="7"/>
        <v>9</v>
      </c>
      <c r="B115" s="17">
        <f t="shared" si="8"/>
        <v>5</v>
      </c>
      <c r="C115" s="21">
        <f>Calen!F118</f>
        <v>43721</v>
      </c>
      <c r="D115" s="28"/>
      <c r="E115" s="29"/>
      <c r="F115" s="29"/>
      <c r="G115" s="29"/>
      <c r="H115" s="29"/>
      <c r="I115" s="30"/>
      <c r="J115" s="31"/>
      <c r="K115" s="32"/>
      <c r="L115" s="32"/>
      <c r="M115" s="32"/>
      <c r="N115" s="32"/>
      <c r="O115" s="33"/>
      <c r="P115" s="28"/>
      <c r="Q115" s="29"/>
      <c r="R115" s="29"/>
      <c r="S115" s="29"/>
      <c r="T115" s="29"/>
      <c r="U115" s="30"/>
      <c r="V115" s="31"/>
      <c r="W115" s="32"/>
      <c r="X115" s="32"/>
      <c r="Y115" s="32"/>
      <c r="Z115" s="32"/>
      <c r="AA115" s="33"/>
      <c r="AB115" s="28"/>
      <c r="AC115" s="29"/>
      <c r="AD115" s="29"/>
      <c r="AE115" s="29"/>
      <c r="AF115" s="29"/>
      <c r="AG115" s="30"/>
      <c r="AH115" s="31"/>
      <c r="AI115" s="32"/>
      <c r="AJ115" s="32"/>
      <c r="AK115" s="32"/>
      <c r="AL115" s="32"/>
      <c r="AM115" s="33"/>
      <c r="AN115" s="28"/>
      <c r="AO115" s="29"/>
      <c r="AP115" s="29"/>
      <c r="AQ115" s="29"/>
      <c r="AR115" s="29"/>
      <c r="AS115" s="30"/>
      <c r="AT115" s="31"/>
      <c r="AU115" s="32"/>
      <c r="AV115" s="32"/>
      <c r="AW115" s="32"/>
      <c r="AX115" s="32"/>
      <c r="AY115" s="33"/>
      <c r="AZ115" s="28"/>
      <c r="BA115" s="29"/>
      <c r="BB115" s="29"/>
      <c r="BC115" s="29"/>
      <c r="BD115" s="29"/>
      <c r="BE115" s="30"/>
      <c r="BF115" s="31"/>
      <c r="BG115" s="32"/>
      <c r="BH115" s="32"/>
      <c r="BI115" s="32"/>
      <c r="BJ115" s="32"/>
      <c r="BK115" s="33"/>
      <c r="BL115" s="28"/>
      <c r="BM115" s="29"/>
      <c r="BN115" s="29"/>
      <c r="BO115" s="29"/>
      <c r="BP115" s="29"/>
      <c r="BQ115" s="30"/>
      <c r="BR115" s="31"/>
      <c r="BS115" s="32"/>
      <c r="BT115" s="32"/>
      <c r="BU115" s="32"/>
      <c r="BV115" s="32"/>
      <c r="BW115" s="33"/>
      <c r="BX115" s="28"/>
      <c r="BY115" s="29"/>
      <c r="BZ115" s="29"/>
      <c r="CA115" s="29"/>
      <c r="CB115" s="29"/>
      <c r="CC115" s="30"/>
      <c r="CD115" s="31"/>
      <c r="CE115" s="32"/>
      <c r="CF115" s="32"/>
      <c r="CG115" s="32"/>
      <c r="CH115" s="32"/>
      <c r="CI115" s="33"/>
      <c r="CJ115" s="28"/>
      <c r="CK115" s="29"/>
      <c r="CL115" s="29"/>
      <c r="CM115" s="29"/>
      <c r="CN115" s="29"/>
      <c r="CO115" s="30"/>
      <c r="CP115" s="31"/>
      <c r="CQ115" s="32"/>
      <c r="CR115" s="32"/>
      <c r="CS115" s="32"/>
      <c r="CT115" s="32"/>
      <c r="CU115" s="33"/>
      <c r="CV115" s="28"/>
      <c r="CW115" s="29"/>
      <c r="CX115" s="29"/>
      <c r="CY115" s="29"/>
      <c r="CZ115" s="29"/>
      <c r="DA115" s="30"/>
      <c r="DB115" s="31"/>
      <c r="DC115" s="32"/>
      <c r="DD115" s="32"/>
      <c r="DE115" s="32"/>
      <c r="DF115" s="32"/>
      <c r="DG115" s="33"/>
      <c r="DH115" s="28"/>
      <c r="DI115" s="29"/>
      <c r="DJ115" s="29"/>
      <c r="DK115" s="29"/>
      <c r="DL115" s="29"/>
      <c r="DM115" s="30"/>
      <c r="DN115" s="31"/>
      <c r="DO115" s="32"/>
      <c r="DP115" s="32"/>
      <c r="DQ115" s="32"/>
      <c r="DR115" s="32"/>
      <c r="DS115" s="33"/>
      <c r="DT115" s="28"/>
      <c r="DU115" s="29"/>
      <c r="DV115" s="29"/>
      <c r="DW115" s="29"/>
      <c r="DX115" s="29"/>
      <c r="DY115" s="30"/>
      <c r="DZ115" s="31"/>
      <c r="EA115" s="32"/>
      <c r="EB115" s="32"/>
      <c r="EC115" s="32"/>
      <c r="ED115" s="32"/>
      <c r="EE115" s="33"/>
      <c r="EF115" s="28"/>
      <c r="EG115" s="29"/>
      <c r="EH115" s="29"/>
      <c r="EI115" s="29"/>
      <c r="EJ115" s="29"/>
      <c r="EK115" s="30"/>
      <c r="EL115" s="31"/>
      <c r="EM115" s="32"/>
      <c r="EN115" s="32"/>
      <c r="EO115" s="32"/>
      <c r="EP115" s="32"/>
      <c r="EQ115" s="33"/>
      <c r="ER115" s="28"/>
      <c r="ES115" s="29"/>
      <c r="ET115" s="29"/>
      <c r="EU115" s="29"/>
      <c r="EV115" s="29"/>
      <c r="EW115" s="30"/>
      <c r="EX115" s="31"/>
      <c r="EY115" s="32"/>
      <c r="EZ115" s="32"/>
      <c r="FA115" s="32"/>
      <c r="FB115" s="32"/>
      <c r="FC115" s="33"/>
      <c r="FD115" s="28"/>
      <c r="FE115" s="29"/>
      <c r="FF115" s="29"/>
      <c r="FG115" s="29"/>
      <c r="FH115" s="29"/>
      <c r="FI115" s="30"/>
      <c r="FJ115" s="31"/>
      <c r="FK115" s="32"/>
      <c r="FL115" s="32"/>
      <c r="FM115" s="32"/>
      <c r="FN115" s="32"/>
      <c r="FO115" s="33"/>
      <c r="FP115" s="28"/>
      <c r="FQ115" s="29"/>
      <c r="FR115" s="29"/>
      <c r="FS115" s="29"/>
      <c r="FT115" s="29"/>
      <c r="FU115" s="30"/>
      <c r="FV115" s="31"/>
      <c r="FW115" s="32"/>
      <c r="FX115" s="32"/>
      <c r="FY115" s="32"/>
      <c r="FZ115" s="32"/>
      <c r="GA115" s="33"/>
      <c r="GB115" s="28"/>
      <c r="GC115" s="29"/>
      <c r="GD115" s="29"/>
      <c r="GE115" s="29"/>
      <c r="GF115" s="29"/>
      <c r="GG115" s="30"/>
      <c r="GH115" s="31"/>
      <c r="GI115" s="32"/>
      <c r="GJ115" s="32"/>
      <c r="GK115" s="32"/>
      <c r="GL115" s="32"/>
      <c r="GM115" s="33"/>
      <c r="GN115" s="28"/>
      <c r="GO115" s="29"/>
      <c r="GP115" s="29"/>
      <c r="GQ115" s="29"/>
      <c r="GR115" s="29"/>
      <c r="GS115" s="30"/>
      <c r="GT115" s="31"/>
      <c r="GU115" s="32"/>
      <c r="GV115" s="32"/>
      <c r="GW115" s="32"/>
      <c r="GX115" s="32"/>
      <c r="GY115" s="33"/>
      <c r="GZ115" s="28"/>
      <c r="HA115" s="29"/>
      <c r="HB115" s="29"/>
      <c r="HC115" s="29"/>
      <c r="HD115" s="29"/>
      <c r="HE115" s="30"/>
      <c r="HF115" s="31"/>
      <c r="HG115" s="32"/>
      <c r="HH115" s="32"/>
      <c r="HI115" s="32"/>
      <c r="HJ115" s="32"/>
      <c r="HK115" s="33"/>
      <c r="HL115" s="28"/>
      <c r="HM115" s="29"/>
      <c r="HN115" s="29"/>
      <c r="HO115" s="29"/>
      <c r="HP115" s="29"/>
      <c r="HQ115" s="30"/>
      <c r="HR115" s="31"/>
      <c r="HS115" s="32"/>
      <c r="HT115" s="32"/>
      <c r="HU115" s="32"/>
      <c r="HV115" s="32"/>
      <c r="HW115" s="33"/>
      <c r="HX115" s="28"/>
      <c r="HY115" s="29"/>
      <c r="HZ115" s="29"/>
      <c r="IA115" s="29"/>
      <c r="IB115" s="29"/>
      <c r="IC115" s="30"/>
      <c r="ID115" s="31"/>
      <c r="IE115" s="32"/>
      <c r="IF115" s="32"/>
      <c r="IG115" s="32"/>
      <c r="IH115" s="32"/>
      <c r="II115" s="33"/>
      <c r="IJ115" s="28"/>
      <c r="IK115" s="29"/>
      <c r="IL115" s="29"/>
      <c r="IM115" s="29"/>
      <c r="IN115" s="29"/>
      <c r="IO115" s="30"/>
      <c r="IP115" s="31"/>
      <c r="IQ115" s="32"/>
      <c r="IR115" s="32"/>
      <c r="IS115" s="32"/>
      <c r="IT115" s="32"/>
      <c r="IU115" s="33"/>
      <c r="IV115" s="28"/>
      <c r="IW115" s="29"/>
      <c r="IX115" s="29"/>
      <c r="IY115" s="29"/>
      <c r="IZ115" s="29"/>
      <c r="JA115" s="30"/>
      <c r="JB115" s="31"/>
      <c r="JC115" s="32"/>
      <c r="JD115" s="32"/>
      <c r="JE115" s="32"/>
      <c r="JF115" s="32"/>
      <c r="JG115" s="33"/>
      <c r="JH115" s="28"/>
      <c r="JI115" s="29"/>
      <c r="JJ115" s="29"/>
      <c r="JK115" s="29"/>
      <c r="JL115" s="29"/>
      <c r="JM115" s="30"/>
      <c r="JN115" s="31"/>
      <c r="JO115" s="32"/>
      <c r="JP115" s="32"/>
      <c r="JQ115" s="32"/>
      <c r="JR115" s="32"/>
      <c r="JS115" s="33"/>
      <c r="JT115" s="28"/>
      <c r="JU115" s="29"/>
      <c r="JV115" s="29"/>
      <c r="JW115" s="29"/>
      <c r="JX115" s="29"/>
      <c r="JY115" s="30"/>
      <c r="JZ115" s="31"/>
      <c r="KA115" s="32"/>
      <c r="KB115" s="32"/>
      <c r="KC115" s="32"/>
      <c r="KD115" s="32"/>
      <c r="KE115" s="33"/>
      <c r="KF115" s="28"/>
      <c r="KG115" s="29"/>
      <c r="KH115" s="29"/>
      <c r="KI115" s="29"/>
      <c r="KJ115" s="29"/>
      <c r="KK115" s="30"/>
      <c r="KL115" s="31"/>
      <c r="KM115" s="32"/>
      <c r="KN115" s="32"/>
      <c r="KO115" s="32"/>
      <c r="KP115" s="32"/>
      <c r="KQ115" s="33"/>
    </row>
    <row r="116" spans="1:303" ht="16.5" customHeight="1" x14ac:dyDescent="0.25">
      <c r="A116">
        <f t="shared" si="7"/>
        <v>9</v>
      </c>
      <c r="B116" s="17">
        <f t="shared" si="8"/>
        <v>3</v>
      </c>
      <c r="C116" s="21">
        <f>Calen!F119</f>
        <v>43726</v>
      </c>
      <c r="D116" s="28"/>
      <c r="E116" s="29"/>
      <c r="F116" s="29"/>
      <c r="G116" s="29"/>
      <c r="H116" s="29"/>
      <c r="I116" s="30"/>
      <c r="J116" s="31"/>
      <c r="K116" s="32"/>
      <c r="L116" s="32"/>
      <c r="M116" s="32"/>
      <c r="N116" s="32"/>
      <c r="O116" s="33"/>
      <c r="P116" s="28"/>
      <c r="Q116" s="29"/>
      <c r="R116" s="29"/>
      <c r="S116" s="29"/>
      <c r="T116" s="29"/>
      <c r="U116" s="30"/>
      <c r="V116" s="31"/>
      <c r="W116" s="32"/>
      <c r="X116" s="32"/>
      <c r="Y116" s="32"/>
      <c r="Z116" s="32"/>
      <c r="AA116" s="33"/>
      <c r="AB116" s="28"/>
      <c r="AC116" s="29"/>
      <c r="AD116" s="29"/>
      <c r="AE116" s="29"/>
      <c r="AF116" s="29"/>
      <c r="AG116" s="30"/>
      <c r="AH116" s="31"/>
      <c r="AI116" s="32"/>
      <c r="AJ116" s="32"/>
      <c r="AK116" s="32"/>
      <c r="AL116" s="32"/>
      <c r="AM116" s="33"/>
      <c r="AN116" s="28"/>
      <c r="AO116" s="29"/>
      <c r="AP116" s="29"/>
      <c r="AQ116" s="29"/>
      <c r="AR116" s="29"/>
      <c r="AS116" s="30"/>
      <c r="AT116" s="31"/>
      <c r="AU116" s="32"/>
      <c r="AV116" s="32"/>
      <c r="AW116" s="32"/>
      <c r="AX116" s="32"/>
      <c r="AY116" s="33"/>
      <c r="AZ116" s="28"/>
      <c r="BA116" s="29"/>
      <c r="BB116" s="29"/>
      <c r="BC116" s="29"/>
      <c r="BD116" s="29"/>
      <c r="BE116" s="30"/>
      <c r="BF116" s="31"/>
      <c r="BG116" s="32"/>
      <c r="BH116" s="32"/>
      <c r="BI116" s="32"/>
      <c r="BJ116" s="32"/>
      <c r="BK116" s="33"/>
      <c r="BL116" s="28"/>
      <c r="BM116" s="29"/>
      <c r="BN116" s="29"/>
      <c r="BO116" s="29"/>
      <c r="BP116" s="29"/>
      <c r="BQ116" s="30"/>
      <c r="BR116" s="31"/>
      <c r="BS116" s="32"/>
      <c r="BT116" s="32"/>
      <c r="BU116" s="32"/>
      <c r="BV116" s="32"/>
      <c r="BW116" s="33"/>
      <c r="BX116" s="28"/>
      <c r="BY116" s="29"/>
      <c r="BZ116" s="29"/>
      <c r="CA116" s="29"/>
      <c r="CB116" s="29"/>
      <c r="CC116" s="30"/>
      <c r="CD116" s="31"/>
      <c r="CE116" s="32"/>
      <c r="CF116" s="32"/>
      <c r="CG116" s="32"/>
      <c r="CH116" s="32"/>
      <c r="CI116" s="33"/>
      <c r="CJ116" s="28"/>
      <c r="CK116" s="29"/>
      <c r="CL116" s="29"/>
      <c r="CM116" s="29"/>
      <c r="CN116" s="29"/>
      <c r="CO116" s="30"/>
      <c r="CP116" s="31"/>
      <c r="CQ116" s="32"/>
      <c r="CR116" s="32"/>
      <c r="CS116" s="32"/>
      <c r="CT116" s="32"/>
      <c r="CU116" s="33"/>
      <c r="CV116" s="28"/>
      <c r="CW116" s="29"/>
      <c r="CX116" s="29"/>
      <c r="CY116" s="29"/>
      <c r="CZ116" s="29"/>
      <c r="DA116" s="30"/>
      <c r="DB116" s="31"/>
      <c r="DC116" s="32"/>
      <c r="DD116" s="32"/>
      <c r="DE116" s="32"/>
      <c r="DF116" s="32"/>
      <c r="DG116" s="33"/>
      <c r="DH116" s="28"/>
      <c r="DI116" s="29"/>
      <c r="DJ116" s="29"/>
      <c r="DK116" s="29"/>
      <c r="DL116" s="29"/>
      <c r="DM116" s="30"/>
      <c r="DN116" s="31"/>
      <c r="DO116" s="32"/>
      <c r="DP116" s="32"/>
      <c r="DQ116" s="32"/>
      <c r="DR116" s="32"/>
      <c r="DS116" s="33"/>
      <c r="DT116" s="28"/>
      <c r="DU116" s="29"/>
      <c r="DV116" s="29"/>
      <c r="DW116" s="29"/>
      <c r="DX116" s="29"/>
      <c r="DY116" s="30"/>
      <c r="DZ116" s="31"/>
      <c r="EA116" s="32"/>
      <c r="EB116" s="32"/>
      <c r="EC116" s="32"/>
      <c r="ED116" s="32"/>
      <c r="EE116" s="33"/>
      <c r="EF116" s="28"/>
      <c r="EG116" s="29"/>
      <c r="EH116" s="29"/>
      <c r="EI116" s="29"/>
      <c r="EJ116" s="29"/>
      <c r="EK116" s="30"/>
      <c r="EL116" s="31"/>
      <c r="EM116" s="32"/>
      <c r="EN116" s="32"/>
      <c r="EO116" s="32"/>
      <c r="EP116" s="32"/>
      <c r="EQ116" s="33"/>
      <c r="ER116" s="28"/>
      <c r="ES116" s="29"/>
      <c r="ET116" s="29"/>
      <c r="EU116" s="29"/>
      <c r="EV116" s="29"/>
      <c r="EW116" s="30"/>
      <c r="EX116" s="31"/>
      <c r="EY116" s="32"/>
      <c r="EZ116" s="32"/>
      <c r="FA116" s="32"/>
      <c r="FB116" s="32"/>
      <c r="FC116" s="33"/>
      <c r="FD116" s="28"/>
      <c r="FE116" s="29"/>
      <c r="FF116" s="29"/>
      <c r="FG116" s="29"/>
      <c r="FH116" s="29"/>
      <c r="FI116" s="30"/>
      <c r="FJ116" s="31"/>
      <c r="FK116" s="32"/>
      <c r="FL116" s="32"/>
      <c r="FM116" s="32"/>
      <c r="FN116" s="32"/>
      <c r="FO116" s="33"/>
      <c r="FP116" s="28"/>
      <c r="FQ116" s="29"/>
      <c r="FR116" s="29"/>
      <c r="FS116" s="29"/>
      <c r="FT116" s="29"/>
      <c r="FU116" s="30"/>
      <c r="FV116" s="31"/>
      <c r="FW116" s="32"/>
      <c r="FX116" s="32"/>
      <c r="FY116" s="32"/>
      <c r="FZ116" s="32"/>
      <c r="GA116" s="33"/>
      <c r="GB116" s="28"/>
      <c r="GC116" s="29"/>
      <c r="GD116" s="29"/>
      <c r="GE116" s="29"/>
      <c r="GF116" s="29"/>
      <c r="GG116" s="30"/>
      <c r="GH116" s="31"/>
      <c r="GI116" s="32"/>
      <c r="GJ116" s="32"/>
      <c r="GK116" s="32"/>
      <c r="GL116" s="32"/>
      <c r="GM116" s="33"/>
      <c r="GN116" s="28"/>
      <c r="GO116" s="29"/>
      <c r="GP116" s="29"/>
      <c r="GQ116" s="29"/>
      <c r="GR116" s="29"/>
      <c r="GS116" s="30"/>
      <c r="GT116" s="31"/>
      <c r="GU116" s="32"/>
      <c r="GV116" s="32"/>
      <c r="GW116" s="32"/>
      <c r="GX116" s="32"/>
      <c r="GY116" s="33"/>
      <c r="GZ116" s="28"/>
      <c r="HA116" s="29"/>
      <c r="HB116" s="29"/>
      <c r="HC116" s="29"/>
      <c r="HD116" s="29"/>
      <c r="HE116" s="30"/>
      <c r="HF116" s="31"/>
      <c r="HG116" s="32"/>
      <c r="HH116" s="32"/>
      <c r="HI116" s="32"/>
      <c r="HJ116" s="32"/>
      <c r="HK116" s="33"/>
      <c r="HL116" s="28"/>
      <c r="HM116" s="29"/>
      <c r="HN116" s="29"/>
      <c r="HO116" s="29"/>
      <c r="HP116" s="29"/>
      <c r="HQ116" s="30"/>
      <c r="HR116" s="31"/>
      <c r="HS116" s="32"/>
      <c r="HT116" s="32"/>
      <c r="HU116" s="32"/>
      <c r="HV116" s="32"/>
      <c r="HW116" s="33"/>
      <c r="HX116" s="28"/>
      <c r="HY116" s="29"/>
      <c r="HZ116" s="29"/>
      <c r="IA116" s="29"/>
      <c r="IB116" s="29"/>
      <c r="IC116" s="30"/>
      <c r="ID116" s="31"/>
      <c r="IE116" s="32"/>
      <c r="IF116" s="32"/>
      <c r="IG116" s="32"/>
      <c r="IH116" s="32"/>
      <c r="II116" s="33"/>
      <c r="IJ116" s="28"/>
      <c r="IK116" s="29"/>
      <c r="IL116" s="29"/>
      <c r="IM116" s="29"/>
      <c r="IN116" s="29"/>
      <c r="IO116" s="30"/>
      <c r="IP116" s="31"/>
      <c r="IQ116" s="32"/>
      <c r="IR116" s="32"/>
      <c r="IS116" s="32"/>
      <c r="IT116" s="32"/>
      <c r="IU116" s="33"/>
      <c r="IV116" s="28"/>
      <c r="IW116" s="29"/>
      <c r="IX116" s="29"/>
      <c r="IY116" s="29"/>
      <c r="IZ116" s="29"/>
      <c r="JA116" s="30"/>
      <c r="JB116" s="31"/>
      <c r="JC116" s="32"/>
      <c r="JD116" s="32"/>
      <c r="JE116" s="32"/>
      <c r="JF116" s="32"/>
      <c r="JG116" s="33"/>
      <c r="JH116" s="28"/>
      <c r="JI116" s="29"/>
      <c r="JJ116" s="29"/>
      <c r="JK116" s="29"/>
      <c r="JL116" s="29"/>
      <c r="JM116" s="30"/>
      <c r="JN116" s="31"/>
      <c r="JO116" s="32"/>
      <c r="JP116" s="32"/>
      <c r="JQ116" s="32"/>
      <c r="JR116" s="32"/>
      <c r="JS116" s="33"/>
      <c r="JT116" s="28"/>
      <c r="JU116" s="29"/>
      <c r="JV116" s="29"/>
      <c r="JW116" s="29"/>
      <c r="JX116" s="29"/>
      <c r="JY116" s="30"/>
      <c r="JZ116" s="31"/>
      <c r="KA116" s="32"/>
      <c r="KB116" s="32"/>
      <c r="KC116" s="32"/>
      <c r="KD116" s="32"/>
      <c r="KE116" s="33"/>
      <c r="KF116" s="28"/>
      <c r="KG116" s="29"/>
      <c r="KH116" s="29"/>
      <c r="KI116" s="29"/>
      <c r="KJ116" s="29"/>
      <c r="KK116" s="30"/>
      <c r="KL116" s="31"/>
      <c r="KM116" s="32"/>
      <c r="KN116" s="32"/>
      <c r="KO116" s="32"/>
      <c r="KP116" s="32"/>
      <c r="KQ116" s="33"/>
    </row>
    <row r="117" spans="1:303" ht="16.5" customHeight="1" x14ac:dyDescent="0.25">
      <c r="A117">
        <f t="shared" si="7"/>
        <v>9</v>
      </c>
      <c r="B117" s="17">
        <f t="shared" si="8"/>
        <v>4</v>
      </c>
      <c r="C117" s="21">
        <f>Calen!F120</f>
        <v>43727</v>
      </c>
      <c r="D117" s="28"/>
      <c r="E117" s="29"/>
      <c r="F117" s="29"/>
      <c r="G117" s="29"/>
      <c r="H117" s="29"/>
      <c r="I117" s="30"/>
      <c r="J117" s="31"/>
      <c r="K117" s="32"/>
      <c r="L117" s="32"/>
      <c r="M117" s="32"/>
      <c r="N117" s="32"/>
      <c r="O117" s="33"/>
      <c r="P117" s="28"/>
      <c r="Q117" s="29"/>
      <c r="R117" s="29"/>
      <c r="S117" s="29"/>
      <c r="T117" s="29"/>
      <c r="U117" s="30"/>
      <c r="V117" s="31"/>
      <c r="W117" s="32"/>
      <c r="X117" s="32"/>
      <c r="Y117" s="32"/>
      <c r="Z117" s="32"/>
      <c r="AA117" s="33"/>
      <c r="AB117" s="28"/>
      <c r="AC117" s="29"/>
      <c r="AD117" s="29"/>
      <c r="AE117" s="29"/>
      <c r="AF117" s="29"/>
      <c r="AG117" s="30"/>
      <c r="AH117" s="31"/>
      <c r="AI117" s="32"/>
      <c r="AJ117" s="32"/>
      <c r="AK117" s="32"/>
      <c r="AL117" s="32"/>
      <c r="AM117" s="33"/>
      <c r="AN117" s="28"/>
      <c r="AO117" s="29"/>
      <c r="AP117" s="29"/>
      <c r="AQ117" s="29"/>
      <c r="AR117" s="29"/>
      <c r="AS117" s="30"/>
      <c r="AT117" s="31"/>
      <c r="AU117" s="32"/>
      <c r="AV117" s="32"/>
      <c r="AW117" s="32"/>
      <c r="AX117" s="32"/>
      <c r="AY117" s="33"/>
      <c r="AZ117" s="28"/>
      <c r="BA117" s="29"/>
      <c r="BB117" s="29"/>
      <c r="BC117" s="29"/>
      <c r="BD117" s="29"/>
      <c r="BE117" s="30"/>
      <c r="BF117" s="31"/>
      <c r="BG117" s="32"/>
      <c r="BH117" s="32"/>
      <c r="BI117" s="32"/>
      <c r="BJ117" s="32"/>
      <c r="BK117" s="33"/>
      <c r="BL117" s="28"/>
      <c r="BM117" s="29"/>
      <c r="BN117" s="29"/>
      <c r="BO117" s="29"/>
      <c r="BP117" s="29"/>
      <c r="BQ117" s="30"/>
      <c r="BR117" s="31"/>
      <c r="BS117" s="32"/>
      <c r="BT117" s="32"/>
      <c r="BU117" s="32"/>
      <c r="BV117" s="32"/>
      <c r="BW117" s="33"/>
      <c r="BX117" s="28"/>
      <c r="BY117" s="29"/>
      <c r="BZ117" s="29"/>
      <c r="CA117" s="29"/>
      <c r="CB117" s="29"/>
      <c r="CC117" s="30"/>
      <c r="CD117" s="31"/>
      <c r="CE117" s="32"/>
      <c r="CF117" s="32"/>
      <c r="CG117" s="32"/>
      <c r="CH117" s="32"/>
      <c r="CI117" s="33"/>
      <c r="CJ117" s="28"/>
      <c r="CK117" s="29"/>
      <c r="CL117" s="29"/>
      <c r="CM117" s="29"/>
      <c r="CN117" s="29"/>
      <c r="CO117" s="30"/>
      <c r="CP117" s="31"/>
      <c r="CQ117" s="32"/>
      <c r="CR117" s="32"/>
      <c r="CS117" s="32"/>
      <c r="CT117" s="32"/>
      <c r="CU117" s="33"/>
      <c r="CV117" s="28"/>
      <c r="CW117" s="29"/>
      <c r="CX117" s="29"/>
      <c r="CY117" s="29"/>
      <c r="CZ117" s="29"/>
      <c r="DA117" s="30"/>
      <c r="DB117" s="31"/>
      <c r="DC117" s="32"/>
      <c r="DD117" s="32"/>
      <c r="DE117" s="32"/>
      <c r="DF117" s="32"/>
      <c r="DG117" s="33"/>
      <c r="DH117" s="28"/>
      <c r="DI117" s="29"/>
      <c r="DJ117" s="29"/>
      <c r="DK117" s="29"/>
      <c r="DL117" s="29"/>
      <c r="DM117" s="30"/>
      <c r="DN117" s="31"/>
      <c r="DO117" s="32"/>
      <c r="DP117" s="32"/>
      <c r="DQ117" s="32"/>
      <c r="DR117" s="32"/>
      <c r="DS117" s="33"/>
      <c r="DT117" s="28"/>
      <c r="DU117" s="29"/>
      <c r="DV117" s="29"/>
      <c r="DW117" s="29"/>
      <c r="DX117" s="29"/>
      <c r="DY117" s="30"/>
      <c r="DZ117" s="31"/>
      <c r="EA117" s="32"/>
      <c r="EB117" s="32"/>
      <c r="EC117" s="32"/>
      <c r="ED117" s="32"/>
      <c r="EE117" s="33"/>
      <c r="EF117" s="28"/>
      <c r="EG117" s="29"/>
      <c r="EH117" s="29"/>
      <c r="EI117" s="29"/>
      <c r="EJ117" s="29"/>
      <c r="EK117" s="30"/>
      <c r="EL117" s="31"/>
      <c r="EM117" s="32"/>
      <c r="EN117" s="32"/>
      <c r="EO117" s="32"/>
      <c r="EP117" s="32"/>
      <c r="EQ117" s="33"/>
      <c r="ER117" s="28"/>
      <c r="ES117" s="29"/>
      <c r="ET117" s="29"/>
      <c r="EU117" s="29"/>
      <c r="EV117" s="29"/>
      <c r="EW117" s="30"/>
      <c r="EX117" s="31"/>
      <c r="EY117" s="32"/>
      <c r="EZ117" s="32"/>
      <c r="FA117" s="32"/>
      <c r="FB117" s="32"/>
      <c r="FC117" s="33"/>
      <c r="FD117" s="28"/>
      <c r="FE117" s="29"/>
      <c r="FF117" s="29"/>
      <c r="FG117" s="29"/>
      <c r="FH117" s="29"/>
      <c r="FI117" s="30"/>
      <c r="FJ117" s="31"/>
      <c r="FK117" s="32"/>
      <c r="FL117" s="32"/>
      <c r="FM117" s="32"/>
      <c r="FN117" s="32"/>
      <c r="FO117" s="33"/>
      <c r="FP117" s="28"/>
      <c r="FQ117" s="29"/>
      <c r="FR117" s="29"/>
      <c r="FS117" s="29"/>
      <c r="FT117" s="29"/>
      <c r="FU117" s="30"/>
      <c r="FV117" s="31"/>
      <c r="FW117" s="32"/>
      <c r="FX117" s="32"/>
      <c r="FY117" s="32"/>
      <c r="FZ117" s="32"/>
      <c r="GA117" s="33"/>
      <c r="GB117" s="28"/>
      <c r="GC117" s="29"/>
      <c r="GD117" s="29"/>
      <c r="GE117" s="29"/>
      <c r="GF117" s="29"/>
      <c r="GG117" s="30"/>
      <c r="GH117" s="31"/>
      <c r="GI117" s="32"/>
      <c r="GJ117" s="32"/>
      <c r="GK117" s="32"/>
      <c r="GL117" s="32"/>
      <c r="GM117" s="33"/>
      <c r="GN117" s="28"/>
      <c r="GO117" s="29"/>
      <c r="GP117" s="29"/>
      <c r="GQ117" s="29"/>
      <c r="GR117" s="29"/>
      <c r="GS117" s="30"/>
      <c r="GT117" s="31"/>
      <c r="GU117" s="32"/>
      <c r="GV117" s="32"/>
      <c r="GW117" s="32"/>
      <c r="GX117" s="32"/>
      <c r="GY117" s="33"/>
      <c r="GZ117" s="28"/>
      <c r="HA117" s="29"/>
      <c r="HB117" s="29"/>
      <c r="HC117" s="29"/>
      <c r="HD117" s="29"/>
      <c r="HE117" s="30"/>
      <c r="HF117" s="31"/>
      <c r="HG117" s="32"/>
      <c r="HH117" s="32"/>
      <c r="HI117" s="32"/>
      <c r="HJ117" s="32"/>
      <c r="HK117" s="33"/>
      <c r="HL117" s="28"/>
      <c r="HM117" s="29"/>
      <c r="HN117" s="29"/>
      <c r="HO117" s="29"/>
      <c r="HP117" s="29"/>
      <c r="HQ117" s="30"/>
      <c r="HR117" s="31"/>
      <c r="HS117" s="32"/>
      <c r="HT117" s="32"/>
      <c r="HU117" s="32"/>
      <c r="HV117" s="32"/>
      <c r="HW117" s="33"/>
      <c r="HX117" s="28"/>
      <c r="HY117" s="29"/>
      <c r="HZ117" s="29"/>
      <c r="IA117" s="29"/>
      <c r="IB117" s="29"/>
      <c r="IC117" s="30"/>
      <c r="ID117" s="31"/>
      <c r="IE117" s="32"/>
      <c r="IF117" s="32"/>
      <c r="IG117" s="32"/>
      <c r="IH117" s="32"/>
      <c r="II117" s="33"/>
      <c r="IJ117" s="28"/>
      <c r="IK117" s="29"/>
      <c r="IL117" s="29"/>
      <c r="IM117" s="29"/>
      <c r="IN117" s="29"/>
      <c r="IO117" s="30"/>
      <c r="IP117" s="31"/>
      <c r="IQ117" s="32"/>
      <c r="IR117" s="32"/>
      <c r="IS117" s="32"/>
      <c r="IT117" s="32"/>
      <c r="IU117" s="33"/>
      <c r="IV117" s="28"/>
      <c r="IW117" s="29"/>
      <c r="IX117" s="29"/>
      <c r="IY117" s="29"/>
      <c r="IZ117" s="29"/>
      <c r="JA117" s="30"/>
      <c r="JB117" s="31"/>
      <c r="JC117" s="32"/>
      <c r="JD117" s="32"/>
      <c r="JE117" s="32"/>
      <c r="JF117" s="32"/>
      <c r="JG117" s="33"/>
      <c r="JH117" s="28"/>
      <c r="JI117" s="29"/>
      <c r="JJ117" s="29"/>
      <c r="JK117" s="29"/>
      <c r="JL117" s="29"/>
      <c r="JM117" s="30"/>
      <c r="JN117" s="31"/>
      <c r="JO117" s="32"/>
      <c r="JP117" s="32"/>
      <c r="JQ117" s="32"/>
      <c r="JR117" s="32"/>
      <c r="JS117" s="33"/>
      <c r="JT117" s="28"/>
      <c r="JU117" s="29"/>
      <c r="JV117" s="29"/>
      <c r="JW117" s="29"/>
      <c r="JX117" s="29"/>
      <c r="JY117" s="30"/>
      <c r="JZ117" s="31"/>
      <c r="KA117" s="32"/>
      <c r="KB117" s="32"/>
      <c r="KC117" s="32"/>
      <c r="KD117" s="32"/>
      <c r="KE117" s="33"/>
      <c r="KF117" s="28"/>
      <c r="KG117" s="29"/>
      <c r="KH117" s="29"/>
      <c r="KI117" s="29"/>
      <c r="KJ117" s="29"/>
      <c r="KK117" s="30"/>
      <c r="KL117" s="31"/>
      <c r="KM117" s="32"/>
      <c r="KN117" s="32"/>
      <c r="KO117" s="32"/>
      <c r="KP117" s="32"/>
      <c r="KQ117" s="33"/>
    </row>
    <row r="118" spans="1:303" ht="16.5" customHeight="1" x14ac:dyDescent="0.25">
      <c r="A118">
        <f t="shared" si="7"/>
        <v>9</v>
      </c>
      <c r="B118" s="17">
        <f t="shared" si="8"/>
        <v>5</v>
      </c>
      <c r="C118" s="21">
        <f>Calen!F121</f>
        <v>43728</v>
      </c>
      <c r="D118" s="28"/>
      <c r="E118" s="29"/>
      <c r="F118" s="29"/>
      <c r="G118" s="29"/>
      <c r="H118" s="29"/>
      <c r="I118" s="30"/>
      <c r="J118" s="31"/>
      <c r="K118" s="32"/>
      <c r="L118" s="32"/>
      <c r="M118" s="32"/>
      <c r="N118" s="32"/>
      <c r="O118" s="33"/>
      <c r="P118" s="28"/>
      <c r="Q118" s="29"/>
      <c r="R118" s="29"/>
      <c r="S118" s="29"/>
      <c r="T118" s="29"/>
      <c r="U118" s="30"/>
      <c r="V118" s="31"/>
      <c r="W118" s="32"/>
      <c r="X118" s="32"/>
      <c r="Y118" s="32"/>
      <c r="Z118" s="32"/>
      <c r="AA118" s="33"/>
      <c r="AB118" s="28"/>
      <c r="AC118" s="29"/>
      <c r="AD118" s="29"/>
      <c r="AE118" s="29"/>
      <c r="AF118" s="29"/>
      <c r="AG118" s="30"/>
      <c r="AH118" s="31"/>
      <c r="AI118" s="32"/>
      <c r="AJ118" s="32"/>
      <c r="AK118" s="32"/>
      <c r="AL118" s="32"/>
      <c r="AM118" s="33"/>
      <c r="AN118" s="28"/>
      <c r="AO118" s="29"/>
      <c r="AP118" s="29"/>
      <c r="AQ118" s="29"/>
      <c r="AR118" s="29"/>
      <c r="AS118" s="30"/>
      <c r="AT118" s="31"/>
      <c r="AU118" s="32"/>
      <c r="AV118" s="32"/>
      <c r="AW118" s="32"/>
      <c r="AX118" s="32"/>
      <c r="AY118" s="33"/>
      <c r="AZ118" s="28"/>
      <c r="BA118" s="29"/>
      <c r="BB118" s="29"/>
      <c r="BC118" s="29"/>
      <c r="BD118" s="29"/>
      <c r="BE118" s="30"/>
      <c r="BF118" s="31"/>
      <c r="BG118" s="32"/>
      <c r="BH118" s="32"/>
      <c r="BI118" s="32"/>
      <c r="BJ118" s="32"/>
      <c r="BK118" s="33"/>
      <c r="BL118" s="28"/>
      <c r="BM118" s="29"/>
      <c r="BN118" s="29"/>
      <c r="BO118" s="29"/>
      <c r="BP118" s="29"/>
      <c r="BQ118" s="30"/>
      <c r="BR118" s="31"/>
      <c r="BS118" s="32"/>
      <c r="BT118" s="32"/>
      <c r="BU118" s="32"/>
      <c r="BV118" s="32"/>
      <c r="BW118" s="33"/>
      <c r="BX118" s="28"/>
      <c r="BY118" s="29"/>
      <c r="BZ118" s="29"/>
      <c r="CA118" s="29"/>
      <c r="CB118" s="29"/>
      <c r="CC118" s="30"/>
      <c r="CD118" s="31"/>
      <c r="CE118" s="32"/>
      <c r="CF118" s="32"/>
      <c r="CG118" s="32"/>
      <c r="CH118" s="32"/>
      <c r="CI118" s="33"/>
      <c r="CJ118" s="28"/>
      <c r="CK118" s="29"/>
      <c r="CL118" s="29"/>
      <c r="CM118" s="29"/>
      <c r="CN118" s="29"/>
      <c r="CO118" s="30"/>
      <c r="CP118" s="31"/>
      <c r="CQ118" s="32"/>
      <c r="CR118" s="32"/>
      <c r="CS118" s="32"/>
      <c r="CT118" s="32"/>
      <c r="CU118" s="33"/>
      <c r="CV118" s="28"/>
      <c r="CW118" s="29"/>
      <c r="CX118" s="29"/>
      <c r="CY118" s="29"/>
      <c r="CZ118" s="29"/>
      <c r="DA118" s="30"/>
      <c r="DB118" s="31"/>
      <c r="DC118" s="32"/>
      <c r="DD118" s="32"/>
      <c r="DE118" s="32"/>
      <c r="DF118" s="32"/>
      <c r="DG118" s="33"/>
      <c r="DH118" s="28"/>
      <c r="DI118" s="29"/>
      <c r="DJ118" s="29"/>
      <c r="DK118" s="29"/>
      <c r="DL118" s="29"/>
      <c r="DM118" s="30"/>
      <c r="DN118" s="31"/>
      <c r="DO118" s="32"/>
      <c r="DP118" s="32"/>
      <c r="DQ118" s="32"/>
      <c r="DR118" s="32"/>
      <c r="DS118" s="33"/>
      <c r="DT118" s="28"/>
      <c r="DU118" s="29"/>
      <c r="DV118" s="29"/>
      <c r="DW118" s="29"/>
      <c r="DX118" s="29"/>
      <c r="DY118" s="30"/>
      <c r="DZ118" s="31"/>
      <c r="EA118" s="32"/>
      <c r="EB118" s="32"/>
      <c r="EC118" s="32"/>
      <c r="ED118" s="32"/>
      <c r="EE118" s="33"/>
      <c r="EF118" s="28"/>
      <c r="EG118" s="29"/>
      <c r="EH118" s="29"/>
      <c r="EI118" s="29"/>
      <c r="EJ118" s="29"/>
      <c r="EK118" s="30"/>
      <c r="EL118" s="31"/>
      <c r="EM118" s="32"/>
      <c r="EN118" s="32"/>
      <c r="EO118" s="32"/>
      <c r="EP118" s="32"/>
      <c r="EQ118" s="33"/>
      <c r="ER118" s="28"/>
      <c r="ES118" s="29"/>
      <c r="ET118" s="29"/>
      <c r="EU118" s="29"/>
      <c r="EV118" s="29"/>
      <c r="EW118" s="30"/>
      <c r="EX118" s="31"/>
      <c r="EY118" s="32"/>
      <c r="EZ118" s="32"/>
      <c r="FA118" s="32"/>
      <c r="FB118" s="32"/>
      <c r="FC118" s="33"/>
      <c r="FD118" s="28"/>
      <c r="FE118" s="29"/>
      <c r="FF118" s="29"/>
      <c r="FG118" s="29"/>
      <c r="FH118" s="29"/>
      <c r="FI118" s="30"/>
      <c r="FJ118" s="31"/>
      <c r="FK118" s="32"/>
      <c r="FL118" s="32"/>
      <c r="FM118" s="32"/>
      <c r="FN118" s="32"/>
      <c r="FO118" s="33"/>
      <c r="FP118" s="28"/>
      <c r="FQ118" s="29"/>
      <c r="FR118" s="29"/>
      <c r="FS118" s="29"/>
      <c r="FT118" s="29"/>
      <c r="FU118" s="30"/>
      <c r="FV118" s="31"/>
      <c r="FW118" s="32"/>
      <c r="FX118" s="32"/>
      <c r="FY118" s="32"/>
      <c r="FZ118" s="32"/>
      <c r="GA118" s="33"/>
      <c r="GB118" s="28"/>
      <c r="GC118" s="29"/>
      <c r="GD118" s="29"/>
      <c r="GE118" s="29"/>
      <c r="GF118" s="29"/>
      <c r="GG118" s="30"/>
      <c r="GH118" s="31"/>
      <c r="GI118" s="32"/>
      <c r="GJ118" s="32"/>
      <c r="GK118" s="32"/>
      <c r="GL118" s="32"/>
      <c r="GM118" s="33"/>
      <c r="GN118" s="28"/>
      <c r="GO118" s="29"/>
      <c r="GP118" s="29"/>
      <c r="GQ118" s="29"/>
      <c r="GR118" s="29"/>
      <c r="GS118" s="30"/>
      <c r="GT118" s="31"/>
      <c r="GU118" s="32"/>
      <c r="GV118" s="32"/>
      <c r="GW118" s="32"/>
      <c r="GX118" s="32"/>
      <c r="GY118" s="33"/>
      <c r="GZ118" s="28"/>
      <c r="HA118" s="29"/>
      <c r="HB118" s="29"/>
      <c r="HC118" s="29"/>
      <c r="HD118" s="29"/>
      <c r="HE118" s="30"/>
      <c r="HF118" s="31"/>
      <c r="HG118" s="32"/>
      <c r="HH118" s="32"/>
      <c r="HI118" s="32"/>
      <c r="HJ118" s="32"/>
      <c r="HK118" s="33"/>
      <c r="HL118" s="28"/>
      <c r="HM118" s="29"/>
      <c r="HN118" s="29"/>
      <c r="HO118" s="29"/>
      <c r="HP118" s="29"/>
      <c r="HQ118" s="30"/>
      <c r="HR118" s="31"/>
      <c r="HS118" s="32"/>
      <c r="HT118" s="32"/>
      <c r="HU118" s="32"/>
      <c r="HV118" s="32"/>
      <c r="HW118" s="33"/>
      <c r="HX118" s="28"/>
      <c r="HY118" s="29"/>
      <c r="HZ118" s="29"/>
      <c r="IA118" s="29"/>
      <c r="IB118" s="29"/>
      <c r="IC118" s="30"/>
      <c r="ID118" s="31"/>
      <c r="IE118" s="32"/>
      <c r="IF118" s="32"/>
      <c r="IG118" s="32"/>
      <c r="IH118" s="32"/>
      <c r="II118" s="33"/>
      <c r="IJ118" s="28"/>
      <c r="IK118" s="29"/>
      <c r="IL118" s="29"/>
      <c r="IM118" s="29"/>
      <c r="IN118" s="29"/>
      <c r="IO118" s="30"/>
      <c r="IP118" s="31"/>
      <c r="IQ118" s="32"/>
      <c r="IR118" s="32"/>
      <c r="IS118" s="32"/>
      <c r="IT118" s="32"/>
      <c r="IU118" s="33"/>
      <c r="IV118" s="28"/>
      <c r="IW118" s="29"/>
      <c r="IX118" s="29"/>
      <c r="IY118" s="29"/>
      <c r="IZ118" s="29"/>
      <c r="JA118" s="30"/>
      <c r="JB118" s="31"/>
      <c r="JC118" s="32"/>
      <c r="JD118" s="32"/>
      <c r="JE118" s="32"/>
      <c r="JF118" s="32"/>
      <c r="JG118" s="33"/>
      <c r="JH118" s="28"/>
      <c r="JI118" s="29"/>
      <c r="JJ118" s="29"/>
      <c r="JK118" s="29"/>
      <c r="JL118" s="29"/>
      <c r="JM118" s="30"/>
      <c r="JN118" s="31"/>
      <c r="JO118" s="32"/>
      <c r="JP118" s="32"/>
      <c r="JQ118" s="32"/>
      <c r="JR118" s="32"/>
      <c r="JS118" s="33"/>
      <c r="JT118" s="28"/>
      <c r="JU118" s="29"/>
      <c r="JV118" s="29"/>
      <c r="JW118" s="29"/>
      <c r="JX118" s="29"/>
      <c r="JY118" s="30"/>
      <c r="JZ118" s="31"/>
      <c r="KA118" s="32"/>
      <c r="KB118" s="32"/>
      <c r="KC118" s="32"/>
      <c r="KD118" s="32"/>
      <c r="KE118" s="33"/>
      <c r="KF118" s="28"/>
      <c r="KG118" s="29"/>
      <c r="KH118" s="29"/>
      <c r="KI118" s="29"/>
      <c r="KJ118" s="29"/>
      <c r="KK118" s="30"/>
      <c r="KL118" s="31"/>
      <c r="KM118" s="32"/>
      <c r="KN118" s="32"/>
      <c r="KO118" s="32"/>
      <c r="KP118" s="32"/>
      <c r="KQ118" s="33"/>
    </row>
    <row r="119" spans="1:303" ht="16.5" customHeight="1" x14ac:dyDescent="0.25">
      <c r="A119">
        <f t="shared" si="7"/>
        <v>9</v>
      </c>
      <c r="B119" s="17">
        <f t="shared" si="8"/>
        <v>3</v>
      </c>
      <c r="C119" s="21">
        <f>Calen!F122</f>
        <v>43733</v>
      </c>
      <c r="D119" s="28"/>
      <c r="E119" s="29"/>
      <c r="F119" s="29"/>
      <c r="G119" s="29"/>
      <c r="H119" s="29"/>
      <c r="I119" s="30"/>
      <c r="J119" s="31"/>
      <c r="K119" s="32"/>
      <c r="L119" s="32"/>
      <c r="M119" s="32"/>
      <c r="N119" s="32"/>
      <c r="O119" s="33"/>
      <c r="P119" s="28"/>
      <c r="Q119" s="29"/>
      <c r="R119" s="29"/>
      <c r="S119" s="29"/>
      <c r="T119" s="29"/>
      <c r="U119" s="30"/>
      <c r="V119" s="31"/>
      <c r="W119" s="32"/>
      <c r="X119" s="32"/>
      <c r="Y119" s="32"/>
      <c r="Z119" s="32"/>
      <c r="AA119" s="33"/>
      <c r="AB119" s="28"/>
      <c r="AC119" s="29"/>
      <c r="AD119" s="29"/>
      <c r="AE119" s="29"/>
      <c r="AF119" s="29"/>
      <c r="AG119" s="30"/>
      <c r="AH119" s="31"/>
      <c r="AI119" s="32"/>
      <c r="AJ119" s="32"/>
      <c r="AK119" s="32"/>
      <c r="AL119" s="32"/>
      <c r="AM119" s="33"/>
      <c r="AN119" s="28"/>
      <c r="AO119" s="29"/>
      <c r="AP119" s="29"/>
      <c r="AQ119" s="29"/>
      <c r="AR119" s="29"/>
      <c r="AS119" s="30"/>
      <c r="AT119" s="31"/>
      <c r="AU119" s="32"/>
      <c r="AV119" s="32"/>
      <c r="AW119" s="32"/>
      <c r="AX119" s="32"/>
      <c r="AY119" s="33"/>
      <c r="AZ119" s="28"/>
      <c r="BA119" s="29"/>
      <c r="BB119" s="29"/>
      <c r="BC119" s="29"/>
      <c r="BD119" s="29"/>
      <c r="BE119" s="30"/>
      <c r="BF119" s="31"/>
      <c r="BG119" s="32"/>
      <c r="BH119" s="32"/>
      <c r="BI119" s="32"/>
      <c r="BJ119" s="32"/>
      <c r="BK119" s="33"/>
      <c r="BL119" s="28"/>
      <c r="BM119" s="29"/>
      <c r="BN119" s="29"/>
      <c r="BO119" s="29"/>
      <c r="BP119" s="29"/>
      <c r="BQ119" s="30"/>
      <c r="BR119" s="31"/>
      <c r="BS119" s="32"/>
      <c r="BT119" s="32"/>
      <c r="BU119" s="32"/>
      <c r="BV119" s="32"/>
      <c r="BW119" s="33"/>
      <c r="BX119" s="28"/>
      <c r="BY119" s="29"/>
      <c r="BZ119" s="29"/>
      <c r="CA119" s="29"/>
      <c r="CB119" s="29"/>
      <c r="CC119" s="30"/>
      <c r="CD119" s="31"/>
      <c r="CE119" s="32"/>
      <c r="CF119" s="32"/>
      <c r="CG119" s="32"/>
      <c r="CH119" s="32"/>
      <c r="CI119" s="33"/>
      <c r="CJ119" s="28"/>
      <c r="CK119" s="29"/>
      <c r="CL119" s="29"/>
      <c r="CM119" s="29"/>
      <c r="CN119" s="29"/>
      <c r="CO119" s="30"/>
      <c r="CP119" s="31"/>
      <c r="CQ119" s="32"/>
      <c r="CR119" s="32"/>
      <c r="CS119" s="32"/>
      <c r="CT119" s="32"/>
      <c r="CU119" s="33"/>
      <c r="CV119" s="28"/>
      <c r="CW119" s="29"/>
      <c r="CX119" s="29"/>
      <c r="CY119" s="29"/>
      <c r="CZ119" s="29"/>
      <c r="DA119" s="30"/>
      <c r="DB119" s="31"/>
      <c r="DC119" s="32"/>
      <c r="DD119" s="32"/>
      <c r="DE119" s="32"/>
      <c r="DF119" s="32"/>
      <c r="DG119" s="33"/>
      <c r="DH119" s="28"/>
      <c r="DI119" s="29"/>
      <c r="DJ119" s="29"/>
      <c r="DK119" s="29"/>
      <c r="DL119" s="29"/>
      <c r="DM119" s="30"/>
      <c r="DN119" s="31"/>
      <c r="DO119" s="32"/>
      <c r="DP119" s="32"/>
      <c r="DQ119" s="32"/>
      <c r="DR119" s="32"/>
      <c r="DS119" s="33"/>
      <c r="DT119" s="28"/>
      <c r="DU119" s="29"/>
      <c r="DV119" s="29"/>
      <c r="DW119" s="29"/>
      <c r="DX119" s="29"/>
      <c r="DY119" s="30"/>
      <c r="DZ119" s="31"/>
      <c r="EA119" s="32"/>
      <c r="EB119" s="32"/>
      <c r="EC119" s="32"/>
      <c r="ED119" s="32"/>
      <c r="EE119" s="33"/>
      <c r="EF119" s="28"/>
      <c r="EG119" s="29"/>
      <c r="EH119" s="29"/>
      <c r="EI119" s="29"/>
      <c r="EJ119" s="29"/>
      <c r="EK119" s="30"/>
      <c r="EL119" s="31"/>
      <c r="EM119" s="32"/>
      <c r="EN119" s="32"/>
      <c r="EO119" s="32"/>
      <c r="EP119" s="32"/>
      <c r="EQ119" s="33"/>
      <c r="ER119" s="28"/>
      <c r="ES119" s="29"/>
      <c r="ET119" s="29"/>
      <c r="EU119" s="29"/>
      <c r="EV119" s="29"/>
      <c r="EW119" s="30"/>
      <c r="EX119" s="31"/>
      <c r="EY119" s="32"/>
      <c r="EZ119" s="32"/>
      <c r="FA119" s="32"/>
      <c r="FB119" s="32"/>
      <c r="FC119" s="33"/>
      <c r="FD119" s="28"/>
      <c r="FE119" s="29"/>
      <c r="FF119" s="29"/>
      <c r="FG119" s="29"/>
      <c r="FH119" s="29"/>
      <c r="FI119" s="30"/>
      <c r="FJ119" s="31"/>
      <c r="FK119" s="32"/>
      <c r="FL119" s="32"/>
      <c r="FM119" s="32"/>
      <c r="FN119" s="32"/>
      <c r="FO119" s="33"/>
      <c r="FP119" s="28"/>
      <c r="FQ119" s="29"/>
      <c r="FR119" s="29"/>
      <c r="FS119" s="29"/>
      <c r="FT119" s="29"/>
      <c r="FU119" s="30"/>
      <c r="FV119" s="31"/>
      <c r="FW119" s="32"/>
      <c r="FX119" s="32"/>
      <c r="FY119" s="32"/>
      <c r="FZ119" s="32"/>
      <c r="GA119" s="33"/>
      <c r="GB119" s="28"/>
      <c r="GC119" s="29"/>
      <c r="GD119" s="29"/>
      <c r="GE119" s="29"/>
      <c r="GF119" s="29"/>
      <c r="GG119" s="30"/>
      <c r="GH119" s="31"/>
      <c r="GI119" s="32"/>
      <c r="GJ119" s="32"/>
      <c r="GK119" s="32"/>
      <c r="GL119" s="32"/>
      <c r="GM119" s="33"/>
      <c r="GN119" s="28"/>
      <c r="GO119" s="29"/>
      <c r="GP119" s="29"/>
      <c r="GQ119" s="29"/>
      <c r="GR119" s="29"/>
      <c r="GS119" s="30"/>
      <c r="GT119" s="31"/>
      <c r="GU119" s="32"/>
      <c r="GV119" s="32"/>
      <c r="GW119" s="32"/>
      <c r="GX119" s="32"/>
      <c r="GY119" s="33"/>
      <c r="GZ119" s="28"/>
      <c r="HA119" s="29"/>
      <c r="HB119" s="29"/>
      <c r="HC119" s="29"/>
      <c r="HD119" s="29"/>
      <c r="HE119" s="30"/>
      <c r="HF119" s="31"/>
      <c r="HG119" s="32"/>
      <c r="HH119" s="32"/>
      <c r="HI119" s="32"/>
      <c r="HJ119" s="32"/>
      <c r="HK119" s="33"/>
      <c r="HL119" s="28"/>
      <c r="HM119" s="29"/>
      <c r="HN119" s="29"/>
      <c r="HO119" s="29"/>
      <c r="HP119" s="29"/>
      <c r="HQ119" s="30"/>
      <c r="HR119" s="31"/>
      <c r="HS119" s="32"/>
      <c r="HT119" s="32"/>
      <c r="HU119" s="32"/>
      <c r="HV119" s="32"/>
      <c r="HW119" s="33"/>
      <c r="HX119" s="28"/>
      <c r="HY119" s="29"/>
      <c r="HZ119" s="29"/>
      <c r="IA119" s="29"/>
      <c r="IB119" s="29"/>
      <c r="IC119" s="30"/>
      <c r="ID119" s="31"/>
      <c r="IE119" s="32"/>
      <c r="IF119" s="32"/>
      <c r="IG119" s="32"/>
      <c r="IH119" s="32"/>
      <c r="II119" s="33"/>
      <c r="IJ119" s="28"/>
      <c r="IK119" s="29"/>
      <c r="IL119" s="29"/>
      <c r="IM119" s="29"/>
      <c r="IN119" s="29"/>
      <c r="IO119" s="30"/>
      <c r="IP119" s="31"/>
      <c r="IQ119" s="32"/>
      <c r="IR119" s="32"/>
      <c r="IS119" s="32"/>
      <c r="IT119" s="32"/>
      <c r="IU119" s="33"/>
      <c r="IV119" s="28"/>
      <c r="IW119" s="29"/>
      <c r="IX119" s="29"/>
      <c r="IY119" s="29"/>
      <c r="IZ119" s="29"/>
      <c r="JA119" s="30"/>
      <c r="JB119" s="31"/>
      <c r="JC119" s="32"/>
      <c r="JD119" s="32"/>
      <c r="JE119" s="32"/>
      <c r="JF119" s="32"/>
      <c r="JG119" s="33"/>
      <c r="JH119" s="28"/>
      <c r="JI119" s="29"/>
      <c r="JJ119" s="29"/>
      <c r="JK119" s="29"/>
      <c r="JL119" s="29"/>
      <c r="JM119" s="30"/>
      <c r="JN119" s="31"/>
      <c r="JO119" s="32"/>
      <c r="JP119" s="32"/>
      <c r="JQ119" s="32"/>
      <c r="JR119" s="32"/>
      <c r="JS119" s="33"/>
      <c r="JT119" s="28"/>
      <c r="JU119" s="29"/>
      <c r="JV119" s="29"/>
      <c r="JW119" s="29"/>
      <c r="JX119" s="29"/>
      <c r="JY119" s="30"/>
      <c r="JZ119" s="31"/>
      <c r="KA119" s="32"/>
      <c r="KB119" s="32"/>
      <c r="KC119" s="32"/>
      <c r="KD119" s="32"/>
      <c r="KE119" s="33"/>
      <c r="KF119" s="28"/>
      <c r="KG119" s="29"/>
      <c r="KH119" s="29"/>
      <c r="KI119" s="29"/>
      <c r="KJ119" s="29"/>
      <c r="KK119" s="30"/>
      <c r="KL119" s="31"/>
      <c r="KM119" s="32"/>
      <c r="KN119" s="32"/>
      <c r="KO119" s="32"/>
      <c r="KP119" s="32"/>
      <c r="KQ119" s="33"/>
    </row>
    <row r="120" spans="1:303" ht="16.5" customHeight="1" x14ac:dyDescent="0.25">
      <c r="A120">
        <f t="shared" si="7"/>
        <v>9</v>
      </c>
      <c r="B120" s="17">
        <f t="shared" si="8"/>
        <v>4</v>
      </c>
      <c r="C120" s="21">
        <f>Calen!F123</f>
        <v>43734</v>
      </c>
      <c r="D120" s="28"/>
      <c r="E120" s="29"/>
      <c r="F120" s="29"/>
      <c r="G120" s="29"/>
      <c r="H120" s="29"/>
      <c r="I120" s="30"/>
      <c r="J120" s="31"/>
      <c r="K120" s="32"/>
      <c r="L120" s="32"/>
      <c r="M120" s="32"/>
      <c r="N120" s="32"/>
      <c r="O120" s="33"/>
      <c r="P120" s="28"/>
      <c r="Q120" s="29"/>
      <c r="R120" s="29"/>
      <c r="S120" s="29"/>
      <c r="T120" s="29"/>
      <c r="U120" s="30"/>
      <c r="V120" s="31"/>
      <c r="W120" s="32"/>
      <c r="X120" s="32"/>
      <c r="Y120" s="32"/>
      <c r="Z120" s="32"/>
      <c r="AA120" s="33"/>
      <c r="AB120" s="28"/>
      <c r="AC120" s="29"/>
      <c r="AD120" s="29"/>
      <c r="AE120" s="29"/>
      <c r="AF120" s="29"/>
      <c r="AG120" s="30"/>
      <c r="AH120" s="31"/>
      <c r="AI120" s="32"/>
      <c r="AJ120" s="32"/>
      <c r="AK120" s="32"/>
      <c r="AL120" s="32"/>
      <c r="AM120" s="33"/>
      <c r="AN120" s="28"/>
      <c r="AO120" s="29"/>
      <c r="AP120" s="29"/>
      <c r="AQ120" s="29"/>
      <c r="AR120" s="29"/>
      <c r="AS120" s="30"/>
      <c r="AT120" s="31"/>
      <c r="AU120" s="32"/>
      <c r="AV120" s="32"/>
      <c r="AW120" s="32"/>
      <c r="AX120" s="32"/>
      <c r="AY120" s="33"/>
      <c r="AZ120" s="28"/>
      <c r="BA120" s="29"/>
      <c r="BB120" s="29"/>
      <c r="BC120" s="29"/>
      <c r="BD120" s="29"/>
      <c r="BE120" s="30"/>
      <c r="BF120" s="31"/>
      <c r="BG120" s="32"/>
      <c r="BH120" s="32"/>
      <c r="BI120" s="32"/>
      <c r="BJ120" s="32"/>
      <c r="BK120" s="33"/>
      <c r="BL120" s="28"/>
      <c r="BM120" s="29"/>
      <c r="BN120" s="29"/>
      <c r="BO120" s="29"/>
      <c r="BP120" s="29"/>
      <c r="BQ120" s="30"/>
      <c r="BR120" s="31"/>
      <c r="BS120" s="32"/>
      <c r="BT120" s="32"/>
      <c r="BU120" s="32"/>
      <c r="BV120" s="32"/>
      <c r="BW120" s="33"/>
      <c r="BX120" s="28"/>
      <c r="BY120" s="29"/>
      <c r="BZ120" s="29"/>
      <c r="CA120" s="29"/>
      <c r="CB120" s="29"/>
      <c r="CC120" s="30"/>
      <c r="CD120" s="31"/>
      <c r="CE120" s="32"/>
      <c r="CF120" s="32"/>
      <c r="CG120" s="32"/>
      <c r="CH120" s="32"/>
      <c r="CI120" s="33"/>
      <c r="CJ120" s="28"/>
      <c r="CK120" s="29"/>
      <c r="CL120" s="29"/>
      <c r="CM120" s="29"/>
      <c r="CN120" s="29"/>
      <c r="CO120" s="30"/>
      <c r="CP120" s="31"/>
      <c r="CQ120" s="32"/>
      <c r="CR120" s="32"/>
      <c r="CS120" s="32"/>
      <c r="CT120" s="32"/>
      <c r="CU120" s="33"/>
      <c r="CV120" s="28"/>
      <c r="CW120" s="29"/>
      <c r="CX120" s="29"/>
      <c r="CY120" s="29"/>
      <c r="CZ120" s="29"/>
      <c r="DA120" s="30"/>
      <c r="DB120" s="31"/>
      <c r="DC120" s="32"/>
      <c r="DD120" s="32"/>
      <c r="DE120" s="32"/>
      <c r="DF120" s="32"/>
      <c r="DG120" s="33"/>
      <c r="DH120" s="28"/>
      <c r="DI120" s="29"/>
      <c r="DJ120" s="29"/>
      <c r="DK120" s="29"/>
      <c r="DL120" s="29"/>
      <c r="DM120" s="30"/>
      <c r="DN120" s="31"/>
      <c r="DO120" s="32"/>
      <c r="DP120" s="32"/>
      <c r="DQ120" s="32"/>
      <c r="DR120" s="32"/>
      <c r="DS120" s="33"/>
      <c r="DT120" s="28"/>
      <c r="DU120" s="29"/>
      <c r="DV120" s="29"/>
      <c r="DW120" s="29"/>
      <c r="DX120" s="29"/>
      <c r="DY120" s="30"/>
      <c r="DZ120" s="31"/>
      <c r="EA120" s="32"/>
      <c r="EB120" s="32"/>
      <c r="EC120" s="32"/>
      <c r="ED120" s="32"/>
      <c r="EE120" s="33"/>
      <c r="EF120" s="28"/>
      <c r="EG120" s="29"/>
      <c r="EH120" s="29"/>
      <c r="EI120" s="29"/>
      <c r="EJ120" s="29"/>
      <c r="EK120" s="30"/>
      <c r="EL120" s="31"/>
      <c r="EM120" s="32"/>
      <c r="EN120" s="32"/>
      <c r="EO120" s="32"/>
      <c r="EP120" s="32"/>
      <c r="EQ120" s="33"/>
      <c r="ER120" s="28"/>
      <c r="ES120" s="29"/>
      <c r="ET120" s="29"/>
      <c r="EU120" s="29"/>
      <c r="EV120" s="29"/>
      <c r="EW120" s="30"/>
      <c r="EX120" s="31"/>
      <c r="EY120" s="32"/>
      <c r="EZ120" s="32"/>
      <c r="FA120" s="32"/>
      <c r="FB120" s="32"/>
      <c r="FC120" s="33"/>
      <c r="FD120" s="28"/>
      <c r="FE120" s="29"/>
      <c r="FF120" s="29"/>
      <c r="FG120" s="29"/>
      <c r="FH120" s="29"/>
      <c r="FI120" s="30"/>
      <c r="FJ120" s="31"/>
      <c r="FK120" s="32"/>
      <c r="FL120" s="32"/>
      <c r="FM120" s="32"/>
      <c r="FN120" s="32"/>
      <c r="FO120" s="33"/>
      <c r="FP120" s="28"/>
      <c r="FQ120" s="29"/>
      <c r="FR120" s="29"/>
      <c r="FS120" s="29"/>
      <c r="FT120" s="29"/>
      <c r="FU120" s="30"/>
      <c r="FV120" s="31"/>
      <c r="FW120" s="32"/>
      <c r="FX120" s="32"/>
      <c r="FY120" s="32"/>
      <c r="FZ120" s="32"/>
      <c r="GA120" s="33"/>
      <c r="GB120" s="28"/>
      <c r="GC120" s="29"/>
      <c r="GD120" s="29"/>
      <c r="GE120" s="29"/>
      <c r="GF120" s="29"/>
      <c r="GG120" s="30"/>
      <c r="GH120" s="31"/>
      <c r="GI120" s="32"/>
      <c r="GJ120" s="32"/>
      <c r="GK120" s="32"/>
      <c r="GL120" s="32"/>
      <c r="GM120" s="33"/>
      <c r="GN120" s="28"/>
      <c r="GO120" s="29"/>
      <c r="GP120" s="29"/>
      <c r="GQ120" s="29"/>
      <c r="GR120" s="29"/>
      <c r="GS120" s="30"/>
      <c r="GT120" s="31"/>
      <c r="GU120" s="32"/>
      <c r="GV120" s="32"/>
      <c r="GW120" s="32"/>
      <c r="GX120" s="32"/>
      <c r="GY120" s="33"/>
      <c r="GZ120" s="28"/>
      <c r="HA120" s="29"/>
      <c r="HB120" s="29"/>
      <c r="HC120" s="29"/>
      <c r="HD120" s="29"/>
      <c r="HE120" s="30"/>
      <c r="HF120" s="31"/>
      <c r="HG120" s="32"/>
      <c r="HH120" s="32"/>
      <c r="HI120" s="32"/>
      <c r="HJ120" s="32"/>
      <c r="HK120" s="33"/>
      <c r="HL120" s="28"/>
      <c r="HM120" s="29"/>
      <c r="HN120" s="29"/>
      <c r="HO120" s="29"/>
      <c r="HP120" s="29"/>
      <c r="HQ120" s="30"/>
      <c r="HR120" s="31"/>
      <c r="HS120" s="32"/>
      <c r="HT120" s="32"/>
      <c r="HU120" s="32"/>
      <c r="HV120" s="32"/>
      <c r="HW120" s="33"/>
      <c r="HX120" s="28"/>
      <c r="HY120" s="29"/>
      <c r="HZ120" s="29"/>
      <c r="IA120" s="29"/>
      <c r="IB120" s="29"/>
      <c r="IC120" s="30"/>
      <c r="ID120" s="31"/>
      <c r="IE120" s="32"/>
      <c r="IF120" s="32"/>
      <c r="IG120" s="32"/>
      <c r="IH120" s="32"/>
      <c r="II120" s="33"/>
      <c r="IJ120" s="28"/>
      <c r="IK120" s="29"/>
      <c r="IL120" s="29"/>
      <c r="IM120" s="29"/>
      <c r="IN120" s="29"/>
      <c r="IO120" s="30"/>
      <c r="IP120" s="31"/>
      <c r="IQ120" s="32"/>
      <c r="IR120" s="32"/>
      <c r="IS120" s="32"/>
      <c r="IT120" s="32"/>
      <c r="IU120" s="33"/>
      <c r="IV120" s="28"/>
      <c r="IW120" s="29"/>
      <c r="IX120" s="29"/>
      <c r="IY120" s="29"/>
      <c r="IZ120" s="29"/>
      <c r="JA120" s="30"/>
      <c r="JB120" s="31"/>
      <c r="JC120" s="32"/>
      <c r="JD120" s="32"/>
      <c r="JE120" s="32"/>
      <c r="JF120" s="32"/>
      <c r="JG120" s="33"/>
      <c r="JH120" s="28"/>
      <c r="JI120" s="29"/>
      <c r="JJ120" s="29"/>
      <c r="JK120" s="29"/>
      <c r="JL120" s="29"/>
      <c r="JM120" s="30"/>
      <c r="JN120" s="31"/>
      <c r="JO120" s="32"/>
      <c r="JP120" s="32"/>
      <c r="JQ120" s="32"/>
      <c r="JR120" s="32"/>
      <c r="JS120" s="33"/>
      <c r="JT120" s="28"/>
      <c r="JU120" s="29"/>
      <c r="JV120" s="29"/>
      <c r="JW120" s="29"/>
      <c r="JX120" s="29"/>
      <c r="JY120" s="30"/>
      <c r="JZ120" s="31"/>
      <c r="KA120" s="32"/>
      <c r="KB120" s="32"/>
      <c r="KC120" s="32"/>
      <c r="KD120" s="32"/>
      <c r="KE120" s="33"/>
      <c r="KF120" s="28"/>
      <c r="KG120" s="29"/>
      <c r="KH120" s="29"/>
      <c r="KI120" s="29"/>
      <c r="KJ120" s="29"/>
      <c r="KK120" s="30"/>
      <c r="KL120" s="31"/>
      <c r="KM120" s="32"/>
      <c r="KN120" s="32"/>
      <c r="KO120" s="32"/>
      <c r="KP120" s="32"/>
      <c r="KQ120" s="33"/>
    </row>
    <row r="121" spans="1:303" ht="16.5" customHeight="1" x14ac:dyDescent="0.25">
      <c r="A121">
        <f t="shared" si="7"/>
        <v>9</v>
      </c>
      <c r="B121" s="17">
        <f t="shared" si="8"/>
        <v>5</v>
      </c>
      <c r="C121" s="21">
        <f>Calen!F124</f>
        <v>43735</v>
      </c>
      <c r="D121" s="28"/>
      <c r="E121" s="29"/>
      <c r="F121" s="29"/>
      <c r="G121" s="29"/>
      <c r="H121" s="29"/>
      <c r="I121" s="30"/>
      <c r="J121" s="31"/>
      <c r="K121" s="32"/>
      <c r="L121" s="32"/>
      <c r="M121" s="32"/>
      <c r="N121" s="32"/>
      <c r="O121" s="33"/>
      <c r="P121" s="28"/>
      <c r="Q121" s="29"/>
      <c r="R121" s="29"/>
      <c r="S121" s="29"/>
      <c r="T121" s="29"/>
      <c r="U121" s="30"/>
      <c r="V121" s="31"/>
      <c r="W121" s="32"/>
      <c r="X121" s="32"/>
      <c r="Y121" s="32"/>
      <c r="Z121" s="32"/>
      <c r="AA121" s="33"/>
      <c r="AB121" s="28"/>
      <c r="AC121" s="29"/>
      <c r="AD121" s="29"/>
      <c r="AE121" s="29"/>
      <c r="AF121" s="29"/>
      <c r="AG121" s="30"/>
      <c r="AH121" s="31"/>
      <c r="AI121" s="32"/>
      <c r="AJ121" s="32"/>
      <c r="AK121" s="32"/>
      <c r="AL121" s="32"/>
      <c r="AM121" s="33"/>
      <c r="AN121" s="28"/>
      <c r="AO121" s="29"/>
      <c r="AP121" s="29"/>
      <c r="AQ121" s="29"/>
      <c r="AR121" s="29"/>
      <c r="AS121" s="30"/>
      <c r="AT121" s="31"/>
      <c r="AU121" s="32"/>
      <c r="AV121" s="32"/>
      <c r="AW121" s="32"/>
      <c r="AX121" s="32"/>
      <c r="AY121" s="33"/>
      <c r="AZ121" s="28"/>
      <c r="BA121" s="29"/>
      <c r="BB121" s="29"/>
      <c r="BC121" s="29"/>
      <c r="BD121" s="29"/>
      <c r="BE121" s="30"/>
      <c r="BF121" s="31"/>
      <c r="BG121" s="32"/>
      <c r="BH121" s="32"/>
      <c r="BI121" s="32"/>
      <c r="BJ121" s="32"/>
      <c r="BK121" s="33"/>
      <c r="BL121" s="28"/>
      <c r="BM121" s="29"/>
      <c r="BN121" s="29"/>
      <c r="BO121" s="29"/>
      <c r="BP121" s="29"/>
      <c r="BQ121" s="30"/>
      <c r="BR121" s="31"/>
      <c r="BS121" s="32"/>
      <c r="BT121" s="32"/>
      <c r="BU121" s="32"/>
      <c r="BV121" s="32"/>
      <c r="BW121" s="33"/>
      <c r="BX121" s="28"/>
      <c r="BY121" s="29"/>
      <c r="BZ121" s="29"/>
      <c r="CA121" s="29"/>
      <c r="CB121" s="29"/>
      <c r="CC121" s="30"/>
      <c r="CD121" s="31"/>
      <c r="CE121" s="32"/>
      <c r="CF121" s="32"/>
      <c r="CG121" s="32"/>
      <c r="CH121" s="32"/>
      <c r="CI121" s="33"/>
      <c r="CJ121" s="28"/>
      <c r="CK121" s="29"/>
      <c r="CL121" s="29"/>
      <c r="CM121" s="29"/>
      <c r="CN121" s="29"/>
      <c r="CO121" s="30"/>
      <c r="CP121" s="31"/>
      <c r="CQ121" s="32"/>
      <c r="CR121" s="32"/>
      <c r="CS121" s="32"/>
      <c r="CT121" s="32"/>
      <c r="CU121" s="33"/>
      <c r="CV121" s="28"/>
      <c r="CW121" s="29"/>
      <c r="CX121" s="29"/>
      <c r="CY121" s="29"/>
      <c r="CZ121" s="29"/>
      <c r="DA121" s="30"/>
      <c r="DB121" s="31"/>
      <c r="DC121" s="32"/>
      <c r="DD121" s="32"/>
      <c r="DE121" s="32"/>
      <c r="DF121" s="32"/>
      <c r="DG121" s="33"/>
      <c r="DH121" s="28"/>
      <c r="DI121" s="29"/>
      <c r="DJ121" s="29"/>
      <c r="DK121" s="29"/>
      <c r="DL121" s="29"/>
      <c r="DM121" s="30"/>
      <c r="DN121" s="31"/>
      <c r="DO121" s="32"/>
      <c r="DP121" s="32"/>
      <c r="DQ121" s="32"/>
      <c r="DR121" s="32"/>
      <c r="DS121" s="33"/>
      <c r="DT121" s="28"/>
      <c r="DU121" s="29"/>
      <c r="DV121" s="29"/>
      <c r="DW121" s="29"/>
      <c r="DX121" s="29"/>
      <c r="DY121" s="30"/>
      <c r="DZ121" s="31"/>
      <c r="EA121" s="32"/>
      <c r="EB121" s="32"/>
      <c r="EC121" s="32"/>
      <c r="ED121" s="32"/>
      <c r="EE121" s="33"/>
      <c r="EF121" s="28"/>
      <c r="EG121" s="29"/>
      <c r="EH121" s="29"/>
      <c r="EI121" s="29"/>
      <c r="EJ121" s="29"/>
      <c r="EK121" s="30"/>
      <c r="EL121" s="31"/>
      <c r="EM121" s="32"/>
      <c r="EN121" s="32"/>
      <c r="EO121" s="32"/>
      <c r="EP121" s="32"/>
      <c r="EQ121" s="33"/>
      <c r="ER121" s="28"/>
      <c r="ES121" s="29"/>
      <c r="ET121" s="29"/>
      <c r="EU121" s="29"/>
      <c r="EV121" s="29"/>
      <c r="EW121" s="30"/>
      <c r="EX121" s="31"/>
      <c r="EY121" s="32"/>
      <c r="EZ121" s="32"/>
      <c r="FA121" s="32"/>
      <c r="FB121" s="32"/>
      <c r="FC121" s="33"/>
      <c r="FD121" s="28"/>
      <c r="FE121" s="29"/>
      <c r="FF121" s="29"/>
      <c r="FG121" s="29"/>
      <c r="FH121" s="29"/>
      <c r="FI121" s="30"/>
      <c r="FJ121" s="31"/>
      <c r="FK121" s="32"/>
      <c r="FL121" s="32"/>
      <c r="FM121" s="32"/>
      <c r="FN121" s="32"/>
      <c r="FO121" s="33"/>
      <c r="FP121" s="28"/>
      <c r="FQ121" s="29"/>
      <c r="FR121" s="29"/>
      <c r="FS121" s="29"/>
      <c r="FT121" s="29"/>
      <c r="FU121" s="30"/>
      <c r="FV121" s="31"/>
      <c r="FW121" s="32"/>
      <c r="FX121" s="32"/>
      <c r="FY121" s="32"/>
      <c r="FZ121" s="32"/>
      <c r="GA121" s="33"/>
      <c r="GB121" s="28"/>
      <c r="GC121" s="29"/>
      <c r="GD121" s="29"/>
      <c r="GE121" s="29"/>
      <c r="GF121" s="29"/>
      <c r="GG121" s="30"/>
      <c r="GH121" s="31"/>
      <c r="GI121" s="32"/>
      <c r="GJ121" s="32"/>
      <c r="GK121" s="32"/>
      <c r="GL121" s="32"/>
      <c r="GM121" s="33"/>
      <c r="GN121" s="28"/>
      <c r="GO121" s="29"/>
      <c r="GP121" s="29"/>
      <c r="GQ121" s="29"/>
      <c r="GR121" s="29"/>
      <c r="GS121" s="30"/>
      <c r="GT121" s="31"/>
      <c r="GU121" s="32"/>
      <c r="GV121" s="32"/>
      <c r="GW121" s="32"/>
      <c r="GX121" s="32"/>
      <c r="GY121" s="33"/>
      <c r="GZ121" s="28"/>
      <c r="HA121" s="29"/>
      <c r="HB121" s="29"/>
      <c r="HC121" s="29"/>
      <c r="HD121" s="29"/>
      <c r="HE121" s="30"/>
      <c r="HF121" s="31"/>
      <c r="HG121" s="32"/>
      <c r="HH121" s="32"/>
      <c r="HI121" s="32"/>
      <c r="HJ121" s="32"/>
      <c r="HK121" s="33"/>
      <c r="HL121" s="28"/>
      <c r="HM121" s="29"/>
      <c r="HN121" s="29"/>
      <c r="HO121" s="29"/>
      <c r="HP121" s="29"/>
      <c r="HQ121" s="30"/>
      <c r="HR121" s="31"/>
      <c r="HS121" s="32"/>
      <c r="HT121" s="32"/>
      <c r="HU121" s="32"/>
      <c r="HV121" s="32"/>
      <c r="HW121" s="33"/>
      <c r="HX121" s="28"/>
      <c r="HY121" s="29"/>
      <c r="HZ121" s="29"/>
      <c r="IA121" s="29"/>
      <c r="IB121" s="29"/>
      <c r="IC121" s="30"/>
      <c r="ID121" s="31"/>
      <c r="IE121" s="32"/>
      <c r="IF121" s="32"/>
      <c r="IG121" s="32"/>
      <c r="IH121" s="32"/>
      <c r="II121" s="33"/>
      <c r="IJ121" s="28"/>
      <c r="IK121" s="29"/>
      <c r="IL121" s="29"/>
      <c r="IM121" s="29"/>
      <c r="IN121" s="29"/>
      <c r="IO121" s="30"/>
      <c r="IP121" s="31"/>
      <c r="IQ121" s="32"/>
      <c r="IR121" s="32"/>
      <c r="IS121" s="32"/>
      <c r="IT121" s="32"/>
      <c r="IU121" s="33"/>
      <c r="IV121" s="28"/>
      <c r="IW121" s="29"/>
      <c r="IX121" s="29"/>
      <c r="IY121" s="29"/>
      <c r="IZ121" s="29"/>
      <c r="JA121" s="30"/>
      <c r="JB121" s="31"/>
      <c r="JC121" s="32"/>
      <c r="JD121" s="32"/>
      <c r="JE121" s="32"/>
      <c r="JF121" s="32"/>
      <c r="JG121" s="33"/>
      <c r="JH121" s="28"/>
      <c r="JI121" s="29"/>
      <c r="JJ121" s="29"/>
      <c r="JK121" s="29"/>
      <c r="JL121" s="29"/>
      <c r="JM121" s="30"/>
      <c r="JN121" s="31"/>
      <c r="JO121" s="32"/>
      <c r="JP121" s="32"/>
      <c r="JQ121" s="32"/>
      <c r="JR121" s="32"/>
      <c r="JS121" s="33"/>
      <c r="JT121" s="28"/>
      <c r="JU121" s="29"/>
      <c r="JV121" s="29"/>
      <c r="JW121" s="29"/>
      <c r="JX121" s="29"/>
      <c r="JY121" s="30"/>
      <c r="JZ121" s="31"/>
      <c r="KA121" s="32"/>
      <c r="KB121" s="32"/>
      <c r="KC121" s="32"/>
      <c r="KD121" s="32"/>
      <c r="KE121" s="33"/>
      <c r="KF121" s="28"/>
      <c r="KG121" s="29"/>
      <c r="KH121" s="29"/>
      <c r="KI121" s="29"/>
      <c r="KJ121" s="29"/>
      <c r="KK121" s="30"/>
      <c r="KL121" s="31"/>
      <c r="KM121" s="32"/>
      <c r="KN121" s="32"/>
      <c r="KO121" s="32"/>
      <c r="KP121" s="32"/>
      <c r="KQ121" s="33"/>
    </row>
    <row r="122" spans="1:303" ht="16.5" customHeight="1" x14ac:dyDescent="0.25">
      <c r="A122">
        <f t="shared" si="7"/>
        <v>10</v>
      </c>
      <c r="B122" s="17">
        <f t="shared" si="8"/>
        <v>3</v>
      </c>
      <c r="C122" s="21">
        <f>Calen!F125</f>
        <v>43740</v>
      </c>
      <c r="D122" s="28"/>
      <c r="E122" s="29"/>
      <c r="F122" s="29"/>
      <c r="G122" s="29"/>
      <c r="H122" s="29"/>
      <c r="I122" s="30"/>
      <c r="J122" s="31"/>
      <c r="K122" s="32"/>
      <c r="L122" s="32"/>
      <c r="M122" s="32"/>
      <c r="N122" s="32"/>
      <c r="O122" s="33"/>
      <c r="P122" s="28"/>
      <c r="Q122" s="29"/>
      <c r="R122" s="29"/>
      <c r="S122" s="29"/>
      <c r="T122" s="29"/>
      <c r="U122" s="30"/>
      <c r="V122" s="31"/>
      <c r="W122" s="32"/>
      <c r="X122" s="32"/>
      <c r="Y122" s="32"/>
      <c r="Z122" s="32"/>
      <c r="AA122" s="33"/>
      <c r="AB122" s="28"/>
      <c r="AC122" s="29"/>
      <c r="AD122" s="29"/>
      <c r="AE122" s="29"/>
      <c r="AF122" s="29"/>
      <c r="AG122" s="30"/>
      <c r="AH122" s="31"/>
      <c r="AI122" s="32"/>
      <c r="AJ122" s="32"/>
      <c r="AK122" s="32"/>
      <c r="AL122" s="32"/>
      <c r="AM122" s="33"/>
      <c r="AN122" s="28"/>
      <c r="AO122" s="29"/>
      <c r="AP122" s="29"/>
      <c r="AQ122" s="29"/>
      <c r="AR122" s="29"/>
      <c r="AS122" s="30"/>
      <c r="AT122" s="31"/>
      <c r="AU122" s="32"/>
      <c r="AV122" s="32"/>
      <c r="AW122" s="32"/>
      <c r="AX122" s="32"/>
      <c r="AY122" s="33"/>
      <c r="AZ122" s="28"/>
      <c r="BA122" s="29"/>
      <c r="BB122" s="29"/>
      <c r="BC122" s="29"/>
      <c r="BD122" s="29"/>
      <c r="BE122" s="30"/>
      <c r="BF122" s="31"/>
      <c r="BG122" s="32"/>
      <c r="BH122" s="32"/>
      <c r="BI122" s="32"/>
      <c r="BJ122" s="32"/>
      <c r="BK122" s="33"/>
      <c r="BL122" s="28"/>
      <c r="BM122" s="29"/>
      <c r="BN122" s="29"/>
      <c r="BO122" s="29"/>
      <c r="BP122" s="29"/>
      <c r="BQ122" s="30"/>
      <c r="BR122" s="31"/>
      <c r="BS122" s="32"/>
      <c r="BT122" s="32"/>
      <c r="BU122" s="32"/>
      <c r="BV122" s="32"/>
      <c r="BW122" s="33"/>
      <c r="BX122" s="28"/>
      <c r="BY122" s="29"/>
      <c r="BZ122" s="29"/>
      <c r="CA122" s="29"/>
      <c r="CB122" s="29"/>
      <c r="CC122" s="30"/>
      <c r="CD122" s="31"/>
      <c r="CE122" s="32"/>
      <c r="CF122" s="32"/>
      <c r="CG122" s="32"/>
      <c r="CH122" s="32"/>
      <c r="CI122" s="33"/>
      <c r="CJ122" s="28"/>
      <c r="CK122" s="29"/>
      <c r="CL122" s="29"/>
      <c r="CM122" s="29"/>
      <c r="CN122" s="29"/>
      <c r="CO122" s="30"/>
      <c r="CP122" s="31"/>
      <c r="CQ122" s="32"/>
      <c r="CR122" s="32"/>
      <c r="CS122" s="32"/>
      <c r="CT122" s="32"/>
      <c r="CU122" s="33"/>
      <c r="CV122" s="28"/>
      <c r="CW122" s="29"/>
      <c r="CX122" s="29"/>
      <c r="CY122" s="29"/>
      <c r="CZ122" s="29"/>
      <c r="DA122" s="30"/>
      <c r="DB122" s="31"/>
      <c r="DC122" s="32"/>
      <c r="DD122" s="32"/>
      <c r="DE122" s="32"/>
      <c r="DF122" s="32"/>
      <c r="DG122" s="33"/>
      <c r="DH122" s="28"/>
      <c r="DI122" s="29"/>
      <c r="DJ122" s="29"/>
      <c r="DK122" s="29"/>
      <c r="DL122" s="29"/>
      <c r="DM122" s="30"/>
      <c r="DN122" s="31"/>
      <c r="DO122" s="32"/>
      <c r="DP122" s="32"/>
      <c r="DQ122" s="32"/>
      <c r="DR122" s="32"/>
      <c r="DS122" s="33"/>
      <c r="DT122" s="28"/>
      <c r="DU122" s="29"/>
      <c r="DV122" s="29"/>
      <c r="DW122" s="29"/>
      <c r="DX122" s="29"/>
      <c r="DY122" s="30"/>
      <c r="DZ122" s="31"/>
      <c r="EA122" s="32"/>
      <c r="EB122" s="32"/>
      <c r="EC122" s="32"/>
      <c r="ED122" s="32"/>
      <c r="EE122" s="33"/>
      <c r="EF122" s="28"/>
      <c r="EG122" s="29"/>
      <c r="EH122" s="29"/>
      <c r="EI122" s="29"/>
      <c r="EJ122" s="29"/>
      <c r="EK122" s="30"/>
      <c r="EL122" s="31"/>
      <c r="EM122" s="32"/>
      <c r="EN122" s="32"/>
      <c r="EO122" s="32"/>
      <c r="EP122" s="32"/>
      <c r="EQ122" s="33"/>
      <c r="ER122" s="28"/>
      <c r="ES122" s="29"/>
      <c r="ET122" s="29"/>
      <c r="EU122" s="29"/>
      <c r="EV122" s="29"/>
      <c r="EW122" s="30"/>
      <c r="EX122" s="31"/>
      <c r="EY122" s="32"/>
      <c r="EZ122" s="32"/>
      <c r="FA122" s="32"/>
      <c r="FB122" s="32"/>
      <c r="FC122" s="33"/>
      <c r="FD122" s="28"/>
      <c r="FE122" s="29"/>
      <c r="FF122" s="29"/>
      <c r="FG122" s="29"/>
      <c r="FH122" s="29"/>
      <c r="FI122" s="30"/>
      <c r="FJ122" s="31"/>
      <c r="FK122" s="32"/>
      <c r="FL122" s="32"/>
      <c r="FM122" s="32"/>
      <c r="FN122" s="32"/>
      <c r="FO122" s="33"/>
      <c r="FP122" s="28"/>
      <c r="FQ122" s="29"/>
      <c r="FR122" s="29"/>
      <c r="FS122" s="29"/>
      <c r="FT122" s="29"/>
      <c r="FU122" s="30"/>
      <c r="FV122" s="31"/>
      <c r="FW122" s="32"/>
      <c r="FX122" s="32"/>
      <c r="FY122" s="32"/>
      <c r="FZ122" s="32"/>
      <c r="GA122" s="33"/>
      <c r="GB122" s="28"/>
      <c r="GC122" s="29"/>
      <c r="GD122" s="29"/>
      <c r="GE122" s="29"/>
      <c r="GF122" s="29"/>
      <c r="GG122" s="30"/>
      <c r="GH122" s="31"/>
      <c r="GI122" s="32"/>
      <c r="GJ122" s="32"/>
      <c r="GK122" s="32"/>
      <c r="GL122" s="32"/>
      <c r="GM122" s="33"/>
      <c r="GN122" s="28"/>
      <c r="GO122" s="29"/>
      <c r="GP122" s="29"/>
      <c r="GQ122" s="29"/>
      <c r="GR122" s="29"/>
      <c r="GS122" s="30"/>
      <c r="GT122" s="31"/>
      <c r="GU122" s="32"/>
      <c r="GV122" s="32"/>
      <c r="GW122" s="32"/>
      <c r="GX122" s="32"/>
      <c r="GY122" s="33"/>
      <c r="GZ122" s="28"/>
      <c r="HA122" s="29"/>
      <c r="HB122" s="29"/>
      <c r="HC122" s="29"/>
      <c r="HD122" s="29"/>
      <c r="HE122" s="30"/>
      <c r="HF122" s="31"/>
      <c r="HG122" s="32"/>
      <c r="HH122" s="32"/>
      <c r="HI122" s="32"/>
      <c r="HJ122" s="32"/>
      <c r="HK122" s="33"/>
      <c r="HL122" s="28"/>
      <c r="HM122" s="29"/>
      <c r="HN122" s="29"/>
      <c r="HO122" s="29"/>
      <c r="HP122" s="29"/>
      <c r="HQ122" s="30"/>
      <c r="HR122" s="31"/>
      <c r="HS122" s="32"/>
      <c r="HT122" s="32"/>
      <c r="HU122" s="32"/>
      <c r="HV122" s="32"/>
      <c r="HW122" s="33"/>
      <c r="HX122" s="28"/>
      <c r="HY122" s="29"/>
      <c r="HZ122" s="29"/>
      <c r="IA122" s="29"/>
      <c r="IB122" s="29"/>
      <c r="IC122" s="30"/>
      <c r="ID122" s="31"/>
      <c r="IE122" s="32"/>
      <c r="IF122" s="32"/>
      <c r="IG122" s="32"/>
      <c r="IH122" s="32"/>
      <c r="II122" s="33"/>
      <c r="IJ122" s="28"/>
      <c r="IK122" s="29"/>
      <c r="IL122" s="29"/>
      <c r="IM122" s="29"/>
      <c r="IN122" s="29"/>
      <c r="IO122" s="30"/>
      <c r="IP122" s="31"/>
      <c r="IQ122" s="32"/>
      <c r="IR122" s="32"/>
      <c r="IS122" s="32"/>
      <c r="IT122" s="32"/>
      <c r="IU122" s="33"/>
      <c r="IV122" s="28"/>
      <c r="IW122" s="29"/>
      <c r="IX122" s="29"/>
      <c r="IY122" s="29"/>
      <c r="IZ122" s="29"/>
      <c r="JA122" s="30"/>
      <c r="JB122" s="31"/>
      <c r="JC122" s="32"/>
      <c r="JD122" s="32"/>
      <c r="JE122" s="32"/>
      <c r="JF122" s="32"/>
      <c r="JG122" s="33"/>
      <c r="JH122" s="28"/>
      <c r="JI122" s="29"/>
      <c r="JJ122" s="29"/>
      <c r="JK122" s="29"/>
      <c r="JL122" s="29"/>
      <c r="JM122" s="30"/>
      <c r="JN122" s="31"/>
      <c r="JO122" s="32"/>
      <c r="JP122" s="32"/>
      <c r="JQ122" s="32"/>
      <c r="JR122" s="32"/>
      <c r="JS122" s="33"/>
      <c r="JT122" s="28"/>
      <c r="JU122" s="29"/>
      <c r="JV122" s="29"/>
      <c r="JW122" s="29"/>
      <c r="JX122" s="29"/>
      <c r="JY122" s="30"/>
      <c r="JZ122" s="31"/>
      <c r="KA122" s="32"/>
      <c r="KB122" s="32"/>
      <c r="KC122" s="32"/>
      <c r="KD122" s="32"/>
      <c r="KE122" s="33"/>
      <c r="KF122" s="28"/>
      <c r="KG122" s="29"/>
      <c r="KH122" s="29"/>
      <c r="KI122" s="29"/>
      <c r="KJ122" s="29"/>
      <c r="KK122" s="30"/>
      <c r="KL122" s="31"/>
      <c r="KM122" s="32"/>
      <c r="KN122" s="32"/>
      <c r="KO122" s="32"/>
      <c r="KP122" s="32"/>
      <c r="KQ122" s="33"/>
    </row>
    <row r="123" spans="1:303" ht="16.5" customHeight="1" x14ac:dyDescent="0.25">
      <c r="A123">
        <f t="shared" si="7"/>
        <v>10</v>
      </c>
      <c r="B123" s="17">
        <f t="shared" si="8"/>
        <v>4</v>
      </c>
      <c r="C123" s="21">
        <f>Calen!F126</f>
        <v>43741</v>
      </c>
      <c r="D123" s="28"/>
      <c r="E123" s="29"/>
      <c r="F123" s="29"/>
      <c r="G123" s="29"/>
      <c r="H123" s="29"/>
      <c r="I123" s="30"/>
      <c r="J123" s="31"/>
      <c r="K123" s="32"/>
      <c r="L123" s="32"/>
      <c r="M123" s="32"/>
      <c r="N123" s="32"/>
      <c r="O123" s="33"/>
      <c r="P123" s="28"/>
      <c r="Q123" s="29"/>
      <c r="R123" s="29"/>
      <c r="S123" s="29"/>
      <c r="T123" s="29"/>
      <c r="U123" s="30"/>
      <c r="V123" s="31"/>
      <c r="W123" s="32"/>
      <c r="X123" s="32"/>
      <c r="Y123" s="32"/>
      <c r="Z123" s="32"/>
      <c r="AA123" s="33"/>
      <c r="AB123" s="28"/>
      <c r="AC123" s="29"/>
      <c r="AD123" s="29"/>
      <c r="AE123" s="29"/>
      <c r="AF123" s="29"/>
      <c r="AG123" s="30"/>
      <c r="AH123" s="31"/>
      <c r="AI123" s="32"/>
      <c r="AJ123" s="32"/>
      <c r="AK123" s="32"/>
      <c r="AL123" s="32"/>
      <c r="AM123" s="33"/>
      <c r="AN123" s="28"/>
      <c r="AO123" s="29"/>
      <c r="AP123" s="29"/>
      <c r="AQ123" s="29"/>
      <c r="AR123" s="29"/>
      <c r="AS123" s="30"/>
      <c r="AT123" s="31"/>
      <c r="AU123" s="32"/>
      <c r="AV123" s="32"/>
      <c r="AW123" s="32"/>
      <c r="AX123" s="32"/>
      <c r="AY123" s="33"/>
      <c r="AZ123" s="28"/>
      <c r="BA123" s="29"/>
      <c r="BB123" s="29"/>
      <c r="BC123" s="29"/>
      <c r="BD123" s="29"/>
      <c r="BE123" s="30"/>
      <c r="BF123" s="31"/>
      <c r="BG123" s="32"/>
      <c r="BH123" s="32"/>
      <c r="BI123" s="32"/>
      <c r="BJ123" s="32"/>
      <c r="BK123" s="33"/>
      <c r="BL123" s="28"/>
      <c r="BM123" s="29"/>
      <c r="BN123" s="29"/>
      <c r="BO123" s="29"/>
      <c r="BP123" s="29"/>
      <c r="BQ123" s="30"/>
      <c r="BR123" s="31"/>
      <c r="BS123" s="32"/>
      <c r="BT123" s="32"/>
      <c r="BU123" s="32"/>
      <c r="BV123" s="32"/>
      <c r="BW123" s="33"/>
      <c r="BX123" s="28"/>
      <c r="BY123" s="29"/>
      <c r="BZ123" s="29"/>
      <c r="CA123" s="29"/>
      <c r="CB123" s="29"/>
      <c r="CC123" s="30"/>
      <c r="CD123" s="31"/>
      <c r="CE123" s="32"/>
      <c r="CF123" s="32"/>
      <c r="CG123" s="32"/>
      <c r="CH123" s="32"/>
      <c r="CI123" s="33"/>
      <c r="CJ123" s="28"/>
      <c r="CK123" s="29"/>
      <c r="CL123" s="29"/>
      <c r="CM123" s="29"/>
      <c r="CN123" s="29"/>
      <c r="CO123" s="30"/>
      <c r="CP123" s="31"/>
      <c r="CQ123" s="32"/>
      <c r="CR123" s="32"/>
      <c r="CS123" s="32"/>
      <c r="CT123" s="32"/>
      <c r="CU123" s="33"/>
      <c r="CV123" s="28"/>
      <c r="CW123" s="29"/>
      <c r="CX123" s="29"/>
      <c r="CY123" s="29"/>
      <c r="CZ123" s="29"/>
      <c r="DA123" s="30"/>
      <c r="DB123" s="31"/>
      <c r="DC123" s="32"/>
      <c r="DD123" s="32"/>
      <c r="DE123" s="32"/>
      <c r="DF123" s="32"/>
      <c r="DG123" s="33"/>
      <c r="DH123" s="28"/>
      <c r="DI123" s="29"/>
      <c r="DJ123" s="29"/>
      <c r="DK123" s="29"/>
      <c r="DL123" s="29"/>
      <c r="DM123" s="30"/>
      <c r="DN123" s="31"/>
      <c r="DO123" s="32"/>
      <c r="DP123" s="32"/>
      <c r="DQ123" s="32"/>
      <c r="DR123" s="32"/>
      <c r="DS123" s="33"/>
      <c r="DT123" s="28"/>
      <c r="DU123" s="29"/>
      <c r="DV123" s="29"/>
      <c r="DW123" s="29"/>
      <c r="DX123" s="29"/>
      <c r="DY123" s="30"/>
      <c r="DZ123" s="31"/>
      <c r="EA123" s="32"/>
      <c r="EB123" s="32"/>
      <c r="EC123" s="32"/>
      <c r="ED123" s="32"/>
      <c r="EE123" s="33"/>
      <c r="EF123" s="28"/>
      <c r="EG123" s="29"/>
      <c r="EH123" s="29"/>
      <c r="EI123" s="29"/>
      <c r="EJ123" s="29"/>
      <c r="EK123" s="30"/>
      <c r="EL123" s="31"/>
      <c r="EM123" s="32"/>
      <c r="EN123" s="32"/>
      <c r="EO123" s="32"/>
      <c r="EP123" s="32"/>
      <c r="EQ123" s="33"/>
      <c r="ER123" s="28"/>
      <c r="ES123" s="29"/>
      <c r="ET123" s="29"/>
      <c r="EU123" s="29"/>
      <c r="EV123" s="29"/>
      <c r="EW123" s="30"/>
      <c r="EX123" s="31"/>
      <c r="EY123" s="32"/>
      <c r="EZ123" s="32"/>
      <c r="FA123" s="32"/>
      <c r="FB123" s="32"/>
      <c r="FC123" s="33"/>
      <c r="FD123" s="28"/>
      <c r="FE123" s="29"/>
      <c r="FF123" s="29"/>
      <c r="FG123" s="29"/>
      <c r="FH123" s="29"/>
      <c r="FI123" s="30"/>
      <c r="FJ123" s="31"/>
      <c r="FK123" s="32"/>
      <c r="FL123" s="32"/>
      <c r="FM123" s="32"/>
      <c r="FN123" s="32"/>
      <c r="FO123" s="33"/>
      <c r="FP123" s="28"/>
      <c r="FQ123" s="29"/>
      <c r="FR123" s="29"/>
      <c r="FS123" s="29"/>
      <c r="FT123" s="29"/>
      <c r="FU123" s="30"/>
      <c r="FV123" s="31"/>
      <c r="FW123" s="32"/>
      <c r="FX123" s="32"/>
      <c r="FY123" s="32"/>
      <c r="FZ123" s="32"/>
      <c r="GA123" s="33"/>
      <c r="GB123" s="28"/>
      <c r="GC123" s="29"/>
      <c r="GD123" s="29"/>
      <c r="GE123" s="29"/>
      <c r="GF123" s="29"/>
      <c r="GG123" s="30"/>
      <c r="GH123" s="31"/>
      <c r="GI123" s="32"/>
      <c r="GJ123" s="32"/>
      <c r="GK123" s="32"/>
      <c r="GL123" s="32"/>
      <c r="GM123" s="33"/>
      <c r="GN123" s="28"/>
      <c r="GO123" s="29"/>
      <c r="GP123" s="29"/>
      <c r="GQ123" s="29"/>
      <c r="GR123" s="29"/>
      <c r="GS123" s="30"/>
      <c r="GT123" s="31"/>
      <c r="GU123" s="32"/>
      <c r="GV123" s="32"/>
      <c r="GW123" s="32"/>
      <c r="GX123" s="32"/>
      <c r="GY123" s="33"/>
      <c r="GZ123" s="28"/>
      <c r="HA123" s="29"/>
      <c r="HB123" s="29"/>
      <c r="HC123" s="29"/>
      <c r="HD123" s="29"/>
      <c r="HE123" s="30"/>
      <c r="HF123" s="31"/>
      <c r="HG123" s="32"/>
      <c r="HH123" s="32"/>
      <c r="HI123" s="32"/>
      <c r="HJ123" s="32"/>
      <c r="HK123" s="33"/>
      <c r="HL123" s="28"/>
      <c r="HM123" s="29"/>
      <c r="HN123" s="29"/>
      <c r="HO123" s="29"/>
      <c r="HP123" s="29"/>
      <c r="HQ123" s="30"/>
      <c r="HR123" s="31"/>
      <c r="HS123" s="32"/>
      <c r="HT123" s="32"/>
      <c r="HU123" s="32"/>
      <c r="HV123" s="32"/>
      <c r="HW123" s="33"/>
      <c r="HX123" s="28"/>
      <c r="HY123" s="29"/>
      <c r="HZ123" s="29"/>
      <c r="IA123" s="29"/>
      <c r="IB123" s="29"/>
      <c r="IC123" s="30"/>
      <c r="ID123" s="31"/>
      <c r="IE123" s="32"/>
      <c r="IF123" s="32"/>
      <c r="IG123" s="32"/>
      <c r="IH123" s="32"/>
      <c r="II123" s="33"/>
      <c r="IJ123" s="28"/>
      <c r="IK123" s="29"/>
      <c r="IL123" s="29"/>
      <c r="IM123" s="29"/>
      <c r="IN123" s="29"/>
      <c r="IO123" s="30"/>
      <c r="IP123" s="31"/>
      <c r="IQ123" s="32"/>
      <c r="IR123" s="32"/>
      <c r="IS123" s="32"/>
      <c r="IT123" s="32"/>
      <c r="IU123" s="33"/>
      <c r="IV123" s="28"/>
      <c r="IW123" s="29"/>
      <c r="IX123" s="29"/>
      <c r="IY123" s="29"/>
      <c r="IZ123" s="29"/>
      <c r="JA123" s="30"/>
      <c r="JB123" s="31"/>
      <c r="JC123" s="32"/>
      <c r="JD123" s="32"/>
      <c r="JE123" s="32"/>
      <c r="JF123" s="32"/>
      <c r="JG123" s="33"/>
      <c r="JH123" s="28"/>
      <c r="JI123" s="29"/>
      <c r="JJ123" s="29"/>
      <c r="JK123" s="29"/>
      <c r="JL123" s="29"/>
      <c r="JM123" s="30"/>
      <c r="JN123" s="31"/>
      <c r="JO123" s="32"/>
      <c r="JP123" s="32"/>
      <c r="JQ123" s="32"/>
      <c r="JR123" s="32"/>
      <c r="JS123" s="33"/>
      <c r="JT123" s="28"/>
      <c r="JU123" s="29"/>
      <c r="JV123" s="29"/>
      <c r="JW123" s="29"/>
      <c r="JX123" s="29"/>
      <c r="JY123" s="30"/>
      <c r="JZ123" s="31"/>
      <c r="KA123" s="32"/>
      <c r="KB123" s="32"/>
      <c r="KC123" s="32"/>
      <c r="KD123" s="32"/>
      <c r="KE123" s="33"/>
      <c r="KF123" s="28"/>
      <c r="KG123" s="29"/>
      <c r="KH123" s="29"/>
      <c r="KI123" s="29"/>
      <c r="KJ123" s="29"/>
      <c r="KK123" s="30"/>
      <c r="KL123" s="31"/>
      <c r="KM123" s="32"/>
      <c r="KN123" s="32"/>
      <c r="KO123" s="32"/>
      <c r="KP123" s="32"/>
      <c r="KQ123" s="33"/>
    </row>
    <row r="124" spans="1:303" ht="16.5" customHeight="1" x14ac:dyDescent="0.25">
      <c r="A124">
        <f t="shared" si="7"/>
        <v>10</v>
      </c>
      <c r="B124" s="17">
        <f t="shared" si="8"/>
        <v>5</v>
      </c>
      <c r="C124" s="21">
        <f>Calen!F127</f>
        <v>43742</v>
      </c>
      <c r="D124" s="28"/>
      <c r="E124" s="29"/>
      <c r="F124" s="29"/>
      <c r="G124" s="29"/>
      <c r="H124" s="29"/>
      <c r="I124" s="30"/>
      <c r="J124" s="31"/>
      <c r="K124" s="32"/>
      <c r="L124" s="32"/>
      <c r="M124" s="32"/>
      <c r="N124" s="32"/>
      <c r="O124" s="33"/>
      <c r="P124" s="28"/>
      <c r="Q124" s="29"/>
      <c r="R124" s="29"/>
      <c r="S124" s="29"/>
      <c r="T124" s="29"/>
      <c r="U124" s="30"/>
      <c r="V124" s="31"/>
      <c r="W124" s="32"/>
      <c r="X124" s="32"/>
      <c r="Y124" s="32"/>
      <c r="Z124" s="32"/>
      <c r="AA124" s="33"/>
      <c r="AB124" s="28"/>
      <c r="AC124" s="29"/>
      <c r="AD124" s="29"/>
      <c r="AE124" s="29"/>
      <c r="AF124" s="29"/>
      <c r="AG124" s="30"/>
      <c r="AH124" s="31"/>
      <c r="AI124" s="32"/>
      <c r="AJ124" s="32"/>
      <c r="AK124" s="32"/>
      <c r="AL124" s="32"/>
      <c r="AM124" s="33"/>
      <c r="AN124" s="28"/>
      <c r="AO124" s="29"/>
      <c r="AP124" s="29"/>
      <c r="AQ124" s="29"/>
      <c r="AR124" s="29"/>
      <c r="AS124" s="30"/>
      <c r="AT124" s="31"/>
      <c r="AU124" s="32"/>
      <c r="AV124" s="32"/>
      <c r="AW124" s="32"/>
      <c r="AX124" s="32"/>
      <c r="AY124" s="33"/>
      <c r="AZ124" s="28"/>
      <c r="BA124" s="29"/>
      <c r="BB124" s="29"/>
      <c r="BC124" s="29"/>
      <c r="BD124" s="29"/>
      <c r="BE124" s="30"/>
      <c r="BF124" s="31"/>
      <c r="BG124" s="32"/>
      <c r="BH124" s="32"/>
      <c r="BI124" s="32"/>
      <c r="BJ124" s="32"/>
      <c r="BK124" s="33"/>
      <c r="BL124" s="28"/>
      <c r="BM124" s="29"/>
      <c r="BN124" s="29"/>
      <c r="BO124" s="29"/>
      <c r="BP124" s="29"/>
      <c r="BQ124" s="30"/>
      <c r="BR124" s="31"/>
      <c r="BS124" s="32"/>
      <c r="BT124" s="32"/>
      <c r="BU124" s="32"/>
      <c r="BV124" s="32"/>
      <c r="BW124" s="33"/>
      <c r="BX124" s="28"/>
      <c r="BY124" s="29"/>
      <c r="BZ124" s="29"/>
      <c r="CA124" s="29"/>
      <c r="CB124" s="29"/>
      <c r="CC124" s="30"/>
      <c r="CD124" s="31"/>
      <c r="CE124" s="32"/>
      <c r="CF124" s="32"/>
      <c r="CG124" s="32"/>
      <c r="CH124" s="32"/>
      <c r="CI124" s="33"/>
      <c r="CJ124" s="28"/>
      <c r="CK124" s="29"/>
      <c r="CL124" s="29"/>
      <c r="CM124" s="29"/>
      <c r="CN124" s="29"/>
      <c r="CO124" s="30"/>
      <c r="CP124" s="31"/>
      <c r="CQ124" s="32"/>
      <c r="CR124" s="32"/>
      <c r="CS124" s="32"/>
      <c r="CT124" s="32"/>
      <c r="CU124" s="33"/>
      <c r="CV124" s="28"/>
      <c r="CW124" s="29"/>
      <c r="CX124" s="29"/>
      <c r="CY124" s="29"/>
      <c r="CZ124" s="29"/>
      <c r="DA124" s="30"/>
      <c r="DB124" s="31"/>
      <c r="DC124" s="32"/>
      <c r="DD124" s="32"/>
      <c r="DE124" s="32"/>
      <c r="DF124" s="32"/>
      <c r="DG124" s="33"/>
      <c r="DH124" s="28"/>
      <c r="DI124" s="29"/>
      <c r="DJ124" s="29"/>
      <c r="DK124" s="29"/>
      <c r="DL124" s="29"/>
      <c r="DM124" s="30"/>
      <c r="DN124" s="31"/>
      <c r="DO124" s="32"/>
      <c r="DP124" s="32"/>
      <c r="DQ124" s="32"/>
      <c r="DR124" s="32"/>
      <c r="DS124" s="33"/>
      <c r="DT124" s="28"/>
      <c r="DU124" s="29"/>
      <c r="DV124" s="29"/>
      <c r="DW124" s="29"/>
      <c r="DX124" s="29"/>
      <c r="DY124" s="30"/>
      <c r="DZ124" s="31"/>
      <c r="EA124" s="32"/>
      <c r="EB124" s="32"/>
      <c r="EC124" s="32"/>
      <c r="ED124" s="32"/>
      <c r="EE124" s="33"/>
      <c r="EF124" s="28"/>
      <c r="EG124" s="29"/>
      <c r="EH124" s="29"/>
      <c r="EI124" s="29"/>
      <c r="EJ124" s="29"/>
      <c r="EK124" s="30"/>
      <c r="EL124" s="31"/>
      <c r="EM124" s="32"/>
      <c r="EN124" s="32"/>
      <c r="EO124" s="32"/>
      <c r="EP124" s="32"/>
      <c r="EQ124" s="33"/>
      <c r="ER124" s="28"/>
      <c r="ES124" s="29"/>
      <c r="ET124" s="29"/>
      <c r="EU124" s="29"/>
      <c r="EV124" s="29"/>
      <c r="EW124" s="30"/>
      <c r="EX124" s="31"/>
      <c r="EY124" s="32"/>
      <c r="EZ124" s="32"/>
      <c r="FA124" s="32"/>
      <c r="FB124" s="32"/>
      <c r="FC124" s="33"/>
      <c r="FD124" s="28"/>
      <c r="FE124" s="29"/>
      <c r="FF124" s="29"/>
      <c r="FG124" s="29"/>
      <c r="FH124" s="29"/>
      <c r="FI124" s="30"/>
      <c r="FJ124" s="31"/>
      <c r="FK124" s="32"/>
      <c r="FL124" s="32"/>
      <c r="FM124" s="32"/>
      <c r="FN124" s="32"/>
      <c r="FO124" s="33"/>
      <c r="FP124" s="28"/>
      <c r="FQ124" s="29"/>
      <c r="FR124" s="29"/>
      <c r="FS124" s="29"/>
      <c r="FT124" s="29"/>
      <c r="FU124" s="30"/>
      <c r="FV124" s="31"/>
      <c r="FW124" s="32"/>
      <c r="FX124" s="32"/>
      <c r="FY124" s="32"/>
      <c r="FZ124" s="32"/>
      <c r="GA124" s="33"/>
      <c r="GB124" s="28"/>
      <c r="GC124" s="29"/>
      <c r="GD124" s="29"/>
      <c r="GE124" s="29"/>
      <c r="GF124" s="29"/>
      <c r="GG124" s="30"/>
      <c r="GH124" s="31"/>
      <c r="GI124" s="32"/>
      <c r="GJ124" s="32"/>
      <c r="GK124" s="32"/>
      <c r="GL124" s="32"/>
      <c r="GM124" s="33"/>
      <c r="GN124" s="28"/>
      <c r="GO124" s="29"/>
      <c r="GP124" s="29"/>
      <c r="GQ124" s="29"/>
      <c r="GR124" s="29"/>
      <c r="GS124" s="30"/>
      <c r="GT124" s="31"/>
      <c r="GU124" s="32"/>
      <c r="GV124" s="32"/>
      <c r="GW124" s="32"/>
      <c r="GX124" s="32"/>
      <c r="GY124" s="33"/>
      <c r="GZ124" s="28"/>
      <c r="HA124" s="29"/>
      <c r="HB124" s="29"/>
      <c r="HC124" s="29"/>
      <c r="HD124" s="29"/>
      <c r="HE124" s="30"/>
      <c r="HF124" s="31"/>
      <c r="HG124" s="32"/>
      <c r="HH124" s="32"/>
      <c r="HI124" s="32"/>
      <c r="HJ124" s="32"/>
      <c r="HK124" s="33"/>
      <c r="HL124" s="28"/>
      <c r="HM124" s="29"/>
      <c r="HN124" s="29"/>
      <c r="HO124" s="29"/>
      <c r="HP124" s="29"/>
      <c r="HQ124" s="30"/>
      <c r="HR124" s="31"/>
      <c r="HS124" s="32"/>
      <c r="HT124" s="32"/>
      <c r="HU124" s="32"/>
      <c r="HV124" s="32"/>
      <c r="HW124" s="33"/>
      <c r="HX124" s="28"/>
      <c r="HY124" s="29"/>
      <c r="HZ124" s="29"/>
      <c r="IA124" s="29"/>
      <c r="IB124" s="29"/>
      <c r="IC124" s="30"/>
      <c r="ID124" s="31"/>
      <c r="IE124" s="32"/>
      <c r="IF124" s="32"/>
      <c r="IG124" s="32"/>
      <c r="IH124" s="32"/>
      <c r="II124" s="33"/>
      <c r="IJ124" s="28"/>
      <c r="IK124" s="29"/>
      <c r="IL124" s="29"/>
      <c r="IM124" s="29"/>
      <c r="IN124" s="29"/>
      <c r="IO124" s="30"/>
      <c r="IP124" s="31"/>
      <c r="IQ124" s="32"/>
      <c r="IR124" s="32"/>
      <c r="IS124" s="32"/>
      <c r="IT124" s="32"/>
      <c r="IU124" s="33"/>
      <c r="IV124" s="28"/>
      <c r="IW124" s="29"/>
      <c r="IX124" s="29"/>
      <c r="IY124" s="29"/>
      <c r="IZ124" s="29"/>
      <c r="JA124" s="30"/>
      <c r="JB124" s="31"/>
      <c r="JC124" s="32"/>
      <c r="JD124" s="32"/>
      <c r="JE124" s="32"/>
      <c r="JF124" s="32"/>
      <c r="JG124" s="33"/>
      <c r="JH124" s="28"/>
      <c r="JI124" s="29"/>
      <c r="JJ124" s="29"/>
      <c r="JK124" s="29"/>
      <c r="JL124" s="29"/>
      <c r="JM124" s="30"/>
      <c r="JN124" s="31"/>
      <c r="JO124" s="32"/>
      <c r="JP124" s="32"/>
      <c r="JQ124" s="32"/>
      <c r="JR124" s="32"/>
      <c r="JS124" s="33"/>
      <c r="JT124" s="28"/>
      <c r="JU124" s="29"/>
      <c r="JV124" s="29"/>
      <c r="JW124" s="29"/>
      <c r="JX124" s="29"/>
      <c r="JY124" s="30"/>
      <c r="JZ124" s="31"/>
      <c r="KA124" s="32"/>
      <c r="KB124" s="32"/>
      <c r="KC124" s="32"/>
      <c r="KD124" s="32"/>
      <c r="KE124" s="33"/>
      <c r="KF124" s="28"/>
      <c r="KG124" s="29"/>
      <c r="KH124" s="29"/>
      <c r="KI124" s="29"/>
      <c r="KJ124" s="29"/>
      <c r="KK124" s="30"/>
      <c r="KL124" s="31"/>
      <c r="KM124" s="32"/>
      <c r="KN124" s="32"/>
      <c r="KO124" s="32"/>
      <c r="KP124" s="32"/>
      <c r="KQ124" s="33"/>
    </row>
    <row r="125" spans="1:303" ht="16.5" customHeight="1" x14ac:dyDescent="0.25">
      <c r="A125">
        <f t="shared" si="7"/>
        <v>10</v>
      </c>
      <c r="B125" s="17">
        <f t="shared" si="8"/>
        <v>3</v>
      </c>
      <c r="C125" s="21">
        <f>Calen!F128</f>
        <v>43747</v>
      </c>
      <c r="D125" s="28"/>
      <c r="E125" s="29"/>
      <c r="F125" s="29"/>
      <c r="G125" s="29"/>
      <c r="H125" s="29"/>
      <c r="I125" s="30"/>
      <c r="J125" s="31"/>
      <c r="K125" s="32"/>
      <c r="L125" s="32"/>
      <c r="M125" s="32"/>
      <c r="N125" s="32"/>
      <c r="O125" s="33"/>
      <c r="P125" s="28"/>
      <c r="Q125" s="29"/>
      <c r="R125" s="29"/>
      <c r="S125" s="29"/>
      <c r="T125" s="29"/>
      <c r="U125" s="30"/>
      <c r="V125" s="31"/>
      <c r="W125" s="32"/>
      <c r="X125" s="32"/>
      <c r="Y125" s="32"/>
      <c r="Z125" s="32"/>
      <c r="AA125" s="33"/>
      <c r="AB125" s="28"/>
      <c r="AC125" s="29"/>
      <c r="AD125" s="29"/>
      <c r="AE125" s="29"/>
      <c r="AF125" s="29"/>
      <c r="AG125" s="30"/>
      <c r="AH125" s="31"/>
      <c r="AI125" s="32"/>
      <c r="AJ125" s="32"/>
      <c r="AK125" s="32"/>
      <c r="AL125" s="32"/>
      <c r="AM125" s="33"/>
      <c r="AN125" s="28"/>
      <c r="AO125" s="29"/>
      <c r="AP125" s="29"/>
      <c r="AQ125" s="29"/>
      <c r="AR125" s="29"/>
      <c r="AS125" s="30"/>
      <c r="AT125" s="31"/>
      <c r="AU125" s="32"/>
      <c r="AV125" s="32"/>
      <c r="AW125" s="32"/>
      <c r="AX125" s="32"/>
      <c r="AY125" s="33"/>
      <c r="AZ125" s="28"/>
      <c r="BA125" s="29"/>
      <c r="BB125" s="29"/>
      <c r="BC125" s="29"/>
      <c r="BD125" s="29"/>
      <c r="BE125" s="30"/>
      <c r="BF125" s="31"/>
      <c r="BG125" s="32"/>
      <c r="BH125" s="32"/>
      <c r="BI125" s="32"/>
      <c r="BJ125" s="32"/>
      <c r="BK125" s="33"/>
      <c r="BL125" s="28"/>
      <c r="BM125" s="29"/>
      <c r="BN125" s="29"/>
      <c r="BO125" s="29"/>
      <c r="BP125" s="29"/>
      <c r="BQ125" s="30"/>
      <c r="BR125" s="31"/>
      <c r="BS125" s="32"/>
      <c r="BT125" s="32"/>
      <c r="BU125" s="32"/>
      <c r="BV125" s="32"/>
      <c r="BW125" s="33"/>
      <c r="BX125" s="28"/>
      <c r="BY125" s="29"/>
      <c r="BZ125" s="29"/>
      <c r="CA125" s="29"/>
      <c r="CB125" s="29"/>
      <c r="CC125" s="30"/>
      <c r="CD125" s="31"/>
      <c r="CE125" s="32"/>
      <c r="CF125" s="32"/>
      <c r="CG125" s="32"/>
      <c r="CH125" s="32"/>
      <c r="CI125" s="33"/>
      <c r="CJ125" s="28"/>
      <c r="CK125" s="29"/>
      <c r="CL125" s="29"/>
      <c r="CM125" s="29"/>
      <c r="CN125" s="29"/>
      <c r="CO125" s="30"/>
      <c r="CP125" s="31"/>
      <c r="CQ125" s="32"/>
      <c r="CR125" s="32"/>
      <c r="CS125" s="32"/>
      <c r="CT125" s="32"/>
      <c r="CU125" s="33"/>
      <c r="CV125" s="28"/>
      <c r="CW125" s="29"/>
      <c r="CX125" s="29"/>
      <c r="CY125" s="29"/>
      <c r="CZ125" s="29"/>
      <c r="DA125" s="30"/>
      <c r="DB125" s="31"/>
      <c r="DC125" s="32"/>
      <c r="DD125" s="32"/>
      <c r="DE125" s="32"/>
      <c r="DF125" s="32"/>
      <c r="DG125" s="33"/>
      <c r="DH125" s="28"/>
      <c r="DI125" s="29"/>
      <c r="DJ125" s="29"/>
      <c r="DK125" s="29"/>
      <c r="DL125" s="29"/>
      <c r="DM125" s="30"/>
      <c r="DN125" s="31"/>
      <c r="DO125" s="32"/>
      <c r="DP125" s="32"/>
      <c r="DQ125" s="32"/>
      <c r="DR125" s="32"/>
      <c r="DS125" s="33"/>
      <c r="DT125" s="28"/>
      <c r="DU125" s="29"/>
      <c r="DV125" s="29"/>
      <c r="DW125" s="29"/>
      <c r="DX125" s="29"/>
      <c r="DY125" s="30"/>
      <c r="DZ125" s="31"/>
      <c r="EA125" s="32"/>
      <c r="EB125" s="32"/>
      <c r="EC125" s="32"/>
      <c r="ED125" s="32"/>
      <c r="EE125" s="33"/>
      <c r="EF125" s="28"/>
      <c r="EG125" s="29"/>
      <c r="EH125" s="29"/>
      <c r="EI125" s="29"/>
      <c r="EJ125" s="29"/>
      <c r="EK125" s="30"/>
      <c r="EL125" s="31"/>
      <c r="EM125" s="32"/>
      <c r="EN125" s="32"/>
      <c r="EO125" s="32"/>
      <c r="EP125" s="32"/>
      <c r="EQ125" s="33"/>
      <c r="ER125" s="28"/>
      <c r="ES125" s="29"/>
      <c r="ET125" s="29"/>
      <c r="EU125" s="29"/>
      <c r="EV125" s="29"/>
      <c r="EW125" s="30"/>
      <c r="EX125" s="31"/>
      <c r="EY125" s="32"/>
      <c r="EZ125" s="32"/>
      <c r="FA125" s="32"/>
      <c r="FB125" s="32"/>
      <c r="FC125" s="33"/>
      <c r="FD125" s="28"/>
      <c r="FE125" s="29"/>
      <c r="FF125" s="29"/>
      <c r="FG125" s="29"/>
      <c r="FH125" s="29"/>
      <c r="FI125" s="30"/>
      <c r="FJ125" s="31"/>
      <c r="FK125" s="32"/>
      <c r="FL125" s="32"/>
      <c r="FM125" s="32"/>
      <c r="FN125" s="32"/>
      <c r="FO125" s="33"/>
      <c r="FP125" s="28"/>
      <c r="FQ125" s="29"/>
      <c r="FR125" s="29"/>
      <c r="FS125" s="29"/>
      <c r="FT125" s="29"/>
      <c r="FU125" s="30"/>
      <c r="FV125" s="31"/>
      <c r="FW125" s="32"/>
      <c r="FX125" s="32"/>
      <c r="FY125" s="32"/>
      <c r="FZ125" s="32"/>
      <c r="GA125" s="33"/>
      <c r="GB125" s="28"/>
      <c r="GC125" s="29"/>
      <c r="GD125" s="29"/>
      <c r="GE125" s="29"/>
      <c r="GF125" s="29"/>
      <c r="GG125" s="30"/>
      <c r="GH125" s="31"/>
      <c r="GI125" s="32"/>
      <c r="GJ125" s="32"/>
      <c r="GK125" s="32"/>
      <c r="GL125" s="32"/>
      <c r="GM125" s="33"/>
      <c r="GN125" s="28"/>
      <c r="GO125" s="29"/>
      <c r="GP125" s="29"/>
      <c r="GQ125" s="29"/>
      <c r="GR125" s="29"/>
      <c r="GS125" s="30"/>
      <c r="GT125" s="31"/>
      <c r="GU125" s="32"/>
      <c r="GV125" s="32"/>
      <c r="GW125" s="32"/>
      <c r="GX125" s="32"/>
      <c r="GY125" s="33"/>
      <c r="GZ125" s="28"/>
      <c r="HA125" s="29"/>
      <c r="HB125" s="29"/>
      <c r="HC125" s="29"/>
      <c r="HD125" s="29"/>
      <c r="HE125" s="30"/>
      <c r="HF125" s="31"/>
      <c r="HG125" s="32"/>
      <c r="HH125" s="32"/>
      <c r="HI125" s="32"/>
      <c r="HJ125" s="32"/>
      <c r="HK125" s="33"/>
      <c r="HL125" s="28"/>
      <c r="HM125" s="29"/>
      <c r="HN125" s="29"/>
      <c r="HO125" s="29"/>
      <c r="HP125" s="29"/>
      <c r="HQ125" s="30"/>
      <c r="HR125" s="31"/>
      <c r="HS125" s="32"/>
      <c r="HT125" s="32"/>
      <c r="HU125" s="32"/>
      <c r="HV125" s="32"/>
      <c r="HW125" s="33"/>
      <c r="HX125" s="28"/>
      <c r="HY125" s="29"/>
      <c r="HZ125" s="29"/>
      <c r="IA125" s="29"/>
      <c r="IB125" s="29"/>
      <c r="IC125" s="30"/>
      <c r="ID125" s="31"/>
      <c r="IE125" s="32"/>
      <c r="IF125" s="32"/>
      <c r="IG125" s="32"/>
      <c r="IH125" s="32"/>
      <c r="II125" s="33"/>
      <c r="IJ125" s="28"/>
      <c r="IK125" s="29"/>
      <c r="IL125" s="29"/>
      <c r="IM125" s="29"/>
      <c r="IN125" s="29"/>
      <c r="IO125" s="30"/>
      <c r="IP125" s="31"/>
      <c r="IQ125" s="32"/>
      <c r="IR125" s="32"/>
      <c r="IS125" s="32"/>
      <c r="IT125" s="32"/>
      <c r="IU125" s="33"/>
      <c r="IV125" s="28"/>
      <c r="IW125" s="29"/>
      <c r="IX125" s="29"/>
      <c r="IY125" s="29"/>
      <c r="IZ125" s="29"/>
      <c r="JA125" s="30"/>
      <c r="JB125" s="31"/>
      <c r="JC125" s="32"/>
      <c r="JD125" s="32"/>
      <c r="JE125" s="32"/>
      <c r="JF125" s="32"/>
      <c r="JG125" s="33"/>
      <c r="JH125" s="28"/>
      <c r="JI125" s="29"/>
      <c r="JJ125" s="29"/>
      <c r="JK125" s="29"/>
      <c r="JL125" s="29"/>
      <c r="JM125" s="30"/>
      <c r="JN125" s="31"/>
      <c r="JO125" s="32"/>
      <c r="JP125" s="32"/>
      <c r="JQ125" s="32"/>
      <c r="JR125" s="32"/>
      <c r="JS125" s="33"/>
      <c r="JT125" s="28"/>
      <c r="JU125" s="29"/>
      <c r="JV125" s="29"/>
      <c r="JW125" s="29"/>
      <c r="JX125" s="29"/>
      <c r="JY125" s="30"/>
      <c r="JZ125" s="31"/>
      <c r="KA125" s="32"/>
      <c r="KB125" s="32"/>
      <c r="KC125" s="32"/>
      <c r="KD125" s="32"/>
      <c r="KE125" s="33"/>
      <c r="KF125" s="28"/>
      <c r="KG125" s="29"/>
      <c r="KH125" s="29"/>
      <c r="KI125" s="29"/>
      <c r="KJ125" s="29"/>
      <c r="KK125" s="30"/>
      <c r="KL125" s="31"/>
      <c r="KM125" s="32"/>
      <c r="KN125" s="32"/>
      <c r="KO125" s="32"/>
      <c r="KP125" s="32"/>
      <c r="KQ125" s="33"/>
    </row>
    <row r="126" spans="1:303" ht="16.5" customHeight="1" x14ac:dyDescent="0.25">
      <c r="A126">
        <f t="shared" si="7"/>
        <v>10</v>
      </c>
      <c r="B126" s="17">
        <f t="shared" si="8"/>
        <v>4</v>
      </c>
      <c r="C126" s="21">
        <f>Calen!F129</f>
        <v>43748</v>
      </c>
      <c r="D126" s="28"/>
      <c r="E126" s="29"/>
      <c r="F126" s="29"/>
      <c r="G126" s="29"/>
      <c r="H126" s="29"/>
      <c r="I126" s="30"/>
      <c r="J126" s="31"/>
      <c r="K126" s="32"/>
      <c r="L126" s="32"/>
      <c r="M126" s="32"/>
      <c r="N126" s="32"/>
      <c r="O126" s="33"/>
      <c r="P126" s="28"/>
      <c r="Q126" s="29"/>
      <c r="R126" s="29"/>
      <c r="S126" s="29"/>
      <c r="T126" s="29"/>
      <c r="U126" s="30"/>
      <c r="V126" s="31"/>
      <c r="W126" s="32"/>
      <c r="X126" s="32"/>
      <c r="Y126" s="32"/>
      <c r="Z126" s="32"/>
      <c r="AA126" s="33"/>
      <c r="AB126" s="28"/>
      <c r="AC126" s="29"/>
      <c r="AD126" s="29"/>
      <c r="AE126" s="29"/>
      <c r="AF126" s="29"/>
      <c r="AG126" s="30"/>
      <c r="AH126" s="31"/>
      <c r="AI126" s="32"/>
      <c r="AJ126" s="32"/>
      <c r="AK126" s="32"/>
      <c r="AL126" s="32"/>
      <c r="AM126" s="33"/>
      <c r="AN126" s="28"/>
      <c r="AO126" s="29"/>
      <c r="AP126" s="29"/>
      <c r="AQ126" s="29"/>
      <c r="AR126" s="29"/>
      <c r="AS126" s="30"/>
      <c r="AT126" s="31"/>
      <c r="AU126" s="32"/>
      <c r="AV126" s="32"/>
      <c r="AW126" s="32"/>
      <c r="AX126" s="32"/>
      <c r="AY126" s="33"/>
      <c r="AZ126" s="28"/>
      <c r="BA126" s="29"/>
      <c r="BB126" s="29"/>
      <c r="BC126" s="29"/>
      <c r="BD126" s="29"/>
      <c r="BE126" s="30"/>
      <c r="BF126" s="31"/>
      <c r="BG126" s="32"/>
      <c r="BH126" s="32"/>
      <c r="BI126" s="32"/>
      <c r="BJ126" s="32"/>
      <c r="BK126" s="33"/>
      <c r="BL126" s="28"/>
      <c r="BM126" s="29"/>
      <c r="BN126" s="29"/>
      <c r="BO126" s="29"/>
      <c r="BP126" s="29"/>
      <c r="BQ126" s="30"/>
      <c r="BR126" s="31"/>
      <c r="BS126" s="32"/>
      <c r="BT126" s="32"/>
      <c r="BU126" s="32"/>
      <c r="BV126" s="32"/>
      <c r="BW126" s="33"/>
      <c r="BX126" s="28"/>
      <c r="BY126" s="29"/>
      <c r="BZ126" s="29"/>
      <c r="CA126" s="29"/>
      <c r="CB126" s="29"/>
      <c r="CC126" s="30"/>
      <c r="CD126" s="31"/>
      <c r="CE126" s="32"/>
      <c r="CF126" s="32"/>
      <c r="CG126" s="32"/>
      <c r="CH126" s="32"/>
      <c r="CI126" s="33"/>
      <c r="CJ126" s="28"/>
      <c r="CK126" s="29"/>
      <c r="CL126" s="29"/>
      <c r="CM126" s="29"/>
      <c r="CN126" s="29"/>
      <c r="CO126" s="30"/>
      <c r="CP126" s="31"/>
      <c r="CQ126" s="32"/>
      <c r="CR126" s="32"/>
      <c r="CS126" s="32"/>
      <c r="CT126" s="32"/>
      <c r="CU126" s="33"/>
      <c r="CV126" s="28"/>
      <c r="CW126" s="29"/>
      <c r="CX126" s="29"/>
      <c r="CY126" s="29"/>
      <c r="CZ126" s="29"/>
      <c r="DA126" s="30"/>
      <c r="DB126" s="31"/>
      <c r="DC126" s="32"/>
      <c r="DD126" s="32"/>
      <c r="DE126" s="32"/>
      <c r="DF126" s="32"/>
      <c r="DG126" s="33"/>
      <c r="DH126" s="28"/>
      <c r="DI126" s="29"/>
      <c r="DJ126" s="29"/>
      <c r="DK126" s="29"/>
      <c r="DL126" s="29"/>
      <c r="DM126" s="30"/>
      <c r="DN126" s="31"/>
      <c r="DO126" s="32"/>
      <c r="DP126" s="32"/>
      <c r="DQ126" s="32"/>
      <c r="DR126" s="32"/>
      <c r="DS126" s="33"/>
      <c r="DT126" s="28"/>
      <c r="DU126" s="29"/>
      <c r="DV126" s="29"/>
      <c r="DW126" s="29"/>
      <c r="DX126" s="29"/>
      <c r="DY126" s="30"/>
      <c r="DZ126" s="31"/>
      <c r="EA126" s="32"/>
      <c r="EB126" s="32"/>
      <c r="EC126" s="32"/>
      <c r="ED126" s="32"/>
      <c r="EE126" s="33"/>
      <c r="EF126" s="28"/>
      <c r="EG126" s="29"/>
      <c r="EH126" s="29"/>
      <c r="EI126" s="29"/>
      <c r="EJ126" s="29"/>
      <c r="EK126" s="30"/>
      <c r="EL126" s="31"/>
      <c r="EM126" s="32"/>
      <c r="EN126" s="32"/>
      <c r="EO126" s="32"/>
      <c r="EP126" s="32"/>
      <c r="EQ126" s="33"/>
      <c r="ER126" s="28"/>
      <c r="ES126" s="29"/>
      <c r="ET126" s="29"/>
      <c r="EU126" s="29"/>
      <c r="EV126" s="29"/>
      <c r="EW126" s="30"/>
      <c r="EX126" s="31"/>
      <c r="EY126" s="32"/>
      <c r="EZ126" s="32"/>
      <c r="FA126" s="32"/>
      <c r="FB126" s="32"/>
      <c r="FC126" s="33"/>
      <c r="FD126" s="28"/>
      <c r="FE126" s="29"/>
      <c r="FF126" s="29"/>
      <c r="FG126" s="29"/>
      <c r="FH126" s="29"/>
      <c r="FI126" s="30"/>
      <c r="FJ126" s="31"/>
      <c r="FK126" s="32"/>
      <c r="FL126" s="32"/>
      <c r="FM126" s="32"/>
      <c r="FN126" s="32"/>
      <c r="FO126" s="33"/>
      <c r="FP126" s="28"/>
      <c r="FQ126" s="29"/>
      <c r="FR126" s="29"/>
      <c r="FS126" s="29"/>
      <c r="FT126" s="29"/>
      <c r="FU126" s="30"/>
      <c r="FV126" s="31"/>
      <c r="FW126" s="32"/>
      <c r="FX126" s="32"/>
      <c r="FY126" s="32"/>
      <c r="FZ126" s="32"/>
      <c r="GA126" s="33"/>
      <c r="GB126" s="28"/>
      <c r="GC126" s="29"/>
      <c r="GD126" s="29"/>
      <c r="GE126" s="29"/>
      <c r="GF126" s="29"/>
      <c r="GG126" s="30"/>
      <c r="GH126" s="31"/>
      <c r="GI126" s="32"/>
      <c r="GJ126" s="32"/>
      <c r="GK126" s="32"/>
      <c r="GL126" s="32"/>
      <c r="GM126" s="33"/>
      <c r="GN126" s="28"/>
      <c r="GO126" s="29"/>
      <c r="GP126" s="29"/>
      <c r="GQ126" s="29"/>
      <c r="GR126" s="29"/>
      <c r="GS126" s="30"/>
      <c r="GT126" s="31"/>
      <c r="GU126" s="32"/>
      <c r="GV126" s="32"/>
      <c r="GW126" s="32"/>
      <c r="GX126" s="32"/>
      <c r="GY126" s="33"/>
      <c r="GZ126" s="28"/>
      <c r="HA126" s="29"/>
      <c r="HB126" s="29"/>
      <c r="HC126" s="29"/>
      <c r="HD126" s="29"/>
      <c r="HE126" s="30"/>
      <c r="HF126" s="31"/>
      <c r="HG126" s="32"/>
      <c r="HH126" s="32"/>
      <c r="HI126" s="32"/>
      <c r="HJ126" s="32"/>
      <c r="HK126" s="33"/>
      <c r="HL126" s="28"/>
      <c r="HM126" s="29"/>
      <c r="HN126" s="29"/>
      <c r="HO126" s="29"/>
      <c r="HP126" s="29"/>
      <c r="HQ126" s="30"/>
      <c r="HR126" s="31"/>
      <c r="HS126" s="32"/>
      <c r="HT126" s="32"/>
      <c r="HU126" s="32"/>
      <c r="HV126" s="32"/>
      <c r="HW126" s="33"/>
      <c r="HX126" s="28"/>
      <c r="HY126" s="29"/>
      <c r="HZ126" s="29"/>
      <c r="IA126" s="29"/>
      <c r="IB126" s="29"/>
      <c r="IC126" s="30"/>
      <c r="ID126" s="31"/>
      <c r="IE126" s="32"/>
      <c r="IF126" s="32"/>
      <c r="IG126" s="32"/>
      <c r="IH126" s="32"/>
      <c r="II126" s="33"/>
      <c r="IJ126" s="28"/>
      <c r="IK126" s="29"/>
      <c r="IL126" s="29"/>
      <c r="IM126" s="29"/>
      <c r="IN126" s="29"/>
      <c r="IO126" s="30"/>
      <c r="IP126" s="31"/>
      <c r="IQ126" s="32"/>
      <c r="IR126" s="32"/>
      <c r="IS126" s="32"/>
      <c r="IT126" s="32"/>
      <c r="IU126" s="33"/>
      <c r="IV126" s="28"/>
      <c r="IW126" s="29"/>
      <c r="IX126" s="29"/>
      <c r="IY126" s="29"/>
      <c r="IZ126" s="29"/>
      <c r="JA126" s="30"/>
      <c r="JB126" s="31"/>
      <c r="JC126" s="32"/>
      <c r="JD126" s="32"/>
      <c r="JE126" s="32"/>
      <c r="JF126" s="32"/>
      <c r="JG126" s="33"/>
      <c r="JH126" s="28"/>
      <c r="JI126" s="29"/>
      <c r="JJ126" s="29"/>
      <c r="JK126" s="29"/>
      <c r="JL126" s="29"/>
      <c r="JM126" s="30"/>
      <c r="JN126" s="31"/>
      <c r="JO126" s="32"/>
      <c r="JP126" s="32"/>
      <c r="JQ126" s="32"/>
      <c r="JR126" s="32"/>
      <c r="JS126" s="33"/>
      <c r="JT126" s="28"/>
      <c r="JU126" s="29"/>
      <c r="JV126" s="29"/>
      <c r="JW126" s="29"/>
      <c r="JX126" s="29"/>
      <c r="JY126" s="30"/>
      <c r="JZ126" s="31"/>
      <c r="KA126" s="32"/>
      <c r="KB126" s="32"/>
      <c r="KC126" s="32"/>
      <c r="KD126" s="32"/>
      <c r="KE126" s="33"/>
      <c r="KF126" s="28"/>
      <c r="KG126" s="29"/>
      <c r="KH126" s="29"/>
      <c r="KI126" s="29"/>
      <c r="KJ126" s="29"/>
      <c r="KK126" s="30"/>
      <c r="KL126" s="31"/>
      <c r="KM126" s="32"/>
      <c r="KN126" s="32"/>
      <c r="KO126" s="32"/>
      <c r="KP126" s="32"/>
      <c r="KQ126" s="33"/>
    </row>
    <row r="127" spans="1:303" ht="16.5" customHeight="1" x14ac:dyDescent="0.25">
      <c r="A127">
        <f t="shared" si="7"/>
        <v>10</v>
      </c>
      <c r="B127" s="17">
        <f t="shared" si="8"/>
        <v>5</v>
      </c>
      <c r="C127" s="21">
        <f>Calen!F130</f>
        <v>43749</v>
      </c>
      <c r="D127" s="28"/>
      <c r="E127" s="29"/>
      <c r="F127" s="29"/>
      <c r="G127" s="29"/>
      <c r="H127" s="29"/>
      <c r="I127" s="30"/>
      <c r="J127" s="31"/>
      <c r="K127" s="32"/>
      <c r="L127" s="32"/>
      <c r="M127" s="32"/>
      <c r="N127" s="32"/>
      <c r="O127" s="33"/>
      <c r="P127" s="28"/>
      <c r="Q127" s="29"/>
      <c r="R127" s="29"/>
      <c r="S127" s="29"/>
      <c r="T127" s="29"/>
      <c r="U127" s="30"/>
      <c r="V127" s="31"/>
      <c r="W127" s="32"/>
      <c r="X127" s="32"/>
      <c r="Y127" s="32"/>
      <c r="Z127" s="32"/>
      <c r="AA127" s="33"/>
      <c r="AB127" s="28"/>
      <c r="AC127" s="29"/>
      <c r="AD127" s="29"/>
      <c r="AE127" s="29"/>
      <c r="AF127" s="29"/>
      <c r="AG127" s="30"/>
      <c r="AH127" s="31"/>
      <c r="AI127" s="32"/>
      <c r="AJ127" s="32"/>
      <c r="AK127" s="32"/>
      <c r="AL127" s="32"/>
      <c r="AM127" s="33"/>
      <c r="AN127" s="28"/>
      <c r="AO127" s="29"/>
      <c r="AP127" s="29"/>
      <c r="AQ127" s="29"/>
      <c r="AR127" s="29"/>
      <c r="AS127" s="30"/>
      <c r="AT127" s="31"/>
      <c r="AU127" s="32"/>
      <c r="AV127" s="32"/>
      <c r="AW127" s="32"/>
      <c r="AX127" s="32"/>
      <c r="AY127" s="33"/>
      <c r="AZ127" s="28"/>
      <c r="BA127" s="29"/>
      <c r="BB127" s="29"/>
      <c r="BC127" s="29"/>
      <c r="BD127" s="29"/>
      <c r="BE127" s="30"/>
      <c r="BF127" s="31"/>
      <c r="BG127" s="32"/>
      <c r="BH127" s="32"/>
      <c r="BI127" s="32"/>
      <c r="BJ127" s="32"/>
      <c r="BK127" s="33"/>
      <c r="BL127" s="28"/>
      <c r="BM127" s="29"/>
      <c r="BN127" s="29"/>
      <c r="BO127" s="29"/>
      <c r="BP127" s="29"/>
      <c r="BQ127" s="30"/>
      <c r="BR127" s="31"/>
      <c r="BS127" s="32"/>
      <c r="BT127" s="32"/>
      <c r="BU127" s="32"/>
      <c r="BV127" s="32"/>
      <c r="BW127" s="33"/>
      <c r="BX127" s="28"/>
      <c r="BY127" s="29"/>
      <c r="BZ127" s="29"/>
      <c r="CA127" s="29"/>
      <c r="CB127" s="29"/>
      <c r="CC127" s="30"/>
      <c r="CD127" s="31"/>
      <c r="CE127" s="32"/>
      <c r="CF127" s="32"/>
      <c r="CG127" s="32"/>
      <c r="CH127" s="32"/>
      <c r="CI127" s="33"/>
      <c r="CJ127" s="28"/>
      <c r="CK127" s="29"/>
      <c r="CL127" s="29"/>
      <c r="CM127" s="29"/>
      <c r="CN127" s="29"/>
      <c r="CO127" s="30"/>
      <c r="CP127" s="31"/>
      <c r="CQ127" s="32"/>
      <c r="CR127" s="32"/>
      <c r="CS127" s="32"/>
      <c r="CT127" s="32"/>
      <c r="CU127" s="33"/>
      <c r="CV127" s="28"/>
      <c r="CW127" s="29"/>
      <c r="CX127" s="29"/>
      <c r="CY127" s="29"/>
      <c r="CZ127" s="29"/>
      <c r="DA127" s="30"/>
      <c r="DB127" s="31"/>
      <c r="DC127" s="32"/>
      <c r="DD127" s="32"/>
      <c r="DE127" s="32"/>
      <c r="DF127" s="32"/>
      <c r="DG127" s="33"/>
      <c r="DH127" s="28"/>
      <c r="DI127" s="29"/>
      <c r="DJ127" s="29"/>
      <c r="DK127" s="29"/>
      <c r="DL127" s="29"/>
      <c r="DM127" s="30"/>
      <c r="DN127" s="31"/>
      <c r="DO127" s="32"/>
      <c r="DP127" s="32"/>
      <c r="DQ127" s="32"/>
      <c r="DR127" s="32"/>
      <c r="DS127" s="33"/>
      <c r="DT127" s="28"/>
      <c r="DU127" s="29"/>
      <c r="DV127" s="29"/>
      <c r="DW127" s="29"/>
      <c r="DX127" s="29"/>
      <c r="DY127" s="30"/>
      <c r="DZ127" s="31"/>
      <c r="EA127" s="32"/>
      <c r="EB127" s="32"/>
      <c r="EC127" s="32"/>
      <c r="ED127" s="32"/>
      <c r="EE127" s="33"/>
      <c r="EF127" s="28"/>
      <c r="EG127" s="29"/>
      <c r="EH127" s="29"/>
      <c r="EI127" s="29"/>
      <c r="EJ127" s="29"/>
      <c r="EK127" s="30"/>
      <c r="EL127" s="31"/>
      <c r="EM127" s="32"/>
      <c r="EN127" s="32"/>
      <c r="EO127" s="32"/>
      <c r="EP127" s="32"/>
      <c r="EQ127" s="33"/>
      <c r="ER127" s="28"/>
      <c r="ES127" s="29"/>
      <c r="ET127" s="29"/>
      <c r="EU127" s="29"/>
      <c r="EV127" s="29"/>
      <c r="EW127" s="30"/>
      <c r="EX127" s="31"/>
      <c r="EY127" s="32"/>
      <c r="EZ127" s="32"/>
      <c r="FA127" s="32"/>
      <c r="FB127" s="32"/>
      <c r="FC127" s="33"/>
      <c r="FD127" s="28"/>
      <c r="FE127" s="29"/>
      <c r="FF127" s="29"/>
      <c r="FG127" s="29"/>
      <c r="FH127" s="29"/>
      <c r="FI127" s="30"/>
      <c r="FJ127" s="31"/>
      <c r="FK127" s="32"/>
      <c r="FL127" s="32"/>
      <c r="FM127" s="32"/>
      <c r="FN127" s="32"/>
      <c r="FO127" s="33"/>
      <c r="FP127" s="28"/>
      <c r="FQ127" s="29"/>
      <c r="FR127" s="29"/>
      <c r="FS127" s="29"/>
      <c r="FT127" s="29"/>
      <c r="FU127" s="30"/>
      <c r="FV127" s="31"/>
      <c r="FW127" s="32"/>
      <c r="FX127" s="32"/>
      <c r="FY127" s="32"/>
      <c r="FZ127" s="32"/>
      <c r="GA127" s="33"/>
      <c r="GB127" s="28"/>
      <c r="GC127" s="29"/>
      <c r="GD127" s="29"/>
      <c r="GE127" s="29"/>
      <c r="GF127" s="29"/>
      <c r="GG127" s="30"/>
      <c r="GH127" s="31"/>
      <c r="GI127" s="32"/>
      <c r="GJ127" s="32"/>
      <c r="GK127" s="32"/>
      <c r="GL127" s="32"/>
      <c r="GM127" s="33"/>
      <c r="GN127" s="28"/>
      <c r="GO127" s="29"/>
      <c r="GP127" s="29"/>
      <c r="GQ127" s="29"/>
      <c r="GR127" s="29"/>
      <c r="GS127" s="30"/>
      <c r="GT127" s="31"/>
      <c r="GU127" s="32"/>
      <c r="GV127" s="32"/>
      <c r="GW127" s="32"/>
      <c r="GX127" s="32"/>
      <c r="GY127" s="33"/>
      <c r="GZ127" s="28"/>
      <c r="HA127" s="29"/>
      <c r="HB127" s="29"/>
      <c r="HC127" s="29"/>
      <c r="HD127" s="29"/>
      <c r="HE127" s="30"/>
      <c r="HF127" s="31"/>
      <c r="HG127" s="32"/>
      <c r="HH127" s="32"/>
      <c r="HI127" s="32"/>
      <c r="HJ127" s="32"/>
      <c r="HK127" s="33"/>
      <c r="HL127" s="28"/>
      <c r="HM127" s="29"/>
      <c r="HN127" s="29"/>
      <c r="HO127" s="29"/>
      <c r="HP127" s="29"/>
      <c r="HQ127" s="30"/>
      <c r="HR127" s="31"/>
      <c r="HS127" s="32"/>
      <c r="HT127" s="32"/>
      <c r="HU127" s="32"/>
      <c r="HV127" s="32"/>
      <c r="HW127" s="33"/>
      <c r="HX127" s="28"/>
      <c r="HY127" s="29"/>
      <c r="HZ127" s="29"/>
      <c r="IA127" s="29"/>
      <c r="IB127" s="29"/>
      <c r="IC127" s="30"/>
      <c r="ID127" s="31"/>
      <c r="IE127" s="32"/>
      <c r="IF127" s="32"/>
      <c r="IG127" s="32"/>
      <c r="IH127" s="32"/>
      <c r="II127" s="33"/>
      <c r="IJ127" s="28"/>
      <c r="IK127" s="29"/>
      <c r="IL127" s="29"/>
      <c r="IM127" s="29"/>
      <c r="IN127" s="29"/>
      <c r="IO127" s="30"/>
      <c r="IP127" s="31"/>
      <c r="IQ127" s="32"/>
      <c r="IR127" s="32"/>
      <c r="IS127" s="32"/>
      <c r="IT127" s="32"/>
      <c r="IU127" s="33"/>
      <c r="IV127" s="28"/>
      <c r="IW127" s="29"/>
      <c r="IX127" s="29"/>
      <c r="IY127" s="29"/>
      <c r="IZ127" s="29"/>
      <c r="JA127" s="30"/>
      <c r="JB127" s="31"/>
      <c r="JC127" s="32"/>
      <c r="JD127" s="32"/>
      <c r="JE127" s="32"/>
      <c r="JF127" s="32"/>
      <c r="JG127" s="33"/>
      <c r="JH127" s="28"/>
      <c r="JI127" s="29"/>
      <c r="JJ127" s="29"/>
      <c r="JK127" s="29"/>
      <c r="JL127" s="29"/>
      <c r="JM127" s="30"/>
      <c r="JN127" s="31"/>
      <c r="JO127" s="32"/>
      <c r="JP127" s="32"/>
      <c r="JQ127" s="32"/>
      <c r="JR127" s="32"/>
      <c r="JS127" s="33"/>
      <c r="JT127" s="28"/>
      <c r="JU127" s="29"/>
      <c r="JV127" s="29"/>
      <c r="JW127" s="29"/>
      <c r="JX127" s="29"/>
      <c r="JY127" s="30"/>
      <c r="JZ127" s="31"/>
      <c r="KA127" s="32"/>
      <c r="KB127" s="32"/>
      <c r="KC127" s="32"/>
      <c r="KD127" s="32"/>
      <c r="KE127" s="33"/>
      <c r="KF127" s="28"/>
      <c r="KG127" s="29"/>
      <c r="KH127" s="29"/>
      <c r="KI127" s="29"/>
      <c r="KJ127" s="29"/>
      <c r="KK127" s="30"/>
      <c r="KL127" s="31"/>
      <c r="KM127" s="32"/>
      <c r="KN127" s="32"/>
      <c r="KO127" s="32"/>
      <c r="KP127" s="32"/>
      <c r="KQ127" s="33"/>
    </row>
    <row r="128" spans="1:303" ht="16.5" customHeight="1" x14ac:dyDescent="0.25">
      <c r="A128">
        <f t="shared" si="7"/>
        <v>10</v>
      </c>
      <c r="B128" s="17">
        <f t="shared" si="8"/>
        <v>3</v>
      </c>
      <c r="C128" s="21">
        <f>Calen!F131</f>
        <v>43754</v>
      </c>
      <c r="D128" s="28"/>
      <c r="E128" s="29"/>
      <c r="F128" s="29"/>
      <c r="G128" s="29"/>
      <c r="H128" s="29"/>
      <c r="I128" s="30"/>
      <c r="J128" s="31"/>
      <c r="K128" s="32"/>
      <c r="L128" s="32"/>
      <c r="M128" s="32"/>
      <c r="N128" s="32"/>
      <c r="O128" s="33"/>
      <c r="P128" s="28"/>
      <c r="Q128" s="29"/>
      <c r="R128" s="29"/>
      <c r="S128" s="29"/>
      <c r="T128" s="29"/>
      <c r="U128" s="30"/>
      <c r="V128" s="31"/>
      <c r="W128" s="32"/>
      <c r="X128" s="32"/>
      <c r="Y128" s="32"/>
      <c r="Z128" s="32"/>
      <c r="AA128" s="33"/>
      <c r="AB128" s="28"/>
      <c r="AC128" s="29"/>
      <c r="AD128" s="29"/>
      <c r="AE128" s="29"/>
      <c r="AF128" s="29"/>
      <c r="AG128" s="30"/>
      <c r="AH128" s="31"/>
      <c r="AI128" s="32"/>
      <c r="AJ128" s="32"/>
      <c r="AK128" s="32"/>
      <c r="AL128" s="32"/>
      <c r="AM128" s="33"/>
      <c r="AN128" s="28"/>
      <c r="AO128" s="29"/>
      <c r="AP128" s="29"/>
      <c r="AQ128" s="29"/>
      <c r="AR128" s="29"/>
      <c r="AS128" s="30"/>
      <c r="AT128" s="31"/>
      <c r="AU128" s="32"/>
      <c r="AV128" s="32"/>
      <c r="AW128" s="32"/>
      <c r="AX128" s="32"/>
      <c r="AY128" s="33"/>
      <c r="AZ128" s="28"/>
      <c r="BA128" s="29"/>
      <c r="BB128" s="29"/>
      <c r="BC128" s="29"/>
      <c r="BD128" s="29"/>
      <c r="BE128" s="30"/>
      <c r="BF128" s="31"/>
      <c r="BG128" s="32"/>
      <c r="BH128" s="32"/>
      <c r="BI128" s="32"/>
      <c r="BJ128" s="32"/>
      <c r="BK128" s="33"/>
      <c r="BL128" s="28"/>
      <c r="BM128" s="29"/>
      <c r="BN128" s="29"/>
      <c r="BO128" s="29"/>
      <c r="BP128" s="29"/>
      <c r="BQ128" s="30"/>
      <c r="BR128" s="31"/>
      <c r="BS128" s="32"/>
      <c r="BT128" s="32"/>
      <c r="BU128" s="32"/>
      <c r="BV128" s="32"/>
      <c r="BW128" s="33"/>
      <c r="BX128" s="28"/>
      <c r="BY128" s="29"/>
      <c r="BZ128" s="29"/>
      <c r="CA128" s="29"/>
      <c r="CB128" s="29"/>
      <c r="CC128" s="30"/>
      <c r="CD128" s="31"/>
      <c r="CE128" s="32"/>
      <c r="CF128" s="32"/>
      <c r="CG128" s="32"/>
      <c r="CH128" s="32"/>
      <c r="CI128" s="33"/>
      <c r="CJ128" s="28"/>
      <c r="CK128" s="29"/>
      <c r="CL128" s="29"/>
      <c r="CM128" s="29"/>
      <c r="CN128" s="29"/>
      <c r="CO128" s="30"/>
      <c r="CP128" s="31"/>
      <c r="CQ128" s="32"/>
      <c r="CR128" s="32"/>
      <c r="CS128" s="32"/>
      <c r="CT128" s="32"/>
      <c r="CU128" s="33"/>
      <c r="CV128" s="28"/>
      <c r="CW128" s="29"/>
      <c r="CX128" s="29"/>
      <c r="CY128" s="29"/>
      <c r="CZ128" s="29"/>
      <c r="DA128" s="30"/>
      <c r="DB128" s="31"/>
      <c r="DC128" s="32"/>
      <c r="DD128" s="32"/>
      <c r="DE128" s="32"/>
      <c r="DF128" s="32"/>
      <c r="DG128" s="33"/>
      <c r="DH128" s="28"/>
      <c r="DI128" s="29"/>
      <c r="DJ128" s="29"/>
      <c r="DK128" s="29"/>
      <c r="DL128" s="29"/>
      <c r="DM128" s="30"/>
      <c r="DN128" s="31"/>
      <c r="DO128" s="32"/>
      <c r="DP128" s="32"/>
      <c r="DQ128" s="32"/>
      <c r="DR128" s="32"/>
      <c r="DS128" s="33"/>
      <c r="DT128" s="28"/>
      <c r="DU128" s="29"/>
      <c r="DV128" s="29"/>
      <c r="DW128" s="29"/>
      <c r="DX128" s="29"/>
      <c r="DY128" s="30"/>
      <c r="DZ128" s="31"/>
      <c r="EA128" s="32"/>
      <c r="EB128" s="32"/>
      <c r="EC128" s="32"/>
      <c r="ED128" s="32"/>
      <c r="EE128" s="33"/>
      <c r="EF128" s="28"/>
      <c r="EG128" s="29"/>
      <c r="EH128" s="29"/>
      <c r="EI128" s="29"/>
      <c r="EJ128" s="29"/>
      <c r="EK128" s="30"/>
      <c r="EL128" s="31"/>
      <c r="EM128" s="32"/>
      <c r="EN128" s="32"/>
      <c r="EO128" s="32"/>
      <c r="EP128" s="32"/>
      <c r="EQ128" s="33"/>
      <c r="ER128" s="28"/>
      <c r="ES128" s="29"/>
      <c r="ET128" s="29"/>
      <c r="EU128" s="29"/>
      <c r="EV128" s="29"/>
      <c r="EW128" s="30"/>
      <c r="EX128" s="31"/>
      <c r="EY128" s="32"/>
      <c r="EZ128" s="32"/>
      <c r="FA128" s="32"/>
      <c r="FB128" s="32"/>
      <c r="FC128" s="33"/>
      <c r="FD128" s="28"/>
      <c r="FE128" s="29"/>
      <c r="FF128" s="29"/>
      <c r="FG128" s="29"/>
      <c r="FH128" s="29"/>
      <c r="FI128" s="30"/>
      <c r="FJ128" s="31"/>
      <c r="FK128" s="32"/>
      <c r="FL128" s="32"/>
      <c r="FM128" s="32"/>
      <c r="FN128" s="32"/>
      <c r="FO128" s="33"/>
      <c r="FP128" s="28"/>
      <c r="FQ128" s="29"/>
      <c r="FR128" s="29"/>
      <c r="FS128" s="29"/>
      <c r="FT128" s="29"/>
      <c r="FU128" s="30"/>
      <c r="FV128" s="31"/>
      <c r="FW128" s="32"/>
      <c r="FX128" s="32"/>
      <c r="FY128" s="32"/>
      <c r="FZ128" s="32"/>
      <c r="GA128" s="33"/>
      <c r="GB128" s="28"/>
      <c r="GC128" s="29"/>
      <c r="GD128" s="29"/>
      <c r="GE128" s="29"/>
      <c r="GF128" s="29"/>
      <c r="GG128" s="30"/>
      <c r="GH128" s="31"/>
      <c r="GI128" s="32"/>
      <c r="GJ128" s="32"/>
      <c r="GK128" s="32"/>
      <c r="GL128" s="32"/>
      <c r="GM128" s="33"/>
      <c r="GN128" s="28"/>
      <c r="GO128" s="29"/>
      <c r="GP128" s="29"/>
      <c r="GQ128" s="29"/>
      <c r="GR128" s="29"/>
      <c r="GS128" s="30"/>
      <c r="GT128" s="31"/>
      <c r="GU128" s="32"/>
      <c r="GV128" s="32"/>
      <c r="GW128" s="32"/>
      <c r="GX128" s="32"/>
      <c r="GY128" s="33"/>
      <c r="GZ128" s="28"/>
      <c r="HA128" s="29"/>
      <c r="HB128" s="29"/>
      <c r="HC128" s="29"/>
      <c r="HD128" s="29"/>
      <c r="HE128" s="30"/>
      <c r="HF128" s="31"/>
      <c r="HG128" s="32"/>
      <c r="HH128" s="32"/>
      <c r="HI128" s="32"/>
      <c r="HJ128" s="32"/>
      <c r="HK128" s="33"/>
      <c r="HL128" s="28"/>
      <c r="HM128" s="29"/>
      <c r="HN128" s="29"/>
      <c r="HO128" s="29"/>
      <c r="HP128" s="29"/>
      <c r="HQ128" s="30"/>
      <c r="HR128" s="31"/>
      <c r="HS128" s="32"/>
      <c r="HT128" s="32"/>
      <c r="HU128" s="32"/>
      <c r="HV128" s="32"/>
      <c r="HW128" s="33"/>
      <c r="HX128" s="28"/>
      <c r="HY128" s="29"/>
      <c r="HZ128" s="29"/>
      <c r="IA128" s="29"/>
      <c r="IB128" s="29"/>
      <c r="IC128" s="30"/>
      <c r="ID128" s="31"/>
      <c r="IE128" s="32"/>
      <c r="IF128" s="32"/>
      <c r="IG128" s="32"/>
      <c r="IH128" s="32"/>
      <c r="II128" s="33"/>
      <c r="IJ128" s="28"/>
      <c r="IK128" s="29"/>
      <c r="IL128" s="29"/>
      <c r="IM128" s="29"/>
      <c r="IN128" s="29"/>
      <c r="IO128" s="30"/>
      <c r="IP128" s="31"/>
      <c r="IQ128" s="32"/>
      <c r="IR128" s="32"/>
      <c r="IS128" s="32"/>
      <c r="IT128" s="32"/>
      <c r="IU128" s="33"/>
      <c r="IV128" s="28"/>
      <c r="IW128" s="29"/>
      <c r="IX128" s="29"/>
      <c r="IY128" s="29"/>
      <c r="IZ128" s="29"/>
      <c r="JA128" s="30"/>
      <c r="JB128" s="31"/>
      <c r="JC128" s="32"/>
      <c r="JD128" s="32"/>
      <c r="JE128" s="32"/>
      <c r="JF128" s="32"/>
      <c r="JG128" s="33"/>
      <c r="JH128" s="28"/>
      <c r="JI128" s="29"/>
      <c r="JJ128" s="29"/>
      <c r="JK128" s="29"/>
      <c r="JL128" s="29"/>
      <c r="JM128" s="30"/>
      <c r="JN128" s="31"/>
      <c r="JO128" s="32"/>
      <c r="JP128" s="32"/>
      <c r="JQ128" s="32"/>
      <c r="JR128" s="32"/>
      <c r="JS128" s="33"/>
      <c r="JT128" s="28"/>
      <c r="JU128" s="29"/>
      <c r="JV128" s="29"/>
      <c r="JW128" s="29"/>
      <c r="JX128" s="29"/>
      <c r="JY128" s="30"/>
      <c r="JZ128" s="31"/>
      <c r="KA128" s="32"/>
      <c r="KB128" s="32"/>
      <c r="KC128" s="32"/>
      <c r="KD128" s="32"/>
      <c r="KE128" s="33"/>
      <c r="KF128" s="28"/>
      <c r="KG128" s="29"/>
      <c r="KH128" s="29"/>
      <c r="KI128" s="29"/>
      <c r="KJ128" s="29"/>
      <c r="KK128" s="30"/>
      <c r="KL128" s="31"/>
      <c r="KM128" s="32"/>
      <c r="KN128" s="32"/>
      <c r="KO128" s="32"/>
      <c r="KP128" s="32"/>
      <c r="KQ128" s="33"/>
    </row>
    <row r="129" spans="1:303" ht="16.5" customHeight="1" x14ac:dyDescent="0.25">
      <c r="A129">
        <f t="shared" si="7"/>
        <v>10</v>
      </c>
      <c r="B129" s="17">
        <f t="shared" si="8"/>
        <v>4</v>
      </c>
      <c r="C129" s="21">
        <f>Calen!F132</f>
        <v>43755</v>
      </c>
      <c r="D129" s="28"/>
      <c r="E129" s="29"/>
      <c r="F129" s="29"/>
      <c r="G129" s="29"/>
      <c r="H129" s="29"/>
      <c r="I129" s="30"/>
      <c r="J129" s="31"/>
      <c r="K129" s="32"/>
      <c r="L129" s="32"/>
      <c r="M129" s="32"/>
      <c r="N129" s="32"/>
      <c r="O129" s="33"/>
      <c r="P129" s="28"/>
      <c r="Q129" s="29"/>
      <c r="R129" s="29"/>
      <c r="S129" s="29"/>
      <c r="T129" s="29"/>
      <c r="U129" s="30"/>
      <c r="V129" s="31"/>
      <c r="W129" s="32"/>
      <c r="X129" s="32"/>
      <c r="Y129" s="32"/>
      <c r="Z129" s="32"/>
      <c r="AA129" s="33"/>
      <c r="AB129" s="28"/>
      <c r="AC129" s="29"/>
      <c r="AD129" s="29"/>
      <c r="AE129" s="29"/>
      <c r="AF129" s="29"/>
      <c r="AG129" s="30"/>
      <c r="AH129" s="31"/>
      <c r="AI129" s="32"/>
      <c r="AJ129" s="32"/>
      <c r="AK129" s="32"/>
      <c r="AL129" s="32"/>
      <c r="AM129" s="33"/>
      <c r="AN129" s="28"/>
      <c r="AO129" s="29"/>
      <c r="AP129" s="29"/>
      <c r="AQ129" s="29"/>
      <c r="AR129" s="29"/>
      <c r="AS129" s="30"/>
      <c r="AT129" s="31"/>
      <c r="AU129" s="32"/>
      <c r="AV129" s="32"/>
      <c r="AW129" s="32"/>
      <c r="AX129" s="32"/>
      <c r="AY129" s="33"/>
      <c r="AZ129" s="28"/>
      <c r="BA129" s="29"/>
      <c r="BB129" s="29"/>
      <c r="BC129" s="29"/>
      <c r="BD129" s="29"/>
      <c r="BE129" s="30"/>
      <c r="BF129" s="31"/>
      <c r="BG129" s="32"/>
      <c r="BH129" s="32"/>
      <c r="BI129" s="32"/>
      <c r="BJ129" s="32"/>
      <c r="BK129" s="33"/>
      <c r="BL129" s="28"/>
      <c r="BM129" s="29"/>
      <c r="BN129" s="29"/>
      <c r="BO129" s="29"/>
      <c r="BP129" s="29"/>
      <c r="BQ129" s="30"/>
      <c r="BR129" s="31"/>
      <c r="BS129" s="32"/>
      <c r="BT129" s="32"/>
      <c r="BU129" s="32"/>
      <c r="BV129" s="32"/>
      <c r="BW129" s="33"/>
      <c r="BX129" s="28"/>
      <c r="BY129" s="29"/>
      <c r="BZ129" s="29"/>
      <c r="CA129" s="29"/>
      <c r="CB129" s="29"/>
      <c r="CC129" s="30"/>
      <c r="CD129" s="31"/>
      <c r="CE129" s="32"/>
      <c r="CF129" s="32"/>
      <c r="CG129" s="32"/>
      <c r="CH129" s="32"/>
      <c r="CI129" s="33"/>
      <c r="CJ129" s="28"/>
      <c r="CK129" s="29"/>
      <c r="CL129" s="29"/>
      <c r="CM129" s="29"/>
      <c r="CN129" s="29"/>
      <c r="CO129" s="30"/>
      <c r="CP129" s="31"/>
      <c r="CQ129" s="32"/>
      <c r="CR129" s="32"/>
      <c r="CS129" s="32"/>
      <c r="CT129" s="32"/>
      <c r="CU129" s="33"/>
      <c r="CV129" s="28"/>
      <c r="CW129" s="29"/>
      <c r="CX129" s="29"/>
      <c r="CY129" s="29"/>
      <c r="CZ129" s="29"/>
      <c r="DA129" s="30"/>
      <c r="DB129" s="31"/>
      <c r="DC129" s="32"/>
      <c r="DD129" s="32"/>
      <c r="DE129" s="32"/>
      <c r="DF129" s="32"/>
      <c r="DG129" s="33"/>
      <c r="DH129" s="28"/>
      <c r="DI129" s="29"/>
      <c r="DJ129" s="29"/>
      <c r="DK129" s="29"/>
      <c r="DL129" s="29"/>
      <c r="DM129" s="30"/>
      <c r="DN129" s="31"/>
      <c r="DO129" s="32"/>
      <c r="DP129" s="32"/>
      <c r="DQ129" s="32"/>
      <c r="DR129" s="32"/>
      <c r="DS129" s="33"/>
      <c r="DT129" s="28"/>
      <c r="DU129" s="29"/>
      <c r="DV129" s="29"/>
      <c r="DW129" s="29"/>
      <c r="DX129" s="29"/>
      <c r="DY129" s="30"/>
      <c r="DZ129" s="31"/>
      <c r="EA129" s="32"/>
      <c r="EB129" s="32"/>
      <c r="EC129" s="32"/>
      <c r="ED129" s="32"/>
      <c r="EE129" s="33"/>
      <c r="EF129" s="28"/>
      <c r="EG129" s="29"/>
      <c r="EH129" s="29"/>
      <c r="EI129" s="29"/>
      <c r="EJ129" s="29"/>
      <c r="EK129" s="30"/>
      <c r="EL129" s="31"/>
      <c r="EM129" s="32"/>
      <c r="EN129" s="32"/>
      <c r="EO129" s="32"/>
      <c r="EP129" s="32"/>
      <c r="EQ129" s="33"/>
      <c r="ER129" s="28"/>
      <c r="ES129" s="29"/>
      <c r="ET129" s="29"/>
      <c r="EU129" s="29"/>
      <c r="EV129" s="29"/>
      <c r="EW129" s="30"/>
      <c r="EX129" s="31"/>
      <c r="EY129" s="32"/>
      <c r="EZ129" s="32"/>
      <c r="FA129" s="32"/>
      <c r="FB129" s="32"/>
      <c r="FC129" s="33"/>
      <c r="FD129" s="28"/>
      <c r="FE129" s="29"/>
      <c r="FF129" s="29"/>
      <c r="FG129" s="29"/>
      <c r="FH129" s="29"/>
      <c r="FI129" s="30"/>
      <c r="FJ129" s="31"/>
      <c r="FK129" s="32"/>
      <c r="FL129" s="32"/>
      <c r="FM129" s="32"/>
      <c r="FN129" s="32"/>
      <c r="FO129" s="33"/>
      <c r="FP129" s="28"/>
      <c r="FQ129" s="29"/>
      <c r="FR129" s="29"/>
      <c r="FS129" s="29"/>
      <c r="FT129" s="29"/>
      <c r="FU129" s="30"/>
      <c r="FV129" s="31"/>
      <c r="FW129" s="32"/>
      <c r="FX129" s="32"/>
      <c r="FY129" s="32"/>
      <c r="FZ129" s="32"/>
      <c r="GA129" s="33"/>
      <c r="GB129" s="28"/>
      <c r="GC129" s="29"/>
      <c r="GD129" s="29"/>
      <c r="GE129" s="29"/>
      <c r="GF129" s="29"/>
      <c r="GG129" s="30"/>
      <c r="GH129" s="31"/>
      <c r="GI129" s="32"/>
      <c r="GJ129" s="32"/>
      <c r="GK129" s="32"/>
      <c r="GL129" s="32"/>
      <c r="GM129" s="33"/>
      <c r="GN129" s="28"/>
      <c r="GO129" s="29"/>
      <c r="GP129" s="29"/>
      <c r="GQ129" s="29"/>
      <c r="GR129" s="29"/>
      <c r="GS129" s="30"/>
      <c r="GT129" s="31"/>
      <c r="GU129" s="32"/>
      <c r="GV129" s="32"/>
      <c r="GW129" s="32"/>
      <c r="GX129" s="32"/>
      <c r="GY129" s="33"/>
      <c r="GZ129" s="28"/>
      <c r="HA129" s="29"/>
      <c r="HB129" s="29"/>
      <c r="HC129" s="29"/>
      <c r="HD129" s="29"/>
      <c r="HE129" s="30"/>
      <c r="HF129" s="31"/>
      <c r="HG129" s="32"/>
      <c r="HH129" s="32"/>
      <c r="HI129" s="32"/>
      <c r="HJ129" s="32"/>
      <c r="HK129" s="33"/>
      <c r="HL129" s="28"/>
      <c r="HM129" s="29"/>
      <c r="HN129" s="29"/>
      <c r="HO129" s="29"/>
      <c r="HP129" s="29"/>
      <c r="HQ129" s="30"/>
      <c r="HR129" s="31"/>
      <c r="HS129" s="32"/>
      <c r="HT129" s="32"/>
      <c r="HU129" s="32"/>
      <c r="HV129" s="32"/>
      <c r="HW129" s="33"/>
      <c r="HX129" s="28"/>
      <c r="HY129" s="29"/>
      <c r="HZ129" s="29"/>
      <c r="IA129" s="29"/>
      <c r="IB129" s="29"/>
      <c r="IC129" s="30"/>
      <c r="ID129" s="31"/>
      <c r="IE129" s="32"/>
      <c r="IF129" s="32"/>
      <c r="IG129" s="32"/>
      <c r="IH129" s="32"/>
      <c r="II129" s="33"/>
      <c r="IJ129" s="28"/>
      <c r="IK129" s="29"/>
      <c r="IL129" s="29"/>
      <c r="IM129" s="29"/>
      <c r="IN129" s="29"/>
      <c r="IO129" s="30"/>
      <c r="IP129" s="31"/>
      <c r="IQ129" s="32"/>
      <c r="IR129" s="32"/>
      <c r="IS129" s="32"/>
      <c r="IT129" s="32"/>
      <c r="IU129" s="33"/>
      <c r="IV129" s="28"/>
      <c r="IW129" s="29"/>
      <c r="IX129" s="29"/>
      <c r="IY129" s="29"/>
      <c r="IZ129" s="29"/>
      <c r="JA129" s="30"/>
      <c r="JB129" s="31"/>
      <c r="JC129" s="32"/>
      <c r="JD129" s="32"/>
      <c r="JE129" s="32"/>
      <c r="JF129" s="32"/>
      <c r="JG129" s="33"/>
      <c r="JH129" s="28"/>
      <c r="JI129" s="29"/>
      <c r="JJ129" s="29"/>
      <c r="JK129" s="29"/>
      <c r="JL129" s="29"/>
      <c r="JM129" s="30"/>
      <c r="JN129" s="31"/>
      <c r="JO129" s="32"/>
      <c r="JP129" s="32"/>
      <c r="JQ129" s="32"/>
      <c r="JR129" s="32"/>
      <c r="JS129" s="33"/>
      <c r="JT129" s="28"/>
      <c r="JU129" s="29"/>
      <c r="JV129" s="29"/>
      <c r="JW129" s="29"/>
      <c r="JX129" s="29"/>
      <c r="JY129" s="30"/>
      <c r="JZ129" s="31"/>
      <c r="KA129" s="32"/>
      <c r="KB129" s="32"/>
      <c r="KC129" s="32"/>
      <c r="KD129" s="32"/>
      <c r="KE129" s="33"/>
      <c r="KF129" s="28"/>
      <c r="KG129" s="29"/>
      <c r="KH129" s="29"/>
      <c r="KI129" s="29"/>
      <c r="KJ129" s="29"/>
      <c r="KK129" s="30"/>
      <c r="KL129" s="31"/>
      <c r="KM129" s="32"/>
      <c r="KN129" s="32"/>
      <c r="KO129" s="32"/>
      <c r="KP129" s="32"/>
      <c r="KQ129" s="33"/>
    </row>
    <row r="130" spans="1:303" ht="16.5" customHeight="1" x14ac:dyDescent="0.25">
      <c r="A130">
        <f t="shared" si="7"/>
        <v>10</v>
      </c>
      <c r="B130" s="17">
        <f t="shared" si="8"/>
        <v>5</v>
      </c>
      <c r="C130" s="21">
        <f>Calen!F133</f>
        <v>43756</v>
      </c>
      <c r="D130" s="28"/>
      <c r="E130" s="29"/>
      <c r="F130" s="29"/>
      <c r="G130" s="29"/>
      <c r="H130" s="29"/>
      <c r="I130" s="30"/>
      <c r="J130" s="31"/>
      <c r="K130" s="32"/>
      <c r="L130" s="32"/>
      <c r="M130" s="32"/>
      <c r="N130" s="32"/>
      <c r="O130" s="33"/>
      <c r="P130" s="28"/>
      <c r="Q130" s="29"/>
      <c r="R130" s="29"/>
      <c r="S130" s="29"/>
      <c r="T130" s="29"/>
      <c r="U130" s="30"/>
      <c r="V130" s="31"/>
      <c r="W130" s="32"/>
      <c r="X130" s="32"/>
      <c r="Y130" s="32"/>
      <c r="Z130" s="32"/>
      <c r="AA130" s="33"/>
      <c r="AB130" s="28"/>
      <c r="AC130" s="29"/>
      <c r="AD130" s="29"/>
      <c r="AE130" s="29"/>
      <c r="AF130" s="29"/>
      <c r="AG130" s="30"/>
      <c r="AH130" s="31"/>
      <c r="AI130" s="32"/>
      <c r="AJ130" s="32"/>
      <c r="AK130" s="32"/>
      <c r="AL130" s="32"/>
      <c r="AM130" s="33"/>
      <c r="AN130" s="28"/>
      <c r="AO130" s="29"/>
      <c r="AP130" s="29"/>
      <c r="AQ130" s="29"/>
      <c r="AR130" s="29"/>
      <c r="AS130" s="30"/>
      <c r="AT130" s="31"/>
      <c r="AU130" s="32"/>
      <c r="AV130" s="32"/>
      <c r="AW130" s="32"/>
      <c r="AX130" s="32"/>
      <c r="AY130" s="33"/>
      <c r="AZ130" s="28"/>
      <c r="BA130" s="29"/>
      <c r="BB130" s="29"/>
      <c r="BC130" s="29"/>
      <c r="BD130" s="29"/>
      <c r="BE130" s="30"/>
      <c r="BF130" s="31"/>
      <c r="BG130" s="32"/>
      <c r="BH130" s="32"/>
      <c r="BI130" s="32"/>
      <c r="BJ130" s="32"/>
      <c r="BK130" s="33"/>
      <c r="BL130" s="28"/>
      <c r="BM130" s="29"/>
      <c r="BN130" s="29"/>
      <c r="BO130" s="29"/>
      <c r="BP130" s="29"/>
      <c r="BQ130" s="30"/>
      <c r="BR130" s="31"/>
      <c r="BS130" s="32"/>
      <c r="BT130" s="32"/>
      <c r="BU130" s="32"/>
      <c r="BV130" s="32"/>
      <c r="BW130" s="33"/>
      <c r="BX130" s="28"/>
      <c r="BY130" s="29"/>
      <c r="BZ130" s="29"/>
      <c r="CA130" s="29"/>
      <c r="CB130" s="29"/>
      <c r="CC130" s="30"/>
      <c r="CD130" s="31"/>
      <c r="CE130" s="32"/>
      <c r="CF130" s="32"/>
      <c r="CG130" s="32"/>
      <c r="CH130" s="32"/>
      <c r="CI130" s="33"/>
      <c r="CJ130" s="28"/>
      <c r="CK130" s="29"/>
      <c r="CL130" s="29"/>
      <c r="CM130" s="29"/>
      <c r="CN130" s="29"/>
      <c r="CO130" s="30"/>
      <c r="CP130" s="31"/>
      <c r="CQ130" s="32"/>
      <c r="CR130" s="32"/>
      <c r="CS130" s="32"/>
      <c r="CT130" s="32"/>
      <c r="CU130" s="33"/>
      <c r="CV130" s="28"/>
      <c r="CW130" s="29"/>
      <c r="CX130" s="29"/>
      <c r="CY130" s="29"/>
      <c r="CZ130" s="29"/>
      <c r="DA130" s="30"/>
      <c r="DB130" s="31"/>
      <c r="DC130" s="32"/>
      <c r="DD130" s="32"/>
      <c r="DE130" s="32"/>
      <c r="DF130" s="32"/>
      <c r="DG130" s="33"/>
      <c r="DH130" s="28"/>
      <c r="DI130" s="29"/>
      <c r="DJ130" s="29"/>
      <c r="DK130" s="29"/>
      <c r="DL130" s="29"/>
      <c r="DM130" s="30"/>
      <c r="DN130" s="31"/>
      <c r="DO130" s="32"/>
      <c r="DP130" s="32"/>
      <c r="DQ130" s="32"/>
      <c r="DR130" s="32"/>
      <c r="DS130" s="33"/>
      <c r="DT130" s="28"/>
      <c r="DU130" s="29"/>
      <c r="DV130" s="29"/>
      <c r="DW130" s="29"/>
      <c r="DX130" s="29"/>
      <c r="DY130" s="30"/>
      <c r="DZ130" s="31"/>
      <c r="EA130" s="32"/>
      <c r="EB130" s="32"/>
      <c r="EC130" s="32"/>
      <c r="ED130" s="32"/>
      <c r="EE130" s="33"/>
      <c r="EF130" s="28"/>
      <c r="EG130" s="29"/>
      <c r="EH130" s="29"/>
      <c r="EI130" s="29"/>
      <c r="EJ130" s="29"/>
      <c r="EK130" s="30"/>
      <c r="EL130" s="31"/>
      <c r="EM130" s="32"/>
      <c r="EN130" s="32"/>
      <c r="EO130" s="32"/>
      <c r="EP130" s="32"/>
      <c r="EQ130" s="33"/>
      <c r="ER130" s="28"/>
      <c r="ES130" s="29"/>
      <c r="ET130" s="29"/>
      <c r="EU130" s="29"/>
      <c r="EV130" s="29"/>
      <c r="EW130" s="30"/>
      <c r="EX130" s="31"/>
      <c r="EY130" s="32"/>
      <c r="EZ130" s="32"/>
      <c r="FA130" s="32"/>
      <c r="FB130" s="32"/>
      <c r="FC130" s="33"/>
      <c r="FD130" s="28"/>
      <c r="FE130" s="29"/>
      <c r="FF130" s="29"/>
      <c r="FG130" s="29"/>
      <c r="FH130" s="29"/>
      <c r="FI130" s="30"/>
      <c r="FJ130" s="31"/>
      <c r="FK130" s="32"/>
      <c r="FL130" s="32"/>
      <c r="FM130" s="32"/>
      <c r="FN130" s="32"/>
      <c r="FO130" s="33"/>
      <c r="FP130" s="28"/>
      <c r="FQ130" s="29"/>
      <c r="FR130" s="29"/>
      <c r="FS130" s="29"/>
      <c r="FT130" s="29"/>
      <c r="FU130" s="30"/>
      <c r="FV130" s="31"/>
      <c r="FW130" s="32"/>
      <c r="FX130" s="32"/>
      <c r="FY130" s="32"/>
      <c r="FZ130" s="32"/>
      <c r="GA130" s="33"/>
      <c r="GB130" s="28"/>
      <c r="GC130" s="29"/>
      <c r="GD130" s="29"/>
      <c r="GE130" s="29"/>
      <c r="GF130" s="29"/>
      <c r="GG130" s="30"/>
      <c r="GH130" s="31"/>
      <c r="GI130" s="32"/>
      <c r="GJ130" s="32"/>
      <c r="GK130" s="32"/>
      <c r="GL130" s="32"/>
      <c r="GM130" s="33"/>
      <c r="GN130" s="28"/>
      <c r="GO130" s="29"/>
      <c r="GP130" s="29"/>
      <c r="GQ130" s="29"/>
      <c r="GR130" s="29"/>
      <c r="GS130" s="30"/>
      <c r="GT130" s="31"/>
      <c r="GU130" s="32"/>
      <c r="GV130" s="32"/>
      <c r="GW130" s="32"/>
      <c r="GX130" s="32"/>
      <c r="GY130" s="33"/>
      <c r="GZ130" s="28"/>
      <c r="HA130" s="29"/>
      <c r="HB130" s="29"/>
      <c r="HC130" s="29"/>
      <c r="HD130" s="29"/>
      <c r="HE130" s="30"/>
      <c r="HF130" s="31"/>
      <c r="HG130" s="32"/>
      <c r="HH130" s="32"/>
      <c r="HI130" s="32"/>
      <c r="HJ130" s="32"/>
      <c r="HK130" s="33"/>
      <c r="HL130" s="28"/>
      <c r="HM130" s="29"/>
      <c r="HN130" s="29"/>
      <c r="HO130" s="29"/>
      <c r="HP130" s="29"/>
      <c r="HQ130" s="30"/>
      <c r="HR130" s="31"/>
      <c r="HS130" s="32"/>
      <c r="HT130" s="32"/>
      <c r="HU130" s="32"/>
      <c r="HV130" s="32"/>
      <c r="HW130" s="33"/>
      <c r="HX130" s="28"/>
      <c r="HY130" s="29"/>
      <c r="HZ130" s="29"/>
      <c r="IA130" s="29"/>
      <c r="IB130" s="29"/>
      <c r="IC130" s="30"/>
      <c r="ID130" s="31"/>
      <c r="IE130" s="32"/>
      <c r="IF130" s="32"/>
      <c r="IG130" s="32"/>
      <c r="IH130" s="32"/>
      <c r="II130" s="33"/>
      <c r="IJ130" s="28"/>
      <c r="IK130" s="29"/>
      <c r="IL130" s="29"/>
      <c r="IM130" s="29"/>
      <c r="IN130" s="29"/>
      <c r="IO130" s="30"/>
      <c r="IP130" s="31"/>
      <c r="IQ130" s="32"/>
      <c r="IR130" s="32"/>
      <c r="IS130" s="32"/>
      <c r="IT130" s="32"/>
      <c r="IU130" s="33"/>
      <c r="IV130" s="28"/>
      <c r="IW130" s="29"/>
      <c r="IX130" s="29"/>
      <c r="IY130" s="29"/>
      <c r="IZ130" s="29"/>
      <c r="JA130" s="30"/>
      <c r="JB130" s="31"/>
      <c r="JC130" s="32"/>
      <c r="JD130" s="32"/>
      <c r="JE130" s="32"/>
      <c r="JF130" s="32"/>
      <c r="JG130" s="33"/>
      <c r="JH130" s="28"/>
      <c r="JI130" s="29"/>
      <c r="JJ130" s="29"/>
      <c r="JK130" s="29"/>
      <c r="JL130" s="29"/>
      <c r="JM130" s="30"/>
      <c r="JN130" s="31"/>
      <c r="JO130" s="32"/>
      <c r="JP130" s="32"/>
      <c r="JQ130" s="32"/>
      <c r="JR130" s="32"/>
      <c r="JS130" s="33"/>
      <c r="JT130" s="28"/>
      <c r="JU130" s="29"/>
      <c r="JV130" s="29"/>
      <c r="JW130" s="29"/>
      <c r="JX130" s="29"/>
      <c r="JY130" s="30"/>
      <c r="JZ130" s="31"/>
      <c r="KA130" s="32"/>
      <c r="KB130" s="32"/>
      <c r="KC130" s="32"/>
      <c r="KD130" s="32"/>
      <c r="KE130" s="33"/>
      <c r="KF130" s="28"/>
      <c r="KG130" s="29"/>
      <c r="KH130" s="29"/>
      <c r="KI130" s="29"/>
      <c r="KJ130" s="29"/>
      <c r="KK130" s="30"/>
      <c r="KL130" s="31"/>
      <c r="KM130" s="32"/>
      <c r="KN130" s="32"/>
      <c r="KO130" s="32"/>
      <c r="KP130" s="32"/>
      <c r="KQ130" s="33"/>
    </row>
    <row r="131" spans="1:303" ht="16.5" customHeight="1" x14ac:dyDescent="0.25">
      <c r="A131">
        <f t="shared" si="7"/>
        <v>10</v>
      </c>
      <c r="B131" s="17">
        <f t="shared" si="8"/>
        <v>3</v>
      </c>
      <c r="C131" s="21">
        <f>Calen!F134</f>
        <v>43761</v>
      </c>
      <c r="D131" s="28"/>
      <c r="E131" s="29"/>
      <c r="F131" s="29"/>
      <c r="G131" s="29"/>
      <c r="H131" s="29"/>
      <c r="I131" s="30"/>
      <c r="J131" s="31"/>
      <c r="K131" s="32"/>
      <c r="L131" s="32"/>
      <c r="M131" s="32"/>
      <c r="N131" s="32"/>
      <c r="O131" s="33"/>
      <c r="P131" s="28"/>
      <c r="Q131" s="29"/>
      <c r="R131" s="29"/>
      <c r="S131" s="29"/>
      <c r="T131" s="29"/>
      <c r="U131" s="30"/>
      <c r="V131" s="31"/>
      <c r="W131" s="32"/>
      <c r="X131" s="32"/>
      <c r="Y131" s="32"/>
      <c r="Z131" s="32"/>
      <c r="AA131" s="33"/>
      <c r="AB131" s="28"/>
      <c r="AC131" s="29"/>
      <c r="AD131" s="29"/>
      <c r="AE131" s="29"/>
      <c r="AF131" s="29"/>
      <c r="AG131" s="30"/>
      <c r="AH131" s="31"/>
      <c r="AI131" s="32"/>
      <c r="AJ131" s="32"/>
      <c r="AK131" s="32"/>
      <c r="AL131" s="32"/>
      <c r="AM131" s="33"/>
      <c r="AN131" s="28"/>
      <c r="AO131" s="29"/>
      <c r="AP131" s="29"/>
      <c r="AQ131" s="29"/>
      <c r="AR131" s="29"/>
      <c r="AS131" s="30"/>
      <c r="AT131" s="31"/>
      <c r="AU131" s="32"/>
      <c r="AV131" s="32"/>
      <c r="AW131" s="32"/>
      <c r="AX131" s="32"/>
      <c r="AY131" s="33"/>
      <c r="AZ131" s="28"/>
      <c r="BA131" s="29"/>
      <c r="BB131" s="29"/>
      <c r="BC131" s="29"/>
      <c r="BD131" s="29"/>
      <c r="BE131" s="30"/>
      <c r="BF131" s="31"/>
      <c r="BG131" s="32"/>
      <c r="BH131" s="32"/>
      <c r="BI131" s="32"/>
      <c r="BJ131" s="32"/>
      <c r="BK131" s="33"/>
      <c r="BL131" s="28"/>
      <c r="BM131" s="29"/>
      <c r="BN131" s="29"/>
      <c r="BO131" s="29"/>
      <c r="BP131" s="29"/>
      <c r="BQ131" s="30"/>
      <c r="BR131" s="31"/>
      <c r="BS131" s="32"/>
      <c r="BT131" s="32"/>
      <c r="BU131" s="32"/>
      <c r="BV131" s="32"/>
      <c r="BW131" s="33"/>
      <c r="BX131" s="28"/>
      <c r="BY131" s="29"/>
      <c r="BZ131" s="29"/>
      <c r="CA131" s="29"/>
      <c r="CB131" s="29"/>
      <c r="CC131" s="30"/>
      <c r="CD131" s="31"/>
      <c r="CE131" s="32"/>
      <c r="CF131" s="32"/>
      <c r="CG131" s="32"/>
      <c r="CH131" s="32"/>
      <c r="CI131" s="33"/>
      <c r="CJ131" s="28"/>
      <c r="CK131" s="29"/>
      <c r="CL131" s="29"/>
      <c r="CM131" s="29"/>
      <c r="CN131" s="29"/>
      <c r="CO131" s="30"/>
      <c r="CP131" s="31"/>
      <c r="CQ131" s="32"/>
      <c r="CR131" s="32"/>
      <c r="CS131" s="32"/>
      <c r="CT131" s="32"/>
      <c r="CU131" s="33"/>
      <c r="CV131" s="28"/>
      <c r="CW131" s="29"/>
      <c r="CX131" s="29"/>
      <c r="CY131" s="29"/>
      <c r="CZ131" s="29"/>
      <c r="DA131" s="30"/>
      <c r="DB131" s="31"/>
      <c r="DC131" s="32"/>
      <c r="DD131" s="32"/>
      <c r="DE131" s="32"/>
      <c r="DF131" s="32"/>
      <c r="DG131" s="33"/>
      <c r="DH131" s="28"/>
      <c r="DI131" s="29"/>
      <c r="DJ131" s="29"/>
      <c r="DK131" s="29"/>
      <c r="DL131" s="29"/>
      <c r="DM131" s="30"/>
      <c r="DN131" s="31"/>
      <c r="DO131" s="32"/>
      <c r="DP131" s="32"/>
      <c r="DQ131" s="32"/>
      <c r="DR131" s="32"/>
      <c r="DS131" s="33"/>
      <c r="DT131" s="28"/>
      <c r="DU131" s="29"/>
      <c r="DV131" s="29"/>
      <c r="DW131" s="29"/>
      <c r="DX131" s="29"/>
      <c r="DY131" s="30"/>
      <c r="DZ131" s="31"/>
      <c r="EA131" s="32"/>
      <c r="EB131" s="32"/>
      <c r="EC131" s="32"/>
      <c r="ED131" s="32"/>
      <c r="EE131" s="33"/>
      <c r="EF131" s="28"/>
      <c r="EG131" s="29"/>
      <c r="EH131" s="29"/>
      <c r="EI131" s="29"/>
      <c r="EJ131" s="29"/>
      <c r="EK131" s="30"/>
      <c r="EL131" s="31"/>
      <c r="EM131" s="32"/>
      <c r="EN131" s="32"/>
      <c r="EO131" s="32"/>
      <c r="EP131" s="32"/>
      <c r="EQ131" s="33"/>
      <c r="ER131" s="28"/>
      <c r="ES131" s="29"/>
      <c r="ET131" s="29"/>
      <c r="EU131" s="29"/>
      <c r="EV131" s="29"/>
      <c r="EW131" s="30"/>
      <c r="EX131" s="31"/>
      <c r="EY131" s="32"/>
      <c r="EZ131" s="32"/>
      <c r="FA131" s="32"/>
      <c r="FB131" s="32"/>
      <c r="FC131" s="33"/>
      <c r="FD131" s="28"/>
      <c r="FE131" s="29"/>
      <c r="FF131" s="29"/>
      <c r="FG131" s="29"/>
      <c r="FH131" s="29"/>
      <c r="FI131" s="30"/>
      <c r="FJ131" s="31"/>
      <c r="FK131" s="32"/>
      <c r="FL131" s="32"/>
      <c r="FM131" s="32"/>
      <c r="FN131" s="32"/>
      <c r="FO131" s="33"/>
      <c r="FP131" s="28"/>
      <c r="FQ131" s="29"/>
      <c r="FR131" s="29"/>
      <c r="FS131" s="29"/>
      <c r="FT131" s="29"/>
      <c r="FU131" s="30"/>
      <c r="FV131" s="31"/>
      <c r="FW131" s="32"/>
      <c r="FX131" s="32"/>
      <c r="FY131" s="32"/>
      <c r="FZ131" s="32"/>
      <c r="GA131" s="33"/>
      <c r="GB131" s="28"/>
      <c r="GC131" s="29"/>
      <c r="GD131" s="29"/>
      <c r="GE131" s="29"/>
      <c r="GF131" s="29"/>
      <c r="GG131" s="30"/>
      <c r="GH131" s="31"/>
      <c r="GI131" s="32"/>
      <c r="GJ131" s="32"/>
      <c r="GK131" s="32"/>
      <c r="GL131" s="32"/>
      <c r="GM131" s="33"/>
      <c r="GN131" s="28"/>
      <c r="GO131" s="29"/>
      <c r="GP131" s="29"/>
      <c r="GQ131" s="29"/>
      <c r="GR131" s="29"/>
      <c r="GS131" s="30"/>
      <c r="GT131" s="31"/>
      <c r="GU131" s="32"/>
      <c r="GV131" s="32"/>
      <c r="GW131" s="32"/>
      <c r="GX131" s="32"/>
      <c r="GY131" s="33"/>
      <c r="GZ131" s="28"/>
      <c r="HA131" s="29"/>
      <c r="HB131" s="29"/>
      <c r="HC131" s="29"/>
      <c r="HD131" s="29"/>
      <c r="HE131" s="30"/>
      <c r="HF131" s="31"/>
      <c r="HG131" s="32"/>
      <c r="HH131" s="32"/>
      <c r="HI131" s="32"/>
      <c r="HJ131" s="32"/>
      <c r="HK131" s="33"/>
      <c r="HL131" s="28"/>
      <c r="HM131" s="29"/>
      <c r="HN131" s="29"/>
      <c r="HO131" s="29"/>
      <c r="HP131" s="29"/>
      <c r="HQ131" s="30"/>
      <c r="HR131" s="31"/>
      <c r="HS131" s="32"/>
      <c r="HT131" s="32"/>
      <c r="HU131" s="32"/>
      <c r="HV131" s="32"/>
      <c r="HW131" s="33"/>
      <c r="HX131" s="28"/>
      <c r="HY131" s="29"/>
      <c r="HZ131" s="29"/>
      <c r="IA131" s="29"/>
      <c r="IB131" s="29"/>
      <c r="IC131" s="30"/>
      <c r="ID131" s="31"/>
      <c r="IE131" s="32"/>
      <c r="IF131" s="32"/>
      <c r="IG131" s="32"/>
      <c r="IH131" s="32"/>
      <c r="II131" s="33"/>
      <c r="IJ131" s="28"/>
      <c r="IK131" s="29"/>
      <c r="IL131" s="29"/>
      <c r="IM131" s="29"/>
      <c r="IN131" s="29"/>
      <c r="IO131" s="30"/>
      <c r="IP131" s="31"/>
      <c r="IQ131" s="32"/>
      <c r="IR131" s="32"/>
      <c r="IS131" s="32"/>
      <c r="IT131" s="32"/>
      <c r="IU131" s="33"/>
      <c r="IV131" s="28"/>
      <c r="IW131" s="29"/>
      <c r="IX131" s="29"/>
      <c r="IY131" s="29"/>
      <c r="IZ131" s="29"/>
      <c r="JA131" s="30"/>
      <c r="JB131" s="31"/>
      <c r="JC131" s="32"/>
      <c r="JD131" s="32"/>
      <c r="JE131" s="32"/>
      <c r="JF131" s="32"/>
      <c r="JG131" s="33"/>
      <c r="JH131" s="28"/>
      <c r="JI131" s="29"/>
      <c r="JJ131" s="29"/>
      <c r="JK131" s="29"/>
      <c r="JL131" s="29"/>
      <c r="JM131" s="30"/>
      <c r="JN131" s="31"/>
      <c r="JO131" s="32"/>
      <c r="JP131" s="32"/>
      <c r="JQ131" s="32"/>
      <c r="JR131" s="32"/>
      <c r="JS131" s="33"/>
      <c r="JT131" s="28"/>
      <c r="JU131" s="29"/>
      <c r="JV131" s="29"/>
      <c r="JW131" s="29"/>
      <c r="JX131" s="29"/>
      <c r="JY131" s="30"/>
      <c r="JZ131" s="31"/>
      <c r="KA131" s="32"/>
      <c r="KB131" s="32"/>
      <c r="KC131" s="32"/>
      <c r="KD131" s="32"/>
      <c r="KE131" s="33"/>
      <c r="KF131" s="28"/>
      <c r="KG131" s="29"/>
      <c r="KH131" s="29"/>
      <c r="KI131" s="29"/>
      <c r="KJ131" s="29"/>
      <c r="KK131" s="30"/>
      <c r="KL131" s="31"/>
      <c r="KM131" s="32"/>
      <c r="KN131" s="32"/>
      <c r="KO131" s="32"/>
      <c r="KP131" s="32"/>
      <c r="KQ131" s="33"/>
    </row>
    <row r="132" spans="1:303" ht="16.5" customHeight="1" x14ac:dyDescent="0.25">
      <c r="A132">
        <f t="shared" si="7"/>
        <v>10</v>
      </c>
      <c r="B132" s="17">
        <f t="shared" si="8"/>
        <v>4</v>
      </c>
      <c r="C132" s="21">
        <f>Calen!F135</f>
        <v>43762</v>
      </c>
      <c r="D132" s="28"/>
      <c r="E132" s="29"/>
      <c r="F132" s="29"/>
      <c r="G132" s="29"/>
      <c r="H132" s="29"/>
      <c r="I132" s="30"/>
      <c r="J132" s="31"/>
      <c r="K132" s="32"/>
      <c r="L132" s="32"/>
      <c r="M132" s="32"/>
      <c r="N132" s="32"/>
      <c r="O132" s="33"/>
      <c r="P132" s="28"/>
      <c r="Q132" s="29"/>
      <c r="R132" s="29"/>
      <c r="S132" s="29"/>
      <c r="T132" s="29"/>
      <c r="U132" s="30"/>
      <c r="V132" s="31"/>
      <c r="W132" s="32"/>
      <c r="X132" s="32"/>
      <c r="Y132" s="32"/>
      <c r="Z132" s="32"/>
      <c r="AA132" s="33"/>
      <c r="AB132" s="28"/>
      <c r="AC132" s="29"/>
      <c r="AD132" s="29"/>
      <c r="AE132" s="29"/>
      <c r="AF132" s="29"/>
      <c r="AG132" s="30"/>
      <c r="AH132" s="31"/>
      <c r="AI132" s="32"/>
      <c r="AJ132" s="32"/>
      <c r="AK132" s="32"/>
      <c r="AL132" s="32"/>
      <c r="AM132" s="33"/>
      <c r="AN132" s="28"/>
      <c r="AO132" s="29"/>
      <c r="AP132" s="29"/>
      <c r="AQ132" s="29"/>
      <c r="AR132" s="29"/>
      <c r="AS132" s="30"/>
      <c r="AT132" s="31"/>
      <c r="AU132" s="32"/>
      <c r="AV132" s="32"/>
      <c r="AW132" s="32"/>
      <c r="AX132" s="32"/>
      <c r="AY132" s="33"/>
      <c r="AZ132" s="28"/>
      <c r="BA132" s="29"/>
      <c r="BB132" s="29"/>
      <c r="BC132" s="29"/>
      <c r="BD132" s="29"/>
      <c r="BE132" s="30"/>
      <c r="BF132" s="31"/>
      <c r="BG132" s="32"/>
      <c r="BH132" s="32"/>
      <c r="BI132" s="32"/>
      <c r="BJ132" s="32"/>
      <c r="BK132" s="33"/>
      <c r="BL132" s="28"/>
      <c r="BM132" s="29"/>
      <c r="BN132" s="29"/>
      <c r="BO132" s="29"/>
      <c r="BP132" s="29"/>
      <c r="BQ132" s="30"/>
      <c r="BR132" s="31"/>
      <c r="BS132" s="32"/>
      <c r="BT132" s="32"/>
      <c r="BU132" s="32"/>
      <c r="BV132" s="32"/>
      <c r="BW132" s="33"/>
      <c r="BX132" s="28"/>
      <c r="BY132" s="29"/>
      <c r="BZ132" s="29"/>
      <c r="CA132" s="29"/>
      <c r="CB132" s="29"/>
      <c r="CC132" s="30"/>
      <c r="CD132" s="31"/>
      <c r="CE132" s="32"/>
      <c r="CF132" s="32"/>
      <c r="CG132" s="32"/>
      <c r="CH132" s="32"/>
      <c r="CI132" s="33"/>
      <c r="CJ132" s="28"/>
      <c r="CK132" s="29"/>
      <c r="CL132" s="29"/>
      <c r="CM132" s="29"/>
      <c r="CN132" s="29"/>
      <c r="CO132" s="30"/>
      <c r="CP132" s="31"/>
      <c r="CQ132" s="32"/>
      <c r="CR132" s="32"/>
      <c r="CS132" s="32"/>
      <c r="CT132" s="32"/>
      <c r="CU132" s="33"/>
      <c r="CV132" s="28"/>
      <c r="CW132" s="29"/>
      <c r="CX132" s="29"/>
      <c r="CY132" s="29"/>
      <c r="CZ132" s="29"/>
      <c r="DA132" s="30"/>
      <c r="DB132" s="31"/>
      <c r="DC132" s="32"/>
      <c r="DD132" s="32"/>
      <c r="DE132" s="32"/>
      <c r="DF132" s="32"/>
      <c r="DG132" s="33"/>
      <c r="DH132" s="28"/>
      <c r="DI132" s="29"/>
      <c r="DJ132" s="29"/>
      <c r="DK132" s="29"/>
      <c r="DL132" s="29"/>
      <c r="DM132" s="30"/>
      <c r="DN132" s="31"/>
      <c r="DO132" s="32"/>
      <c r="DP132" s="32"/>
      <c r="DQ132" s="32"/>
      <c r="DR132" s="32"/>
      <c r="DS132" s="33"/>
      <c r="DT132" s="28"/>
      <c r="DU132" s="29"/>
      <c r="DV132" s="29"/>
      <c r="DW132" s="29"/>
      <c r="DX132" s="29"/>
      <c r="DY132" s="30"/>
      <c r="DZ132" s="31"/>
      <c r="EA132" s="32"/>
      <c r="EB132" s="32"/>
      <c r="EC132" s="32"/>
      <c r="ED132" s="32"/>
      <c r="EE132" s="33"/>
      <c r="EF132" s="28"/>
      <c r="EG132" s="29"/>
      <c r="EH132" s="29"/>
      <c r="EI132" s="29"/>
      <c r="EJ132" s="29"/>
      <c r="EK132" s="30"/>
      <c r="EL132" s="31"/>
      <c r="EM132" s="32"/>
      <c r="EN132" s="32"/>
      <c r="EO132" s="32"/>
      <c r="EP132" s="32"/>
      <c r="EQ132" s="33"/>
      <c r="ER132" s="28"/>
      <c r="ES132" s="29"/>
      <c r="ET132" s="29"/>
      <c r="EU132" s="29"/>
      <c r="EV132" s="29"/>
      <c r="EW132" s="30"/>
      <c r="EX132" s="31"/>
      <c r="EY132" s="32"/>
      <c r="EZ132" s="32"/>
      <c r="FA132" s="32"/>
      <c r="FB132" s="32"/>
      <c r="FC132" s="33"/>
      <c r="FD132" s="28"/>
      <c r="FE132" s="29"/>
      <c r="FF132" s="29"/>
      <c r="FG132" s="29"/>
      <c r="FH132" s="29"/>
      <c r="FI132" s="30"/>
      <c r="FJ132" s="31"/>
      <c r="FK132" s="32"/>
      <c r="FL132" s="32"/>
      <c r="FM132" s="32"/>
      <c r="FN132" s="32"/>
      <c r="FO132" s="33"/>
      <c r="FP132" s="28"/>
      <c r="FQ132" s="29"/>
      <c r="FR132" s="29"/>
      <c r="FS132" s="29"/>
      <c r="FT132" s="29"/>
      <c r="FU132" s="30"/>
      <c r="FV132" s="31"/>
      <c r="FW132" s="32"/>
      <c r="FX132" s="32"/>
      <c r="FY132" s="32"/>
      <c r="FZ132" s="32"/>
      <c r="GA132" s="33"/>
      <c r="GB132" s="28"/>
      <c r="GC132" s="29"/>
      <c r="GD132" s="29"/>
      <c r="GE132" s="29"/>
      <c r="GF132" s="29"/>
      <c r="GG132" s="30"/>
      <c r="GH132" s="31"/>
      <c r="GI132" s="32"/>
      <c r="GJ132" s="32"/>
      <c r="GK132" s="32"/>
      <c r="GL132" s="32"/>
      <c r="GM132" s="33"/>
      <c r="GN132" s="28"/>
      <c r="GO132" s="29"/>
      <c r="GP132" s="29"/>
      <c r="GQ132" s="29"/>
      <c r="GR132" s="29"/>
      <c r="GS132" s="30"/>
      <c r="GT132" s="31"/>
      <c r="GU132" s="32"/>
      <c r="GV132" s="32"/>
      <c r="GW132" s="32"/>
      <c r="GX132" s="32"/>
      <c r="GY132" s="33"/>
      <c r="GZ132" s="28"/>
      <c r="HA132" s="29"/>
      <c r="HB132" s="29"/>
      <c r="HC132" s="29"/>
      <c r="HD132" s="29"/>
      <c r="HE132" s="30"/>
      <c r="HF132" s="31"/>
      <c r="HG132" s="32"/>
      <c r="HH132" s="32"/>
      <c r="HI132" s="32"/>
      <c r="HJ132" s="32"/>
      <c r="HK132" s="33"/>
      <c r="HL132" s="28"/>
      <c r="HM132" s="29"/>
      <c r="HN132" s="29"/>
      <c r="HO132" s="29"/>
      <c r="HP132" s="29"/>
      <c r="HQ132" s="30"/>
      <c r="HR132" s="31"/>
      <c r="HS132" s="32"/>
      <c r="HT132" s="32"/>
      <c r="HU132" s="32"/>
      <c r="HV132" s="32"/>
      <c r="HW132" s="33"/>
      <c r="HX132" s="28"/>
      <c r="HY132" s="29"/>
      <c r="HZ132" s="29"/>
      <c r="IA132" s="29"/>
      <c r="IB132" s="29"/>
      <c r="IC132" s="30"/>
      <c r="ID132" s="31"/>
      <c r="IE132" s="32"/>
      <c r="IF132" s="32"/>
      <c r="IG132" s="32"/>
      <c r="IH132" s="32"/>
      <c r="II132" s="33"/>
      <c r="IJ132" s="28"/>
      <c r="IK132" s="29"/>
      <c r="IL132" s="29"/>
      <c r="IM132" s="29"/>
      <c r="IN132" s="29"/>
      <c r="IO132" s="30"/>
      <c r="IP132" s="31"/>
      <c r="IQ132" s="32"/>
      <c r="IR132" s="32"/>
      <c r="IS132" s="32"/>
      <c r="IT132" s="32"/>
      <c r="IU132" s="33"/>
      <c r="IV132" s="28"/>
      <c r="IW132" s="29"/>
      <c r="IX132" s="29"/>
      <c r="IY132" s="29"/>
      <c r="IZ132" s="29"/>
      <c r="JA132" s="30"/>
      <c r="JB132" s="31"/>
      <c r="JC132" s="32"/>
      <c r="JD132" s="32"/>
      <c r="JE132" s="32"/>
      <c r="JF132" s="32"/>
      <c r="JG132" s="33"/>
      <c r="JH132" s="28"/>
      <c r="JI132" s="29"/>
      <c r="JJ132" s="29"/>
      <c r="JK132" s="29"/>
      <c r="JL132" s="29"/>
      <c r="JM132" s="30"/>
      <c r="JN132" s="31"/>
      <c r="JO132" s="32"/>
      <c r="JP132" s="32"/>
      <c r="JQ132" s="32"/>
      <c r="JR132" s="32"/>
      <c r="JS132" s="33"/>
      <c r="JT132" s="28"/>
      <c r="JU132" s="29"/>
      <c r="JV132" s="29"/>
      <c r="JW132" s="29"/>
      <c r="JX132" s="29"/>
      <c r="JY132" s="30"/>
      <c r="JZ132" s="31"/>
      <c r="KA132" s="32"/>
      <c r="KB132" s="32"/>
      <c r="KC132" s="32"/>
      <c r="KD132" s="32"/>
      <c r="KE132" s="33"/>
      <c r="KF132" s="28"/>
      <c r="KG132" s="29"/>
      <c r="KH132" s="29"/>
      <c r="KI132" s="29"/>
      <c r="KJ132" s="29"/>
      <c r="KK132" s="30"/>
      <c r="KL132" s="31"/>
      <c r="KM132" s="32"/>
      <c r="KN132" s="32"/>
      <c r="KO132" s="32"/>
      <c r="KP132" s="32"/>
      <c r="KQ132" s="33"/>
    </row>
    <row r="133" spans="1:303" ht="16.5" customHeight="1" x14ac:dyDescent="0.25">
      <c r="A133">
        <f t="shared" si="7"/>
        <v>10</v>
      </c>
      <c r="B133" s="17">
        <f t="shared" si="8"/>
        <v>5</v>
      </c>
      <c r="C133" s="21">
        <f>Calen!F136</f>
        <v>43763</v>
      </c>
      <c r="D133" s="28"/>
      <c r="E133" s="29"/>
      <c r="F133" s="29"/>
      <c r="G133" s="29"/>
      <c r="H133" s="29"/>
      <c r="I133" s="30"/>
      <c r="J133" s="31"/>
      <c r="K133" s="32"/>
      <c r="L133" s="32"/>
      <c r="M133" s="32"/>
      <c r="N133" s="32"/>
      <c r="O133" s="33"/>
      <c r="P133" s="28"/>
      <c r="Q133" s="29"/>
      <c r="R133" s="29"/>
      <c r="S133" s="29"/>
      <c r="T133" s="29"/>
      <c r="U133" s="30"/>
      <c r="V133" s="31"/>
      <c r="W133" s="32"/>
      <c r="X133" s="32"/>
      <c r="Y133" s="32"/>
      <c r="Z133" s="32"/>
      <c r="AA133" s="33"/>
      <c r="AB133" s="28"/>
      <c r="AC133" s="29"/>
      <c r="AD133" s="29"/>
      <c r="AE133" s="29"/>
      <c r="AF133" s="29"/>
      <c r="AG133" s="30"/>
      <c r="AH133" s="31"/>
      <c r="AI133" s="32"/>
      <c r="AJ133" s="32"/>
      <c r="AK133" s="32"/>
      <c r="AL133" s="32"/>
      <c r="AM133" s="33"/>
      <c r="AN133" s="28"/>
      <c r="AO133" s="29"/>
      <c r="AP133" s="29"/>
      <c r="AQ133" s="29"/>
      <c r="AR133" s="29"/>
      <c r="AS133" s="30"/>
      <c r="AT133" s="31"/>
      <c r="AU133" s="32"/>
      <c r="AV133" s="32"/>
      <c r="AW133" s="32"/>
      <c r="AX133" s="32"/>
      <c r="AY133" s="33"/>
      <c r="AZ133" s="28"/>
      <c r="BA133" s="29"/>
      <c r="BB133" s="29"/>
      <c r="BC133" s="29"/>
      <c r="BD133" s="29"/>
      <c r="BE133" s="30"/>
      <c r="BF133" s="31"/>
      <c r="BG133" s="32"/>
      <c r="BH133" s="32"/>
      <c r="BI133" s="32"/>
      <c r="BJ133" s="32"/>
      <c r="BK133" s="33"/>
      <c r="BL133" s="28"/>
      <c r="BM133" s="29"/>
      <c r="BN133" s="29"/>
      <c r="BO133" s="29"/>
      <c r="BP133" s="29"/>
      <c r="BQ133" s="30"/>
      <c r="BR133" s="31"/>
      <c r="BS133" s="32"/>
      <c r="BT133" s="32"/>
      <c r="BU133" s="32"/>
      <c r="BV133" s="32"/>
      <c r="BW133" s="33"/>
      <c r="BX133" s="28"/>
      <c r="BY133" s="29"/>
      <c r="BZ133" s="29"/>
      <c r="CA133" s="29"/>
      <c r="CB133" s="29"/>
      <c r="CC133" s="30"/>
      <c r="CD133" s="31"/>
      <c r="CE133" s="32"/>
      <c r="CF133" s="32"/>
      <c r="CG133" s="32"/>
      <c r="CH133" s="32"/>
      <c r="CI133" s="33"/>
      <c r="CJ133" s="28"/>
      <c r="CK133" s="29"/>
      <c r="CL133" s="29"/>
      <c r="CM133" s="29"/>
      <c r="CN133" s="29"/>
      <c r="CO133" s="30"/>
      <c r="CP133" s="31"/>
      <c r="CQ133" s="32"/>
      <c r="CR133" s="32"/>
      <c r="CS133" s="32"/>
      <c r="CT133" s="32"/>
      <c r="CU133" s="33"/>
      <c r="CV133" s="28"/>
      <c r="CW133" s="29"/>
      <c r="CX133" s="29"/>
      <c r="CY133" s="29"/>
      <c r="CZ133" s="29"/>
      <c r="DA133" s="30"/>
      <c r="DB133" s="31"/>
      <c r="DC133" s="32"/>
      <c r="DD133" s="32"/>
      <c r="DE133" s="32"/>
      <c r="DF133" s="32"/>
      <c r="DG133" s="33"/>
      <c r="DH133" s="28"/>
      <c r="DI133" s="29"/>
      <c r="DJ133" s="29"/>
      <c r="DK133" s="29"/>
      <c r="DL133" s="29"/>
      <c r="DM133" s="30"/>
      <c r="DN133" s="31"/>
      <c r="DO133" s="32"/>
      <c r="DP133" s="32"/>
      <c r="DQ133" s="32"/>
      <c r="DR133" s="32"/>
      <c r="DS133" s="33"/>
      <c r="DT133" s="28"/>
      <c r="DU133" s="29"/>
      <c r="DV133" s="29"/>
      <c r="DW133" s="29"/>
      <c r="DX133" s="29"/>
      <c r="DY133" s="30"/>
      <c r="DZ133" s="31"/>
      <c r="EA133" s="32"/>
      <c r="EB133" s="32"/>
      <c r="EC133" s="32"/>
      <c r="ED133" s="32"/>
      <c r="EE133" s="33"/>
      <c r="EF133" s="28"/>
      <c r="EG133" s="29"/>
      <c r="EH133" s="29"/>
      <c r="EI133" s="29"/>
      <c r="EJ133" s="29"/>
      <c r="EK133" s="30"/>
      <c r="EL133" s="31"/>
      <c r="EM133" s="32"/>
      <c r="EN133" s="32"/>
      <c r="EO133" s="32"/>
      <c r="EP133" s="32"/>
      <c r="EQ133" s="33"/>
      <c r="ER133" s="28"/>
      <c r="ES133" s="29"/>
      <c r="ET133" s="29"/>
      <c r="EU133" s="29"/>
      <c r="EV133" s="29"/>
      <c r="EW133" s="30"/>
      <c r="EX133" s="31"/>
      <c r="EY133" s="32"/>
      <c r="EZ133" s="32"/>
      <c r="FA133" s="32"/>
      <c r="FB133" s="32"/>
      <c r="FC133" s="33"/>
      <c r="FD133" s="28"/>
      <c r="FE133" s="29"/>
      <c r="FF133" s="29"/>
      <c r="FG133" s="29"/>
      <c r="FH133" s="29"/>
      <c r="FI133" s="30"/>
      <c r="FJ133" s="31"/>
      <c r="FK133" s="32"/>
      <c r="FL133" s="32"/>
      <c r="FM133" s="32"/>
      <c r="FN133" s="32"/>
      <c r="FO133" s="33"/>
      <c r="FP133" s="28"/>
      <c r="FQ133" s="29"/>
      <c r="FR133" s="29"/>
      <c r="FS133" s="29"/>
      <c r="FT133" s="29"/>
      <c r="FU133" s="30"/>
      <c r="FV133" s="31"/>
      <c r="FW133" s="32"/>
      <c r="FX133" s="32"/>
      <c r="FY133" s="32"/>
      <c r="FZ133" s="32"/>
      <c r="GA133" s="33"/>
      <c r="GB133" s="28"/>
      <c r="GC133" s="29"/>
      <c r="GD133" s="29"/>
      <c r="GE133" s="29"/>
      <c r="GF133" s="29"/>
      <c r="GG133" s="30"/>
      <c r="GH133" s="31"/>
      <c r="GI133" s="32"/>
      <c r="GJ133" s="32"/>
      <c r="GK133" s="32"/>
      <c r="GL133" s="32"/>
      <c r="GM133" s="33"/>
      <c r="GN133" s="28"/>
      <c r="GO133" s="29"/>
      <c r="GP133" s="29"/>
      <c r="GQ133" s="29"/>
      <c r="GR133" s="29"/>
      <c r="GS133" s="30"/>
      <c r="GT133" s="31"/>
      <c r="GU133" s="32"/>
      <c r="GV133" s="32"/>
      <c r="GW133" s="32"/>
      <c r="GX133" s="32"/>
      <c r="GY133" s="33"/>
      <c r="GZ133" s="28"/>
      <c r="HA133" s="29"/>
      <c r="HB133" s="29"/>
      <c r="HC133" s="29"/>
      <c r="HD133" s="29"/>
      <c r="HE133" s="30"/>
      <c r="HF133" s="31"/>
      <c r="HG133" s="32"/>
      <c r="HH133" s="32"/>
      <c r="HI133" s="32"/>
      <c r="HJ133" s="32"/>
      <c r="HK133" s="33"/>
      <c r="HL133" s="28"/>
      <c r="HM133" s="29"/>
      <c r="HN133" s="29"/>
      <c r="HO133" s="29"/>
      <c r="HP133" s="29"/>
      <c r="HQ133" s="30"/>
      <c r="HR133" s="31"/>
      <c r="HS133" s="32"/>
      <c r="HT133" s="32"/>
      <c r="HU133" s="32"/>
      <c r="HV133" s="32"/>
      <c r="HW133" s="33"/>
      <c r="HX133" s="28"/>
      <c r="HY133" s="29"/>
      <c r="HZ133" s="29"/>
      <c r="IA133" s="29"/>
      <c r="IB133" s="29"/>
      <c r="IC133" s="30"/>
      <c r="ID133" s="31"/>
      <c r="IE133" s="32"/>
      <c r="IF133" s="32"/>
      <c r="IG133" s="32"/>
      <c r="IH133" s="32"/>
      <c r="II133" s="33"/>
      <c r="IJ133" s="28"/>
      <c r="IK133" s="29"/>
      <c r="IL133" s="29"/>
      <c r="IM133" s="29"/>
      <c r="IN133" s="29"/>
      <c r="IO133" s="30"/>
      <c r="IP133" s="31"/>
      <c r="IQ133" s="32"/>
      <c r="IR133" s="32"/>
      <c r="IS133" s="32"/>
      <c r="IT133" s="32"/>
      <c r="IU133" s="33"/>
      <c r="IV133" s="28"/>
      <c r="IW133" s="29"/>
      <c r="IX133" s="29"/>
      <c r="IY133" s="29"/>
      <c r="IZ133" s="29"/>
      <c r="JA133" s="30"/>
      <c r="JB133" s="31"/>
      <c r="JC133" s="32"/>
      <c r="JD133" s="32"/>
      <c r="JE133" s="32"/>
      <c r="JF133" s="32"/>
      <c r="JG133" s="33"/>
      <c r="JH133" s="28"/>
      <c r="JI133" s="29"/>
      <c r="JJ133" s="29"/>
      <c r="JK133" s="29"/>
      <c r="JL133" s="29"/>
      <c r="JM133" s="30"/>
      <c r="JN133" s="31"/>
      <c r="JO133" s="32"/>
      <c r="JP133" s="32"/>
      <c r="JQ133" s="32"/>
      <c r="JR133" s="32"/>
      <c r="JS133" s="33"/>
      <c r="JT133" s="28"/>
      <c r="JU133" s="29"/>
      <c r="JV133" s="29"/>
      <c r="JW133" s="29"/>
      <c r="JX133" s="29"/>
      <c r="JY133" s="30"/>
      <c r="JZ133" s="31"/>
      <c r="KA133" s="32"/>
      <c r="KB133" s="32"/>
      <c r="KC133" s="32"/>
      <c r="KD133" s="32"/>
      <c r="KE133" s="33"/>
      <c r="KF133" s="28"/>
      <c r="KG133" s="29"/>
      <c r="KH133" s="29"/>
      <c r="KI133" s="29"/>
      <c r="KJ133" s="29"/>
      <c r="KK133" s="30"/>
      <c r="KL133" s="31"/>
      <c r="KM133" s="32"/>
      <c r="KN133" s="32"/>
      <c r="KO133" s="32"/>
      <c r="KP133" s="32"/>
      <c r="KQ133" s="33"/>
    </row>
    <row r="134" spans="1:303" ht="16.5" customHeight="1" x14ac:dyDescent="0.25">
      <c r="A134">
        <f t="shared" ref="A134:A197" si="9">MONTH(C134)</f>
        <v>10</v>
      </c>
      <c r="B134" s="17">
        <f t="shared" ref="B134:B197" si="10">WEEKDAY(C134,2)</f>
        <v>3</v>
      </c>
      <c r="C134" s="21">
        <f>Calen!F137</f>
        <v>43768</v>
      </c>
      <c r="D134" s="28"/>
      <c r="E134" s="29"/>
      <c r="F134" s="29"/>
      <c r="G134" s="29"/>
      <c r="H134" s="29"/>
      <c r="I134" s="30"/>
      <c r="J134" s="31"/>
      <c r="K134" s="32"/>
      <c r="L134" s="32"/>
      <c r="M134" s="32"/>
      <c r="N134" s="32"/>
      <c r="O134" s="33"/>
      <c r="P134" s="28"/>
      <c r="Q134" s="29"/>
      <c r="R134" s="29"/>
      <c r="S134" s="29"/>
      <c r="T134" s="29"/>
      <c r="U134" s="30"/>
      <c r="V134" s="31"/>
      <c r="W134" s="32"/>
      <c r="X134" s="32"/>
      <c r="Y134" s="32"/>
      <c r="Z134" s="32"/>
      <c r="AA134" s="33"/>
      <c r="AB134" s="28"/>
      <c r="AC134" s="29"/>
      <c r="AD134" s="29"/>
      <c r="AE134" s="29"/>
      <c r="AF134" s="29"/>
      <c r="AG134" s="30"/>
      <c r="AH134" s="31"/>
      <c r="AI134" s="32"/>
      <c r="AJ134" s="32"/>
      <c r="AK134" s="32"/>
      <c r="AL134" s="32"/>
      <c r="AM134" s="33"/>
      <c r="AN134" s="28"/>
      <c r="AO134" s="29"/>
      <c r="AP134" s="29"/>
      <c r="AQ134" s="29"/>
      <c r="AR134" s="29"/>
      <c r="AS134" s="30"/>
      <c r="AT134" s="31"/>
      <c r="AU134" s="32"/>
      <c r="AV134" s="32"/>
      <c r="AW134" s="32"/>
      <c r="AX134" s="32"/>
      <c r="AY134" s="33"/>
      <c r="AZ134" s="28"/>
      <c r="BA134" s="29"/>
      <c r="BB134" s="29"/>
      <c r="BC134" s="29"/>
      <c r="BD134" s="29"/>
      <c r="BE134" s="30"/>
      <c r="BF134" s="31"/>
      <c r="BG134" s="32"/>
      <c r="BH134" s="32"/>
      <c r="BI134" s="32"/>
      <c r="BJ134" s="32"/>
      <c r="BK134" s="33"/>
      <c r="BL134" s="28"/>
      <c r="BM134" s="29"/>
      <c r="BN134" s="29"/>
      <c r="BO134" s="29"/>
      <c r="BP134" s="29"/>
      <c r="BQ134" s="30"/>
      <c r="BR134" s="31"/>
      <c r="BS134" s="32"/>
      <c r="BT134" s="32"/>
      <c r="BU134" s="32"/>
      <c r="BV134" s="32"/>
      <c r="BW134" s="33"/>
      <c r="BX134" s="28"/>
      <c r="BY134" s="29"/>
      <c r="BZ134" s="29"/>
      <c r="CA134" s="29"/>
      <c r="CB134" s="29"/>
      <c r="CC134" s="30"/>
      <c r="CD134" s="31"/>
      <c r="CE134" s="32"/>
      <c r="CF134" s="32"/>
      <c r="CG134" s="32"/>
      <c r="CH134" s="32"/>
      <c r="CI134" s="33"/>
      <c r="CJ134" s="28"/>
      <c r="CK134" s="29"/>
      <c r="CL134" s="29"/>
      <c r="CM134" s="29"/>
      <c r="CN134" s="29"/>
      <c r="CO134" s="30"/>
      <c r="CP134" s="31"/>
      <c r="CQ134" s="32"/>
      <c r="CR134" s="32"/>
      <c r="CS134" s="32"/>
      <c r="CT134" s="32"/>
      <c r="CU134" s="33"/>
      <c r="CV134" s="28"/>
      <c r="CW134" s="29"/>
      <c r="CX134" s="29"/>
      <c r="CY134" s="29"/>
      <c r="CZ134" s="29"/>
      <c r="DA134" s="30"/>
      <c r="DB134" s="31"/>
      <c r="DC134" s="32"/>
      <c r="DD134" s="32"/>
      <c r="DE134" s="32"/>
      <c r="DF134" s="32"/>
      <c r="DG134" s="33"/>
      <c r="DH134" s="28"/>
      <c r="DI134" s="29"/>
      <c r="DJ134" s="29"/>
      <c r="DK134" s="29"/>
      <c r="DL134" s="29"/>
      <c r="DM134" s="30"/>
      <c r="DN134" s="31"/>
      <c r="DO134" s="32"/>
      <c r="DP134" s="32"/>
      <c r="DQ134" s="32"/>
      <c r="DR134" s="32"/>
      <c r="DS134" s="33"/>
      <c r="DT134" s="28"/>
      <c r="DU134" s="29"/>
      <c r="DV134" s="29"/>
      <c r="DW134" s="29"/>
      <c r="DX134" s="29"/>
      <c r="DY134" s="30"/>
      <c r="DZ134" s="31"/>
      <c r="EA134" s="32"/>
      <c r="EB134" s="32"/>
      <c r="EC134" s="32"/>
      <c r="ED134" s="32"/>
      <c r="EE134" s="33"/>
      <c r="EF134" s="28"/>
      <c r="EG134" s="29"/>
      <c r="EH134" s="29"/>
      <c r="EI134" s="29"/>
      <c r="EJ134" s="29"/>
      <c r="EK134" s="30"/>
      <c r="EL134" s="31"/>
      <c r="EM134" s="32"/>
      <c r="EN134" s="32"/>
      <c r="EO134" s="32"/>
      <c r="EP134" s="32"/>
      <c r="EQ134" s="33"/>
      <c r="ER134" s="28"/>
      <c r="ES134" s="29"/>
      <c r="ET134" s="29"/>
      <c r="EU134" s="29"/>
      <c r="EV134" s="29"/>
      <c r="EW134" s="30"/>
      <c r="EX134" s="31"/>
      <c r="EY134" s="32"/>
      <c r="EZ134" s="32"/>
      <c r="FA134" s="32"/>
      <c r="FB134" s="32"/>
      <c r="FC134" s="33"/>
      <c r="FD134" s="28"/>
      <c r="FE134" s="29"/>
      <c r="FF134" s="29"/>
      <c r="FG134" s="29"/>
      <c r="FH134" s="29"/>
      <c r="FI134" s="30"/>
      <c r="FJ134" s="31"/>
      <c r="FK134" s="32"/>
      <c r="FL134" s="32"/>
      <c r="FM134" s="32"/>
      <c r="FN134" s="32"/>
      <c r="FO134" s="33"/>
      <c r="FP134" s="28"/>
      <c r="FQ134" s="29"/>
      <c r="FR134" s="29"/>
      <c r="FS134" s="29"/>
      <c r="FT134" s="29"/>
      <c r="FU134" s="30"/>
      <c r="FV134" s="31"/>
      <c r="FW134" s="32"/>
      <c r="FX134" s="32"/>
      <c r="FY134" s="32"/>
      <c r="FZ134" s="32"/>
      <c r="GA134" s="33"/>
      <c r="GB134" s="28"/>
      <c r="GC134" s="29"/>
      <c r="GD134" s="29"/>
      <c r="GE134" s="29"/>
      <c r="GF134" s="29"/>
      <c r="GG134" s="30"/>
      <c r="GH134" s="31"/>
      <c r="GI134" s="32"/>
      <c r="GJ134" s="32"/>
      <c r="GK134" s="32"/>
      <c r="GL134" s="32"/>
      <c r="GM134" s="33"/>
      <c r="GN134" s="28"/>
      <c r="GO134" s="29"/>
      <c r="GP134" s="29"/>
      <c r="GQ134" s="29"/>
      <c r="GR134" s="29"/>
      <c r="GS134" s="30"/>
      <c r="GT134" s="31"/>
      <c r="GU134" s="32"/>
      <c r="GV134" s="32"/>
      <c r="GW134" s="32"/>
      <c r="GX134" s="32"/>
      <c r="GY134" s="33"/>
      <c r="GZ134" s="28"/>
      <c r="HA134" s="29"/>
      <c r="HB134" s="29"/>
      <c r="HC134" s="29"/>
      <c r="HD134" s="29"/>
      <c r="HE134" s="30"/>
      <c r="HF134" s="31"/>
      <c r="HG134" s="32"/>
      <c r="HH134" s="32"/>
      <c r="HI134" s="32"/>
      <c r="HJ134" s="32"/>
      <c r="HK134" s="33"/>
      <c r="HL134" s="28"/>
      <c r="HM134" s="29"/>
      <c r="HN134" s="29"/>
      <c r="HO134" s="29"/>
      <c r="HP134" s="29"/>
      <c r="HQ134" s="30"/>
      <c r="HR134" s="31"/>
      <c r="HS134" s="32"/>
      <c r="HT134" s="32"/>
      <c r="HU134" s="32"/>
      <c r="HV134" s="32"/>
      <c r="HW134" s="33"/>
      <c r="HX134" s="28"/>
      <c r="HY134" s="29"/>
      <c r="HZ134" s="29"/>
      <c r="IA134" s="29"/>
      <c r="IB134" s="29"/>
      <c r="IC134" s="30"/>
      <c r="ID134" s="31"/>
      <c r="IE134" s="32"/>
      <c r="IF134" s="32"/>
      <c r="IG134" s="32"/>
      <c r="IH134" s="32"/>
      <c r="II134" s="33"/>
      <c r="IJ134" s="28"/>
      <c r="IK134" s="29"/>
      <c r="IL134" s="29"/>
      <c r="IM134" s="29"/>
      <c r="IN134" s="29"/>
      <c r="IO134" s="30"/>
      <c r="IP134" s="31"/>
      <c r="IQ134" s="32"/>
      <c r="IR134" s="32"/>
      <c r="IS134" s="32"/>
      <c r="IT134" s="32"/>
      <c r="IU134" s="33"/>
      <c r="IV134" s="28"/>
      <c r="IW134" s="29"/>
      <c r="IX134" s="29"/>
      <c r="IY134" s="29"/>
      <c r="IZ134" s="29"/>
      <c r="JA134" s="30"/>
      <c r="JB134" s="31"/>
      <c r="JC134" s="32"/>
      <c r="JD134" s="32"/>
      <c r="JE134" s="32"/>
      <c r="JF134" s="32"/>
      <c r="JG134" s="33"/>
      <c r="JH134" s="28"/>
      <c r="JI134" s="29"/>
      <c r="JJ134" s="29"/>
      <c r="JK134" s="29"/>
      <c r="JL134" s="29"/>
      <c r="JM134" s="30"/>
      <c r="JN134" s="31"/>
      <c r="JO134" s="32"/>
      <c r="JP134" s="32"/>
      <c r="JQ134" s="32"/>
      <c r="JR134" s="32"/>
      <c r="JS134" s="33"/>
      <c r="JT134" s="28"/>
      <c r="JU134" s="29"/>
      <c r="JV134" s="29"/>
      <c r="JW134" s="29"/>
      <c r="JX134" s="29"/>
      <c r="JY134" s="30"/>
      <c r="JZ134" s="31"/>
      <c r="KA134" s="32"/>
      <c r="KB134" s="32"/>
      <c r="KC134" s="32"/>
      <c r="KD134" s="32"/>
      <c r="KE134" s="33"/>
      <c r="KF134" s="28"/>
      <c r="KG134" s="29"/>
      <c r="KH134" s="29"/>
      <c r="KI134" s="29"/>
      <c r="KJ134" s="29"/>
      <c r="KK134" s="30"/>
      <c r="KL134" s="31"/>
      <c r="KM134" s="32"/>
      <c r="KN134" s="32"/>
      <c r="KO134" s="32"/>
      <c r="KP134" s="32"/>
      <c r="KQ134" s="33"/>
    </row>
    <row r="135" spans="1:303" ht="16.5" customHeight="1" x14ac:dyDescent="0.25">
      <c r="A135">
        <f t="shared" si="9"/>
        <v>10</v>
      </c>
      <c r="B135" s="17">
        <f t="shared" si="10"/>
        <v>4</v>
      </c>
      <c r="C135" s="21">
        <f>Calen!F138</f>
        <v>43769</v>
      </c>
      <c r="D135" s="28"/>
      <c r="E135" s="29"/>
      <c r="F135" s="29"/>
      <c r="G135" s="29"/>
      <c r="H135" s="29"/>
      <c r="I135" s="30"/>
      <c r="J135" s="31"/>
      <c r="K135" s="32"/>
      <c r="L135" s="32"/>
      <c r="M135" s="32"/>
      <c r="N135" s="32"/>
      <c r="O135" s="33"/>
      <c r="P135" s="28"/>
      <c r="Q135" s="29"/>
      <c r="R135" s="29"/>
      <c r="S135" s="29"/>
      <c r="T135" s="29"/>
      <c r="U135" s="30"/>
      <c r="V135" s="31"/>
      <c r="W135" s="32"/>
      <c r="X135" s="32"/>
      <c r="Y135" s="32"/>
      <c r="Z135" s="32"/>
      <c r="AA135" s="33"/>
      <c r="AB135" s="28"/>
      <c r="AC135" s="29"/>
      <c r="AD135" s="29"/>
      <c r="AE135" s="29"/>
      <c r="AF135" s="29"/>
      <c r="AG135" s="30"/>
      <c r="AH135" s="31"/>
      <c r="AI135" s="32"/>
      <c r="AJ135" s="32"/>
      <c r="AK135" s="32"/>
      <c r="AL135" s="32"/>
      <c r="AM135" s="33"/>
      <c r="AN135" s="28"/>
      <c r="AO135" s="29"/>
      <c r="AP135" s="29"/>
      <c r="AQ135" s="29"/>
      <c r="AR135" s="29"/>
      <c r="AS135" s="30"/>
      <c r="AT135" s="31"/>
      <c r="AU135" s="32"/>
      <c r="AV135" s="32"/>
      <c r="AW135" s="32"/>
      <c r="AX135" s="32"/>
      <c r="AY135" s="33"/>
      <c r="AZ135" s="28"/>
      <c r="BA135" s="29"/>
      <c r="BB135" s="29"/>
      <c r="BC135" s="29"/>
      <c r="BD135" s="29"/>
      <c r="BE135" s="30"/>
      <c r="BF135" s="31"/>
      <c r="BG135" s="32"/>
      <c r="BH135" s="32"/>
      <c r="BI135" s="32"/>
      <c r="BJ135" s="32"/>
      <c r="BK135" s="33"/>
      <c r="BL135" s="28"/>
      <c r="BM135" s="29"/>
      <c r="BN135" s="29"/>
      <c r="BO135" s="29"/>
      <c r="BP135" s="29"/>
      <c r="BQ135" s="30"/>
      <c r="BR135" s="31"/>
      <c r="BS135" s="32"/>
      <c r="BT135" s="32"/>
      <c r="BU135" s="32"/>
      <c r="BV135" s="32"/>
      <c r="BW135" s="33"/>
      <c r="BX135" s="28"/>
      <c r="BY135" s="29"/>
      <c r="BZ135" s="29"/>
      <c r="CA135" s="29"/>
      <c r="CB135" s="29"/>
      <c r="CC135" s="30"/>
      <c r="CD135" s="31"/>
      <c r="CE135" s="32"/>
      <c r="CF135" s="32"/>
      <c r="CG135" s="32"/>
      <c r="CH135" s="32"/>
      <c r="CI135" s="33"/>
      <c r="CJ135" s="28"/>
      <c r="CK135" s="29"/>
      <c r="CL135" s="29"/>
      <c r="CM135" s="29"/>
      <c r="CN135" s="29"/>
      <c r="CO135" s="30"/>
      <c r="CP135" s="31"/>
      <c r="CQ135" s="32"/>
      <c r="CR135" s="32"/>
      <c r="CS135" s="32"/>
      <c r="CT135" s="32"/>
      <c r="CU135" s="33"/>
      <c r="CV135" s="28"/>
      <c r="CW135" s="29"/>
      <c r="CX135" s="29"/>
      <c r="CY135" s="29"/>
      <c r="CZ135" s="29"/>
      <c r="DA135" s="30"/>
      <c r="DB135" s="31"/>
      <c r="DC135" s="32"/>
      <c r="DD135" s="32"/>
      <c r="DE135" s="32"/>
      <c r="DF135" s="32"/>
      <c r="DG135" s="33"/>
      <c r="DH135" s="28"/>
      <c r="DI135" s="29"/>
      <c r="DJ135" s="29"/>
      <c r="DK135" s="29"/>
      <c r="DL135" s="29"/>
      <c r="DM135" s="30"/>
      <c r="DN135" s="31"/>
      <c r="DO135" s="32"/>
      <c r="DP135" s="32"/>
      <c r="DQ135" s="32"/>
      <c r="DR135" s="32"/>
      <c r="DS135" s="33"/>
      <c r="DT135" s="28"/>
      <c r="DU135" s="29"/>
      <c r="DV135" s="29"/>
      <c r="DW135" s="29"/>
      <c r="DX135" s="29"/>
      <c r="DY135" s="30"/>
      <c r="DZ135" s="31"/>
      <c r="EA135" s="32"/>
      <c r="EB135" s="32"/>
      <c r="EC135" s="32"/>
      <c r="ED135" s="32"/>
      <c r="EE135" s="33"/>
      <c r="EF135" s="28"/>
      <c r="EG135" s="29"/>
      <c r="EH135" s="29"/>
      <c r="EI135" s="29"/>
      <c r="EJ135" s="29"/>
      <c r="EK135" s="30"/>
      <c r="EL135" s="31"/>
      <c r="EM135" s="32"/>
      <c r="EN135" s="32"/>
      <c r="EO135" s="32"/>
      <c r="EP135" s="32"/>
      <c r="EQ135" s="33"/>
      <c r="ER135" s="28"/>
      <c r="ES135" s="29"/>
      <c r="ET135" s="29"/>
      <c r="EU135" s="29"/>
      <c r="EV135" s="29"/>
      <c r="EW135" s="30"/>
      <c r="EX135" s="31"/>
      <c r="EY135" s="32"/>
      <c r="EZ135" s="32"/>
      <c r="FA135" s="32"/>
      <c r="FB135" s="32"/>
      <c r="FC135" s="33"/>
      <c r="FD135" s="28"/>
      <c r="FE135" s="29"/>
      <c r="FF135" s="29"/>
      <c r="FG135" s="29"/>
      <c r="FH135" s="29"/>
      <c r="FI135" s="30"/>
      <c r="FJ135" s="31"/>
      <c r="FK135" s="32"/>
      <c r="FL135" s="32"/>
      <c r="FM135" s="32"/>
      <c r="FN135" s="32"/>
      <c r="FO135" s="33"/>
      <c r="FP135" s="28"/>
      <c r="FQ135" s="29"/>
      <c r="FR135" s="29"/>
      <c r="FS135" s="29"/>
      <c r="FT135" s="29"/>
      <c r="FU135" s="30"/>
      <c r="FV135" s="31"/>
      <c r="FW135" s="32"/>
      <c r="FX135" s="32"/>
      <c r="FY135" s="32"/>
      <c r="FZ135" s="32"/>
      <c r="GA135" s="33"/>
      <c r="GB135" s="28"/>
      <c r="GC135" s="29"/>
      <c r="GD135" s="29"/>
      <c r="GE135" s="29"/>
      <c r="GF135" s="29"/>
      <c r="GG135" s="30"/>
      <c r="GH135" s="31"/>
      <c r="GI135" s="32"/>
      <c r="GJ135" s="32"/>
      <c r="GK135" s="32"/>
      <c r="GL135" s="32"/>
      <c r="GM135" s="33"/>
      <c r="GN135" s="28"/>
      <c r="GO135" s="29"/>
      <c r="GP135" s="29"/>
      <c r="GQ135" s="29"/>
      <c r="GR135" s="29"/>
      <c r="GS135" s="30"/>
      <c r="GT135" s="31"/>
      <c r="GU135" s="32"/>
      <c r="GV135" s="32"/>
      <c r="GW135" s="32"/>
      <c r="GX135" s="32"/>
      <c r="GY135" s="33"/>
      <c r="GZ135" s="28"/>
      <c r="HA135" s="29"/>
      <c r="HB135" s="29"/>
      <c r="HC135" s="29"/>
      <c r="HD135" s="29"/>
      <c r="HE135" s="30"/>
      <c r="HF135" s="31"/>
      <c r="HG135" s="32"/>
      <c r="HH135" s="32"/>
      <c r="HI135" s="32"/>
      <c r="HJ135" s="32"/>
      <c r="HK135" s="33"/>
      <c r="HL135" s="28"/>
      <c r="HM135" s="29"/>
      <c r="HN135" s="29"/>
      <c r="HO135" s="29"/>
      <c r="HP135" s="29"/>
      <c r="HQ135" s="30"/>
      <c r="HR135" s="31"/>
      <c r="HS135" s="32"/>
      <c r="HT135" s="32"/>
      <c r="HU135" s="32"/>
      <c r="HV135" s="32"/>
      <c r="HW135" s="33"/>
      <c r="HX135" s="28"/>
      <c r="HY135" s="29"/>
      <c r="HZ135" s="29"/>
      <c r="IA135" s="29"/>
      <c r="IB135" s="29"/>
      <c r="IC135" s="30"/>
      <c r="ID135" s="31"/>
      <c r="IE135" s="32"/>
      <c r="IF135" s="32"/>
      <c r="IG135" s="32"/>
      <c r="IH135" s="32"/>
      <c r="II135" s="33"/>
      <c r="IJ135" s="28"/>
      <c r="IK135" s="29"/>
      <c r="IL135" s="29"/>
      <c r="IM135" s="29"/>
      <c r="IN135" s="29"/>
      <c r="IO135" s="30"/>
      <c r="IP135" s="31"/>
      <c r="IQ135" s="32"/>
      <c r="IR135" s="32"/>
      <c r="IS135" s="32"/>
      <c r="IT135" s="32"/>
      <c r="IU135" s="33"/>
      <c r="IV135" s="28"/>
      <c r="IW135" s="29"/>
      <c r="IX135" s="29"/>
      <c r="IY135" s="29"/>
      <c r="IZ135" s="29"/>
      <c r="JA135" s="30"/>
      <c r="JB135" s="31"/>
      <c r="JC135" s="32"/>
      <c r="JD135" s="32"/>
      <c r="JE135" s="32"/>
      <c r="JF135" s="32"/>
      <c r="JG135" s="33"/>
      <c r="JH135" s="28"/>
      <c r="JI135" s="29"/>
      <c r="JJ135" s="29"/>
      <c r="JK135" s="29"/>
      <c r="JL135" s="29"/>
      <c r="JM135" s="30"/>
      <c r="JN135" s="31"/>
      <c r="JO135" s="32"/>
      <c r="JP135" s="32"/>
      <c r="JQ135" s="32"/>
      <c r="JR135" s="32"/>
      <c r="JS135" s="33"/>
      <c r="JT135" s="28"/>
      <c r="JU135" s="29"/>
      <c r="JV135" s="29"/>
      <c r="JW135" s="29"/>
      <c r="JX135" s="29"/>
      <c r="JY135" s="30"/>
      <c r="JZ135" s="31"/>
      <c r="KA135" s="32"/>
      <c r="KB135" s="32"/>
      <c r="KC135" s="32"/>
      <c r="KD135" s="32"/>
      <c r="KE135" s="33"/>
      <c r="KF135" s="28"/>
      <c r="KG135" s="29"/>
      <c r="KH135" s="29"/>
      <c r="KI135" s="29"/>
      <c r="KJ135" s="29"/>
      <c r="KK135" s="30"/>
      <c r="KL135" s="31"/>
      <c r="KM135" s="32"/>
      <c r="KN135" s="32"/>
      <c r="KO135" s="32"/>
      <c r="KP135" s="32"/>
      <c r="KQ135" s="33"/>
    </row>
    <row r="136" spans="1:303" ht="16.5" customHeight="1" x14ac:dyDescent="0.25">
      <c r="A136">
        <f t="shared" si="9"/>
        <v>11</v>
      </c>
      <c r="B136" s="17">
        <f t="shared" si="10"/>
        <v>5</v>
      </c>
      <c r="C136" s="21">
        <f>Calen!F139</f>
        <v>43770</v>
      </c>
      <c r="D136" s="28"/>
      <c r="E136" s="29"/>
      <c r="F136" s="29"/>
      <c r="G136" s="29"/>
      <c r="H136" s="29"/>
      <c r="I136" s="30"/>
      <c r="J136" s="31"/>
      <c r="K136" s="32"/>
      <c r="L136" s="32"/>
      <c r="M136" s="32"/>
      <c r="N136" s="32"/>
      <c r="O136" s="33"/>
      <c r="P136" s="28"/>
      <c r="Q136" s="29"/>
      <c r="R136" s="29"/>
      <c r="S136" s="29"/>
      <c r="T136" s="29"/>
      <c r="U136" s="30"/>
      <c r="V136" s="31"/>
      <c r="W136" s="32"/>
      <c r="X136" s="32"/>
      <c r="Y136" s="32"/>
      <c r="Z136" s="32"/>
      <c r="AA136" s="33"/>
      <c r="AB136" s="28"/>
      <c r="AC136" s="29"/>
      <c r="AD136" s="29"/>
      <c r="AE136" s="29"/>
      <c r="AF136" s="29"/>
      <c r="AG136" s="30"/>
      <c r="AH136" s="31"/>
      <c r="AI136" s="32"/>
      <c r="AJ136" s="32"/>
      <c r="AK136" s="32"/>
      <c r="AL136" s="32"/>
      <c r="AM136" s="33"/>
      <c r="AN136" s="28"/>
      <c r="AO136" s="29"/>
      <c r="AP136" s="29"/>
      <c r="AQ136" s="29"/>
      <c r="AR136" s="29"/>
      <c r="AS136" s="30"/>
      <c r="AT136" s="31"/>
      <c r="AU136" s="32"/>
      <c r="AV136" s="32"/>
      <c r="AW136" s="32"/>
      <c r="AX136" s="32"/>
      <c r="AY136" s="33"/>
      <c r="AZ136" s="28"/>
      <c r="BA136" s="29"/>
      <c r="BB136" s="29"/>
      <c r="BC136" s="29"/>
      <c r="BD136" s="29"/>
      <c r="BE136" s="30"/>
      <c r="BF136" s="31"/>
      <c r="BG136" s="32"/>
      <c r="BH136" s="32"/>
      <c r="BI136" s="32"/>
      <c r="BJ136" s="32"/>
      <c r="BK136" s="33"/>
      <c r="BL136" s="28"/>
      <c r="BM136" s="29"/>
      <c r="BN136" s="29"/>
      <c r="BO136" s="29"/>
      <c r="BP136" s="29"/>
      <c r="BQ136" s="30"/>
      <c r="BR136" s="31"/>
      <c r="BS136" s="32"/>
      <c r="BT136" s="32"/>
      <c r="BU136" s="32"/>
      <c r="BV136" s="32"/>
      <c r="BW136" s="33"/>
      <c r="BX136" s="28"/>
      <c r="BY136" s="29"/>
      <c r="BZ136" s="29"/>
      <c r="CA136" s="29"/>
      <c r="CB136" s="29"/>
      <c r="CC136" s="30"/>
      <c r="CD136" s="31"/>
      <c r="CE136" s="32"/>
      <c r="CF136" s="32"/>
      <c r="CG136" s="32"/>
      <c r="CH136" s="32"/>
      <c r="CI136" s="33"/>
      <c r="CJ136" s="28"/>
      <c r="CK136" s="29"/>
      <c r="CL136" s="29"/>
      <c r="CM136" s="29"/>
      <c r="CN136" s="29"/>
      <c r="CO136" s="30"/>
      <c r="CP136" s="31"/>
      <c r="CQ136" s="32"/>
      <c r="CR136" s="32"/>
      <c r="CS136" s="32"/>
      <c r="CT136" s="32"/>
      <c r="CU136" s="33"/>
      <c r="CV136" s="28"/>
      <c r="CW136" s="29"/>
      <c r="CX136" s="29"/>
      <c r="CY136" s="29"/>
      <c r="CZ136" s="29"/>
      <c r="DA136" s="30"/>
      <c r="DB136" s="31"/>
      <c r="DC136" s="32"/>
      <c r="DD136" s="32"/>
      <c r="DE136" s="32"/>
      <c r="DF136" s="32"/>
      <c r="DG136" s="33"/>
      <c r="DH136" s="28"/>
      <c r="DI136" s="29"/>
      <c r="DJ136" s="29"/>
      <c r="DK136" s="29"/>
      <c r="DL136" s="29"/>
      <c r="DM136" s="30"/>
      <c r="DN136" s="31"/>
      <c r="DO136" s="32"/>
      <c r="DP136" s="32"/>
      <c r="DQ136" s="32"/>
      <c r="DR136" s="32"/>
      <c r="DS136" s="33"/>
      <c r="DT136" s="28"/>
      <c r="DU136" s="29"/>
      <c r="DV136" s="29"/>
      <c r="DW136" s="29"/>
      <c r="DX136" s="29"/>
      <c r="DY136" s="30"/>
      <c r="DZ136" s="31"/>
      <c r="EA136" s="32"/>
      <c r="EB136" s="32"/>
      <c r="EC136" s="32"/>
      <c r="ED136" s="32"/>
      <c r="EE136" s="33"/>
      <c r="EF136" s="28"/>
      <c r="EG136" s="29"/>
      <c r="EH136" s="29"/>
      <c r="EI136" s="29"/>
      <c r="EJ136" s="29"/>
      <c r="EK136" s="30"/>
      <c r="EL136" s="31"/>
      <c r="EM136" s="32"/>
      <c r="EN136" s="32"/>
      <c r="EO136" s="32"/>
      <c r="EP136" s="32"/>
      <c r="EQ136" s="33"/>
      <c r="ER136" s="28"/>
      <c r="ES136" s="29"/>
      <c r="ET136" s="29"/>
      <c r="EU136" s="29"/>
      <c r="EV136" s="29"/>
      <c r="EW136" s="30"/>
      <c r="EX136" s="31"/>
      <c r="EY136" s="32"/>
      <c r="EZ136" s="32"/>
      <c r="FA136" s="32"/>
      <c r="FB136" s="32"/>
      <c r="FC136" s="33"/>
      <c r="FD136" s="28"/>
      <c r="FE136" s="29"/>
      <c r="FF136" s="29"/>
      <c r="FG136" s="29"/>
      <c r="FH136" s="29"/>
      <c r="FI136" s="30"/>
      <c r="FJ136" s="31"/>
      <c r="FK136" s="32"/>
      <c r="FL136" s="32"/>
      <c r="FM136" s="32"/>
      <c r="FN136" s="32"/>
      <c r="FO136" s="33"/>
      <c r="FP136" s="28"/>
      <c r="FQ136" s="29"/>
      <c r="FR136" s="29"/>
      <c r="FS136" s="29"/>
      <c r="FT136" s="29"/>
      <c r="FU136" s="30"/>
      <c r="FV136" s="31"/>
      <c r="FW136" s="32"/>
      <c r="FX136" s="32"/>
      <c r="FY136" s="32"/>
      <c r="FZ136" s="32"/>
      <c r="GA136" s="33"/>
      <c r="GB136" s="28"/>
      <c r="GC136" s="29"/>
      <c r="GD136" s="29"/>
      <c r="GE136" s="29"/>
      <c r="GF136" s="29"/>
      <c r="GG136" s="30"/>
      <c r="GH136" s="31"/>
      <c r="GI136" s="32"/>
      <c r="GJ136" s="32"/>
      <c r="GK136" s="32"/>
      <c r="GL136" s="32"/>
      <c r="GM136" s="33"/>
      <c r="GN136" s="28"/>
      <c r="GO136" s="29"/>
      <c r="GP136" s="29"/>
      <c r="GQ136" s="29"/>
      <c r="GR136" s="29"/>
      <c r="GS136" s="30"/>
      <c r="GT136" s="31"/>
      <c r="GU136" s="32"/>
      <c r="GV136" s="32"/>
      <c r="GW136" s="32"/>
      <c r="GX136" s="32"/>
      <c r="GY136" s="33"/>
      <c r="GZ136" s="28"/>
      <c r="HA136" s="29"/>
      <c r="HB136" s="29"/>
      <c r="HC136" s="29"/>
      <c r="HD136" s="29"/>
      <c r="HE136" s="30"/>
      <c r="HF136" s="31"/>
      <c r="HG136" s="32"/>
      <c r="HH136" s="32"/>
      <c r="HI136" s="32"/>
      <c r="HJ136" s="32"/>
      <c r="HK136" s="33"/>
      <c r="HL136" s="28"/>
      <c r="HM136" s="29"/>
      <c r="HN136" s="29"/>
      <c r="HO136" s="29"/>
      <c r="HP136" s="29"/>
      <c r="HQ136" s="30"/>
      <c r="HR136" s="31"/>
      <c r="HS136" s="32"/>
      <c r="HT136" s="32"/>
      <c r="HU136" s="32"/>
      <c r="HV136" s="32"/>
      <c r="HW136" s="33"/>
      <c r="HX136" s="28"/>
      <c r="HY136" s="29"/>
      <c r="HZ136" s="29"/>
      <c r="IA136" s="29"/>
      <c r="IB136" s="29"/>
      <c r="IC136" s="30"/>
      <c r="ID136" s="31"/>
      <c r="IE136" s="32"/>
      <c r="IF136" s="32"/>
      <c r="IG136" s="32"/>
      <c r="IH136" s="32"/>
      <c r="II136" s="33"/>
      <c r="IJ136" s="28"/>
      <c r="IK136" s="29"/>
      <c r="IL136" s="29"/>
      <c r="IM136" s="29"/>
      <c r="IN136" s="29"/>
      <c r="IO136" s="30"/>
      <c r="IP136" s="31"/>
      <c r="IQ136" s="32"/>
      <c r="IR136" s="32"/>
      <c r="IS136" s="32"/>
      <c r="IT136" s="32"/>
      <c r="IU136" s="33"/>
      <c r="IV136" s="28"/>
      <c r="IW136" s="29"/>
      <c r="IX136" s="29"/>
      <c r="IY136" s="29"/>
      <c r="IZ136" s="29"/>
      <c r="JA136" s="30"/>
      <c r="JB136" s="31"/>
      <c r="JC136" s="32"/>
      <c r="JD136" s="32"/>
      <c r="JE136" s="32"/>
      <c r="JF136" s="32"/>
      <c r="JG136" s="33"/>
      <c r="JH136" s="28"/>
      <c r="JI136" s="29"/>
      <c r="JJ136" s="29"/>
      <c r="JK136" s="29"/>
      <c r="JL136" s="29"/>
      <c r="JM136" s="30"/>
      <c r="JN136" s="31"/>
      <c r="JO136" s="32"/>
      <c r="JP136" s="32"/>
      <c r="JQ136" s="32"/>
      <c r="JR136" s="32"/>
      <c r="JS136" s="33"/>
      <c r="JT136" s="28"/>
      <c r="JU136" s="29"/>
      <c r="JV136" s="29"/>
      <c r="JW136" s="29"/>
      <c r="JX136" s="29"/>
      <c r="JY136" s="30"/>
      <c r="JZ136" s="31"/>
      <c r="KA136" s="32"/>
      <c r="KB136" s="32"/>
      <c r="KC136" s="32"/>
      <c r="KD136" s="32"/>
      <c r="KE136" s="33"/>
      <c r="KF136" s="28"/>
      <c r="KG136" s="29"/>
      <c r="KH136" s="29"/>
      <c r="KI136" s="29"/>
      <c r="KJ136" s="29"/>
      <c r="KK136" s="30"/>
      <c r="KL136" s="31"/>
      <c r="KM136" s="32"/>
      <c r="KN136" s="32"/>
      <c r="KO136" s="32"/>
      <c r="KP136" s="32"/>
      <c r="KQ136" s="33"/>
    </row>
    <row r="137" spans="1:303" ht="16.5" customHeight="1" x14ac:dyDescent="0.25">
      <c r="A137">
        <f t="shared" si="9"/>
        <v>11</v>
      </c>
      <c r="B137" s="17">
        <f t="shared" si="10"/>
        <v>3</v>
      </c>
      <c r="C137" s="21">
        <f>Calen!F140</f>
        <v>43775</v>
      </c>
      <c r="D137" s="28"/>
      <c r="E137" s="29"/>
      <c r="F137" s="29"/>
      <c r="G137" s="29"/>
      <c r="H137" s="29"/>
      <c r="I137" s="30"/>
      <c r="J137" s="31"/>
      <c r="K137" s="32"/>
      <c r="L137" s="32"/>
      <c r="M137" s="32"/>
      <c r="N137" s="32"/>
      <c r="O137" s="33"/>
      <c r="P137" s="28"/>
      <c r="Q137" s="29"/>
      <c r="R137" s="29"/>
      <c r="S137" s="29"/>
      <c r="T137" s="29"/>
      <c r="U137" s="30"/>
      <c r="V137" s="31"/>
      <c r="W137" s="32"/>
      <c r="X137" s="32"/>
      <c r="Y137" s="32"/>
      <c r="Z137" s="32"/>
      <c r="AA137" s="33"/>
      <c r="AB137" s="28"/>
      <c r="AC137" s="29"/>
      <c r="AD137" s="29"/>
      <c r="AE137" s="29"/>
      <c r="AF137" s="29"/>
      <c r="AG137" s="30"/>
      <c r="AH137" s="31"/>
      <c r="AI137" s="32"/>
      <c r="AJ137" s="32"/>
      <c r="AK137" s="32"/>
      <c r="AL137" s="32"/>
      <c r="AM137" s="33"/>
      <c r="AN137" s="28"/>
      <c r="AO137" s="29"/>
      <c r="AP137" s="29"/>
      <c r="AQ137" s="29"/>
      <c r="AR137" s="29"/>
      <c r="AS137" s="30"/>
      <c r="AT137" s="31"/>
      <c r="AU137" s="32"/>
      <c r="AV137" s="32"/>
      <c r="AW137" s="32"/>
      <c r="AX137" s="32"/>
      <c r="AY137" s="33"/>
      <c r="AZ137" s="28"/>
      <c r="BA137" s="29"/>
      <c r="BB137" s="29"/>
      <c r="BC137" s="29"/>
      <c r="BD137" s="29"/>
      <c r="BE137" s="30"/>
      <c r="BF137" s="31"/>
      <c r="BG137" s="32"/>
      <c r="BH137" s="32"/>
      <c r="BI137" s="32"/>
      <c r="BJ137" s="32"/>
      <c r="BK137" s="33"/>
      <c r="BL137" s="28"/>
      <c r="BM137" s="29"/>
      <c r="BN137" s="29"/>
      <c r="BO137" s="29"/>
      <c r="BP137" s="29"/>
      <c r="BQ137" s="30"/>
      <c r="BR137" s="31"/>
      <c r="BS137" s="32"/>
      <c r="BT137" s="32"/>
      <c r="BU137" s="32"/>
      <c r="BV137" s="32"/>
      <c r="BW137" s="33"/>
      <c r="BX137" s="28"/>
      <c r="BY137" s="29"/>
      <c r="BZ137" s="29"/>
      <c r="CA137" s="29"/>
      <c r="CB137" s="29"/>
      <c r="CC137" s="30"/>
      <c r="CD137" s="31"/>
      <c r="CE137" s="32"/>
      <c r="CF137" s="32"/>
      <c r="CG137" s="32"/>
      <c r="CH137" s="32"/>
      <c r="CI137" s="33"/>
      <c r="CJ137" s="28"/>
      <c r="CK137" s="29"/>
      <c r="CL137" s="29"/>
      <c r="CM137" s="29"/>
      <c r="CN137" s="29"/>
      <c r="CO137" s="30"/>
      <c r="CP137" s="31"/>
      <c r="CQ137" s="32"/>
      <c r="CR137" s="32"/>
      <c r="CS137" s="32"/>
      <c r="CT137" s="32"/>
      <c r="CU137" s="33"/>
      <c r="CV137" s="28"/>
      <c r="CW137" s="29"/>
      <c r="CX137" s="29"/>
      <c r="CY137" s="29"/>
      <c r="CZ137" s="29"/>
      <c r="DA137" s="30"/>
      <c r="DB137" s="31"/>
      <c r="DC137" s="32"/>
      <c r="DD137" s="32"/>
      <c r="DE137" s="32"/>
      <c r="DF137" s="32"/>
      <c r="DG137" s="33"/>
      <c r="DH137" s="28"/>
      <c r="DI137" s="29"/>
      <c r="DJ137" s="29"/>
      <c r="DK137" s="29"/>
      <c r="DL137" s="29"/>
      <c r="DM137" s="30"/>
      <c r="DN137" s="31"/>
      <c r="DO137" s="32"/>
      <c r="DP137" s="32"/>
      <c r="DQ137" s="32"/>
      <c r="DR137" s="32"/>
      <c r="DS137" s="33"/>
      <c r="DT137" s="28"/>
      <c r="DU137" s="29"/>
      <c r="DV137" s="29"/>
      <c r="DW137" s="29"/>
      <c r="DX137" s="29"/>
      <c r="DY137" s="30"/>
      <c r="DZ137" s="31"/>
      <c r="EA137" s="32"/>
      <c r="EB137" s="32"/>
      <c r="EC137" s="32"/>
      <c r="ED137" s="32"/>
      <c r="EE137" s="33"/>
      <c r="EF137" s="28"/>
      <c r="EG137" s="29"/>
      <c r="EH137" s="29"/>
      <c r="EI137" s="29"/>
      <c r="EJ137" s="29"/>
      <c r="EK137" s="30"/>
      <c r="EL137" s="31"/>
      <c r="EM137" s="32"/>
      <c r="EN137" s="32"/>
      <c r="EO137" s="32"/>
      <c r="EP137" s="32"/>
      <c r="EQ137" s="33"/>
      <c r="ER137" s="28"/>
      <c r="ES137" s="29"/>
      <c r="ET137" s="29"/>
      <c r="EU137" s="29"/>
      <c r="EV137" s="29"/>
      <c r="EW137" s="30"/>
      <c r="EX137" s="31"/>
      <c r="EY137" s="32"/>
      <c r="EZ137" s="32"/>
      <c r="FA137" s="32"/>
      <c r="FB137" s="32"/>
      <c r="FC137" s="33"/>
      <c r="FD137" s="28"/>
      <c r="FE137" s="29"/>
      <c r="FF137" s="29"/>
      <c r="FG137" s="29"/>
      <c r="FH137" s="29"/>
      <c r="FI137" s="30"/>
      <c r="FJ137" s="31"/>
      <c r="FK137" s="32"/>
      <c r="FL137" s="32"/>
      <c r="FM137" s="32"/>
      <c r="FN137" s="32"/>
      <c r="FO137" s="33"/>
      <c r="FP137" s="28"/>
      <c r="FQ137" s="29"/>
      <c r="FR137" s="29"/>
      <c r="FS137" s="29"/>
      <c r="FT137" s="29"/>
      <c r="FU137" s="30"/>
      <c r="FV137" s="31"/>
      <c r="FW137" s="32"/>
      <c r="FX137" s="32"/>
      <c r="FY137" s="32"/>
      <c r="FZ137" s="32"/>
      <c r="GA137" s="33"/>
      <c r="GB137" s="28"/>
      <c r="GC137" s="29"/>
      <c r="GD137" s="29"/>
      <c r="GE137" s="29"/>
      <c r="GF137" s="29"/>
      <c r="GG137" s="30"/>
      <c r="GH137" s="31"/>
      <c r="GI137" s="32"/>
      <c r="GJ137" s="32"/>
      <c r="GK137" s="32"/>
      <c r="GL137" s="32"/>
      <c r="GM137" s="33"/>
      <c r="GN137" s="28"/>
      <c r="GO137" s="29"/>
      <c r="GP137" s="29"/>
      <c r="GQ137" s="29"/>
      <c r="GR137" s="29"/>
      <c r="GS137" s="30"/>
      <c r="GT137" s="31"/>
      <c r="GU137" s="32"/>
      <c r="GV137" s="32"/>
      <c r="GW137" s="32"/>
      <c r="GX137" s="32"/>
      <c r="GY137" s="33"/>
      <c r="GZ137" s="28"/>
      <c r="HA137" s="29"/>
      <c r="HB137" s="29"/>
      <c r="HC137" s="29"/>
      <c r="HD137" s="29"/>
      <c r="HE137" s="30"/>
      <c r="HF137" s="31"/>
      <c r="HG137" s="32"/>
      <c r="HH137" s="32"/>
      <c r="HI137" s="32"/>
      <c r="HJ137" s="32"/>
      <c r="HK137" s="33"/>
      <c r="HL137" s="28"/>
      <c r="HM137" s="29"/>
      <c r="HN137" s="29"/>
      <c r="HO137" s="29"/>
      <c r="HP137" s="29"/>
      <c r="HQ137" s="30"/>
      <c r="HR137" s="31"/>
      <c r="HS137" s="32"/>
      <c r="HT137" s="32"/>
      <c r="HU137" s="32"/>
      <c r="HV137" s="32"/>
      <c r="HW137" s="33"/>
      <c r="HX137" s="28"/>
      <c r="HY137" s="29"/>
      <c r="HZ137" s="29"/>
      <c r="IA137" s="29"/>
      <c r="IB137" s="29"/>
      <c r="IC137" s="30"/>
      <c r="ID137" s="31"/>
      <c r="IE137" s="32"/>
      <c r="IF137" s="32"/>
      <c r="IG137" s="32"/>
      <c r="IH137" s="32"/>
      <c r="II137" s="33"/>
      <c r="IJ137" s="28"/>
      <c r="IK137" s="29"/>
      <c r="IL137" s="29"/>
      <c r="IM137" s="29"/>
      <c r="IN137" s="29"/>
      <c r="IO137" s="30"/>
      <c r="IP137" s="31"/>
      <c r="IQ137" s="32"/>
      <c r="IR137" s="32"/>
      <c r="IS137" s="32"/>
      <c r="IT137" s="32"/>
      <c r="IU137" s="33"/>
      <c r="IV137" s="28"/>
      <c r="IW137" s="29"/>
      <c r="IX137" s="29"/>
      <c r="IY137" s="29"/>
      <c r="IZ137" s="29"/>
      <c r="JA137" s="30"/>
      <c r="JB137" s="31"/>
      <c r="JC137" s="32"/>
      <c r="JD137" s="32"/>
      <c r="JE137" s="32"/>
      <c r="JF137" s="32"/>
      <c r="JG137" s="33"/>
      <c r="JH137" s="28"/>
      <c r="JI137" s="29"/>
      <c r="JJ137" s="29"/>
      <c r="JK137" s="29"/>
      <c r="JL137" s="29"/>
      <c r="JM137" s="30"/>
      <c r="JN137" s="31"/>
      <c r="JO137" s="32"/>
      <c r="JP137" s="32"/>
      <c r="JQ137" s="32"/>
      <c r="JR137" s="32"/>
      <c r="JS137" s="33"/>
      <c r="JT137" s="28"/>
      <c r="JU137" s="29"/>
      <c r="JV137" s="29"/>
      <c r="JW137" s="29"/>
      <c r="JX137" s="29"/>
      <c r="JY137" s="30"/>
      <c r="JZ137" s="31"/>
      <c r="KA137" s="32"/>
      <c r="KB137" s="32"/>
      <c r="KC137" s="32"/>
      <c r="KD137" s="32"/>
      <c r="KE137" s="33"/>
      <c r="KF137" s="28"/>
      <c r="KG137" s="29"/>
      <c r="KH137" s="29"/>
      <c r="KI137" s="29"/>
      <c r="KJ137" s="29"/>
      <c r="KK137" s="30"/>
      <c r="KL137" s="31"/>
      <c r="KM137" s="32"/>
      <c r="KN137" s="32"/>
      <c r="KO137" s="32"/>
      <c r="KP137" s="32"/>
      <c r="KQ137" s="33"/>
    </row>
    <row r="138" spans="1:303" ht="16.5" customHeight="1" x14ac:dyDescent="0.25">
      <c r="A138">
        <f t="shared" si="9"/>
        <v>11</v>
      </c>
      <c r="B138" s="17">
        <f t="shared" si="10"/>
        <v>4</v>
      </c>
      <c r="C138" s="21">
        <f>Calen!F141</f>
        <v>43776</v>
      </c>
      <c r="D138" s="28"/>
      <c r="E138" s="29"/>
      <c r="F138" s="29"/>
      <c r="G138" s="29"/>
      <c r="H138" s="29"/>
      <c r="I138" s="30"/>
      <c r="J138" s="31"/>
      <c r="K138" s="32"/>
      <c r="L138" s="32"/>
      <c r="M138" s="32"/>
      <c r="N138" s="32"/>
      <c r="O138" s="33"/>
      <c r="P138" s="28"/>
      <c r="Q138" s="29"/>
      <c r="R138" s="29"/>
      <c r="S138" s="29"/>
      <c r="T138" s="29"/>
      <c r="U138" s="30"/>
      <c r="V138" s="31"/>
      <c r="W138" s="32"/>
      <c r="X138" s="32"/>
      <c r="Y138" s="32"/>
      <c r="Z138" s="32"/>
      <c r="AA138" s="33"/>
      <c r="AB138" s="28"/>
      <c r="AC138" s="29"/>
      <c r="AD138" s="29"/>
      <c r="AE138" s="29"/>
      <c r="AF138" s="29"/>
      <c r="AG138" s="30"/>
      <c r="AH138" s="31"/>
      <c r="AI138" s="32"/>
      <c r="AJ138" s="32"/>
      <c r="AK138" s="32"/>
      <c r="AL138" s="32"/>
      <c r="AM138" s="33"/>
      <c r="AN138" s="28"/>
      <c r="AO138" s="29"/>
      <c r="AP138" s="29"/>
      <c r="AQ138" s="29"/>
      <c r="AR138" s="29"/>
      <c r="AS138" s="30"/>
      <c r="AT138" s="31"/>
      <c r="AU138" s="32"/>
      <c r="AV138" s="32"/>
      <c r="AW138" s="32"/>
      <c r="AX138" s="32"/>
      <c r="AY138" s="33"/>
      <c r="AZ138" s="28"/>
      <c r="BA138" s="29"/>
      <c r="BB138" s="29"/>
      <c r="BC138" s="29"/>
      <c r="BD138" s="29"/>
      <c r="BE138" s="30"/>
      <c r="BF138" s="31"/>
      <c r="BG138" s="32"/>
      <c r="BH138" s="32"/>
      <c r="BI138" s="32"/>
      <c r="BJ138" s="32"/>
      <c r="BK138" s="33"/>
      <c r="BL138" s="28"/>
      <c r="BM138" s="29"/>
      <c r="BN138" s="29"/>
      <c r="BO138" s="29"/>
      <c r="BP138" s="29"/>
      <c r="BQ138" s="30"/>
      <c r="BR138" s="31"/>
      <c r="BS138" s="32"/>
      <c r="BT138" s="32"/>
      <c r="BU138" s="32"/>
      <c r="BV138" s="32"/>
      <c r="BW138" s="33"/>
      <c r="BX138" s="28"/>
      <c r="BY138" s="29"/>
      <c r="BZ138" s="29"/>
      <c r="CA138" s="29"/>
      <c r="CB138" s="29"/>
      <c r="CC138" s="30"/>
      <c r="CD138" s="31"/>
      <c r="CE138" s="32"/>
      <c r="CF138" s="32"/>
      <c r="CG138" s="32"/>
      <c r="CH138" s="32"/>
      <c r="CI138" s="33"/>
      <c r="CJ138" s="28"/>
      <c r="CK138" s="29"/>
      <c r="CL138" s="29"/>
      <c r="CM138" s="29"/>
      <c r="CN138" s="29"/>
      <c r="CO138" s="30"/>
      <c r="CP138" s="31"/>
      <c r="CQ138" s="32"/>
      <c r="CR138" s="32"/>
      <c r="CS138" s="32"/>
      <c r="CT138" s="32"/>
      <c r="CU138" s="33"/>
      <c r="CV138" s="28"/>
      <c r="CW138" s="29"/>
      <c r="CX138" s="29"/>
      <c r="CY138" s="29"/>
      <c r="CZ138" s="29"/>
      <c r="DA138" s="30"/>
      <c r="DB138" s="31"/>
      <c r="DC138" s="32"/>
      <c r="DD138" s="32"/>
      <c r="DE138" s="32"/>
      <c r="DF138" s="32"/>
      <c r="DG138" s="33"/>
      <c r="DH138" s="28"/>
      <c r="DI138" s="29"/>
      <c r="DJ138" s="29"/>
      <c r="DK138" s="29"/>
      <c r="DL138" s="29"/>
      <c r="DM138" s="30"/>
      <c r="DN138" s="31"/>
      <c r="DO138" s="32"/>
      <c r="DP138" s="32"/>
      <c r="DQ138" s="32"/>
      <c r="DR138" s="32"/>
      <c r="DS138" s="33"/>
      <c r="DT138" s="28"/>
      <c r="DU138" s="29"/>
      <c r="DV138" s="29"/>
      <c r="DW138" s="29"/>
      <c r="DX138" s="29"/>
      <c r="DY138" s="30"/>
      <c r="DZ138" s="31"/>
      <c r="EA138" s="32"/>
      <c r="EB138" s="32"/>
      <c r="EC138" s="32"/>
      <c r="ED138" s="32"/>
      <c r="EE138" s="33"/>
      <c r="EF138" s="28"/>
      <c r="EG138" s="29"/>
      <c r="EH138" s="29"/>
      <c r="EI138" s="29"/>
      <c r="EJ138" s="29"/>
      <c r="EK138" s="30"/>
      <c r="EL138" s="31"/>
      <c r="EM138" s="32"/>
      <c r="EN138" s="32"/>
      <c r="EO138" s="32"/>
      <c r="EP138" s="32"/>
      <c r="EQ138" s="33"/>
      <c r="ER138" s="28"/>
      <c r="ES138" s="29"/>
      <c r="ET138" s="29"/>
      <c r="EU138" s="29"/>
      <c r="EV138" s="29"/>
      <c r="EW138" s="30"/>
      <c r="EX138" s="31"/>
      <c r="EY138" s="32"/>
      <c r="EZ138" s="32"/>
      <c r="FA138" s="32"/>
      <c r="FB138" s="32"/>
      <c r="FC138" s="33"/>
      <c r="FD138" s="28"/>
      <c r="FE138" s="29"/>
      <c r="FF138" s="29"/>
      <c r="FG138" s="29"/>
      <c r="FH138" s="29"/>
      <c r="FI138" s="30"/>
      <c r="FJ138" s="31"/>
      <c r="FK138" s="32"/>
      <c r="FL138" s="32"/>
      <c r="FM138" s="32"/>
      <c r="FN138" s="32"/>
      <c r="FO138" s="33"/>
      <c r="FP138" s="28"/>
      <c r="FQ138" s="29"/>
      <c r="FR138" s="29"/>
      <c r="FS138" s="29"/>
      <c r="FT138" s="29"/>
      <c r="FU138" s="30"/>
      <c r="FV138" s="31"/>
      <c r="FW138" s="32"/>
      <c r="FX138" s="32"/>
      <c r="FY138" s="32"/>
      <c r="FZ138" s="32"/>
      <c r="GA138" s="33"/>
      <c r="GB138" s="28"/>
      <c r="GC138" s="29"/>
      <c r="GD138" s="29"/>
      <c r="GE138" s="29"/>
      <c r="GF138" s="29"/>
      <c r="GG138" s="30"/>
      <c r="GH138" s="31"/>
      <c r="GI138" s="32"/>
      <c r="GJ138" s="32"/>
      <c r="GK138" s="32"/>
      <c r="GL138" s="32"/>
      <c r="GM138" s="33"/>
      <c r="GN138" s="28"/>
      <c r="GO138" s="29"/>
      <c r="GP138" s="29"/>
      <c r="GQ138" s="29"/>
      <c r="GR138" s="29"/>
      <c r="GS138" s="30"/>
      <c r="GT138" s="31"/>
      <c r="GU138" s="32"/>
      <c r="GV138" s="32"/>
      <c r="GW138" s="32"/>
      <c r="GX138" s="32"/>
      <c r="GY138" s="33"/>
      <c r="GZ138" s="28"/>
      <c r="HA138" s="29"/>
      <c r="HB138" s="29"/>
      <c r="HC138" s="29"/>
      <c r="HD138" s="29"/>
      <c r="HE138" s="30"/>
      <c r="HF138" s="31"/>
      <c r="HG138" s="32"/>
      <c r="HH138" s="32"/>
      <c r="HI138" s="32"/>
      <c r="HJ138" s="32"/>
      <c r="HK138" s="33"/>
      <c r="HL138" s="28"/>
      <c r="HM138" s="29"/>
      <c r="HN138" s="29"/>
      <c r="HO138" s="29"/>
      <c r="HP138" s="29"/>
      <c r="HQ138" s="30"/>
      <c r="HR138" s="31"/>
      <c r="HS138" s="32"/>
      <c r="HT138" s="32"/>
      <c r="HU138" s="32"/>
      <c r="HV138" s="32"/>
      <c r="HW138" s="33"/>
      <c r="HX138" s="28"/>
      <c r="HY138" s="29"/>
      <c r="HZ138" s="29"/>
      <c r="IA138" s="29"/>
      <c r="IB138" s="29"/>
      <c r="IC138" s="30"/>
      <c r="ID138" s="31"/>
      <c r="IE138" s="32"/>
      <c r="IF138" s="32"/>
      <c r="IG138" s="32"/>
      <c r="IH138" s="32"/>
      <c r="II138" s="33"/>
      <c r="IJ138" s="28"/>
      <c r="IK138" s="29"/>
      <c r="IL138" s="29"/>
      <c r="IM138" s="29"/>
      <c r="IN138" s="29"/>
      <c r="IO138" s="30"/>
      <c r="IP138" s="31"/>
      <c r="IQ138" s="32"/>
      <c r="IR138" s="32"/>
      <c r="IS138" s="32"/>
      <c r="IT138" s="32"/>
      <c r="IU138" s="33"/>
      <c r="IV138" s="28"/>
      <c r="IW138" s="29"/>
      <c r="IX138" s="29"/>
      <c r="IY138" s="29"/>
      <c r="IZ138" s="29"/>
      <c r="JA138" s="30"/>
      <c r="JB138" s="31"/>
      <c r="JC138" s="32"/>
      <c r="JD138" s="32"/>
      <c r="JE138" s="32"/>
      <c r="JF138" s="32"/>
      <c r="JG138" s="33"/>
      <c r="JH138" s="28"/>
      <c r="JI138" s="29"/>
      <c r="JJ138" s="29"/>
      <c r="JK138" s="29"/>
      <c r="JL138" s="29"/>
      <c r="JM138" s="30"/>
      <c r="JN138" s="31"/>
      <c r="JO138" s="32"/>
      <c r="JP138" s="32"/>
      <c r="JQ138" s="32"/>
      <c r="JR138" s="32"/>
      <c r="JS138" s="33"/>
      <c r="JT138" s="28"/>
      <c r="JU138" s="29"/>
      <c r="JV138" s="29"/>
      <c r="JW138" s="29"/>
      <c r="JX138" s="29"/>
      <c r="JY138" s="30"/>
      <c r="JZ138" s="31"/>
      <c r="KA138" s="32"/>
      <c r="KB138" s="32"/>
      <c r="KC138" s="32"/>
      <c r="KD138" s="32"/>
      <c r="KE138" s="33"/>
      <c r="KF138" s="28"/>
      <c r="KG138" s="29"/>
      <c r="KH138" s="29"/>
      <c r="KI138" s="29"/>
      <c r="KJ138" s="29"/>
      <c r="KK138" s="30"/>
      <c r="KL138" s="31"/>
      <c r="KM138" s="32"/>
      <c r="KN138" s="32"/>
      <c r="KO138" s="32"/>
      <c r="KP138" s="32"/>
      <c r="KQ138" s="33"/>
    </row>
    <row r="139" spans="1:303" ht="16.5" customHeight="1" x14ac:dyDescent="0.25">
      <c r="A139">
        <f t="shared" si="9"/>
        <v>11</v>
      </c>
      <c r="B139" s="17">
        <f t="shared" si="10"/>
        <v>5</v>
      </c>
      <c r="C139" s="21">
        <f>Calen!F142</f>
        <v>43777</v>
      </c>
      <c r="D139" s="28"/>
      <c r="E139" s="29"/>
      <c r="F139" s="29"/>
      <c r="G139" s="29"/>
      <c r="H139" s="29"/>
      <c r="I139" s="30"/>
      <c r="J139" s="31"/>
      <c r="K139" s="32"/>
      <c r="L139" s="32"/>
      <c r="M139" s="32"/>
      <c r="N139" s="32"/>
      <c r="O139" s="33"/>
      <c r="P139" s="28"/>
      <c r="Q139" s="29"/>
      <c r="R139" s="29"/>
      <c r="S139" s="29"/>
      <c r="T139" s="29"/>
      <c r="U139" s="30"/>
      <c r="V139" s="31"/>
      <c r="W139" s="32"/>
      <c r="X139" s="32"/>
      <c r="Y139" s="32"/>
      <c r="Z139" s="32"/>
      <c r="AA139" s="33"/>
      <c r="AB139" s="28"/>
      <c r="AC139" s="29"/>
      <c r="AD139" s="29"/>
      <c r="AE139" s="29"/>
      <c r="AF139" s="29"/>
      <c r="AG139" s="30"/>
      <c r="AH139" s="31"/>
      <c r="AI139" s="32"/>
      <c r="AJ139" s="32"/>
      <c r="AK139" s="32"/>
      <c r="AL139" s="32"/>
      <c r="AM139" s="33"/>
      <c r="AN139" s="28"/>
      <c r="AO139" s="29"/>
      <c r="AP139" s="29"/>
      <c r="AQ139" s="29"/>
      <c r="AR139" s="29"/>
      <c r="AS139" s="30"/>
      <c r="AT139" s="31"/>
      <c r="AU139" s="32"/>
      <c r="AV139" s="32"/>
      <c r="AW139" s="32"/>
      <c r="AX139" s="32"/>
      <c r="AY139" s="33"/>
      <c r="AZ139" s="28"/>
      <c r="BA139" s="29"/>
      <c r="BB139" s="29"/>
      <c r="BC139" s="29"/>
      <c r="BD139" s="29"/>
      <c r="BE139" s="30"/>
      <c r="BF139" s="31"/>
      <c r="BG139" s="32"/>
      <c r="BH139" s="32"/>
      <c r="BI139" s="32"/>
      <c r="BJ139" s="32"/>
      <c r="BK139" s="33"/>
      <c r="BL139" s="28"/>
      <c r="BM139" s="29"/>
      <c r="BN139" s="29"/>
      <c r="BO139" s="29"/>
      <c r="BP139" s="29"/>
      <c r="BQ139" s="30"/>
      <c r="BR139" s="31"/>
      <c r="BS139" s="32"/>
      <c r="BT139" s="32"/>
      <c r="BU139" s="32"/>
      <c r="BV139" s="32"/>
      <c r="BW139" s="33"/>
      <c r="BX139" s="28"/>
      <c r="BY139" s="29"/>
      <c r="BZ139" s="29"/>
      <c r="CA139" s="29"/>
      <c r="CB139" s="29"/>
      <c r="CC139" s="30"/>
      <c r="CD139" s="31"/>
      <c r="CE139" s="32"/>
      <c r="CF139" s="32"/>
      <c r="CG139" s="32"/>
      <c r="CH139" s="32"/>
      <c r="CI139" s="33"/>
      <c r="CJ139" s="28"/>
      <c r="CK139" s="29"/>
      <c r="CL139" s="29"/>
      <c r="CM139" s="29"/>
      <c r="CN139" s="29"/>
      <c r="CO139" s="30"/>
      <c r="CP139" s="31"/>
      <c r="CQ139" s="32"/>
      <c r="CR139" s="32"/>
      <c r="CS139" s="32"/>
      <c r="CT139" s="32"/>
      <c r="CU139" s="33"/>
      <c r="CV139" s="28"/>
      <c r="CW139" s="29"/>
      <c r="CX139" s="29"/>
      <c r="CY139" s="29"/>
      <c r="CZ139" s="29"/>
      <c r="DA139" s="30"/>
      <c r="DB139" s="31"/>
      <c r="DC139" s="32"/>
      <c r="DD139" s="32"/>
      <c r="DE139" s="32"/>
      <c r="DF139" s="32"/>
      <c r="DG139" s="33"/>
      <c r="DH139" s="28"/>
      <c r="DI139" s="29"/>
      <c r="DJ139" s="29"/>
      <c r="DK139" s="29"/>
      <c r="DL139" s="29"/>
      <c r="DM139" s="30"/>
      <c r="DN139" s="31"/>
      <c r="DO139" s="32"/>
      <c r="DP139" s="32"/>
      <c r="DQ139" s="32"/>
      <c r="DR139" s="32"/>
      <c r="DS139" s="33"/>
      <c r="DT139" s="28"/>
      <c r="DU139" s="29"/>
      <c r="DV139" s="29"/>
      <c r="DW139" s="29"/>
      <c r="DX139" s="29"/>
      <c r="DY139" s="30"/>
      <c r="DZ139" s="31"/>
      <c r="EA139" s="32"/>
      <c r="EB139" s="32"/>
      <c r="EC139" s="32"/>
      <c r="ED139" s="32"/>
      <c r="EE139" s="33"/>
      <c r="EF139" s="28"/>
      <c r="EG139" s="29"/>
      <c r="EH139" s="29"/>
      <c r="EI139" s="29"/>
      <c r="EJ139" s="29"/>
      <c r="EK139" s="30"/>
      <c r="EL139" s="31"/>
      <c r="EM139" s="32"/>
      <c r="EN139" s="32"/>
      <c r="EO139" s="32"/>
      <c r="EP139" s="32"/>
      <c r="EQ139" s="33"/>
      <c r="ER139" s="28"/>
      <c r="ES139" s="29"/>
      <c r="ET139" s="29"/>
      <c r="EU139" s="29"/>
      <c r="EV139" s="29"/>
      <c r="EW139" s="30"/>
      <c r="EX139" s="31"/>
      <c r="EY139" s="32"/>
      <c r="EZ139" s="32"/>
      <c r="FA139" s="32"/>
      <c r="FB139" s="32"/>
      <c r="FC139" s="33"/>
      <c r="FD139" s="28"/>
      <c r="FE139" s="29"/>
      <c r="FF139" s="29"/>
      <c r="FG139" s="29"/>
      <c r="FH139" s="29"/>
      <c r="FI139" s="30"/>
      <c r="FJ139" s="31"/>
      <c r="FK139" s="32"/>
      <c r="FL139" s="32"/>
      <c r="FM139" s="32"/>
      <c r="FN139" s="32"/>
      <c r="FO139" s="33"/>
      <c r="FP139" s="28"/>
      <c r="FQ139" s="29"/>
      <c r="FR139" s="29"/>
      <c r="FS139" s="29"/>
      <c r="FT139" s="29"/>
      <c r="FU139" s="30"/>
      <c r="FV139" s="31"/>
      <c r="FW139" s="32"/>
      <c r="FX139" s="32"/>
      <c r="FY139" s="32"/>
      <c r="FZ139" s="32"/>
      <c r="GA139" s="33"/>
      <c r="GB139" s="28"/>
      <c r="GC139" s="29"/>
      <c r="GD139" s="29"/>
      <c r="GE139" s="29"/>
      <c r="GF139" s="29"/>
      <c r="GG139" s="30"/>
      <c r="GH139" s="31"/>
      <c r="GI139" s="32"/>
      <c r="GJ139" s="32"/>
      <c r="GK139" s="32"/>
      <c r="GL139" s="32"/>
      <c r="GM139" s="33"/>
      <c r="GN139" s="28"/>
      <c r="GO139" s="29"/>
      <c r="GP139" s="29"/>
      <c r="GQ139" s="29"/>
      <c r="GR139" s="29"/>
      <c r="GS139" s="30"/>
      <c r="GT139" s="31"/>
      <c r="GU139" s="32"/>
      <c r="GV139" s="32"/>
      <c r="GW139" s="32"/>
      <c r="GX139" s="32"/>
      <c r="GY139" s="33"/>
      <c r="GZ139" s="28"/>
      <c r="HA139" s="29"/>
      <c r="HB139" s="29"/>
      <c r="HC139" s="29"/>
      <c r="HD139" s="29"/>
      <c r="HE139" s="30"/>
      <c r="HF139" s="31"/>
      <c r="HG139" s="32"/>
      <c r="HH139" s="32"/>
      <c r="HI139" s="32"/>
      <c r="HJ139" s="32"/>
      <c r="HK139" s="33"/>
      <c r="HL139" s="28"/>
      <c r="HM139" s="29"/>
      <c r="HN139" s="29"/>
      <c r="HO139" s="29"/>
      <c r="HP139" s="29"/>
      <c r="HQ139" s="30"/>
      <c r="HR139" s="31"/>
      <c r="HS139" s="32"/>
      <c r="HT139" s="32"/>
      <c r="HU139" s="32"/>
      <c r="HV139" s="32"/>
      <c r="HW139" s="33"/>
      <c r="HX139" s="28"/>
      <c r="HY139" s="29"/>
      <c r="HZ139" s="29"/>
      <c r="IA139" s="29"/>
      <c r="IB139" s="29"/>
      <c r="IC139" s="30"/>
      <c r="ID139" s="31"/>
      <c r="IE139" s="32"/>
      <c r="IF139" s="32"/>
      <c r="IG139" s="32"/>
      <c r="IH139" s="32"/>
      <c r="II139" s="33"/>
      <c r="IJ139" s="28"/>
      <c r="IK139" s="29"/>
      <c r="IL139" s="29"/>
      <c r="IM139" s="29"/>
      <c r="IN139" s="29"/>
      <c r="IO139" s="30"/>
      <c r="IP139" s="31"/>
      <c r="IQ139" s="32"/>
      <c r="IR139" s="32"/>
      <c r="IS139" s="32"/>
      <c r="IT139" s="32"/>
      <c r="IU139" s="33"/>
      <c r="IV139" s="28"/>
      <c r="IW139" s="29"/>
      <c r="IX139" s="29"/>
      <c r="IY139" s="29"/>
      <c r="IZ139" s="29"/>
      <c r="JA139" s="30"/>
      <c r="JB139" s="31"/>
      <c r="JC139" s="32"/>
      <c r="JD139" s="32"/>
      <c r="JE139" s="32"/>
      <c r="JF139" s="32"/>
      <c r="JG139" s="33"/>
      <c r="JH139" s="28"/>
      <c r="JI139" s="29"/>
      <c r="JJ139" s="29"/>
      <c r="JK139" s="29"/>
      <c r="JL139" s="29"/>
      <c r="JM139" s="30"/>
      <c r="JN139" s="31"/>
      <c r="JO139" s="32"/>
      <c r="JP139" s="32"/>
      <c r="JQ139" s="32"/>
      <c r="JR139" s="32"/>
      <c r="JS139" s="33"/>
      <c r="JT139" s="28"/>
      <c r="JU139" s="29"/>
      <c r="JV139" s="29"/>
      <c r="JW139" s="29"/>
      <c r="JX139" s="29"/>
      <c r="JY139" s="30"/>
      <c r="JZ139" s="31"/>
      <c r="KA139" s="32"/>
      <c r="KB139" s="32"/>
      <c r="KC139" s="32"/>
      <c r="KD139" s="32"/>
      <c r="KE139" s="33"/>
      <c r="KF139" s="28"/>
      <c r="KG139" s="29"/>
      <c r="KH139" s="29"/>
      <c r="KI139" s="29"/>
      <c r="KJ139" s="29"/>
      <c r="KK139" s="30"/>
      <c r="KL139" s="31"/>
      <c r="KM139" s="32"/>
      <c r="KN139" s="32"/>
      <c r="KO139" s="32"/>
      <c r="KP139" s="32"/>
      <c r="KQ139" s="33"/>
    </row>
    <row r="140" spans="1:303" ht="16.5" customHeight="1" x14ac:dyDescent="0.25">
      <c r="A140">
        <f t="shared" si="9"/>
        <v>11</v>
      </c>
      <c r="B140" s="17">
        <f t="shared" si="10"/>
        <v>3</v>
      </c>
      <c r="C140" s="21">
        <f>Calen!F143</f>
        <v>43782</v>
      </c>
      <c r="D140" s="28"/>
      <c r="E140" s="29"/>
      <c r="F140" s="29"/>
      <c r="G140" s="29"/>
      <c r="H140" s="29"/>
      <c r="I140" s="30"/>
      <c r="J140" s="31"/>
      <c r="K140" s="32"/>
      <c r="L140" s="32"/>
      <c r="M140" s="32"/>
      <c r="N140" s="32"/>
      <c r="O140" s="33"/>
      <c r="P140" s="28"/>
      <c r="Q140" s="29"/>
      <c r="R140" s="29"/>
      <c r="S140" s="29"/>
      <c r="T140" s="29"/>
      <c r="U140" s="30"/>
      <c r="V140" s="31"/>
      <c r="W140" s="32"/>
      <c r="X140" s="32"/>
      <c r="Y140" s="32"/>
      <c r="Z140" s="32"/>
      <c r="AA140" s="33"/>
      <c r="AB140" s="28"/>
      <c r="AC140" s="29"/>
      <c r="AD140" s="29"/>
      <c r="AE140" s="29"/>
      <c r="AF140" s="29"/>
      <c r="AG140" s="30"/>
      <c r="AH140" s="31"/>
      <c r="AI140" s="32"/>
      <c r="AJ140" s="32"/>
      <c r="AK140" s="32"/>
      <c r="AL140" s="32"/>
      <c r="AM140" s="33"/>
      <c r="AN140" s="28"/>
      <c r="AO140" s="29"/>
      <c r="AP140" s="29"/>
      <c r="AQ140" s="29"/>
      <c r="AR140" s="29"/>
      <c r="AS140" s="30"/>
      <c r="AT140" s="31"/>
      <c r="AU140" s="32"/>
      <c r="AV140" s="32"/>
      <c r="AW140" s="32"/>
      <c r="AX140" s="32"/>
      <c r="AY140" s="33"/>
      <c r="AZ140" s="28"/>
      <c r="BA140" s="29"/>
      <c r="BB140" s="29"/>
      <c r="BC140" s="29"/>
      <c r="BD140" s="29"/>
      <c r="BE140" s="30"/>
      <c r="BF140" s="31"/>
      <c r="BG140" s="32"/>
      <c r="BH140" s="32"/>
      <c r="BI140" s="32"/>
      <c r="BJ140" s="32"/>
      <c r="BK140" s="33"/>
      <c r="BL140" s="28"/>
      <c r="BM140" s="29"/>
      <c r="BN140" s="29"/>
      <c r="BO140" s="29"/>
      <c r="BP140" s="29"/>
      <c r="BQ140" s="30"/>
      <c r="BR140" s="31"/>
      <c r="BS140" s="32"/>
      <c r="BT140" s="32"/>
      <c r="BU140" s="32"/>
      <c r="BV140" s="32"/>
      <c r="BW140" s="33"/>
      <c r="BX140" s="28"/>
      <c r="BY140" s="29"/>
      <c r="BZ140" s="29"/>
      <c r="CA140" s="29"/>
      <c r="CB140" s="29"/>
      <c r="CC140" s="30"/>
      <c r="CD140" s="31"/>
      <c r="CE140" s="32"/>
      <c r="CF140" s="32"/>
      <c r="CG140" s="32"/>
      <c r="CH140" s="32"/>
      <c r="CI140" s="33"/>
      <c r="CJ140" s="28"/>
      <c r="CK140" s="29"/>
      <c r="CL140" s="29"/>
      <c r="CM140" s="29"/>
      <c r="CN140" s="29"/>
      <c r="CO140" s="30"/>
      <c r="CP140" s="31"/>
      <c r="CQ140" s="32"/>
      <c r="CR140" s="32"/>
      <c r="CS140" s="32"/>
      <c r="CT140" s="32"/>
      <c r="CU140" s="33"/>
      <c r="CV140" s="28"/>
      <c r="CW140" s="29"/>
      <c r="CX140" s="29"/>
      <c r="CY140" s="29"/>
      <c r="CZ140" s="29"/>
      <c r="DA140" s="30"/>
      <c r="DB140" s="31"/>
      <c r="DC140" s="32"/>
      <c r="DD140" s="32"/>
      <c r="DE140" s="32"/>
      <c r="DF140" s="32"/>
      <c r="DG140" s="33"/>
      <c r="DH140" s="28"/>
      <c r="DI140" s="29"/>
      <c r="DJ140" s="29"/>
      <c r="DK140" s="29"/>
      <c r="DL140" s="29"/>
      <c r="DM140" s="30"/>
      <c r="DN140" s="31"/>
      <c r="DO140" s="32"/>
      <c r="DP140" s="32"/>
      <c r="DQ140" s="32"/>
      <c r="DR140" s="32"/>
      <c r="DS140" s="33"/>
      <c r="DT140" s="28"/>
      <c r="DU140" s="29"/>
      <c r="DV140" s="29"/>
      <c r="DW140" s="29"/>
      <c r="DX140" s="29"/>
      <c r="DY140" s="30"/>
      <c r="DZ140" s="31"/>
      <c r="EA140" s="32"/>
      <c r="EB140" s="32"/>
      <c r="EC140" s="32"/>
      <c r="ED140" s="32"/>
      <c r="EE140" s="33"/>
      <c r="EF140" s="28"/>
      <c r="EG140" s="29"/>
      <c r="EH140" s="29"/>
      <c r="EI140" s="29"/>
      <c r="EJ140" s="29"/>
      <c r="EK140" s="30"/>
      <c r="EL140" s="31"/>
      <c r="EM140" s="32"/>
      <c r="EN140" s="32"/>
      <c r="EO140" s="32"/>
      <c r="EP140" s="32"/>
      <c r="EQ140" s="33"/>
      <c r="ER140" s="28"/>
      <c r="ES140" s="29"/>
      <c r="ET140" s="29"/>
      <c r="EU140" s="29"/>
      <c r="EV140" s="29"/>
      <c r="EW140" s="30"/>
      <c r="EX140" s="31"/>
      <c r="EY140" s="32"/>
      <c r="EZ140" s="32"/>
      <c r="FA140" s="32"/>
      <c r="FB140" s="32"/>
      <c r="FC140" s="33"/>
      <c r="FD140" s="28"/>
      <c r="FE140" s="29"/>
      <c r="FF140" s="29"/>
      <c r="FG140" s="29"/>
      <c r="FH140" s="29"/>
      <c r="FI140" s="30"/>
      <c r="FJ140" s="31"/>
      <c r="FK140" s="32"/>
      <c r="FL140" s="32"/>
      <c r="FM140" s="32"/>
      <c r="FN140" s="32"/>
      <c r="FO140" s="33"/>
      <c r="FP140" s="28"/>
      <c r="FQ140" s="29"/>
      <c r="FR140" s="29"/>
      <c r="FS140" s="29"/>
      <c r="FT140" s="29"/>
      <c r="FU140" s="30"/>
      <c r="FV140" s="31"/>
      <c r="FW140" s="32"/>
      <c r="FX140" s="32"/>
      <c r="FY140" s="32"/>
      <c r="FZ140" s="32"/>
      <c r="GA140" s="33"/>
      <c r="GB140" s="28"/>
      <c r="GC140" s="29"/>
      <c r="GD140" s="29"/>
      <c r="GE140" s="29"/>
      <c r="GF140" s="29"/>
      <c r="GG140" s="30"/>
      <c r="GH140" s="31"/>
      <c r="GI140" s="32"/>
      <c r="GJ140" s="32"/>
      <c r="GK140" s="32"/>
      <c r="GL140" s="32"/>
      <c r="GM140" s="33"/>
      <c r="GN140" s="28"/>
      <c r="GO140" s="29"/>
      <c r="GP140" s="29"/>
      <c r="GQ140" s="29"/>
      <c r="GR140" s="29"/>
      <c r="GS140" s="30"/>
      <c r="GT140" s="31"/>
      <c r="GU140" s="32"/>
      <c r="GV140" s="32"/>
      <c r="GW140" s="32"/>
      <c r="GX140" s="32"/>
      <c r="GY140" s="33"/>
      <c r="GZ140" s="28"/>
      <c r="HA140" s="29"/>
      <c r="HB140" s="29"/>
      <c r="HC140" s="29"/>
      <c r="HD140" s="29"/>
      <c r="HE140" s="30"/>
      <c r="HF140" s="31"/>
      <c r="HG140" s="32"/>
      <c r="HH140" s="32"/>
      <c r="HI140" s="32"/>
      <c r="HJ140" s="32"/>
      <c r="HK140" s="33"/>
      <c r="HL140" s="28"/>
      <c r="HM140" s="29"/>
      <c r="HN140" s="29"/>
      <c r="HO140" s="29"/>
      <c r="HP140" s="29"/>
      <c r="HQ140" s="30"/>
      <c r="HR140" s="31"/>
      <c r="HS140" s="32"/>
      <c r="HT140" s="32"/>
      <c r="HU140" s="32"/>
      <c r="HV140" s="32"/>
      <c r="HW140" s="33"/>
      <c r="HX140" s="28"/>
      <c r="HY140" s="29"/>
      <c r="HZ140" s="29"/>
      <c r="IA140" s="29"/>
      <c r="IB140" s="29"/>
      <c r="IC140" s="30"/>
      <c r="ID140" s="31"/>
      <c r="IE140" s="32"/>
      <c r="IF140" s="32"/>
      <c r="IG140" s="32"/>
      <c r="IH140" s="32"/>
      <c r="II140" s="33"/>
      <c r="IJ140" s="28"/>
      <c r="IK140" s="29"/>
      <c r="IL140" s="29"/>
      <c r="IM140" s="29"/>
      <c r="IN140" s="29"/>
      <c r="IO140" s="30"/>
      <c r="IP140" s="31"/>
      <c r="IQ140" s="32"/>
      <c r="IR140" s="32"/>
      <c r="IS140" s="32"/>
      <c r="IT140" s="32"/>
      <c r="IU140" s="33"/>
      <c r="IV140" s="28"/>
      <c r="IW140" s="29"/>
      <c r="IX140" s="29"/>
      <c r="IY140" s="29"/>
      <c r="IZ140" s="29"/>
      <c r="JA140" s="30"/>
      <c r="JB140" s="31"/>
      <c r="JC140" s="32"/>
      <c r="JD140" s="32"/>
      <c r="JE140" s="32"/>
      <c r="JF140" s="32"/>
      <c r="JG140" s="33"/>
      <c r="JH140" s="28"/>
      <c r="JI140" s="29"/>
      <c r="JJ140" s="29"/>
      <c r="JK140" s="29"/>
      <c r="JL140" s="29"/>
      <c r="JM140" s="30"/>
      <c r="JN140" s="31"/>
      <c r="JO140" s="32"/>
      <c r="JP140" s="32"/>
      <c r="JQ140" s="32"/>
      <c r="JR140" s="32"/>
      <c r="JS140" s="33"/>
      <c r="JT140" s="28"/>
      <c r="JU140" s="29"/>
      <c r="JV140" s="29"/>
      <c r="JW140" s="29"/>
      <c r="JX140" s="29"/>
      <c r="JY140" s="30"/>
      <c r="JZ140" s="31"/>
      <c r="KA140" s="32"/>
      <c r="KB140" s="32"/>
      <c r="KC140" s="32"/>
      <c r="KD140" s="32"/>
      <c r="KE140" s="33"/>
      <c r="KF140" s="28"/>
      <c r="KG140" s="29"/>
      <c r="KH140" s="29"/>
      <c r="KI140" s="29"/>
      <c r="KJ140" s="29"/>
      <c r="KK140" s="30"/>
      <c r="KL140" s="31"/>
      <c r="KM140" s="32"/>
      <c r="KN140" s="32"/>
      <c r="KO140" s="32"/>
      <c r="KP140" s="32"/>
      <c r="KQ140" s="33"/>
    </row>
    <row r="141" spans="1:303" ht="16.5" customHeight="1" x14ac:dyDescent="0.25">
      <c r="A141">
        <f t="shared" si="9"/>
        <v>11</v>
      </c>
      <c r="B141" s="17">
        <f t="shared" si="10"/>
        <v>4</v>
      </c>
      <c r="C141" s="21">
        <f>Calen!F144</f>
        <v>43783</v>
      </c>
      <c r="D141" s="28"/>
      <c r="E141" s="29"/>
      <c r="F141" s="29"/>
      <c r="G141" s="29"/>
      <c r="H141" s="29"/>
      <c r="I141" s="30"/>
      <c r="J141" s="31"/>
      <c r="K141" s="32"/>
      <c r="L141" s="32"/>
      <c r="M141" s="32"/>
      <c r="N141" s="32"/>
      <c r="O141" s="33"/>
      <c r="P141" s="28"/>
      <c r="Q141" s="29"/>
      <c r="R141" s="29"/>
      <c r="S141" s="29"/>
      <c r="T141" s="29"/>
      <c r="U141" s="30"/>
      <c r="V141" s="31"/>
      <c r="W141" s="32"/>
      <c r="X141" s="32"/>
      <c r="Y141" s="32"/>
      <c r="Z141" s="32"/>
      <c r="AA141" s="33"/>
      <c r="AB141" s="28"/>
      <c r="AC141" s="29"/>
      <c r="AD141" s="29"/>
      <c r="AE141" s="29"/>
      <c r="AF141" s="29"/>
      <c r="AG141" s="30"/>
      <c r="AH141" s="31"/>
      <c r="AI141" s="32"/>
      <c r="AJ141" s="32"/>
      <c r="AK141" s="32"/>
      <c r="AL141" s="32"/>
      <c r="AM141" s="33"/>
      <c r="AN141" s="28"/>
      <c r="AO141" s="29"/>
      <c r="AP141" s="29"/>
      <c r="AQ141" s="29"/>
      <c r="AR141" s="29"/>
      <c r="AS141" s="30"/>
      <c r="AT141" s="31"/>
      <c r="AU141" s="32"/>
      <c r="AV141" s="32"/>
      <c r="AW141" s="32"/>
      <c r="AX141" s="32"/>
      <c r="AY141" s="33"/>
      <c r="AZ141" s="28"/>
      <c r="BA141" s="29"/>
      <c r="BB141" s="29"/>
      <c r="BC141" s="29"/>
      <c r="BD141" s="29"/>
      <c r="BE141" s="30"/>
      <c r="BF141" s="31"/>
      <c r="BG141" s="32"/>
      <c r="BH141" s="32"/>
      <c r="BI141" s="32"/>
      <c r="BJ141" s="32"/>
      <c r="BK141" s="33"/>
      <c r="BL141" s="28"/>
      <c r="BM141" s="29"/>
      <c r="BN141" s="29"/>
      <c r="BO141" s="29"/>
      <c r="BP141" s="29"/>
      <c r="BQ141" s="30"/>
      <c r="BR141" s="31"/>
      <c r="BS141" s="32"/>
      <c r="BT141" s="32"/>
      <c r="BU141" s="32"/>
      <c r="BV141" s="32"/>
      <c r="BW141" s="33"/>
      <c r="BX141" s="28"/>
      <c r="BY141" s="29"/>
      <c r="BZ141" s="29"/>
      <c r="CA141" s="29"/>
      <c r="CB141" s="29"/>
      <c r="CC141" s="30"/>
      <c r="CD141" s="31"/>
      <c r="CE141" s="32"/>
      <c r="CF141" s="32"/>
      <c r="CG141" s="32"/>
      <c r="CH141" s="32"/>
      <c r="CI141" s="33"/>
      <c r="CJ141" s="28"/>
      <c r="CK141" s="29"/>
      <c r="CL141" s="29"/>
      <c r="CM141" s="29"/>
      <c r="CN141" s="29"/>
      <c r="CO141" s="30"/>
      <c r="CP141" s="31"/>
      <c r="CQ141" s="32"/>
      <c r="CR141" s="32"/>
      <c r="CS141" s="32"/>
      <c r="CT141" s="32"/>
      <c r="CU141" s="33"/>
      <c r="CV141" s="28"/>
      <c r="CW141" s="29"/>
      <c r="CX141" s="29"/>
      <c r="CY141" s="29"/>
      <c r="CZ141" s="29"/>
      <c r="DA141" s="30"/>
      <c r="DB141" s="31"/>
      <c r="DC141" s="32"/>
      <c r="DD141" s="32"/>
      <c r="DE141" s="32"/>
      <c r="DF141" s="32"/>
      <c r="DG141" s="33"/>
      <c r="DH141" s="28"/>
      <c r="DI141" s="29"/>
      <c r="DJ141" s="29"/>
      <c r="DK141" s="29"/>
      <c r="DL141" s="29"/>
      <c r="DM141" s="30"/>
      <c r="DN141" s="31"/>
      <c r="DO141" s="32"/>
      <c r="DP141" s="32"/>
      <c r="DQ141" s="32"/>
      <c r="DR141" s="32"/>
      <c r="DS141" s="33"/>
      <c r="DT141" s="28"/>
      <c r="DU141" s="29"/>
      <c r="DV141" s="29"/>
      <c r="DW141" s="29"/>
      <c r="DX141" s="29"/>
      <c r="DY141" s="30"/>
      <c r="DZ141" s="31"/>
      <c r="EA141" s="32"/>
      <c r="EB141" s="32"/>
      <c r="EC141" s="32"/>
      <c r="ED141" s="32"/>
      <c r="EE141" s="33"/>
      <c r="EF141" s="28"/>
      <c r="EG141" s="29"/>
      <c r="EH141" s="29"/>
      <c r="EI141" s="29"/>
      <c r="EJ141" s="29"/>
      <c r="EK141" s="30"/>
      <c r="EL141" s="31"/>
      <c r="EM141" s="32"/>
      <c r="EN141" s="32"/>
      <c r="EO141" s="32"/>
      <c r="EP141" s="32"/>
      <c r="EQ141" s="33"/>
      <c r="ER141" s="28"/>
      <c r="ES141" s="29"/>
      <c r="ET141" s="29"/>
      <c r="EU141" s="29"/>
      <c r="EV141" s="29"/>
      <c r="EW141" s="30"/>
      <c r="EX141" s="31"/>
      <c r="EY141" s="32"/>
      <c r="EZ141" s="32"/>
      <c r="FA141" s="32"/>
      <c r="FB141" s="32"/>
      <c r="FC141" s="33"/>
      <c r="FD141" s="28"/>
      <c r="FE141" s="29"/>
      <c r="FF141" s="29"/>
      <c r="FG141" s="29"/>
      <c r="FH141" s="29"/>
      <c r="FI141" s="30"/>
      <c r="FJ141" s="31"/>
      <c r="FK141" s="32"/>
      <c r="FL141" s="32"/>
      <c r="FM141" s="32"/>
      <c r="FN141" s="32"/>
      <c r="FO141" s="33"/>
      <c r="FP141" s="28"/>
      <c r="FQ141" s="29"/>
      <c r="FR141" s="29"/>
      <c r="FS141" s="29"/>
      <c r="FT141" s="29"/>
      <c r="FU141" s="30"/>
      <c r="FV141" s="31"/>
      <c r="FW141" s="32"/>
      <c r="FX141" s="32"/>
      <c r="FY141" s="32"/>
      <c r="FZ141" s="32"/>
      <c r="GA141" s="33"/>
      <c r="GB141" s="28"/>
      <c r="GC141" s="29"/>
      <c r="GD141" s="29"/>
      <c r="GE141" s="29"/>
      <c r="GF141" s="29"/>
      <c r="GG141" s="30"/>
      <c r="GH141" s="31"/>
      <c r="GI141" s="32"/>
      <c r="GJ141" s="32"/>
      <c r="GK141" s="32"/>
      <c r="GL141" s="32"/>
      <c r="GM141" s="33"/>
      <c r="GN141" s="28"/>
      <c r="GO141" s="29"/>
      <c r="GP141" s="29"/>
      <c r="GQ141" s="29"/>
      <c r="GR141" s="29"/>
      <c r="GS141" s="30"/>
      <c r="GT141" s="31"/>
      <c r="GU141" s="32"/>
      <c r="GV141" s="32"/>
      <c r="GW141" s="32"/>
      <c r="GX141" s="32"/>
      <c r="GY141" s="33"/>
      <c r="GZ141" s="28"/>
      <c r="HA141" s="29"/>
      <c r="HB141" s="29"/>
      <c r="HC141" s="29"/>
      <c r="HD141" s="29"/>
      <c r="HE141" s="30"/>
      <c r="HF141" s="31"/>
      <c r="HG141" s="32"/>
      <c r="HH141" s="32"/>
      <c r="HI141" s="32"/>
      <c r="HJ141" s="32"/>
      <c r="HK141" s="33"/>
      <c r="HL141" s="28"/>
      <c r="HM141" s="29"/>
      <c r="HN141" s="29"/>
      <c r="HO141" s="29"/>
      <c r="HP141" s="29"/>
      <c r="HQ141" s="30"/>
      <c r="HR141" s="31"/>
      <c r="HS141" s="32"/>
      <c r="HT141" s="32"/>
      <c r="HU141" s="32"/>
      <c r="HV141" s="32"/>
      <c r="HW141" s="33"/>
      <c r="HX141" s="28"/>
      <c r="HY141" s="29"/>
      <c r="HZ141" s="29"/>
      <c r="IA141" s="29"/>
      <c r="IB141" s="29"/>
      <c r="IC141" s="30"/>
      <c r="ID141" s="31"/>
      <c r="IE141" s="32"/>
      <c r="IF141" s="32"/>
      <c r="IG141" s="32"/>
      <c r="IH141" s="32"/>
      <c r="II141" s="33"/>
      <c r="IJ141" s="28"/>
      <c r="IK141" s="29"/>
      <c r="IL141" s="29"/>
      <c r="IM141" s="29"/>
      <c r="IN141" s="29"/>
      <c r="IO141" s="30"/>
      <c r="IP141" s="31"/>
      <c r="IQ141" s="32"/>
      <c r="IR141" s="32"/>
      <c r="IS141" s="32"/>
      <c r="IT141" s="32"/>
      <c r="IU141" s="33"/>
      <c r="IV141" s="28"/>
      <c r="IW141" s="29"/>
      <c r="IX141" s="29"/>
      <c r="IY141" s="29"/>
      <c r="IZ141" s="29"/>
      <c r="JA141" s="30"/>
      <c r="JB141" s="31"/>
      <c r="JC141" s="32"/>
      <c r="JD141" s="32"/>
      <c r="JE141" s="32"/>
      <c r="JF141" s="32"/>
      <c r="JG141" s="33"/>
      <c r="JH141" s="28"/>
      <c r="JI141" s="29"/>
      <c r="JJ141" s="29"/>
      <c r="JK141" s="29"/>
      <c r="JL141" s="29"/>
      <c r="JM141" s="30"/>
      <c r="JN141" s="31"/>
      <c r="JO141" s="32"/>
      <c r="JP141" s="32"/>
      <c r="JQ141" s="32"/>
      <c r="JR141" s="32"/>
      <c r="JS141" s="33"/>
      <c r="JT141" s="28"/>
      <c r="JU141" s="29"/>
      <c r="JV141" s="29"/>
      <c r="JW141" s="29"/>
      <c r="JX141" s="29"/>
      <c r="JY141" s="30"/>
      <c r="JZ141" s="31"/>
      <c r="KA141" s="32"/>
      <c r="KB141" s="32"/>
      <c r="KC141" s="32"/>
      <c r="KD141" s="32"/>
      <c r="KE141" s="33"/>
      <c r="KF141" s="28"/>
      <c r="KG141" s="29"/>
      <c r="KH141" s="29"/>
      <c r="KI141" s="29"/>
      <c r="KJ141" s="29"/>
      <c r="KK141" s="30"/>
      <c r="KL141" s="31"/>
      <c r="KM141" s="32"/>
      <c r="KN141" s="32"/>
      <c r="KO141" s="32"/>
      <c r="KP141" s="32"/>
      <c r="KQ141" s="33"/>
    </row>
    <row r="142" spans="1:303" ht="16.5" customHeight="1" x14ac:dyDescent="0.25">
      <c r="A142">
        <f t="shared" si="9"/>
        <v>11</v>
      </c>
      <c r="B142" s="17">
        <f t="shared" si="10"/>
        <v>5</v>
      </c>
      <c r="C142" s="21">
        <f>Calen!F145</f>
        <v>43784</v>
      </c>
      <c r="D142" s="28"/>
      <c r="E142" s="29"/>
      <c r="F142" s="29"/>
      <c r="G142" s="29"/>
      <c r="H142" s="29"/>
      <c r="I142" s="30"/>
      <c r="J142" s="31"/>
      <c r="K142" s="32"/>
      <c r="L142" s="32"/>
      <c r="M142" s="32"/>
      <c r="N142" s="32"/>
      <c r="O142" s="33"/>
      <c r="P142" s="28"/>
      <c r="Q142" s="29"/>
      <c r="R142" s="29"/>
      <c r="S142" s="29"/>
      <c r="T142" s="29"/>
      <c r="U142" s="30"/>
      <c r="V142" s="31"/>
      <c r="W142" s="32"/>
      <c r="X142" s="32"/>
      <c r="Y142" s="32"/>
      <c r="Z142" s="32"/>
      <c r="AA142" s="33"/>
      <c r="AB142" s="28"/>
      <c r="AC142" s="29"/>
      <c r="AD142" s="29"/>
      <c r="AE142" s="29"/>
      <c r="AF142" s="29"/>
      <c r="AG142" s="30"/>
      <c r="AH142" s="31"/>
      <c r="AI142" s="32"/>
      <c r="AJ142" s="32"/>
      <c r="AK142" s="32"/>
      <c r="AL142" s="32"/>
      <c r="AM142" s="33"/>
      <c r="AN142" s="28"/>
      <c r="AO142" s="29"/>
      <c r="AP142" s="29"/>
      <c r="AQ142" s="29"/>
      <c r="AR142" s="29"/>
      <c r="AS142" s="30"/>
      <c r="AT142" s="31"/>
      <c r="AU142" s="32"/>
      <c r="AV142" s="32"/>
      <c r="AW142" s="32"/>
      <c r="AX142" s="32"/>
      <c r="AY142" s="33"/>
      <c r="AZ142" s="28"/>
      <c r="BA142" s="29"/>
      <c r="BB142" s="29"/>
      <c r="BC142" s="29"/>
      <c r="BD142" s="29"/>
      <c r="BE142" s="30"/>
      <c r="BF142" s="31"/>
      <c r="BG142" s="32"/>
      <c r="BH142" s="32"/>
      <c r="BI142" s="32"/>
      <c r="BJ142" s="32"/>
      <c r="BK142" s="33"/>
      <c r="BL142" s="28"/>
      <c r="BM142" s="29"/>
      <c r="BN142" s="29"/>
      <c r="BO142" s="29"/>
      <c r="BP142" s="29"/>
      <c r="BQ142" s="30"/>
      <c r="BR142" s="31"/>
      <c r="BS142" s="32"/>
      <c r="BT142" s="32"/>
      <c r="BU142" s="32"/>
      <c r="BV142" s="32"/>
      <c r="BW142" s="33"/>
      <c r="BX142" s="28"/>
      <c r="BY142" s="29"/>
      <c r="BZ142" s="29"/>
      <c r="CA142" s="29"/>
      <c r="CB142" s="29"/>
      <c r="CC142" s="30"/>
      <c r="CD142" s="31"/>
      <c r="CE142" s="32"/>
      <c r="CF142" s="32"/>
      <c r="CG142" s="32"/>
      <c r="CH142" s="32"/>
      <c r="CI142" s="33"/>
      <c r="CJ142" s="28"/>
      <c r="CK142" s="29"/>
      <c r="CL142" s="29"/>
      <c r="CM142" s="29"/>
      <c r="CN142" s="29"/>
      <c r="CO142" s="30"/>
      <c r="CP142" s="31"/>
      <c r="CQ142" s="32"/>
      <c r="CR142" s="32"/>
      <c r="CS142" s="32"/>
      <c r="CT142" s="32"/>
      <c r="CU142" s="33"/>
      <c r="CV142" s="28"/>
      <c r="CW142" s="29"/>
      <c r="CX142" s="29"/>
      <c r="CY142" s="29"/>
      <c r="CZ142" s="29"/>
      <c r="DA142" s="30"/>
      <c r="DB142" s="31"/>
      <c r="DC142" s="32"/>
      <c r="DD142" s="32"/>
      <c r="DE142" s="32"/>
      <c r="DF142" s="32"/>
      <c r="DG142" s="33"/>
      <c r="DH142" s="28"/>
      <c r="DI142" s="29"/>
      <c r="DJ142" s="29"/>
      <c r="DK142" s="29"/>
      <c r="DL142" s="29"/>
      <c r="DM142" s="30"/>
      <c r="DN142" s="31"/>
      <c r="DO142" s="32"/>
      <c r="DP142" s="32"/>
      <c r="DQ142" s="32"/>
      <c r="DR142" s="32"/>
      <c r="DS142" s="33"/>
      <c r="DT142" s="28"/>
      <c r="DU142" s="29"/>
      <c r="DV142" s="29"/>
      <c r="DW142" s="29"/>
      <c r="DX142" s="29"/>
      <c r="DY142" s="30"/>
      <c r="DZ142" s="31"/>
      <c r="EA142" s="32"/>
      <c r="EB142" s="32"/>
      <c r="EC142" s="32"/>
      <c r="ED142" s="32"/>
      <c r="EE142" s="33"/>
      <c r="EF142" s="28"/>
      <c r="EG142" s="29"/>
      <c r="EH142" s="29"/>
      <c r="EI142" s="29"/>
      <c r="EJ142" s="29"/>
      <c r="EK142" s="30"/>
      <c r="EL142" s="31"/>
      <c r="EM142" s="32"/>
      <c r="EN142" s="32"/>
      <c r="EO142" s="32"/>
      <c r="EP142" s="32"/>
      <c r="EQ142" s="33"/>
      <c r="ER142" s="28"/>
      <c r="ES142" s="29"/>
      <c r="ET142" s="29"/>
      <c r="EU142" s="29"/>
      <c r="EV142" s="29"/>
      <c r="EW142" s="30"/>
      <c r="EX142" s="31"/>
      <c r="EY142" s="32"/>
      <c r="EZ142" s="32"/>
      <c r="FA142" s="32"/>
      <c r="FB142" s="32"/>
      <c r="FC142" s="33"/>
      <c r="FD142" s="28"/>
      <c r="FE142" s="29"/>
      <c r="FF142" s="29"/>
      <c r="FG142" s="29"/>
      <c r="FH142" s="29"/>
      <c r="FI142" s="30"/>
      <c r="FJ142" s="31"/>
      <c r="FK142" s="32"/>
      <c r="FL142" s="32"/>
      <c r="FM142" s="32"/>
      <c r="FN142" s="32"/>
      <c r="FO142" s="33"/>
      <c r="FP142" s="28"/>
      <c r="FQ142" s="29"/>
      <c r="FR142" s="29"/>
      <c r="FS142" s="29"/>
      <c r="FT142" s="29"/>
      <c r="FU142" s="30"/>
      <c r="FV142" s="31"/>
      <c r="FW142" s="32"/>
      <c r="FX142" s="32"/>
      <c r="FY142" s="32"/>
      <c r="FZ142" s="32"/>
      <c r="GA142" s="33"/>
      <c r="GB142" s="28"/>
      <c r="GC142" s="29"/>
      <c r="GD142" s="29"/>
      <c r="GE142" s="29"/>
      <c r="GF142" s="29"/>
      <c r="GG142" s="30"/>
      <c r="GH142" s="31"/>
      <c r="GI142" s="32"/>
      <c r="GJ142" s="32"/>
      <c r="GK142" s="32"/>
      <c r="GL142" s="32"/>
      <c r="GM142" s="33"/>
      <c r="GN142" s="28"/>
      <c r="GO142" s="29"/>
      <c r="GP142" s="29"/>
      <c r="GQ142" s="29"/>
      <c r="GR142" s="29"/>
      <c r="GS142" s="30"/>
      <c r="GT142" s="31"/>
      <c r="GU142" s="32"/>
      <c r="GV142" s="32"/>
      <c r="GW142" s="32"/>
      <c r="GX142" s="32"/>
      <c r="GY142" s="33"/>
      <c r="GZ142" s="28"/>
      <c r="HA142" s="29"/>
      <c r="HB142" s="29"/>
      <c r="HC142" s="29"/>
      <c r="HD142" s="29"/>
      <c r="HE142" s="30"/>
      <c r="HF142" s="31"/>
      <c r="HG142" s="32"/>
      <c r="HH142" s="32"/>
      <c r="HI142" s="32"/>
      <c r="HJ142" s="32"/>
      <c r="HK142" s="33"/>
      <c r="HL142" s="28"/>
      <c r="HM142" s="29"/>
      <c r="HN142" s="29"/>
      <c r="HO142" s="29"/>
      <c r="HP142" s="29"/>
      <c r="HQ142" s="30"/>
      <c r="HR142" s="31"/>
      <c r="HS142" s="32"/>
      <c r="HT142" s="32"/>
      <c r="HU142" s="32"/>
      <c r="HV142" s="32"/>
      <c r="HW142" s="33"/>
      <c r="HX142" s="28"/>
      <c r="HY142" s="29"/>
      <c r="HZ142" s="29"/>
      <c r="IA142" s="29"/>
      <c r="IB142" s="29"/>
      <c r="IC142" s="30"/>
      <c r="ID142" s="31"/>
      <c r="IE142" s="32"/>
      <c r="IF142" s="32"/>
      <c r="IG142" s="32"/>
      <c r="IH142" s="32"/>
      <c r="II142" s="33"/>
      <c r="IJ142" s="28"/>
      <c r="IK142" s="29"/>
      <c r="IL142" s="29"/>
      <c r="IM142" s="29"/>
      <c r="IN142" s="29"/>
      <c r="IO142" s="30"/>
      <c r="IP142" s="31"/>
      <c r="IQ142" s="32"/>
      <c r="IR142" s="32"/>
      <c r="IS142" s="32"/>
      <c r="IT142" s="32"/>
      <c r="IU142" s="33"/>
      <c r="IV142" s="28"/>
      <c r="IW142" s="29"/>
      <c r="IX142" s="29"/>
      <c r="IY142" s="29"/>
      <c r="IZ142" s="29"/>
      <c r="JA142" s="30"/>
      <c r="JB142" s="31"/>
      <c r="JC142" s="32"/>
      <c r="JD142" s="32"/>
      <c r="JE142" s="32"/>
      <c r="JF142" s="32"/>
      <c r="JG142" s="33"/>
      <c r="JH142" s="28"/>
      <c r="JI142" s="29"/>
      <c r="JJ142" s="29"/>
      <c r="JK142" s="29"/>
      <c r="JL142" s="29"/>
      <c r="JM142" s="30"/>
      <c r="JN142" s="31"/>
      <c r="JO142" s="32"/>
      <c r="JP142" s="32"/>
      <c r="JQ142" s="32"/>
      <c r="JR142" s="32"/>
      <c r="JS142" s="33"/>
      <c r="JT142" s="28"/>
      <c r="JU142" s="29"/>
      <c r="JV142" s="29"/>
      <c r="JW142" s="29"/>
      <c r="JX142" s="29"/>
      <c r="JY142" s="30"/>
      <c r="JZ142" s="31"/>
      <c r="KA142" s="32"/>
      <c r="KB142" s="32"/>
      <c r="KC142" s="32"/>
      <c r="KD142" s="32"/>
      <c r="KE142" s="33"/>
      <c r="KF142" s="28"/>
      <c r="KG142" s="29"/>
      <c r="KH142" s="29"/>
      <c r="KI142" s="29"/>
      <c r="KJ142" s="29"/>
      <c r="KK142" s="30"/>
      <c r="KL142" s="31"/>
      <c r="KM142" s="32"/>
      <c r="KN142" s="32"/>
      <c r="KO142" s="32"/>
      <c r="KP142" s="32"/>
      <c r="KQ142" s="33"/>
    </row>
    <row r="143" spans="1:303" ht="16.5" customHeight="1" x14ac:dyDescent="0.25">
      <c r="A143">
        <f t="shared" si="9"/>
        <v>11</v>
      </c>
      <c r="B143" s="17">
        <f t="shared" si="10"/>
        <v>3</v>
      </c>
      <c r="C143" s="21">
        <f>Calen!F146</f>
        <v>43789</v>
      </c>
      <c r="D143" s="28"/>
      <c r="E143" s="29"/>
      <c r="F143" s="29"/>
      <c r="G143" s="29"/>
      <c r="H143" s="29"/>
      <c r="I143" s="30"/>
      <c r="J143" s="31"/>
      <c r="K143" s="32"/>
      <c r="L143" s="32"/>
      <c r="M143" s="32"/>
      <c r="N143" s="32"/>
      <c r="O143" s="33"/>
      <c r="P143" s="28"/>
      <c r="Q143" s="29"/>
      <c r="R143" s="29"/>
      <c r="S143" s="29"/>
      <c r="T143" s="29"/>
      <c r="U143" s="30"/>
      <c r="V143" s="31"/>
      <c r="W143" s="32"/>
      <c r="X143" s="32"/>
      <c r="Y143" s="32"/>
      <c r="Z143" s="32"/>
      <c r="AA143" s="33"/>
      <c r="AB143" s="28"/>
      <c r="AC143" s="29"/>
      <c r="AD143" s="29"/>
      <c r="AE143" s="29"/>
      <c r="AF143" s="29"/>
      <c r="AG143" s="30"/>
      <c r="AH143" s="31"/>
      <c r="AI143" s="32"/>
      <c r="AJ143" s="32"/>
      <c r="AK143" s="32"/>
      <c r="AL143" s="32"/>
      <c r="AM143" s="33"/>
      <c r="AN143" s="28"/>
      <c r="AO143" s="29"/>
      <c r="AP143" s="29"/>
      <c r="AQ143" s="29"/>
      <c r="AR143" s="29"/>
      <c r="AS143" s="30"/>
      <c r="AT143" s="31"/>
      <c r="AU143" s="32"/>
      <c r="AV143" s="32"/>
      <c r="AW143" s="32"/>
      <c r="AX143" s="32"/>
      <c r="AY143" s="33"/>
      <c r="AZ143" s="28"/>
      <c r="BA143" s="29"/>
      <c r="BB143" s="29"/>
      <c r="BC143" s="29"/>
      <c r="BD143" s="29"/>
      <c r="BE143" s="30"/>
      <c r="BF143" s="31"/>
      <c r="BG143" s="32"/>
      <c r="BH143" s="32"/>
      <c r="BI143" s="32"/>
      <c r="BJ143" s="32"/>
      <c r="BK143" s="33"/>
      <c r="BL143" s="28"/>
      <c r="BM143" s="29"/>
      <c r="BN143" s="29"/>
      <c r="BO143" s="29"/>
      <c r="BP143" s="29"/>
      <c r="BQ143" s="30"/>
      <c r="BR143" s="31"/>
      <c r="BS143" s="32"/>
      <c r="BT143" s="32"/>
      <c r="BU143" s="32"/>
      <c r="BV143" s="32"/>
      <c r="BW143" s="33"/>
      <c r="BX143" s="28"/>
      <c r="BY143" s="29"/>
      <c r="BZ143" s="29"/>
      <c r="CA143" s="29"/>
      <c r="CB143" s="29"/>
      <c r="CC143" s="30"/>
      <c r="CD143" s="31"/>
      <c r="CE143" s="32"/>
      <c r="CF143" s="32"/>
      <c r="CG143" s="32"/>
      <c r="CH143" s="32"/>
      <c r="CI143" s="33"/>
      <c r="CJ143" s="28"/>
      <c r="CK143" s="29"/>
      <c r="CL143" s="29"/>
      <c r="CM143" s="29"/>
      <c r="CN143" s="29"/>
      <c r="CO143" s="30"/>
      <c r="CP143" s="31"/>
      <c r="CQ143" s="32"/>
      <c r="CR143" s="32"/>
      <c r="CS143" s="32"/>
      <c r="CT143" s="32"/>
      <c r="CU143" s="33"/>
      <c r="CV143" s="28"/>
      <c r="CW143" s="29"/>
      <c r="CX143" s="29"/>
      <c r="CY143" s="29"/>
      <c r="CZ143" s="29"/>
      <c r="DA143" s="30"/>
      <c r="DB143" s="31"/>
      <c r="DC143" s="32"/>
      <c r="DD143" s="32"/>
      <c r="DE143" s="32"/>
      <c r="DF143" s="32"/>
      <c r="DG143" s="33"/>
      <c r="DH143" s="28"/>
      <c r="DI143" s="29"/>
      <c r="DJ143" s="29"/>
      <c r="DK143" s="29"/>
      <c r="DL143" s="29"/>
      <c r="DM143" s="30"/>
      <c r="DN143" s="31"/>
      <c r="DO143" s="32"/>
      <c r="DP143" s="32"/>
      <c r="DQ143" s="32"/>
      <c r="DR143" s="32"/>
      <c r="DS143" s="33"/>
      <c r="DT143" s="28"/>
      <c r="DU143" s="29"/>
      <c r="DV143" s="29"/>
      <c r="DW143" s="29"/>
      <c r="DX143" s="29"/>
      <c r="DY143" s="30"/>
      <c r="DZ143" s="31"/>
      <c r="EA143" s="32"/>
      <c r="EB143" s="32"/>
      <c r="EC143" s="32"/>
      <c r="ED143" s="32"/>
      <c r="EE143" s="33"/>
      <c r="EF143" s="28"/>
      <c r="EG143" s="29"/>
      <c r="EH143" s="29"/>
      <c r="EI143" s="29"/>
      <c r="EJ143" s="29"/>
      <c r="EK143" s="30"/>
      <c r="EL143" s="31"/>
      <c r="EM143" s="32"/>
      <c r="EN143" s="32"/>
      <c r="EO143" s="32"/>
      <c r="EP143" s="32"/>
      <c r="EQ143" s="33"/>
      <c r="ER143" s="28"/>
      <c r="ES143" s="29"/>
      <c r="ET143" s="29"/>
      <c r="EU143" s="29"/>
      <c r="EV143" s="29"/>
      <c r="EW143" s="30"/>
      <c r="EX143" s="31"/>
      <c r="EY143" s="32"/>
      <c r="EZ143" s="32"/>
      <c r="FA143" s="32"/>
      <c r="FB143" s="32"/>
      <c r="FC143" s="33"/>
      <c r="FD143" s="28"/>
      <c r="FE143" s="29"/>
      <c r="FF143" s="29"/>
      <c r="FG143" s="29"/>
      <c r="FH143" s="29"/>
      <c r="FI143" s="30"/>
      <c r="FJ143" s="31"/>
      <c r="FK143" s="32"/>
      <c r="FL143" s="32"/>
      <c r="FM143" s="32"/>
      <c r="FN143" s="32"/>
      <c r="FO143" s="33"/>
      <c r="FP143" s="28"/>
      <c r="FQ143" s="29"/>
      <c r="FR143" s="29"/>
      <c r="FS143" s="29"/>
      <c r="FT143" s="29"/>
      <c r="FU143" s="30"/>
      <c r="FV143" s="31"/>
      <c r="FW143" s="32"/>
      <c r="FX143" s="32"/>
      <c r="FY143" s="32"/>
      <c r="FZ143" s="32"/>
      <c r="GA143" s="33"/>
      <c r="GB143" s="28"/>
      <c r="GC143" s="29"/>
      <c r="GD143" s="29"/>
      <c r="GE143" s="29"/>
      <c r="GF143" s="29"/>
      <c r="GG143" s="30"/>
      <c r="GH143" s="31"/>
      <c r="GI143" s="32"/>
      <c r="GJ143" s="32"/>
      <c r="GK143" s="32"/>
      <c r="GL143" s="32"/>
      <c r="GM143" s="33"/>
      <c r="GN143" s="28"/>
      <c r="GO143" s="29"/>
      <c r="GP143" s="29"/>
      <c r="GQ143" s="29"/>
      <c r="GR143" s="29"/>
      <c r="GS143" s="30"/>
      <c r="GT143" s="31"/>
      <c r="GU143" s="32"/>
      <c r="GV143" s="32"/>
      <c r="GW143" s="32"/>
      <c r="GX143" s="32"/>
      <c r="GY143" s="33"/>
      <c r="GZ143" s="28"/>
      <c r="HA143" s="29"/>
      <c r="HB143" s="29"/>
      <c r="HC143" s="29"/>
      <c r="HD143" s="29"/>
      <c r="HE143" s="30"/>
      <c r="HF143" s="31"/>
      <c r="HG143" s="32"/>
      <c r="HH143" s="32"/>
      <c r="HI143" s="32"/>
      <c r="HJ143" s="32"/>
      <c r="HK143" s="33"/>
      <c r="HL143" s="28"/>
      <c r="HM143" s="29"/>
      <c r="HN143" s="29"/>
      <c r="HO143" s="29"/>
      <c r="HP143" s="29"/>
      <c r="HQ143" s="30"/>
      <c r="HR143" s="31"/>
      <c r="HS143" s="32"/>
      <c r="HT143" s="32"/>
      <c r="HU143" s="32"/>
      <c r="HV143" s="32"/>
      <c r="HW143" s="33"/>
      <c r="HX143" s="28"/>
      <c r="HY143" s="29"/>
      <c r="HZ143" s="29"/>
      <c r="IA143" s="29"/>
      <c r="IB143" s="29"/>
      <c r="IC143" s="30"/>
      <c r="ID143" s="31"/>
      <c r="IE143" s="32"/>
      <c r="IF143" s="32"/>
      <c r="IG143" s="32"/>
      <c r="IH143" s="32"/>
      <c r="II143" s="33"/>
      <c r="IJ143" s="28"/>
      <c r="IK143" s="29"/>
      <c r="IL143" s="29"/>
      <c r="IM143" s="29"/>
      <c r="IN143" s="29"/>
      <c r="IO143" s="30"/>
      <c r="IP143" s="31"/>
      <c r="IQ143" s="32"/>
      <c r="IR143" s="32"/>
      <c r="IS143" s="32"/>
      <c r="IT143" s="32"/>
      <c r="IU143" s="33"/>
      <c r="IV143" s="28"/>
      <c r="IW143" s="29"/>
      <c r="IX143" s="29"/>
      <c r="IY143" s="29"/>
      <c r="IZ143" s="29"/>
      <c r="JA143" s="30"/>
      <c r="JB143" s="31"/>
      <c r="JC143" s="32"/>
      <c r="JD143" s="32"/>
      <c r="JE143" s="32"/>
      <c r="JF143" s="32"/>
      <c r="JG143" s="33"/>
      <c r="JH143" s="28"/>
      <c r="JI143" s="29"/>
      <c r="JJ143" s="29"/>
      <c r="JK143" s="29"/>
      <c r="JL143" s="29"/>
      <c r="JM143" s="30"/>
      <c r="JN143" s="31"/>
      <c r="JO143" s="32"/>
      <c r="JP143" s="32"/>
      <c r="JQ143" s="32"/>
      <c r="JR143" s="32"/>
      <c r="JS143" s="33"/>
      <c r="JT143" s="28"/>
      <c r="JU143" s="29"/>
      <c r="JV143" s="29"/>
      <c r="JW143" s="29"/>
      <c r="JX143" s="29"/>
      <c r="JY143" s="30"/>
      <c r="JZ143" s="31"/>
      <c r="KA143" s="32"/>
      <c r="KB143" s="32"/>
      <c r="KC143" s="32"/>
      <c r="KD143" s="32"/>
      <c r="KE143" s="33"/>
      <c r="KF143" s="28"/>
      <c r="KG143" s="29"/>
      <c r="KH143" s="29"/>
      <c r="KI143" s="29"/>
      <c r="KJ143" s="29"/>
      <c r="KK143" s="30"/>
      <c r="KL143" s="31"/>
      <c r="KM143" s="32"/>
      <c r="KN143" s="32"/>
      <c r="KO143" s="32"/>
      <c r="KP143" s="32"/>
      <c r="KQ143" s="33"/>
    </row>
    <row r="144" spans="1:303" ht="16.5" customHeight="1" x14ac:dyDescent="0.25">
      <c r="A144">
        <f t="shared" si="9"/>
        <v>11</v>
      </c>
      <c r="B144" s="17">
        <f t="shared" si="10"/>
        <v>4</v>
      </c>
      <c r="C144" s="21">
        <f>Calen!F147</f>
        <v>43790</v>
      </c>
      <c r="D144" s="28"/>
      <c r="E144" s="29"/>
      <c r="F144" s="29"/>
      <c r="G144" s="29"/>
      <c r="H144" s="29"/>
      <c r="I144" s="30"/>
      <c r="J144" s="31"/>
      <c r="K144" s="32"/>
      <c r="L144" s="32"/>
      <c r="M144" s="32"/>
      <c r="N144" s="32"/>
      <c r="O144" s="33"/>
      <c r="P144" s="28"/>
      <c r="Q144" s="29"/>
      <c r="R144" s="29"/>
      <c r="S144" s="29"/>
      <c r="T144" s="29"/>
      <c r="U144" s="30"/>
      <c r="V144" s="31"/>
      <c r="W144" s="32"/>
      <c r="X144" s="32"/>
      <c r="Y144" s="32"/>
      <c r="Z144" s="32"/>
      <c r="AA144" s="33"/>
      <c r="AB144" s="28"/>
      <c r="AC144" s="29"/>
      <c r="AD144" s="29"/>
      <c r="AE144" s="29"/>
      <c r="AF144" s="29"/>
      <c r="AG144" s="30"/>
      <c r="AH144" s="31"/>
      <c r="AI144" s="32"/>
      <c r="AJ144" s="32"/>
      <c r="AK144" s="32"/>
      <c r="AL144" s="32"/>
      <c r="AM144" s="33"/>
      <c r="AN144" s="28"/>
      <c r="AO144" s="29"/>
      <c r="AP144" s="29"/>
      <c r="AQ144" s="29"/>
      <c r="AR144" s="29"/>
      <c r="AS144" s="30"/>
      <c r="AT144" s="31"/>
      <c r="AU144" s="32"/>
      <c r="AV144" s="32"/>
      <c r="AW144" s="32"/>
      <c r="AX144" s="32"/>
      <c r="AY144" s="33"/>
      <c r="AZ144" s="28"/>
      <c r="BA144" s="29"/>
      <c r="BB144" s="29"/>
      <c r="BC144" s="29"/>
      <c r="BD144" s="29"/>
      <c r="BE144" s="30"/>
      <c r="BF144" s="31"/>
      <c r="BG144" s="32"/>
      <c r="BH144" s="32"/>
      <c r="BI144" s="32"/>
      <c r="BJ144" s="32"/>
      <c r="BK144" s="33"/>
      <c r="BL144" s="28"/>
      <c r="BM144" s="29"/>
      <c r="BN144" s="29"/>
      <c r="BO144" s="29"/>
      <c r="BP144" s="29"/>
      <c r="BQ144" s="30"/>
      <c r="BR144" s="31"/>
      <c r="BS144" s="32"/>
      <c r="BT144" s="32"/>
      <c r="BU144" s="32"/>
      <c r="BV144" s="32"/>
      <c r="BW144" s="33"/>
      <c r="BX144" s="28"/>
      <c r="BY144" s="29"/>
      <c r="BZ144" s="29"/>
      <c r="CA144" s="29"/>
      <c r="CB144" s="29"/>
      <c r="CC144" s="30"/>
      <c r="CD144" s="31"/>
      <c r="CE144" s="32"/>
      <c r="CF144" s="32"/>
      <c r="CG144" s="32"/>
      <c r="CH144" s="32"/>
      <c r="CI144" s="33"/>
      <c r="CJ144" s="28"/>
      <c r="CK144" s="29"/>
      <c r="CL144" s="29"/>
      <c r="CM144" s="29"/>
      <c r="CN144" s="29"/>
      <c r="CO144" s="30"/>
      <c r="CP144" s="31"/>
      <c r="CQ144" s="32"/>
      <c r="CR144" s="32"/>
      <c r="CS144" s="32"/>
      <c r="CT144" s="32"/>
      <c r="CU144" s="33"/>
      <c r="CV144" s="28"/>
      <c r="CW144" s="29"/>
      <c r="CX144" s="29"/>
      <c r="CY144" s="29"/>
      <c r="CZ144" s="29"/>
      <c r="DA144" s="30"/>
      <c r="DB144" s="31"/>
      <c r="DC144" s="32"/>
      <c r="DD144" s="32"/>
      <c r="DE144" s="32"/>
      <c r="DF144" s="32"/>
      <c r="DG144" s="33"/>
      <c r="DH144" s="28"/>
      <c r="DI144" s="29"/>
      <c r="DJ144" s="29"/>
      <c r="DK144" s="29"/>
      <c r="DL144" s="29"/>
      <c r="DM144" s="30"/>
      <c r="DN144" s="31"/>
      <c r="DO144" s="32"/>
      <c r="DP144" s="32"/>
      <c r="DQ144" s="32"/>
      <c r="DR144" s="32"/>
      <c r="DS144" s="33"/>
      <c r="DT144" s="28"/>
      <c r="DU144" s="29"/>
      <c r="DV144" s="29"/>
      <c r="DW144" s="29"/>
      <c r="DX144" s="29"/>
      <c r="DY144" s="30"/>
      <c r="DZ144" s="31"/>
      <c r="EA144" s="32"/>
      <c r="EB144" s="32"/>
      <c r="EC144" s="32"/>
      <c r="ED144" s="32"/>
      <c r="EE144" s="33"/>
      <c r="EF144" s="28"/>
      <c r="EG144" s="29"/>
      <c r="EH144" s="29"/>
      <c r="EI144" s="29"/>
      <c r="EJ144" s="29"/>
      <c r="EK144" s="30"/>
      <c r="EL144" s="31"/>
      <c r="EM144" s="32"/>
      <c r="EN144" s="32"/>
      <c r="EO144" s="32"/>
      <c r="EP144" s="32"/>
      <c r="EQ144" s="33"/>
      <c r="ER144" s="28"/>
      <c r="ES144" s="29"/>
      <c r="ET144" s="29"/>
      <c r="EU144" s="29"/>
      <c r="EV144" s="29"/>
      <c r="EW144" s="30"/>
      <c r="EX144" s="31"/>
      <c r="EY144" s="32"/>
      <c r="EZ144" s="32"/>
      <c r="FA144" s="32"/>
      <c r="FB144" s="32"/>
      <c r="FC144" s="33"/>
      <c r="FD144" s="28"/>
      <c r="FE144" s="29"/>
      <c r="FF144" s="29"/>
      <c r="FG144" s="29"/>
      <c r="FH144" s="29"/>
      <c r="FI144" s="30"/>
      <c r="FJ144" s="31"/>
      <c r="FK144" s="32"/>
      <c r="FL144" s="32"/>
      <c r="FM144" s="32"/>
      <c r="FN144" s="32"/>
      <c r="FO144" s="33"/>
      <c r="FP144" s="28"/>
      <c r="FQ144" s="29"/>
      <c r="FR144" s="29"/>
      <c r="FS144" s="29"/>
      <c r="FT144" s="29"/>
      <c r="FU144" s="30"/>
      <c r="FV144" s="31"/>
      <c r="FW144" s="32"/>
      <c r="FX144" s="32"/>
      <c r="FY144" s="32"/>
      <c r="FZ144" s="32"/>
      <c r="GA144" s="33"/>
      <c r="GB144" s="28"/>
      <c r="GC144" s="29"/>
      <c r="GD144" s="29"/>
      <c r="GE144" s="29"/>
      <c r="GF144" s="29"/>
      <c r="GG144" s="30"/>
      <c r="GH144" s="31"/>
      <c r="GI144" s="32"/>
      <c r="GJ144" s="32"/>
      <c r="GK144" s="32"/>
      <c r="GL144" s="32"/>
      <c r="GM144" s="33"/>
      <c r="GN144" s="28"/>
      <c r="GO144" s="29"/>
      <c r="GP144" s="29"/>
      <c r="GQ144" s="29"/>
      <c r="GR144" s="29"/>
      <c r="GS144" s="30"/>
      <c r="GT144" s="31"/>
      <c r="GU144" s="32"/>
      <c r="GV144" s="32"/>
      <c r="GW144" s="32"/>
      <c r="GX144" s="32"/>
      <c r="GY144" s="33"/>
      <c r="GZ144" s="28"/>
      <c r="HA144" s="29"/>
      <c r="HB144" s="29"/>
      <c r="HC144" s="29"/>
      <c r="HD144" s="29"/>
      <c r="HE144" s="30"/>
      <c r="HF144" s="31"/>
      <c r="HG144" s="32"/>
      <c r="HH144" s="32"/>
      <c r="HI144" s="32"/>
      <c r="HJ144" s="32"/>
      <c r="HK144" s="33"/>
      <c r="HL144" s="28"/>
      <c r="HM144" s="29"/>
      <c r="HN144" s="29"/>
      <c r="HO144" s="29"/>
      <c r="HP144" s="29"/>
      <c r="HQ144" s="30"/>
      <c r="HR144" s="31"/>
      <c r="HS144" s="32"/>
      <c r="HT144" s="32"/>
      <c r="HU144" s="32"/>
      <c r="HV144" s="32"/>
      <c r="HW144" s="33"/>
      <c r="HX144" s="28"/>
      <c r="HY144" s="29"/>
      <c r="HZ144" s="29"/>
      <c r="IA144" s="29"/>
      <c r="IB144" s="29"/>
      <c r="IC144" s="30"/>
      <c r="ID144" s="31"/>
      <c r="IE144" s="32"/>
      <c r="IF144" s="32"/>
      <c r="IG144" s="32"/>
      <c r="IH144" s="32"/>
      <c r="II144" s="33"/>
      <c r="IJ144" s="28"/>
      <c r="IK144" s="29"/>
      <c r="IL144" s="29"/>
      <c r="IM144" s="29"/>
      <c r="IN144" s="29"/>
      <c r="IO144" s="30"/>
      <c r="IP144" s="31"/>
      <c r="IQ144" s="32"/>
      <c r="IR144" s="32"/>
      <c r="IS144" s="32"/>
      <c r="IT144" s="32"/>
      <c r="IU144" s="33"/>
      <c r="IV144" s="28"/>
      <c r="IW144" s="29"/>
      <c r="IX144" s="29"/>
      <c r="IY144" s="29"/>
      <c r="IZ144" s="29"/>
      <c r="JA144" s="30"/>
      <c r="JB144" s="31"/>
      <c r="JC144" s="32"/>
      <c r="JD144" s="32"/>
      <c r="JE144" s="32"/>
      <c r="JF144" s="32"/>
      <c r="JG144" s="33"/>
      <c r="JH144" s="28"/>
      <c r="JI144" s="29"/>
      <c r="JJ144" s="29"/>
      <c r="JK144" s="29"/>
      <c r="JL144" s="29"/>
      <c r="JM144" s="30"/>
      <c r="JN144" s="31"/>
      <c r="JO144" s="32"/>
      <c r="JP144" s="32"/>
      <c r="JQ144" s="32"/>
      <c r="JR144" s="32"/>
      <c r="JS144" s="33"/>
      <c r="JT144" s="28"/>
      <c r="JU144" s="29"/>
      <c r="JV144" s="29"/>
      <c r="JW144" s="29"/>
      <c r="JX144" s="29"/>
      <c r="JY144" s="30"/>
      <c r="JZ144" s="31"/>
      <c r="KA144" s="32"/>
      <c r="KB144" s="32"/>
      <c r="KC144" s="32"/>
      <c r="KD144" s="32"/>
      <c r="KE144" s="33"/>
      <c r="KF144" s="28"/>
      <c r="KG144" s="29"/>
      <c r="KH144" s="29"/>
      <c r="KI144" s="29"/>
      <c r="KJ144" s="29"/>
      <c r="KK144" s="30"/>
      <c r="KL144" s="31"/>
      <c r="KM144" s="32"/>
      <c r="KN144" s="32"/>
      <c r="KO144" s="32"/>
      <c r="KP144" s="32"/>
      <c r="KQ144" s="33"/>
    </row>
    <row r="145" spans="1:303" ht="16.5" customHeight="1" x14ac:dyDescent="0.25">
      <c r="A145">
        <f t="shared" si="9"/>
        <v>11</v>
      </c>
      <c r="B145" s="17">
        <f t="shared" si="10"/>
        <v>5</v>
      </c>
      <c r="C145" s="21">
        <f>Calen!F148</f>
        <v>43791</v>
      </c>
      <c r="D145" s="28"/>
      <c r="E145" s="29"/>
      <c r="F145" s="29"/>
      <c r="G145" s="29"/>
      <c r="H145" s="29"/>
      <c r="I145" s="30"/>
      <c r="J145" s="31"/>
      <c r="K145" s="32"/>
      <c r="L145" s="32"/>
      <c r="M145" s="32"/>
      <c r="N145" s="32"/>
      <c r="O145" s="33"/>
      <c r="P145" s="28"/>
      <c r="Q145" s="29"/>
      <c r="R145" s="29"/>
      <c r="S145" s="29"/>
      <c r="T145" s="29"/>
      <c r="U145" s="30"/>
      <c r="V145" s="31"/>
      <c r="W145" s="32"/>
      <c r="X145" s="32"/>
      <c r="Y145" s="32"/>
      <c r="Z145" s="32"/>
      <c r="AA145" s="33"/>
      <c r="AB145" s="28"/>
      <c r="AC145" s="29"/>
      <c r="AD145" s="29"/>
      <c r="AE145" s="29"/>
      <c r="AF145" s="29"/>
      <c r="AG145" s="30"/>
      <c r="AH145" s="31"/>
      <c r="AI145" s="32"/>
      <c r="AJ145" s="32"/>
      <c r="AK145" s="32"/>
      <c r="AL145" s="32"/>
      <c r="AM145" s="33"/>
      <c r="AN145" s="28"/>
      <c r="AO145" s="29"/>
      <c r="AP145" s="29"/>
      <c r="AQ145" s="29"/>
      <c r="AR145" s="29"/>
      <c r="AS145" s="30"/>
      <c r="AT145" s="31"/>
      <c r="AU145" s="32"/>
      <c r="AV145" s="32"/>
      <c r="AW145" s="32"/>
      <c r="AX145" s="32"/>
      <c r="AY145" s="33"/>
      <c r="AZ145" s="28"/>
      <c r="BA145" s="29"/>
      <c r="BB145" s="29"/>
      <c r="BC145" s="29"/>
      <c r="BD145" s="29"/>
      <c r="BE145" s="30"/>
      <c r="BF145" s="31"/>
      <c r="BG145" s="32"/>
      <c r="BH145" s="32"/>
      <c r="BI145" s="32"/>
      <c r="BJ145" s="32"/>
      <c r="BK145" s="33"/>
      <c r="BL145" s="28"/>
      <c r="BM145" s="29"/>
      <c r="BN145" s="29"/>
      <c r="BO145" s="29"/>
      <c r="BP145" s="29"/>
      <c r="BQ145" s="30"/>
      <c r="BR145" s="31"/>
      <c r="BS145" s="32"/>
      <c r="BT145" s="32"/>
      <c r="BU145" s="32"/>
      <c r="BV145" s="32"/>
      <c r="BW145" s="33"/>
      <c r="BX145" s="28"/>
      <c r="BY145" s="29"/>
      <c r="BZ145" s="29"/>
      <c r="CA145" s="29"/>
      <c r="CB145" s="29"/>
      <c r="CC145" s="30"/>
      <c r="CD145" s="31"/>
      <c r="CE145" s="32"/>
      <c r="CF145" s="32"/>
      <c r="CG145" s="32"/>
      <c r="CH145" s="32"/>
      <c r="CI145" s="33"/>
      <c r="CJ145" s="28"/>
      <c r="CK145" s="29"/>
      <c r="CL145" s="29"/>
      <c r="CM145" s="29"/>
      <c r="CN145" s="29"/>
      <c r="CO145" s="30"/>
      <c r="CP145" s="31"/>
      <c r="CQ145" s="32"/>
      <c r="CR145" s="32"/>
      <c r="CS145" s="32"/>
      <c r="CT145" s="32"/>
      <c r="CU145" s="33"/>
      <c r="CV145" s="28"/>
      <c r="CW145" s="29"/>
      <c r="CX145" s="29"/>
      <c r="CY145" s="29"/>
      <c r="CZ145" s="29"/>
      <c r="DA145" s="30"/>
      <c r="DB145" s="31"/>
      <c r="DC145" s="32"/>
      <c r="DD145" s="32"/>
      <c r="DE145" s="32"/>
      <c r="DF145" s="32"/>
      <c r="DG145" s="33"/>
      <c r="DH145" s="28"/>
      <c r="DI145" s="29"/>
      <c r="DJ145" s="29"/>
      <c r="DK145" s="29"/>
      <c r="DL145" s="29"/>
      <c r="DM145" s="30"/>
      <c r="DN145" s="31"/>
      <c r="DO145" s="32"/>
      <c r="DP145" s="32"/>
      <c r="DQ145" s="32"/>
      <c r="DR145" s="32"/>
      <c r="DS145" s="33"/>
      <c r="DT145" s="28"/>
      <c r="DU145" s="29"/>
      <c r="DV145" s="29"/>
      <c r="DW145" s="29"/>
      <c r="DX145" s="29"/>
      <c r="DY145" s="30"/>
      <c r="DZ145" s="31"/>
      <c r="EA145" s="32"/>
      <c r="EB145" s="32"/>
      <c r="EC145" s="32"/>
      <c r="ED145" s="32"/>
      <c r="EE145" s="33"/>
      <c r="EF145" s="28"/>
      <c r="EG145" s="29"/>
      <c r="EH145" s="29"/>
      <c r="EI145" s="29"/>
      <c r="EJ145" s="29"/>
      <c r="EK145" s="30"/>
      <c r="EL145" s="31"/>
      <c r="EM145" s="32"/>
      <c r="EN145" s="32"/>
      <c r="EO145" s="32"/>
      <c r="EP145" s="32"/>
      <c r="EQ145" s="33"/>
      <c r="ER145" s="28"/>
      <c r="ES145" s="29"/>
      <c r="ET145" s="29"/>
      <c r="EU145" s="29"/>
      <c r="EV145" s="29"/>
      <c r="EW145" s="30"/>
      <c r="EX145" s="31"/>
      <c r="EY145" s="32"/>
      <c r="EZ145" s="32"/>
      <c r="FA145" s="32"/>
      <c r="FB145" s="32"/>
      <c r="FC145" s="33"/>
      <c r="FD145" s="28"/>
      <c r="FE145" s="29"/>
      <c r="FF145" s="29"/>
      <c r="FG145" s="29"/>
      <c r="FH145" s="29"/>
      <c r="FI145" s="30"/>
      <c r="FJ145" s="31"/>
      <c r="FK145" s="32"/>
      <c r="FL145" s="32"/>
      <c r="FM145" s="32"/>
      <c r="FN145" s="32"/>
      <c r="FO145" s="33"/>
      <c r="FP145" s="28"/>
      <c r="FQ145" s="29"/>
      <c r="FR145" s="29"/>
      <c r="FS145" s="29"/>
      <c r="FT145" s="29"/>
      <c r="FU145" s="30"/>
      <c r="FV145" s="31"/>
      <c r="FW145" s="32"/>
      <c r="FX145" s="32"/>
      <c r="FY145" s="32"/>
      <c r="FZ145" s="32"/>
      <c r="GA145" s="33"/>
      <c r="GB145" s="28"/>
      <c r="GC145" s="29"/>
      <c r="GD145" s="29"/>
      <c r="GE145" s="29"/>
      <c r="GF145" s="29"/>
      <c r="GG145" s="30"/>
      <c r="GH145" s="31"/>
      <c r="GI145" s="32"/>
      <c r="GJ145" s="32"/>
      <c r="GK145" s="32"/>
      <c r="GL145" s="32"/>
      <c r="GM145" s="33"/>
      <c r="GN145" s="28"/>
      <c r="GO145" s="29"/>
      <c r="GP145" s="29"/>
      <c r="GQ145" s="29"/>
      <c r="GR145" s="29"/>
      <c r="GS145" s="30"/>
      <c r="GT145" s="31"/>
      <c r="GU145" s="32"/>
      <c r="GV145" s="32"/>
      <c r="GW145" s="32"/>
      <c r="GX145" s="32"/>
      <c r="GY145" s="33"/>
      <c r="GZ145" s="28"/>
      <c r="HA145" s="29"/>
      <c r="HB145" s="29"/>
      <c r="HC145" s="29"/>
      <c r="HD145" s="29"/>
      <c r="HE145" s="30"/>
      <c r="HF145" s="31"/>
      <c r="HG145" s="32"/>
      <c r="HH145" s="32"/>
      <c r="HI145" s="32"/>
      <c r="HJ145" s="32"/>
      <c r="HK145" s="33"/>
      <c r="HL145" s="28"/>
      <c r="HM145" s="29"/>
      <c r="HN145" s="29"/>
      <c r="HO145" s="29"/>
      <c r="HP145" s="29"/>
      <c r="HQ145" s="30"/>
      <c r="HR145" s="31"/>
      <c r="HS145" s="32"/>
      <c r="HT145" s="32"/>
      <c r="HU145" s="32"/>
      <c r="HV145" s="32"/>
      <c r="HW145" s="33"/>
      <c r="HX145" s="28"/>
      <c r="HY145" s="29"/>
      <c r="HZ145" s="29"/>
      <c r="IA145" s="29"/>
      <c r="IB145" s="29"/>
      <c r="IC145" s="30"/>
      <c r="ID145" s="31"/>
      <c r="IE145" s="32"/>
      <c r="IF145" s="32"/>
      <c r="IG145" s="32"/>
      <c r="IH145" s="32"/>
      <c r="II145" s="33"/>
      <c r="IJ145" s="28"/>
      <c r="IK145" s="29"/>
      <c r="IL145" s="29"/>
      <c r="IM145" s="29"/>
      <c r="IN145" s="29"/>
      <c r="IO145" s="30"/>
      <c r="IP145" s="31"/>
      <c r="IQ145" s="32"/>
      <c r="IR145" s="32"/>
      <c r="IS145" s="32"/>
      <c r="IT145" s="32"/>
      <c r="IU145" s="33"/>
      <c r="IV145" s="28"/>
      <c r="IW145" s="29"/>
      <c r="IX145" s="29"/>
      <c r="IY145" s="29"/>
      <c r="IZ145" s="29"/>
      <c r="JA145" s="30"/>
      <c r="JB145" s="31"/>
      <c r="JC145" s="32"/>
      <c r="JD145" s="32"/>
      <c r="JE145" s="32"/>
      <c r="JF145" s="32"/>
      <c r="JG145" s="33"/>
      <c r="JH145" s="28"/>
      <c r="JI145" s="29"/>
      <c r="JJ145" s="29"/>
      <c r="JK145" s="29"/>
      <c r="JL145" s="29"/>
      <c r="JM145" s="30"/>
      <c r="JN145" s="31"/>
      <c r="JO145" s="32"/>
      <c r="JP145" s="32"/>
      <c r="JQ145" s="32"/>
      <c r="JR145" s="32"/>
      <c r="JS145" s="33"/>
      <c r="JT145" s="28"/>
      <c r="JU145" s="29"/>
      <c r="JV145" s="29"/>
      <c r="JW145" s="29"/>
      <c r="JX145" s="29"/>
      <c r="JY145" s="30"/>
      <c r="JZ145" s="31"/>
      <c r="KA145" s="32"/>
      <c r="KB145" s="32"/>
      <c r="KC145" s="32"/>
      <c r="KD145" s="32"/>
      <c r="KE145" s="33"/>
      <c r="KF145" s="28"/>
      <c r="KG145" s="29"/>
      <c r="KH145" s="29"/>
      <c r="KI145" s="29"/>
      <c r="KJ145" s="29"/>
      <c r="KK145" s="30"/>
      <c r="KL145" s="31"/>
      <c r="KM145" s="32"/>
      <c r="KN145" s="32"/>
      <c r="KO145" s="32"/>
      <c r="KP145" s="32"/>
      <c r="KQ145" s="33"/>
    </row>
    <row r="146" spans="1:303" ht="16.5" customHeight="1" x14ac:dyDescent="0.25">
      <c r="A146">
        <f t="shared" si="9"/>
        <v>11</v>
      </c>
      <c r="B146" s="17">
        <f t="shared" si="10"/>
        <v>3</v>
      </c>
      <c r="C146" s="21">
        <f>Calen!F149</f>
        <v>43796</v>
      </c>
      <c r="D146" s="28"/>
      <c r="E146" s="29"/>
      <c r="F146" s="29"/>
      <c r="G146" s="29"/>
      <c r="H146" s="29"/>
      <c r="I146" s="30"/>
      <c r="J146" s="31"/>
      <c r="K146" s="32"/>
      <c r="L146" s="32"/>
      <c r="M146" s="32"/>
      <c r="N146" s="32"/>
      <c r="O146" s="33"/>
      <c r="P146" s="28"/>
      <c r="Q146" s="29"/>
      <c r="R146" s="29"/>
      <c r="S146" s="29"/>
      <c r="T146" s="29"/>
      <c r="U146" s="30"/>
      <c r="V146" s="31"/>
      <c r="W146" s="32"/>
      <c r="X146" s="32"/>
      <c r="Y146" s="32"/>
      <c r="Z146" s="32"/>
      <c r="AA146" s="33"/>
      <c r="AB146" s="28"/>
      <c r="AC146" s="29"/>
      <c r="AD146" s="29"/>
      <c r="AE146" s="29"/>
      <c r="AF146" s="29"/>
      <c r="AG146" s="30"/>
      <c r="AH146" s="31"/>
      <c r="AI146" s="32"/>
      <c r="AJ146" s="32"/>
      <c r="AK146" s="32"/>
      <c r="AL146" s="32"/>
      <c r="AM146" s="33"/>
      <c r="AN146" s="28"/>
      <c r="AO146" s="29"/>
      <c r="AP146" s="29"/>
      <c r="AQ146" s="29"/>
      <c r="AR146" s="29"/>
      <c r="AS146" s="30"/>
      <c r="AT146" s="31"/>
      <c r="AU146" s="32"/>
      <c r="AV146" s="32"/>
      <c r="AW146" s="32"/>
      <c r="AX146" s="32"/>
      <c r="AY146" s="33"/>
      <c r="AZ146" s="28"/>
      <c r="BA146" s="29"/>
      <c r="BB146" s="29"/>
      <c r="BC146" s="29"/>
      <c r="BD146" s="29"/>
      <c r="BE146" s="30"/>
      <c r="BF146" s="31"/>
      <c r="BG146" s="32"/>
      <c r="BH146" s="32"/>
      <c r="BI146" s="32"/>
      <c r="BJ146" s="32"/>
      <c r="BK146" s="33"/>
      <c r="BL146" s="28"/>
      <c r="BM146" s="29"/>
      <c r="BN146" s="29"/>
      <c r="BO146" s="29"/>
      <c r="BP146" s="29"/>
      <c r="BQ146" s="30"/>
      <c r="BR146" s="31"/>
      <c r="BS146" s="32"/>
      <c r="BT146" s="32"/>
      <c r="BU146" s="32"/>
      <c r="BV146" s="32"/>
      <c r="BW146" s="33"/>
      <c r="BX146" s="28"/>
      <c r="BY146" s="29"/>
      <c r="BZ146" s="29"/>
      <c r="CA146" s="29"/>
      <c r="CB146" s="29"/>
      <c r="CC146" s="30"/>
      <c r="CD146" s="31"/>
      <c r="CE146" s="32"/>
      <c r="CF146" s="32"/>
      <c r="CG146" s="32"/>
      <c r="CH146" s="32"/>
      <c r="CI146" s="33"/>
      <c r="CJ146" s="28"/>
      <c r="CK146" s="29"/>
      <c r="CL146" s="29"/>
      <c r="CM146" s="29"/>
      <c r="CN146" s="29"/>
      <c r="CO146" s="30"/>
      <c r="CP146" s="31"/>
      <c r="CQ146" s="32"/>
      <c r="CR146" s="32"/>
      <c r="CS146" s="32"/>
      <c r="CT146" s="32"/>
      <c r="CU146" s="33"/>
      <c r="CV146" s="28"/>
      <c r="CW146" s="29"/>
      <c r="CX146" s="29"/>
      <c r="CY146" s="29"/>
      <c r="CZ146" s="29"/>
      <c r="DA146" s="30"/>
      <c r="DB146" s="31"/>
      <c r="DC146" s="32"/>
      <c r="DD146" s="32"/>
      <c r="DE146" s="32"/>
      <c r="DF146" s="32"/>
      <c r="DG146" s="33"/>
      <c r="DH146" s="28"/>
      <c r="DI146" s="29"/>
      <c r="DJ146" s="29"/>
      <c r="DK146" s="29"/>
      <c r="DL146" s="29"/>
      <c r="DM146" s="30"/>
      <c r="DN146" s="31"/>
      <c r="DO146" s="32"/>
      <c r="DP146" s="32"/>
      <c r="DQ146" s="32"/>
      <c r="DR146" s="32"/>
      <c r="DS146" s="33"/>
      <c r="DT146" s="28"/>
      <c r="DU146" s="29"/>
      <c r="DV146" s="29"/>
      <c r="DW146" s="29"/>
      <c r="DX146" s="29"/>
      <c r="DY146" s="30"/>
      <c r="DZ146" s="31"/>
      <c r="EA146" s="32"/>
      <c r="EB146" s="32"/>
      <c r="EC146" s="32"/>
      <c r="ED146" s="32"/>
      <c r="EE146" s="33"/>
      <c r="EF146" s="28"/>
      <c r="EG146" s="29"/>
      <c r="EH146" s="29"/>
      <c r="EI146" s="29"/>
      <c r="EJ146" s="29"/>
      <c r="EK146" s="30"/>
      <c r="EL146" s="31"/>
      <c r="EM146" s="32"/>
      <c r="EN146" s="32"/>
      <c r="EO146" s="32"/>
      <c r="EP146" s="32"/>
      <c r="EQ146" s="33"/>
      <c r="ER146" s="28"/>
      <c r="ES146" s="29"/>
      <c r="ET146" s="29"/>
      <c r="EU146" s="29"/>
      <c r="EV146" s="29"/>
      <c r="EW146" s="30"/>
      <c r="EX146" s="31"/>
      <c r="EY146" s="32"/>
      <c r="EZ146" s="32"/>
      <c r="FA146" s="32"/>
      <c r="FB146" s="32"/>
      <c r="FC146" s="33"/>
      <c r="FD146" s="28"/>
      <c r="FE146" s="29"/>
      <c r="FF146" s="29"/>
      <c r="FG146" s="29"/>
      <c r="FH146" s="29"/>
      <c r="FI146" s="30"/>
      <c r="FJ146" s="31"/>
      <c r="FK146" s="32"/>
      <c r="FL146" s="32"/>
      <c r="FM146" s="32"/>
      <c r="FN146" s="32"/>
      <c r="FO146" s="33"/>
      <c r="FP146" s="28"/>
      <c r="FQ146" s="29"/>
      <c r="FR146" s="29"/>
      <c r="FS146" s="29"/>
      <c r="FT146" s="29"/>
      <c r="FU146" s="30"/>
      <c r="FV146" s="31"/>
      <c r="FW146" s="32"/>
      <c r="FX146" s="32"/>
      <c r="FY146" s="32"/>
      <c r="FZ146" s="32"/>
      <c r="GA146" s="33"/>
      <c r="GB146" s="28"/>
      <c r="GC146" s="29"/>
      <c r="GD146" s="29"/>
      <c r="GE146" s="29"/>
      <c r="GF146" s="29"/>
      <c r="GG146" s="30"/>
      <c r="GH146" s="31"/>
      <c r="GI146" s="32"/>
      <c r="GJ146" s="32"/>
      <c r="GK146" s="32"/>
      <c r="GL146" s="32"/>
      <c r="GM146" s="33"/>
      <c r="GN146" s="28"/>
      <c r="GO146" s="29"/>
      <c r="GP146" s="29"/>
      <c r="GQ146" s="29"/>
      <c r="GR146" s="29"/>
      <c r="GS146" s="30"/>
      <c r="GT146" s="31"/>
      <c r="GU146" s="32"/>
      <c r="GV146" s="32"/>
      <c r="GW146" s="32"/>
      <c r="GX146" s="32"/>
      <c r="GY146" s="33"/>
      <c r="GZ146" s="28"/>
      <c r="HA146" s="29"/>
      <c r="HB146" s="29"/>
      <c r="HC146" s="29"/>
      <c r="HD146" s="29"/>
      <c r="HE146" s="30"/>
      <c r="HF146" s="31"/>
      <c r="HG146" s="32"/>
      <c r="HH146" s="32"/>
      <c r="HI146" s="32"/>
      <c r="HJ146" s="32"/>
      <c r="HK146" s="33"/>
      <c r="HL146" s="28"/>
      <c r="HM146" s="29"/>
      <c r="HN146" s="29"/>
      <c r="HO146" s="29"/>
      <c r="HP146" s="29"/>
      <c r="HQ146" s="30"/>
      <c r="HR146" s="31"/>
      <c r="HS146" s="32"/>
      <c r="HT146" s="32"/>
      <c r="HU146" s="32"/>
      <c r="HV146" s="32"/>
      <c r="HW146" s="33"/>
      <c r="HX146" s="28"/>
      <c r="HY146" s="29"/>
      <c r="HZ146" s="29"/>
      <c r="IA146" s="29"/>
      <c r="IB146" s="29"/>
      <c r="IC146" s="30"/>
      <c r="ID146" s="31"/>
      <c r="IE146" s="32"/>
      <c r="IF146" s="32"/>
      <c r="IG146" s="32"/>
      <c r="IH146" s="32"/>
      <c r="II146" s="33"/>
      <c r="IJ146" s="28"/>
      <c r="IK146" s="29"/>
      <c r="IL146" s="29"/>
      <c r="IM146" s="29"/>
      <c r="IN146" s="29"/>
      <c r="IO146" s="30"/>
      <c r="IP146" s="31"/>
      <c r="IQ146" s="32"/>
      <c r="IR146" s="32"/>
      <c r="IS146" s="32"/>
      <c r="IT146" s="32"/>
      <c r="IU146" s="33"/>
      <c r="IV146" s="28"/>
      <c r="IW146" s="29"/>
      <c r="IX146" s="29"/>
      <c r="IY146" s="29"/>
      <c r="IZ146" s="29"/>
      <c r="JA146" s="30"/>
      <c r="JB146" s="31"/>
      <c r="JC146" s="32"/>
      <c r="JD146" s="32"/>
      <c r="JE146" s="32"/>
      <c r="JF146" s="32"/>
      <c r="JG146" s="33"/>
      <c r="JH146" s="28"/>
      <c r="JI146" s="29"/>
      <c r="JJ146" s="29"/>
      <c r="JK146" s="29"/>
      <c r="JL146" s="29"/>
      <c r="JM146" s="30"/>
      <c r="JN146" s="31"/>
      <c r="JO146" s="32"/>
      <c r="JP146" s="32"/>
      <c r="JQ146" s="32"/>
      <c r="JR146" s="32"/>
      <c r="JS146" s="33"/>
      <c r="JT146" s="28"/>
      <c r="JU146" s="29"/>
      <c r="JV146" s="29"/>
      <c r="JW146" s="29"/>
      <c r="JX146" s="29"/>
      <c r="JY146" s="30"/>
      <c r="JZ146" s="31"/>
      <c r="KA146" s="32"/>
      <c r="KB146" s="32"/>
      <c r="KC146" s="32"/>
      <c r="KD146" s="32"/>
      <c r="KE146" s="33"/>
      <c r="KF146" s="28"/>
      <c r="KG146" s="29"/>
      <c r="KH146" s="29"/>
      <c r="KI146" s="29"/>
      <c r="KJ146" s="29"/>
      <c r="KK146" s="30"/>
      <c r="KL146" s="31"/>
      <c r="KM146" s="32"/>
      <c r="KN146" s="32"/>
      <c r="KO146" s="32"/>
      <c r="KP146" s="32"/>
      <c r="KQ146" s="33"/>
    </row>
    <row r="147" spans="1:303" ht="16.5" customHeight="1" x14ac:dyDescent="0.25">
      <c r="A147">
        <f t="shared" si="9"/>
        <v>11</v>
      </c>
      <c r="B147" s="17">
        <f t="shared" si="10"/>
        <v>4</v>
      </c>
      <c r="C147" s="21">
        <f>Calen!F150</f>
        <v>43797</v>
      </c>
      <c r="D147" s="28"/>
      <c r="E147" s="29"/>
      <c r="F147" s="29"/>
      <c r="G147" s="29"/>
      <c r="H147" s="29"/>
      <c r="I147" s="30"/>
      <c r="J147" s="31"/>
      <c r="K147" s="32"/>
      <c r="L147" s="32"/>
      <c r="M147" s="32"/>
      <c r="N147" s="32"/>
      <c r="O147" s="33"/>
      <c r="P147" s="28"/>
      <c r="Q147" s="29"/>
      <c r="R147" s="29"/>
      <c r="S147" s="29"/>
      <c r="T147" s="29"/>
      <c r="U147" s="30"/>
      <c r="V147" s="31"/>
      <c r="W147" s="32"/>
      <c r="X147" s="32"/>
      <c r="Y147" s="32"/>
      <c r="Z147" s="32"/>
      <c r="AA147" s="33"/>
      <c r="AB147" s="28"/>
      <c r="AC147" s="29"/>
      <c r="AD147" s="29"/>
      <c r="AE147" s="29"/>
      <c r="AF147" s="29"/>
      <c r="AG147" s="30"/>
      <c r="AH147" s="31"/>
      <c r="AI147" s="32"/>
      <c r="AJ147" s="32"/>
      <c r="AK147" s="32"/>
      <c r="AL147" s="32"/>
      <c r="AM147" s="33"/>
      <c r="AN147" s="28"/>
      <c r="AO147" s="29"/>
      <c r="AP147" s="29"/>
      <c r="AQ147" s="29"/>
      <c r="AR147" s="29"/>
      <c r="AS147" s="30"/>
      <c r="AT147" s="31"/>
      <c r="AU147" s="32"/>
      <c r="AV147" s="32"/>
      <c r="AW147" s="32"/>
      <c r="AX147" s="32"/>
      <c r="AY147" s="33"/>
      <c r="AZ147" s="28"/>
      <c r="BA147" s="29"/>
      <c r="BB147" s="29"/>
      <c r="BC147" s="29"/>
      <c r="BD147" s="29"/>
      <c r="BE147" s="30"/>
      <c r="BF147" s="31"/>
      <c r="BG147" s="32"/>
      <c r="BH147" s="32"/>
      <c r="BI147" s="32"/>
      <c r="BJ147" s="32"/>
      <c r="BK147" s="33"/>
      <c r="BL147" s="28"/>
      <c r="BM147" s="29"/>
      <c r="BN147" s="29"/>
      <c r="BO147" s="29"/>
      <c r="BP147" s="29"/>
      <c r="BQ147" s="30"/>
      <c r="BR147" s="31"/>
      <c r="BS147" s="32"/>
      <c r="BT147" s="32"/>
      <c r="BU147" s="32"/>
      <c r="BV147" s="32"/>
      <c r="BW147" s="33"/>
      <c r="BX147" s="28"/>
      <c r="BY147" s="29"/>
      <c r="BZ147" s="29"/>
      <c r="CA147" s="29"/>
      <c r="CB147" s="29"/>
      <c r="CC147" s="30"/>
      <c r="CD147" s="31"/>
      <c r="CE147" s="32"/>
      <c r="CF147" s="32"/>
      <c r="CG147" s="32"/>
      <c r="CH147" s="32"/>
      <c r="CI147" s="33"/>
      <c r="CJ147" s="28"/>
      <c r="CK147" s="29"/>
      <c r="CL147" s="29"/>
      <c r="CM147" s="29"/>
      <c r="CN147" s="29"/>
      <c r="CO147" s="30"/>
      <c r="CP147" s="31"/>
      <c r="CQ147" s="32"/>
      <c r="CR147" s="32"/>
      <c r="CS147" s="32"/>
      <c r="CT147" s="32"/>
      <c r="CU147" s="33"/>
      <c r="CV147" s="28"/>
      <c r="CW147" s="29"/>
      <c r="CX147" s="29"/>
      <c r="CY147" s="29"/>
      <c r="CZ147" s="29"/>
      <c r="DA147" s="30"/>
      <c r="DB147" s="31"/>
      <c r="DC147" s="32"/>
      <c r="DD147" s="32"/>
      <c r="DE147" s="32"/>
      <c r="DF147" s="32"/>
      <c r="DG147" s="33"/>
      <c r="DH147" s="28"/>
      <c r="DI147" s="29"/>
      <c r="DJ147" s="29"/>
      <c r="DK147" s="29"/>
      <c r="DL147" s="29"/>
      <c r="DM147" s="30"/>
      <c r="DN147" s="31"/>
      <c r="DO147" s="32"/>
      <c r="DP147" s="32"/>
      <c r="DQ147" s="32"/>
      <c r="DR147" s="32"/>
      <c r="DS147" s="33"/>
      <c r="DT147" s="28"/>
      <c r="DU147" s="29"/>
      <c r="DV147" s="29"/>
      <c r="DW147" s="29"/>
      <c r="DX147" s="29"/>
      <c r="DY147" s="30"/>
      <c r="DZ147" s="31"/>
      <c r="EA147" s="32"/>
      <c r="EB147" s="32"/>
      <c r="EC147" s="32"/>
      <c r="ED147" s="32"/>
      <c r="EE147" s="33"/>
      <c r="EF147" s="28"/>
      <c r="EG147" s="29"/>
      <c r="EH147" s="29"/>
      <c r="EI147" s="29"/>
      <c r="EJ147" s="29"/>
      <c r="EK147" s="30"/>
      <c r="EL147" s="31"/>
      <c r="EM147" s="32"/>
      <c r="EN147" s="32"/>
      <c r="EO147" s="32"/>
      <c r="EP147" s="32"/>
      <c r="EQ147" s="33"/>
      <c r="ER147" s="28"/>
      <c r="ES147" s="29"/>
      <c r="ET147" s="29"/>
      <c r="EU147" s="29"/>
      <c r="EV147" s="29"/>
      <c r="EW147" s="30"/>
      <c r="EX147" s="31"/>
      <c r="EY147" s="32"/>
      <c r="EZ147" s="32"/>
      <c r="FA147" s="32"/>
      <c r="FB147" s="32"/>
      <c r="FC147" s="33"/>
      <c r="FD147" s="28"/>
      <c r="FE147" s="29"/>
      <c r="FF147" s="29"/>
      <c r="FG147" s="29"/>
      <c r="FH147" s="29"/>
      <c r="FI147" s="30"/>
      <c r="FJ147" s="31"/>
      <c r="FK147" s="32"/>
      <c r="FL147" s="32"/>
      <c r="FM147" s="32"/>
      <c r="FN147" s="32"/>
      <c r="FO147" s="33"/>
      <c r="FP147" s="28"/>
      <c r="FQ147" s="29"/>
      <c r="FR147" s="29"/>
      <c r="FS147" s="29"/>
      <c r="FT147" s="29"/>
      <c r="FU147" s="30"/>
      <c r="FV147" s="31"/>
      <c r="FW147" s="32"/>
      <c r="FX147" s="32"/>
      <c r="FY147" s="32"/>
      <c r="FZ147" s="32"/>
      <c r="GA147" s="33"/>
      <c r="GB147" s="28"/>
      <c r="GC147" s="29"/>
      <c r="GD147" s="29"/>
      <c r="GE147" s="29"/>
      <c r="GF147" s="29"/>
      <c r="GG147" s="30"/>
      <c r="GH147" s="31"/>
      <c r="GI147" s="32"/>
      <c r="GJ147" s="32"/>
      <c r="GK147" s="32"/>
      <c r="GL147" s="32"/>
      <c r="GM147" s="33"/>
      <c r="GN147" s="28"/>
      <c r="GO147" s="29"/>
      <c r="GP147" s="29"/>
      <c r="GQ147" s="29"/>
      <c r="GR147" s="29"/>
      <c r="GS147" s="30"/>
      <c r="GT147" s="31"/>
      <c r="GU147" s="32"/>
      <c r="GV147" s="32"/>
      <c r="GW147" s="32"/>
      <c r="GX147" s="32"/>
      <c r="GY147" s="33"/>
      <c r="GZ147" s="28"/>
      <c r="HA147" s="29"/>
      <c r="HB147" s="29"/>
      <c r="HC147" s="29"/>
      <c r="HD147" s="29"/>
      <c r="HE147" s="30"/>
      <c r="HF147" s="31"/>
      <c r="HG147" s="32"/>
      <c r="HH147" s="32"/>
      <c r="HI147" s="32"/>
      <c r="HJ147" s="32"/>
      <c r="HK147" s="33"/>
      <c r="HL147" s="28"/>
      <c r="HM147" s="29"/>
      <c r="HN147" s="29"/>
      <c r="HO147" s="29"/>
      <c r="HP147" s="29"/>
      <c r="HQ147" s="30"/>
      <c r="HR147" s="31"/>
      <c r="HS147" s="32"/>
      <c r="HT147" s="32"/>
      <c r="HU147" s="32"/>
      <c r="HV147" s="32"/>
      <c r="HW147" s="33"/>
      <c r="HX147" s="28"/>
      <c r="HY147" s="29"/>
      <c r="HZ147" s="29"/>
      <c r="IA147" s="29"/>
      <c r="IB147" s="29"/>
      <c r="IC147" s="30"/>
      <c r="ID147" s="31"/>
      <c r="IE147" s="32"/>
      <c r="IF147" s="32"/>
      <c r="IG147" s="32"/>
      <c r="IH147" s="32"/>
      <c r="II147" s="33"/>
      <c r="IJ147" s="28"/>
      <c r="IK147" s="29"/>
      <c r="IL147" s="29"/>
      <c r="IM147" s="29"/>
      <c r="IN147" s="29"/>
      <c r="IO147" s="30"/>
      <c r="IP147" s="31"/>
      <c r="IQ147" s="32"/>
      <c r="IR147" s="32"/>
      <c r="IS147" s="32"/>
      <c r="IT147" s="32"/>
      <c r="IU147" s="33"/>
      <c r="IV147" s="28"/>
      <c r="IW147" s="29"/>
      <c r="IX147" s="29"/>
      <c r="IY147" s="29"/>
      <c r="IZ147" s="29"/>
      <c r="JA147" s="30"/>
      <c r="JB147" s="31"/>
      <c r="JC147" s="32"/>
      <c r="JD147" s="32"/>
      <c r="JE147" s="32"/>
      <c r="JF147" s="32"/>
      <c r="JG147" s="33"/>
      <c r="JH147" s="28"/>
      <c r="JI147" s="29"/>
      <c r="JJ147" s="29"/>
      <c r="JK147" s="29"/>
      <c r="JL147" s="29"/>
      <c r="JM147" s="30"/>
      <c r="JN147" s="31"/>
      <c r="JO147" s="32"/>
      <c r="JP147" s="32"/>
      <c r="JQ147" s="32"/>
      <c r="JR147" s="32"/>
      <c r="JS147" s="33"/>
      <c r="JT147" s="28"/>
      <c r="JU147" s="29"/>
      <c r="JV147" s="29"/>
      <c r="JW147" s="29"/>
      <c r="JX147" s="29"/>
      <c r="JY147" s="30"/>
      <c r="JZ147" s="31"/>
      <c r="KA147" s="32"/>
      <c r="KB147" s="32"/>
      <c r="KC147" s="32"/>
      <c r="KD147" s="32"/>
      <c r="KE147" s="33"/>
      <c r="KF147" s="28"/>
      <c r="KG147" s="29"/>
      <c r="KH147" s="29"/>
      <c r="KI147" s="29"/>
      <c r="KJ147" s="29"/>
      <c r="KK147" s="30"/>
      <c r="KL147" s="31"/>
      <c r="KM147" s="32"/>
      <c r="KN147" s="32"/>
      <c r="KO147" s="32"/>
      <c r="KP147" s="32"/>
      <c r="KQ147" s="33"/>
    </row>
    <row r="148" spans="1:303" ht="16.5" customHeight="1" x14ac:dyDescent="0.25">
      <c r="A148">
        <f t="shared" si="9"/>
        <v>11</v>
      </c>
      <c r="B148" s="17">
        <f t="shared" si="10"/>
        <v>5</v>
      </c>
      <c r="C148" s="21">
        <f>Calen!F151</f>
        <v>43798</v>
      </c>
      <c r="D148" s="28"/>
      <c r="E148" s="29"/>
      <c r="F148" s="29"/>
      <c r="G148" s="29"/>
      <c r="H148" s="29"/>
      <c r="I148" s="30"/>
      <c r="J148" s="31"/>
      <c r="K148" s="32"/>
      <c r="L148" s="32"/>
      <c r="M148" s="32"/>
      <c r="N148" s="32"/>
      <c r="O148" s="33"/>
      <c r="P148" s="28"/>
      <c r="Q148" s="29"/>
      <c r="R148" s="29"/>
      <c r="S148" s="29"/>
      <c r="T148" s="29"/>
      <c r="U148" s="30"/>
      <c r="V148" s="31"/>
      <c r="W148" s="32"/>
      <c r="X148" s="32"/>
      <c r="Y148" s="32"/>
      <c r="Z148" s="32"/>
      <c r="AA148" s="33"/>
      <c r="AB148" s="28"/>
      <c r="AC148" s="29"/>
      <c r="AD148" s="29"/>
      <c r="AE148" s="29"/>
      <c r="AF148" s="29"/>
      <c r="AG148" s="30"/>
      <c r="AH148" s="31"/>
      <c r="AI148" s="32"/>
      <c r="AJ148" s="32"/>
      <c r="AK148" s="32"/>
      <c r="AL148" s="32"/>
      <c r="AM148" s="33"/>
      <c r="AN148" s="28"/>
      <c r="AO148" s="29"/>
      <c r="AP148" s="29"/>
      <c r="AQ148" s="29"/>
      <c r="AR148" s="29"/>
      <c r="AS148" s="30"/>
      <c r="AT148" s="31"/>
      <c r="AU148" s="32"/>
      <c r="AV148" s="32"/>
      <c r="AW148" s="32"/>
      <c r="AX148" s="32"/>
      <c r="AY148" s="33"/>
      <c r="AZ148" s="28"/>
      <c r="BA148" s="29"/>
      <c r="BB148" s="29"/>
      <c r="BC148" s="29"/>
      <c r="BD148" s="29"/>
      <c r="BE148" s="30"/>
      <c r="BF148" s="31"/>
      <c r="BG148" s="32"/>
      <c r="BH148" s="32"/>
      <c r="BI148" s="32"/>
      <c r="BJ148" s="32"/>
      <c r="BK148" s="33"/>
      <c r="BL148" s="28"/>
      <c r="BM148" s="29"/>
      <c r="BN148" s="29"/>
      <c r="BO148" s="29"/>
      <c r="BP148" s="29"/>
      <c r="BQ148" s="30"/>
      <c r="BR148" s="31"/>
      <c r="BS148" s="32"/>
      <c r="BT148" s="32"/>
      <c r="BU148" s="32"/>
      <c r="BV148" s="32"/>
      <c r="BW148" s="33"/>
      <c r="BX148" s="28"/>
      <c r="BY148" s="29"/>
      <c r="BZ148" s="29"/>
      <c r="CA148" s="29"/>
      <c r="CB148" s="29"/>
      <c r="CC148" s="30"/>
      <c r="CD148" s="31"/>
      <c r="CE148" s="32"/>
      <c r="CF148" s="32"/>
      <c r="CG148" s="32"/>
      <c r="CH148" s="32"/>
      <c r="CI148" s="33"/>
      <c r="CJ148" s="28"/>
      <c r="CK148" s="29"/>
      <c r="CL148" s="29"/>
      <c r="CM148" s="29"/>
      <c r="CN148" s="29"/>
      <c r="CO148" s="30"/>
      <c r="CP148" s="31"/>
      <c r="CQ148" s="32"/>
      <c r="CR148" s="32"/>
      <c r="CS148" s="32"/>
      <c r="CT148" s="32"/>
      <c r="CU148" s="33"/>
      <c r="CV148" s="28"/>
      <c r="CW148" s="29"/>
      <c r="CX148" s="29"/>
      <c r="CY148" s="29"/>
      <c r="CZ148" s="29"/>
      <c r="DA148" s="30"/>
      <c r="DB148" s="31"/>
      <c r="DC148" s="32"/>
      <c r="DD148" s="32"/>
      <c r="DE148" s="32"/>
      <c r="DF148" s="32"/>
      <c r="DG148" s="33"/>
      <c r="DH148" s="28"/>
      <c r="DI148" s="29"/>
      <c r="DJ148" s="29"/>
      <c r="DK148" s="29"/>
      <c r="DL148" s="29"/>
      <c r="DM148" s="30"/>
      <c r="DN148" s="31"/>
      <c r="DO148" s="32"/>
      <c r="DP148" s="32"/>
      <c r="DQ148" s="32"/>
      <c r="DR148" s="32"/>
      <c r="DS148" s="33"/>
      <c r="DT148" s="28"/>
      <c r="DU148" s="29"/>
      <c r="DV148" s="29"/>
      <c r="DW148" s="29"/>
      <c r="DX148" s="29"/>
      <c r="DY148" s="30"/>
      <c r="DZ148" s="31"/>
      <c r="EA148" s="32"/>
      <c r="EB148" s="32"/>
      <c r="EC148" s="32"/>
      <c r="ED148" s="32"/>
      <c r="EE148" s="33"/>
      <c r="EF148" s="28"/>
      <c r="EG148" s="29"/>
      <c r="EH148" s="29"/>
      <c r="EI148" s="29"/>
      <c r="EJ148" s="29"/>
      <c r="EK148" s="30"/>
      <c r="EL148" s="31"/>
      <c r="EM148" s="32"/>
      <c r="EN148" s="32"/>
      <c r="EO148" s="32"/>
      <c r="EP148" s="32"/>
      <c r="EQ148" s="33"/>
      <c r="ER148" s="28"/>
      <c r="ES148" s="29"/>
      <c r="ET148" s="29"/>
      <c r="EU148" s="29"/>
      <c r="EV148" s="29"/>
      <c r="EW148" s="30"/>
      <c r="EX148" s="31"/>
      <c r="EY148" s="32"/>
      <c r="EZ148" s="32"/>
      <c r="FA148" s="32"/>
      <c r="FB148" s="32"/>
      <c r="FC148" s="33"/>
      <c r="FD148" s="28"/>
      <c r="FE148" s="29"/>
      <c r="FF148" s="29"/>
      <c r="FG148" s="29"/>
      <c r="FH148" s="29"/>
      <c r="FI148" s="30"/>
      <c r="FJ148" s="31"/>
      <c r="FK148" s="32"/>
      <c r="FL148" s="32"/>
      <c r="FM148" s="32"/>
      <c r="FN148" s="32"/>
      <c r="FO148" s="33"/>
      <c r="FP148" s="28"/>
      <c r="FQ148" s="29"/>
      <c r="FR148" s="29"/>
      <c r="FS148" s="29"/>
      <c r="FT148" s="29"/>
      <c r="FU148" s="30"/>
      <c r="FV148" s="31"/>
      <c r="FW148" s="32"/>
      <c r="FX148" s="32"/>
      <c r="FY148" s="32"/>
      <c r="FZ148" s="32"/>
      <c r="GA148" s="33"/>
      <c r="GB148" s="28"/>
      <c r="GC148" s="29"/>
      <c r="GD148" s="29"/>
      <c r="GE148" s="29"/>
      <c r="GF148" s="29"/>
      <c r="GG148" s="30"/>
      <c r="GH148" s="31"/>
      <c r="GI148" s="32"/>
      <c r="GJ148" s="32"/>
      <c r="GK148" s="32"/>
      <c r="GL148" s="32"/>
      <c r="GM148" s="33"/>
      <c r="GN148" s="28"/>
      <c r="GO148" s="29"/>
      <c r="GP148" s="29"/>
      <c r="GQ148" s="29"/>
      <c r="GR148" s="29"/>
      <c r="GS148" s="30"/>
      <c r="GT148" s="31"/>
      <c r="GU148" s="32"/>
      <c r="GV148" s="32"/>
      <c r="GW148" s="32"/>
      <c r="GX148" s="32"/>
      <c r="GY148" s="33"/>
      <c r="GZ148" s="28"/>
      <c r="HA148" s="29"/>
      <c r="HB148" s="29"/>
      <c r="HC148" s="29"/>
      <c r="HD148" s="29"/>
      <c r="HE148" s="30"/>
      <c r="HF148" s="31"/>
      <c r="HG148" s="32"/>
      <c r="HH148" s="32"/>
      <c r="HI148" s="32"/>
      <c r="HJ148" s="32"/>
      <c r="HK148" s="33"/>
      <c r="HL148" s="28"/>
      <c r="HM148" s="29"/>
      <c r="HN148" s="29"/>
      <c r="HO148" s="29"/>
      <c r="HP148" s="29"/>
      <c r="HQ148" s="30"/>
      <c r="HR148" s="31"/>
      <c r="HS148" s="32"/>
      <c r="HT148" s="32"/>
      <c r="HU148" s="32"/>
      <c r="HV148" s="32"/>
      <c r="HW148" s="33"/>
      <c r="HX148" s="28"/>
      <c r="HY148" s="29"/>
      <c r="HZ148" s="29"/>
      <c r="IA148" s="29"/>
      <c r="IB148" s="29"/>
      <c r="IC148" s="30"/>
      <c r="ID148" s="31"/>
      <c r="IE148" s="32"/>
      <c r="IF148" s="32"/>
      <c r="IG148" s="32"/>
      <c r="IH148" s="32"/>
      <c r="II148" s="33"/>
      <c r="IJ148" s="28"/>
      <c r="IK148" s="29"/>
      <c r="IL148" s="29"/>
      <c r="IM148" s="29"/>
      <c r="IN148" s="29"/>
      <c r="IO148" s="30"/>
      <c r="IP148" s="31"/>
      <c r="IQ148" s="32"/>
      <c r="IR148" s="32"/>
      <c r="IS148" s="32"/>
      <c r="IT148" s="32"/>
      <c r="IU148" s="33"/>
      <c r="IV148" s="28"/>
      <c r="IW148" s="29"/>
      <c r="IX148" s="29"/>
      <c r="IY148" s="29"/>
      <c r="IZ148" s="29"/>
      <c r="JA148" s="30"/>
      <c r="JB148" s="31"/>
      <c r="JC148" s="32"/>
      <c r="JD148" s="32"/>
      <c r="JE148" s="32"/>
      <c r="JF148" s="32"/>
      <c r="JG148" s="33"/>
      <c r="JH148" s="28"/>
      <c r="JI148" s="29"/>
      <c r="JJ148" s="29"/>
      <c r="JK148" s="29"/>
      <c r="JL148" s="29"/>
      <c r="JM148" s="30"/>
      <c r="JN148" s="31"/>
      <c r="JO148" s="32"/>
      <c r="JP148" s="32"/>
      <c r="JQ148" s="32"/>
      <c r="JR148" s="32"/>
      <c r="JS148" s="33"/>
      <c r="JT148" s="28"/>
      <c r="JU148" s="29"/>
      <c r="JV148" s="29"/>
      <c r="JW148" s="29"/>
      <c r="JX148" s="29"/>
      <c r="JY148" s="30"/>
      <c r="JZ148" s="31"/>
      <c r="KA148" s="32"/>
      <c r="KB148" s="32"/>
      <c r="KC148" s="32"/>
      <c r="KD148" s="32"/>
      <c r="KE148" s="33"/>
      <c r="KF148" s="28"/>
      <c r="KG148" s="29"/>
      <c r="KH148" s="29"/>
      <c r="KI148" s="29"/>
      <c r="KJ148" s="29"/>
      <c r="KK148" s="30"/>
      <c r="KL148" s="31"/>
      <c r="KM148" s="32"/>
      <c r="KN148" s="32"/>
      <c r="KO148" s="32"/>
      <c r="KP148" s="32"/>
      <c r="KQ148" s="33"/>
    </row>
    <row r="149" spans="1:303" ht="16.5" customHeight="1" x14ac:dyDescent="0.25">
      <c r="A149">
        <f t="shared" si="9"/>
        <v>12</v>
      </c>
      <c r="B149" s="17">
        <f t="shared" si="10"/>
        <v>3</v>
      </c>
      <c r="C149" s="21">
        <f>Calen!F152</f>
        <v>43803</v>
      </c>
      <c r="D149" s="28"/>
      <c r="E149" s="29"/>
      <c r="F149" s="29"/>
      <c r="G149" s="29"/>
      <c r="H149" s="29"/>
      <c r="I149" s="30"/>
      <c r="J149" s="31"/>
      <c r="K149" s="32"/>
      <c r="L149" s="32"/>
      <c r="M149" s="32"/>
      <c r="N149" s="32"/>
      <c r="O149" s="33"/>
      <c r="P149" s="28"/>
      <c r="Q149" s="29"/>
      <c r="R149" s="29"/>
      <c r="S149" s="29"/>
      <c r="T149" s="29"/>
      <c r="U149" s="30"/>
      <c r="V149" s="31"/>
      <c r="W149" s="32"/>
      <c r="X149" s="32"/>
      <c r="Y149" s="32"/>
      <c r="Z149" s="32"/>
      <c r="AA149" s="33"/>
      <c r="AB149" s="28"/>
      <c r="AC149" s="29"/>
      <c r="AD149" s="29"/>
      <c r="AE149" s="29"/>
      <c r="AF149" s="29"/>
      <c r="AG149" s="30"/>
      <c r="AH149" s="31"/>
      <c r="AI149" s="32"/>
      <c r="AJ149" s="32"/>
      <c r="AK149" s="32"/>
      <c r="AL149" s="32"/>
      <c r="AM149" s="33"/>
      <c r="AN149" s="28"/>
      <c r="AO149" s="29"/>
      <c r="AP149" s="29"/>
      <c r="AQ149" s="29"/>
      <c r="AR149" s="29"/>
      <c r="AS149" s="30"/>
      <c r="AT149" s="31"/>
      <c r="AU149" s="32"/>
      <c r="AV149" s="32"/>
      <c r="AW149" s="32"/>
      <c r="AX149" s="32"/>
      <c r="AY149" s="33"/>
      <c r="AZ149" s="28"/>
      <c r="BA149" s="29"/>
      <c r="BB149" s="29"/>
      <c r="BC149" s="29"/>
      <c r="BD149" s="29"/>
      <c r="BE149" s="30"/>
      <c r="BF149" s="31"/>
      <c r="BG149" s="32"/>
      <c r="BH149" s="32"/>
      <c r="BI149" s="32"/>
      <c r="BJ149" s="32"/>
      <c r="BK149" s="33"/>
      <c r="BL149" s="28"/>
      <c r="BM149" s="29"/>
      <c r="BN149" s="29"/>
      <c r="BO149" s="29"/>
      <c r="BP149" s="29"/>
      <c r="BQ149" s="30"/>
      <c r="BR149" s="31"/>
      <c r="BS149" s="32"/>
      <c r="BT149" s="32"/>
      <c r="BU149" s="32"/>
      <c r="BV149" s="32"/>
      <c r="BW149" s="33"/>
      <c r="BX149" s="28"/>
      <c r="BY149" s="29"/>
      <c r="BZ149" s="29"/>
      <c r="CA149" s="29"/>
      <c r="CB149" s="29"/>
      <c r="CC149" s="30"/>
      <c r="CD149" s="31"/>
      <c r="CE149" s="32"/>
      <c r="CF149" s="32"/>
      <c r="CG149" s="32"/>
      <c r="CH149" s="32"/>
      <c r="CI149" s="33"/>
      <c r="CJ149" s="28"/>
      <c r="CK149" s="29"/>
      <c r="CL149" s="29"/>
      <c r="CM149" s="29"/>
      <c r="CN149" s="29"/>
      <c r="CO149" s="30"/>
      <c r="CP149" s="31"/>
      <c r="CQ149" s="32"/>
      <c r="CR149" s="32"/>
      <c r="CS149" s="32"/>
      <c r="CT149" s="32"/>
      <c r="CU149" s="33"/>
      <c r="CV149" s="28"/>
      <c r="CW149" s="29"/>
      <c r="CX149" s="29"/>
      <c r="CY149" s="29"/>
      <c r="CZ149" s="29"/>
      <c r="DA149" s="30"/>
      <c r="DB149" s="31"/>
      <c r="DC149" s="32"/>
      <c r="DD149" s="32"/>
      <c r="DE149" s="32"/>
      <c r="DF149" s="32"/>
      <c r="DG149" s="33"/>
      <c r="DH149" s="28"/>
      <c r="DI149" s="29"/>
      <c r="DJ149" s="29"/>
      <c r="DK149" s="29"/>
      <c r="DL149" s="29"/>
      <c r="DM149" s="30"/>
      <c r="DN149" s="31"/>
      <c r="DO149" s="32"/>
      <c r="DP149" s="32"/>
      <c r="DQ149" s="32"/>
      <c r="DR149" s="32"/>
      <c r="DS149" s="33"/>
      <c r="DT149" s="28"/>
      <c r="DU149" s="29"/>
      <c r="DV149" s="29"/>
      <c r="DW149" s="29"/>
      <c r="DX149" s="29"/>
      <c r="DY149" s="30"/>
      <c r="DZ149" s="31"/>
      <c r="EA149" s="32"/>
      <c r="EB149" s="32"/>
      <c r="EC149" s="32"/>
      <c r="ED149" s="32"/>
      <c r="EE149" s="33"/>
      <c r="EF149" s="28"/>
      <c r="EG149" s="29"/>
      <c r="EH149" s="29"/>
      <c r="EI149" s="29"/>
      <c r="EJ149" s="29"/>
      <c r="EK149" s="30"/>
      <c r="EL149" s="31"/>
      <c r="EM149" s="32"/>
      <c r="EN149" s="32"/>
      <c r="EO149" s="32"/>
      <c r="EP149" s="32"/>
      <c r="EQ149" s="33"/>
      <c r="ER149" s="28"/>
      <c r="ES149" s="29"/>
      <c r="ET149" s="29"/>
      <c r="EU149" s="29"/>
      <c r="EV149" s="29"/>
      <c r="EW149" s="30"/>
      <c r="EX149" s="31"/>
      <c r="EY149" s="32"/>
      <c r="EZ149" s="32"/>
      <c r="FA149" s="32"/>
      <c r="FB149" s="32"/>
      <c r="FC149" s="33"/>
      <c r="FD149" s="28"/>
      <c r="FE149" s="29"/>
      <c r="FF149" s="29"/>
      <c r="FG149" s="29"/>
      <c r="FH149" s="29"/>
      <c r="FI149" s="30"/>
      <c r="FJ149" s="31"/>
      <c r="FK149" s="32"/>
      <c r="FL149" s="32"/>
      <c r="FM149" s="32"/>
      <c r="FN149" s="32"/>
      <c r="FO149" s="33"/>
      <c r="FP149" s="28"/>
      <c r="FQ149" s="29"/>
      <c r="FR149" s="29"/>
      <c r="FS149" s="29"/>
      <c r="FT149" s="29"/>
      <c r="FU149" s="30"/>
      <c r="FV149" s="31"/>
      <c r="FW149" s="32"/>
      <c r="FX149" s="32"/>
      <c r="FY149" s="32"/>
      <c r="FZ149" s="32"/>
      <c r="GA149" s="33"/>
      <c r="GB149" s="28"/>
      <c r="GC149" s="29"/>
      <c r="GD149" s="29"/>
      <c r="GE149" s="29"/>
      <c r="GF149" s="29"/>
      <c r="GG149" s="30"/>
      <c r="GH149" s="31"/>
      <c r="GI149" s="32"/>
      <c r="GJ149" s="32"/>
      <c r="GK149" s="32"/>
      <c r="GL149" s="32"/>
      <c r="GM149" s="33"/>
      <c r="GN149" s="28"/>
      <c r="GO149" s="29"/>
      <c r="GP149" s="29"/>
      <c r="GQ149" s="29"/>
      <c r="GR149" s="29"/>
      <c r="GS149" s="30"/>
      <c r="GT149" s="31"/>
      <c r="GU149" s="32"/>
      <c r="GV149" s="32"/>
      <c r="GW149" s="32"/>
      <c r="GX149" s="32"/>
      <c r="GY149" s="33"/>
      <c r="GZ149" s="28"/>
      <c r="HA149" s="29"/>
      <c r="HB149" s="29"/>
      <c r="HC149" s="29"/>
      <c r="HD149" s="29"/>
      <c r="HE149" s="30"/>
      <c r="HF149" s="31"/>
      <c r="HG149" s="32"/>
      <c r="HH149" s="32"/>
      <c r="HI149" s="32"/>
      <c r="HJ149" s="32"/>
      <c r="HK149" s="33"/>
      <c r="HL149" s="28"/>
      <c r="HM149" s="29"/>
      <c r="HN149" s="29"/>
      <c r="HO149" s="29"/>
      <c r="HP149" s="29"/>
      <c r="HQ149" s="30"/>
      <c r="HR149" s="31"/>
      <c r="HS149" s="32"/>
      <c r="HT149" s="32"/>
      <c r="HU149" s="32"/>
      <c r="HV149" s="32"/>
      <c r="HW149" s="33"/>
      <c r="HX149" s="28"/>
      <c r="HY149" s="29"/>
      <c r="HZ149" s="29"/>
      <c r="IA149" s="29"/>
      <c r="IB149" s="29"/>
      <c r="IC149" s="30"/>
      <c r="ID149" s="31"/>
      <c r="IE149" s="32"/>
      <c r="IF149" s="32"/>
      <c r="IG149" s="32"/>
      <c r="IH149" s="32"/>
      <c r="II149" s="33"/>
      <c r="IJ149" s="28"/>
      <c r="IK149" s="29"/>
      <c r="IL149" s="29"/>
      <c r="IM149" s="29"/>
      <c r="IN149" s="29"/>
      <c r="IO149" s="30"/>
      <c r="IP149" s="31"/>
      <c r="IQ149" s="32"/>
      <c r="IR149" s="32"/>
      <c r="IS149" s="32"/>
      <c r="IT149" s="32"/>
      <c r="IU149" s="33"/>
      <c r="IV149" s="28"/>
      <c r="IW149" s="29"/>
      <c r="IX149" s="29"/>
      <c r="IY149" s="29"/>
      <c r="IZ149" s="29"/>
      <c r="JA149" s="30"/>
      <c r="JB149" s="31"/>
      <c r="JC149" s="32"/>
      <c r="JD149" s="32"/>
      <c r="JE149" s="32"/>
      <c r="JF149" s="32"/>
      <c r="JG149" s="33"/>
      <c r="JH149" s="28"/>
      <c r="JI149" s="29"/>
      <c r="JJ149" s="29"/>
      <c r="JK149" s="29"/>
      <c r="JL149" s="29"/>
      <c r="JM149" s="30"/>
      <c r="JN149" s="31"/>
      <c r="JO149" s="32"/>
      <c r="JP149" s="32"/>
      <c r="JQ149" s="32"/>
      <c r="JR149" s="32"/>
      <c r="JS149" s="33"/>
      <c r="JT149" s="28"/>
      <c r="JU149" s="29"/>
      <c r="JV149" s="29"/>
      <c r="JW149" s="29"/>
      <c r="JX149" s="29"/>
      <c r="JY149" s="30"/>
      <c r="JZ149" s="31"/>
      <c r="KA149" s="32"/>
      <c r="KB149" s="32"/>
      <c r="KC149" s="32"/>
      <c r="KD149" s="32"/>
      <c r="KE149" s="33"/>
      <c r="KF149" s="28"/>
      <c r="KG149" s="29"/>
      <c r="KH149" s="29"/>
      <c r="KI149" s="29"/>
      <c r="KJ149" s="29"/>
      <c r="KK149" s="30"/>
      <c r="KL149" s="31"/>
      <c r="KM149" s="32"/>
      <c r="KN149" s="32"/>
      <c r="KO149" s="32"/>
      <c r="KP149" s="32"/>
      <c r="KQ149" s="33"/>
    </row>
    <row r="150" spans="1:303" ht="16.5" customHeight="1" x14ac:dyDescent="0.25">
      <c r="A150">
        <f t="shared" si="9"/>
        <v>12</v>
      </c>
      <c r="B150" s="17">
        <f t="shared" si="10"/>
        <v>4</v>
      </c>
      <c r="C150" s="21">
        <f>Calen!F153</f>
        <v>43804</v>
      </c>
      <c r="D150" s="28"/>
      <c r="E150" s="29"/>
      <c r="F150" s="29"/>
      <c r="G150" s="29"/>
      <c r="H150" s="29"/>
      <c r="I150" s="30"/>
      <c r="J150" s="31"/>
      <c r="K150" s="32"/>
      <c r="L150" s="32"/>
      <c r="M150" s="32"/>
      <c r="N150" s="32"/>
      <c r="O150" s="33"/>
      <c r="P150" s="28"/>
      <c r="Q150" s="29"/>
      <c r="R150" s="29"/>
      <c r="S150" s="29"/>
      <c r="T150" s="29"/>
      <c r="U150" s="30"/>
      <c r="V150" s="31"/>
      <c r="W150" s="32"/>
      <c r="X150" s="32"/>
      <c r="Y150" s="32"/>
      <c r="Z150" s="32"/>
      <c r="AA150" s="33"/>
      <c r="AB150" s="28"/>
      <c r="AC150" s="29"/>
      <c r="AD150" s="29"/>
      <c r="AE150" s="29"/>
      <c r="AF150" s="29"/>
      <c r="AG150" s="30"/>
      <c r="AH150" s="31"/>
      <c r="AI150" s="32"/>
      <c r="AJ150" s="32"/>
      <c r="AK150" s="32"/>
      <c r="AL150" s="32"/>
      <c r="AM150" s="33"/>
      <c r="AN150" s="28"/>
      <c r="AO150" s="29"/>
      <c r="AP150" s="29"/>
      <c r="AQ150" s="29"/>
      <c r="AR150" s="29"/>
      <c r="AS150" s="30"/>
      <c r="AT150" s="31"/>
      <c r="AU150" s="32"/>
      <c r="AV150" s="32"/>
      <c r="AW150" s="32"/>
      <c r="AX150" s="32"/>
      <c r="AY150" s="33"/>
      <c r="AZ150" s="28"/>
      <c r="BA150" s="29"/>
      <c r="BB150" s="29"/>
      <c r="BC150" s="29"/>
      <c r="BD150" s="29"/>
      <c r="BE150" s="30"/>
      <c r="BF150" s="31"/>
      <c r="BG150" s="32"/>
      <c r="BH150" s="32"/>
      <c r="BI150" s="32"/>
      <c r="BJ150" s="32"/>
      <c r="BK150" s="33"/>
      <c r="BL150" s="28"/>
      <c r="BM150" s="29"/>
      <c r="BN150" s="29"/>
      <c r="BO150" s="29"/>
      <c r="BP150" s="29"/>
      <c r="BQ150" s="30"/>
      <c r="BR150" s="31"/>
      <c r="BS150" s="32"/>
      <c r="BT150" s="32"/>
      <c r="BU150" s="32"/>
      <c r="BV150" s="32"/>
      <c r="BW150" s="33"/>
      <c r="BX150" s="28"/>
      <c r="BY150" s="29"/>
      <c r="BZ150" s="29"/>
      <c r="CA150" s="29"/>
      <c r="CB150" s="29"/>
      <c r="CC150" s="30"/>
      <c r="CD150" s="31"/>
      <c r="CE150" s="32"/>
      <c r="CF150" s="32"/>
      <c r="CG150" s="32"/>
      <c r="CH150" s="32"/>
      <c r="CI150" s="33"/>
      <c r="CJ150" s="28"/>
      <c r="CK150" s="29"/>
      <c r="CL150" s="29"/>
      <c r="CM150" s="29"/>
      <c r="CN150" s="29"/>
      <c r="CO150" s="30"/>
      <c r="CP150" s="31"/>
      <c r="CQ150" s="32"/>
      <c r="CR150" s="32"/>
      <c r="CS150" s="32"/>
      <c r="CT150" s="32"/>
      <c r="CU150" s="33"/>
      <c r="CV150" s="28"/>
      <c r="CW150" s="29"/>
      <c r="CX150" s="29"/>
      <c r="CY150" s="29"/>
      <c r="CZ150" s="29"/>
      <c r="DA150" s="30"/>
      <c r="DB150" s="31"/>
      <c r="DC150" s="32"/>
      <c r="DD150" s="32"/>
      <c r="DE150" s="32"/>
      <c r="DF150" s="32"/>
      <c r="DG150" s="33"/>
      <c r="DH150" s="28"/>
      <c r="DI150" s="29"/>
      <c r="DJ150" s="29"/>
      <c r="DK150" s="29"/>
      <c r="DL150" s="29"/>
      <c r="DM150" s="30"/>
      <c r="DN150" s="31"/>
      <c r="DO150" s="32"/>
      <c r="DP150" s="32"/>
      <c r="DQ150" s="32"/>
      <c r="DR150" s="32"/>
      <c r="DS150" s="33"/>
      <c r="DT150" s="28"/>
      <c r="DU150" s="29"/>
      <c r="DV150" s="29"/>
      <c r="DW150" s="29"/>
      <c r="DX150" s="29"/>
      <c r="DY150" s="30"/>
      <c r="DZ150" s="31"/>
      <c r="EA150" s="32"/>
      <c r="EB150" s="32"/>
      <c r="EC150" s="32"/>
      <c r="ED150" s="32"/>
      <c r="EE150" s="33"/>
      <c r="EF150" s="28"/>
      <c r="EG150" s="29"/>
      <c r="EH150" s="29"/>
      <c r="EI150" s="29"/>
      <c r="EJ150" s="29"/>
      <c r="EK150" s="30"/>
      <c r="EL150" s="31"/>
      <c r="EM150" s="32"/>
      <c r="EN150" s="32"/>
      <c r="EO150" s="32"/>
      <c r="EP150" s="32"/>
      <c r="EQ150" s="33"/>
      <c r="ER150" s="28"/>
      <c r="ES150" s="29"/>
      <c r="ET150" s="29"/>
      <c r="EU150" s="29"/>
      <c r="EV150" s="29"/>
      <c r="EW150" s="30"/>
      <c r="EX150" s="31"/>
      <c r="EY150" s="32"/>
      <c r="EZ150" s="32"/>
      <c r="FA150" s="32"/>
      <c r="FB150" s="32"/>
      <c r="FC150" s="33"/>
      <c r="FD150" s="28"/>
      <c r="FE150" s="29"/>
      <c r="FF150" s="29"/>
      <c r="FG150" s="29"/>
      <c r="FH150" s="29"/>
      <c r="FI150" s="30"/>
      <c r="FJ150" s="31"/>
      <c r="FK150" s="32"/>
      <c r="FL150" s="32"/>
      <c r="FM150" s="32"/>
      <c r="FN150" s="32"/>
      <c r="FO150" s="33"/>
      <c r="FP150" s="28"/>
      <c r="FQ150" s="29"/>
      <c r="FR150" s="29"/>
      <c r="FS150" s="29"/>
      <c r="FT150" s="29"/>
      <c r="FU150" s="30"/>
      <c r="FV150" s="31"/>
      <c r="FW150" s="32"/>
      <c r="FX150" s="32"/>
      <c r="FY150" s="32"/>
      <c r="FZ150" s="32"/>
      <c r="GA150" s="33"/>
      <c r="GB150" s="28"/>
      <c r="GC150" s="29"/>
      <c r="GD150" s="29"/>
      <c r="GE150" s="29"/>
      <c r="GF150" s="29"/>
      <c r="GG150" s="30"/>
      <c r="GH150" s="31"/>
      <c r="GI150" s="32"/>
      <c r="GJ150" s="32"/>
      <c r="GK150" s="32"/>
      <c r="GL150" s="32"/>
      <c r="GM150" s="33"/>
      <c r="GN150" s="28"/>
      <c r="GO150" s="29"/>
      <c r="GP150" s="29"/>
      <c r="GQ150" s="29"/>
      <c r="GR150" s="29"/>
      <c r="GS150" s="30"/>
      <c r="GT150" s="31"/>
      <c r="GU150" s="32"/>
      <c r="GV150" s="32"/>
      <c r="GW150" s="32"/>
      <c r="GX150" s="32"/>
      <c r="GY150" s="33"/>
      <c r="GZ150" s="28"/>
      <c r="HA150" s="29"/>
      <c r="HB150" s="29"/>
      <c r="HC150" s="29"/>
      <c r="HD150" s="29"/>
      <c r="HE150" s="30"/>
      <c r="HF150" s="31"/>
      <c r="HG150" s="32"/>
      <c r="HH150" s="32"/>
      <c r="HI150" s="32"/>
      <c r="HJ150" s="32"/>
      <c r="HK150" s="33"/>
      <c r="HL150" s="28"/>
      <c r="HM150" s="29"/>
      <c r="HN150" s="29"/>
      <c r="HO150" s="29"/>
      <c r="HP150" s="29"/>
      <c r="HQ150" s="30"/>
      <c r="HR150" s="31"/>
      <c r="HS150" s="32"/>
      <c r="HT150" s="32"/>
      <c r="HU150" s="32"/>
      <c r="HV150" s="32"/>
      <c r="HW150" s="33"/>
      <c r="HX150" s="28"/>
      <c r="HY150" s="29"/>
      <c r="HZ150" s="29"/>
      <c r="IA150" s="29"/>
      <c r="IB150" s="29"/>
      <c r="IC150" s="30"/>
      <c r="ID150" s="31"/>
      <c r="IE150" s="32"/>
      <c r="IF150" s="32"/>
      <c r="IG150" s="32"/>
      <c r="IH150" s="32"/>
      <c r="II150" s="33"/>
      <c r="IJ150" s="28"/>
      <c r="IK150" s="29"/>
      <c r="IL150" s="29"/>
      <c r="IM150" s="29"/>
      <c r="IN150" s="29"/>
      <c r="IO150" s="30"/>
      <c r="IP150" s="31"/>
      <c r="IQ150" s="32"/>
      <c r="IR150" s="32"/>
      <c r="IS150" s="32"/>
      <c r="IT150" s="32"/>
      <c r="IU150" s="33"/>
      <c r="IV150" s="28"/>
      <c r="IW150" s="29"/>
      <c r="IX150" s="29"/>
      <c r="IY150" s="29"/>
      <c r="IZ150" s="29"/>
      <c r="JA150" s="30"/>
      <c r="JB150" s="31"/>
      <c r="JC150" s="32"/>
      <c r="JD150" s="32"/>
      <c r="JE150" s="32"/>
      <c r="JF150" s="32"/>
      <c r="JG150" s="33"/>
      <c r="JH150" s="28"/>
      <c r="JI150" s="29"/>
      <c r="JJ150" s="29"/>
      <c r="JK150" s="29"/>
      <c r="JL150" s="29"/>
      <c r="JM150" s="30"/>
      <c r="JN150" s="31"/>
      <c r="JO150" s="32"/>
      <c r="JP150" s="32"/>
      <c r="JQ150" s="32"/>
      <c r="JR150" s="32"/>
      <c r="JS150" s="33"/>
      <c r="JT150" s="28"/>
      <c r="JU150" s="29"/>
      <c r="JV150" s="29"/>
      <c r="JW150" s="29"/>
      <c r="JX150" s="29"/>
      <c r="JY150" s="30"/>
      <c r="JZ150" s="31"/>
      <c r="KA150" s="32"/>
      <c r="KB150" s="32"/>
      <c r="KC150" s="32"/>
      <c r="KD150" s="32"/>
      <c r="KE150" s="33"/>
      <c r="KF150" s="28"/>
      <c r="KG150" s="29"/>
      <c r="KH150" s="29"/>
      <c r="KI150" s="29"/>
      <c r="KJ150" s="29"/>
      <c r="KK150" s="30"/>
      <c r="KL150" s="31"/>
      <c r="KM150" s="32"/>
      <c r="KN150" s="32"/>
      <c r="KO150" s="32"/>
      <c r="KP150" s="32"/>
      <c r="KQ150" s="33"/>
    </row>
    <row r="151" spans="1:303" ht="16.5" customHeight="1" x14ac:dyDescent="0.25">
      <c r="A151">
        <f t="shared" si="9"/>
        <v>12</v>
      </c>
      <c r="B151" s="17">
        <f t="shared" si="10"/>
        <v>5</v>
      </c>
      <c r="C151" s="21">
        <f>Calen!F154</f>
        <v>43805</v>
      </c>
      <c r="D151" s="28"/>
      <c r="E151" s="29"/>
      <c r="F151" s="29"/>
      <c r="G151" s="29"/>
      <c r="H151" s="29"/>
      <c r="I151" s="30"/>
      <c r="J151" s="31"/>
      <c r="K151" s="32"/>
      <c r="L151" s="32"/>
      <c r="M151" s="32"/>
      <c r="N151" s="32"/>
      <c r="O151" s="33"/>
      <c r="P151" s="28"/>
      <c r="Q151" s="29"/>
      <c r="R151" s="29"/>
      <c r="S151" s="29"/>
      <c r="T151" s="29"/>
      <c r="U151" s="30"/>
      <c r="V151" s="31"/>
      <c r="W151" s="32"/>
      <c r="X151" s="32"/>
      <c r="Y151" s="32"/>
      <c r="Z151" s="32"/>
      <c r="AA151" s="33"/>
      <c r="AB151" s="28"/>
      <c r="AC151" s="29"/>
      <c r="AD151" s="29"/>
      <c r="AE151" s="29"/>
      <c r="AF151" s="29"/>
      <c r="AG151" s="30"/>
      <c r="AH151" s="31"/>
      <c r="AI151" s="32"/>
      <c r="AJ151" s="32"/>
      <c r="AK151" s="32"/>
      <c r="AL151" s="32"/>
      <c r="AM151" s="33"/>
      <c r="AN151" s="28"/>
      <c r="AO151" s="29"/>
      <c r="AP151" s="29"/>
      <c r="AQ151" s="29"/>
      <c r="AR151" s="29"/>
      <c r="AS151" s="30"/>
      <c r="AT151" s="31"/>
      <c r="AU151" s="32"/>
      <c r="AV151" s="32"/>
      <c r="AW151" s="32"/>
      <c r="AX151" s="32"/>
      <c r="AY151" s="33"/>
      <c r="AZ151" s="28"/>
      <c r="BA151" s="29"/>
      <c r="BB151" s="29"/>
      <c r="BC151" s="29"/>
      <c r="BD151" s="29"/>
      <c r="BE151" s="30"/>
      <c r="BF151" s="31"/>
      <c r="BG151" s="32"/>
      <c r="BH151" s="32"/>
      <c r="BI151" s="32"/>
      <c r="BJ151" s="32"/>
      <c r="BK151" s="33"/>
      <c r="BL151" s="28"/>
      <c r="BM151" s="29"/>
      <c r="BN151" s="29"/>
      <c r="BO151" s="29"/>
      <c r="BP151" s="29"/>
      <c r="BQ151" s="30"/>
      <c r="BR151" s="31"/>
      <c r="BS151" s="32"/>
      <c r="BT151" s="32"/>
      <c r="BU151" s="32"/>
      <c r="BV151" s="32"/>
      <c r="BW151" s="33"/>
      <c r="BX151" s="28"/>
      <c r="BY151" s="29"/>
      <c r="BZ151" s="29"/>
      <c r="CA151" s="29"/>
      <c r="CB151" s="29"/>
      <c r="CC151" s="30"/>
      <c r="CD151" s="31"/>
      <c r="CE151" s="32"/>
      <c r="CF151" s="32"/>
      <c r="CG151" s="32"/>
      <c r="CH151" s="32"/>
      <c r="CI151" s="33"/>
      <c r="CJ151" s="28"/>
      <c r="CK151" s="29"/>
      <c r="CL151" s="29"/>
      <c r="CM151" s="29"/>
      <c r="CN151" s="29"/>
      <c r="CO151" s="30"/>
      <c r="CP151" s="31"/>
      <c r="CQ151" s="32"/>
      <c r="CR151" s="32"/>
      <c r="CS151" s="32"/>
      <c r="CT151" s="32"/>
      <c r="CU151" s="33"/>
      <c r="CV151" s="28"/>
      <c r="CW151" s="29"/>
      <c r="CX151" s="29"/>
      <c r="CY151" s="29"/>
      <c r="CZ151" s="29"/>
      <c r="DA151" s="30"/>
      <c r="DB151" s="31"/>
      <c r="DC151" s="32"/>
      <c r="DD151" s="32"/>
      <c r="DE151" s="32"/>
      <c r="DF151" s="32"/>
      <c r="DG151" s="33"/>
      <c r="DH151" s="28"/>
      <c r="DI151" s="29"/>
      <c r="DJ151" s="29"/>
      <c r="DK151" s="29"/>
      <c r="DL151" s="29"/>
      <c r="DM151" s="30"/>
      <c r="DN151" s="31"/>
      <c r="DO151" s="32"/>
      <c r="DP151" s="32"/>
      <c r="DQ151" s="32"/>
      <c r="DR151" s="32"/>
      <c r="DS151" s="33"/>
      <c r="DT151" s="28"/>
      <c r="DU151" s="29"/>
      <c r="DV151" s="29"/>
      <c r="DW151" s="29"/>
      <c r="DX151" s="29"/>
      <c r="DY151" s="30"/>
      <c r="DZ151" s="31"/>
      <c r="EA151" s="32"/>
      <c r="EB151" s="32"/>
      <c r="EC151" s="32"/>
      <c r="ED151" s="32"/>
      <c r="EE151" s="33"/>
      <c r="EF151" s="28"/>
      <c r="EG151" s="29"/>
      <c r="EH151" s="29"/>
      <c r="EI151" s="29"/>
      <c r="EJ151" s="29"/>
      <c r="EK151" s="30"/>
      <c r="EL151" s="31"/>
      <c r="EM151" s="32"/>
      <c r="EN151" s="32"/>
      <c r="EO151" s="32"/>
      <c r="EP151" s="32"/>
      <c r="EQ151" s="33"/>
      <c r="ER151" s="28"/>
      <c r="ES151" s="29"/>
      <c r="ET151" s="29"/>
      <c r="EU151" s="29"/>
      <c r="EV151" s="29"/>
      <c r="EW151" s="30"/>
      <c r="EX151" s="31"/>
      <c r="EY151" s="32"/>
      <c r="EZ151" s="32"/>
      <c r="FA151" s="32"/>
      <c r="FB151" s="32"/>
      <c r="FC151" s="33"/>
      <c r="FD151" s="28"/>
      <c r="FE151" s="29"/>
      <c r="FF151" s="29"/>
      <c r="FG151" s="29"/>
      <c r="FH151" s="29"/>
      <c r="FI151" s="30"/>
      <c r="FJ151" s="31"/>
      <c r="FK151" s="32"/>
      <c r="FL151" s="32"/>
      <c r="FM151" s="32"/>
      <c r="FN151" s="32"/>
      <c r="FO151" s="33"/>
      <c r="FP151" s="28"/>
      <c r="FQ151" s="29"/>
      <c r="FR151" s="29"/>
      <c r="FS151" s="29"/>
      <c r="FT151" s="29"/>
      <c r="FU151" s="30"/>
      <c r="FV151" s="31"/>
      <c r="FW151" s="32"/>
      <c r="FX151" s="32"/>
      <c r="FY151" s="32"/>
      <c r="FZ151" s="32"/>
      <c r="GA151" s="33"/>
      <c r="GB151" s="28"/>
      <c r="GC151" s="29"/>
      <c r="GD151" s="29"/>
      <c r="GE151" s="29"/>
      <c r="GF151" s="29"/>
      <c r="GG151" s="30"/>
      <c r="GH151" s="31"/>
      <c r="GI151" s="32"/>
      <c r="GJ151" s="32"/>
      <c r="GK151" s="32"/>
      <c r="GL151" s="32"/>
      <c r="GM151" s="33"/>
      <c r="GN151" s="28"/>
      <c r="GO151" s="29"/>
      <c r="GP151" s="29"/>
      <c r="GQ151" s="29"/>
      <c r="GR151" s="29"/>
      <c r="GS151" s="30"/>
      <c r="GT151" s="31"/>
      <c r="GU151" s="32"/>
      <c r="GV151" s="32"/>
      <c r="GW151" s="32"/>
      <c r="GX151" s="32"/>
      <c r="GY151" s="33"/>
      <c r="GZ151" s="28"/>
      <c r="HA151" s="29"/>
      <c r="HB151" s="29"/>
      <c r="HC151" s="29"/>
      <c r="HD151" s="29"/>
      <c r="HE151" s="30"/>
      <c r="HF151" s="31"/>
      <c r="HG151" s="32"/>
      <c r="HH151" s="32"/>
      <c r="HI151" s="32"/>
      <c r="HJ151" s="32"/>
      <c r="HK151" s="33"/>
      <c r="HL151" s="28"/>
      <c r="HM151" s="29"/>
      <c r="HN151" s="29"/>
      <c r="HO151" s="29"/>
      <c r="HP151" s="29"/>
      <c r="HQ151" s="30"/>
      <c r="HR151" s="31"/>
      <c r="HS151" s="32"/>
      <c r="HT151" s="32"/>
      <c r="HU151" s="32"/>
      <c r="HV151" s="32"/>
      <c r="HW151" s="33"/>
      <c r="HX151" s="28"/>
      <c r="HY151" s="29"/>
      <c r="HZ151" s="29"/>
      <c r="IA151" s="29"/>
      <c r="IB151" s="29"/>
      <c r="IC151" s="30"/>
      <c r="ID151" s="31"/>
      <c r="IE151" s="32"/>
      <c r="IF151" s="32"/>
      <c r="IG151" s="32"/>
      <c r="IH151" s="32"/>
      <c r="II151" s="33"/>
      <c r="IJ151" s="28"/>
      <c r="IK151" s="29"/>
      <c r="IL151" s="29"/>
      <c r="IM151" s="29"/>
      <c r="IN151" s="29"/>
      <c r="IO151" s="30"/>
      <c r="IP151" s="31"/>
      <c r="IQ151" s="32"/>
      <c r="IR151" s="32"/>
      <c r="IS151" s="32"/>
      <c r="IT151" s="32"/>
      <c r="IU151" s="33"/>
      <c r="IV151" s="28"/>
      <c r="IW151" s="29"/>
      <c r="IX151" s="29"/>
      <c r="IY151" s="29"/>
      <c r="IZ151" s="29"/>
      <c r="JA151" s="30"/>
      <c r="JB151" s="31"/>
      <c r="JC151" s="32"/>
      <c r="JD151" s="32"/>
      <c r="JE151" s="32"/>
      <c r="JF151" s="32"/>
      <c r="JG151" s="33"/>
      <c r="JH151" s="28"/>
      <c r="JI151" s="29"/>
      <c r="JJ151" s="29"/>
      <c r="JK151" s="29"/>
      <c r="JL151" s="29"/>
      <c r="JM151" s="30"/>
      <c r="JN151" s="31"/>
      <c r="JO151" s="32"/>
      <c r="JP151" s="32"/>
      <c r="JQ151" s="32"/>
      <c r="JR151" s="32"/>
      <c r="JS151" s="33"/>
      <c r="JT151" s="28"/>
      <c r="JU151" s="29"/>
      <c r="JV151" s="29"/>
      <c r="JW151" s="29"/>
      <c r="JX151" s="29"/>
      <c r="JY151" s="30"/>
      <c r="JZ151" s="31"/>
      <c r="KA151" s="32"/>
      <c r="KB151" s="32"/>
      <c r="KC151" s="32"/>
      <c r="KD151" s="32"/>
      <c r="KE151" s="33"/>
      <c r="KF151" s="28"/>
      <c r="KG151" s="29"/>
      <c r="KH151" s="29"/>
      <c r="KI151" s="29"/>
      <c r="KJ151" s="29"/>
      <c r="KK151" s="30"/>
      <c r="KL151" s="31"/>
      <c r="KM151" s="32"/>
      <c r="KN151" s="32"/>
      <c r="KO151" s="32"/>
      <c r="KP151" s="32"/>
      <c r="KQ151" s="33"/>
    </row>
    <row r="152" spans="1:303" ht="16.5" customHeight="1" x14ac:dyDescent="0.25">
      <c r="A152">
        <f t="shared" si="9"/>
        <v>12</v>
      </c>
      <c r="B152" s="17">
        <f t="shared" si="10"/>
        <v>3</v>
      </c>
      <c r="C152" s="21">
        <f>Calen!F155</f>
        <v>43810</v>
      </c>
      <c r="D152" s="28"/>
      <c r="E152" s="29"/>
      <c r="F152" s="29"/>
      <c r="G152" s="29"/>
      <c r="H152" s="29"/>
      <c r="I152" s="30"/>
      <c r="J152" s="31"/>
      <c r="K152" s="32"/>
      <c r="L152" s="32"/>
      <c r="M152" s="32"/>
      <c r="N152" s="32"/>
      <c r="O152" s="33"/>
      <c r="P152" s="28"/>
      <c r="Q152" s="29"/>
      <c r="R152" s="29"/>
      <c r="S152" s="29"/>
      <c r="T152" s="29"/>
      <c r="U152" s="30"/>
      <c r="V152" s="31"/>
      <c r="W152" s="32"/>
      <c r="X152" s="32"/>
      <c r="Y152" s="32"/>
      <c r="Z152" s="32"/>
      <c r="AA152" s="33"/>
      <c r="AB152" s="28"/>
      <c r="AC152" s="29"/>
      <c r="AD152" s="29"/>
      <c r="AE152" s="29"/>
      <c r="AF152" s="29"/>
      <c r="AG152" s="30"/>
      <c r="AH152" s="31"/>
      <c r="AI152" s="32"/>
      <c r="AJ152" s="32"/>
      <c r="AK152" s="32"/>
      <c r="AL152" s="32"/>
      <c r="AM152" s="33"/>
      <c r="AN152" s="28"/>
      <c r="AO152" s="29"/>
      <c r="AP152" s="29"/>
      <c r="AQ152" s="29"/>
      <c r="AR152" s="29"/>
      <c r="AS152" s="30"/>
      <c r="AT152" s="31"/>
      <c r="AU152" s="32"/>
      <c r="AV152" s="32"/>
      <c r="AW152" s="32"/>
      <c r="AX152" s="32"/>
      <c r="AY152" s="33"/>
      <c r="AZ152" s="28"/>
      <c r="BA152" s="29"/>
      <c r="BB152" s="29"/>
      <c r="BC152" s="29"/>
      <c r="BD152" s="29"/>
      <c r="BE152" s="30"/>
      <c r="BF152" s="31"/>
      <c r="BG152" s="32"/>
      <c r="BH152" s="32"/>
      <c r="BI152" s="32"/>
      <c r="BJ152" s="32"/>
      <c r="BK152" s="33"/>
      <c r="BL152" s="28"/>
      <c r="BM152" s="29"/>
      <c r="BN152" s="29"/>
      <c r="BO152" s="29"/>
      <c r="BP152" s="29"/>
      <c r="BQ152" s="30"/>
      <c r="BR152" s="31"/>
      <c r="BS152" s="32"/>
      <c r="BT152" s="32"/>
      <c r="BU152" s="32"/>
      <c r="BV152" s="32"/>
      <c r="BW152" s="33"/>
      <c r="BX152" s="28"/>
      <c r="BY152" s="29"/>
      <c r="BZ152" s="29"/>
      <c r="CA152" s="29"/>
      <c r="CB152" s="29"/>
      <c r="CC152" s="30"/>
      <c r="CD152" s="31"/>
      <c r="CE152" s="32"/>
      <c r="CF152" s="32"/>
      <c r="CG152" s="32"/>
      <c r="CH152" s="32"/>
      <c r="CI152" s="33"/>
      <c r="CJ152" s="28"/>
      <c r="CK152" s="29"/>
      <c r="CL152" s="29"/>
      <c r="CM152" s="29"/>
      <c r="CN152" s="29"/>
      <c r="CO152" s="30"/>
      <c r="CP152" s="31"/>
      <c r="CQ152" s="32"/>
      <c r="CR152" s="32"/>
      <c r="CS152" s="32"/>
      <c r="CT152" s="32"/>
      <c r="CU152" s="33"/>
      <c r="CV152" s="28"/>
      <c r="CW152" s="29"/>
      <c r="CX152" s="29"/>
      <c r="CY152" s="29"/>
      <c r="CZ152" s="29"/>
      <c r="DA152" s="30"/>
      <c r="DB152" s="31"/>
      <c r="DC152" s="32"/>
      <c r="DD152" s="32"/>
      <c r="DE152" s="32"/>
      <c r="DF152" s="32"/>
      <c r="DG152" s="33"/>
      <c r="DH152" s="28"/>
      <c r="DI152" s="29"/>
      <c r="DJ152" s="29"/>
      <c r="DK152" s="29"/>
      <c r="DL152" s="29"/>
      <c r="DM152" s="30"/>
      <c r="DN152" s="31"/>
      <c r="DO152" s="32"/>
      <c r="DP152" s="32"/>
      <c r="DQ152" s="32"/>
      <c r="DR152" s="32"/>
      <c r="DS152" s="33"/>
      <c r="DT152" s="28"/>
      <c r="DU152" s="29"/>
      <c r="DV152" s="29"/>
      <c r="DW152" s="29"/>
      <c r="DX152" s="29"/>
      <c r="DY152" s="30"/>
      <c r="DZ152" s="31"/>
      <c r="EA152" s="32"/>
      <c r="EB152" s="32"/>
      <c r="EC152" s="32"/>
      <c r="ED152" s="32"/>
      <c r="EE152" s="33"/>
      <c r="EF152" s="28"/>
      <c r="EG152" s="29"/>
      <c r="EH152" s="29"/>
      <c r="EI152" s="29"/>
      <c r="EJ152" s="29"/>
      <c r="EK152" s="30"/>
      <c r="EL152" s="31"/>
      <c r="EM152" s="32"/>
      <c r="EN152" s="32"/>
      <c r="EO152" s="32"/>
      <c r="EP152" s="32"/>
      <c r="EQ152" s="33"/>
      <c r="ER152" s="28"/>
      <c r="ES152" s="29"/>
      <c r="ET152" s="29"/>
      <c r="EU152" s="29"/>
      <c r="EV152" s="29"/>
      <c r="EW152" s="30"/>
      <c r="EX152" s="31"/>
      <c r="EY152" s="32"/>
      <c r="EZ152" s="32"/>
      <c r="FA152" s="32"/>
      <c r="FB152" s="32"/>
      <c r="FC152" s="33"/>
      <c r="FD152" s="28"/>
      <c r="FE152" s="29"/>
      <c r="FF152" s="29"/>
      <c r="FG152" s="29"/>
      <c r="FH152" s="29"/>
      <c r="FI152" s="30"/>
      <c r="FJ152" s="31"/>
      <c r="FK152" s="32"/>
      <c r="FL152" s="32"/>
      <c r="FM152" s="32"/>
      <c r="FN152" s="32"/>
      <c r="FO152" s="33"/>
      <c r="FP152" s="28"/>
      <c r="FQ152" s="29"/>
      <c r="FR152" s="29"/>
      <c r="FS152" s="29"/>
      <c r="FT152" s="29"/>
      <c r="FU152" s="30"/>
      <c r="FV152" s="31"/>
      <c r="FW152" s="32"/>
      <c r="FX152" s="32"/>
      <c r="FY152" s="32"/>
      <c r="FZ152" s="32"/>
      <c r="GA152" s="33"/>
      <c r="GB152" s="28"/>
      <c r="GC152" s="29"/>
      <c r="GD152" s="29"/>
      <c r="GE152" s="29"/>
      <c r="GF152" s="29"/>
      <c r="GG152" s="30"/>
      <c r="GH152" s="31"/>
      <c r="GI152" s="32"/>
      <c r="GJ152" s="32"/>
      <c r="GK152" s="32"/>
      <c r="GL152" s="32"/>
      <c r="GM152" s="33"/>
      <c r="GN152" s="28"/>
      <c r="GO152" s="29"/>
      <c r="GP152" s="29"/>
      <c r="GQ152" s="29"/>
      <c r="GR152" s="29"/>
      <c r="GS152" s="30"/>
      <c r="GT152" s="31"/>
      <c r="GU152" s="32"/>
      <c r="GV152" s="32"/>
      <c r="GW152" s="32"/>
      <c r="GX152" s="32"/>
      <c r="GY152" s="33"/>
      <c r="GZ152" s="28"/>
      <c r="HA152" s="29"/>
      <c r="HB152" s="29"/>
      <c r="HC152" s="29"/>
      <c r="HD152" s="29"/>
      <c r="HE152" s="30"/>
      <c r="HF152" s="31"/>
      <c r="HG152" s="32"/>
      <c r="HH152" s="32"/>
      <c r="HI152" s="32"/>
      <c r="HJ152" s="32"/>
      <c r="HK152" s="33"/>
      <c r="HL152" s="28"/>
      <c r="HM152" s="29"/>
      <c r="HN152" s="29"/>
      <c r="HO152" s="29"/>
      <c r="HP152" s="29"/>
      <c r="HQ152" s="30"/>
      <c r="HR152" s="31"/>
      <c r="HS152" s="32"/>
      <c r="HT152" s="32"/>
      <c r="HU152" s="32"/>
      <c r="HV152" s="32"/>
      <c r="HW152" s="33"/>
      <c r="HX152" s="28"/>
      <c r="HY152" s="29"/>
      <c r="HZ152" s="29"/>
      <c r="IA152" s="29"/>
      <c r="IB152" s="29"/>
      <c r="IC152" s="30"/>
      <c r="ID152" s="31"/>
      <c r="IE152" s="32"/>
      <c r="IF152" s="32"/>
      <c r="IG152" s="32"/>
      <c r="IH152" s="32"/>
      <c r="II152" s="33"/>
      <c r="IJ152" s="28"/>
      <c r="IK152" s="29"/>
      <c r="IL152" s="29"/>
      <c r="IM152" s="29"/>
      <c r="IN152" s="29"/>
      <c r="IO152" s="30"/>
      <c r="IP152" s="31"/>
      <c r="IQ152" s="32"/>
      <c r="IR152" s="32"/>
      <c r="IS152" s="32"/>
      <c r="IT152" s="32"/>
      <c r="IU152" s="33"/>
      <c r="IV152" s="28"/>
      <c r="IW152" s="29"/>
      <c r="IX152" s="29"/>
      <c r="IY152" s="29"/>
      <c r="IZ152" s="29"/>
      <c r="JA152" s="30"/>
      <c r="JB152" s="31"/>
      <c r="JC152" s="32"/>
      <c r="JD152" s="32"/>
      <c r="JE152" s="32"/>
      <c r="JF152" s="32"/>
      <c r="JG152" s="33"/>
      <c r="JH152" s="28"/>
      <c r="JI152" s="29"/>
      <c r="JJ152" s="29"/>
      <c r="JK152" s="29"/>
      <c r="JL152" s="29"/>
      <c r="JM152" s="30"/>
      <c r="JN152" s="31"/>
      <c r="JO152" s="32"/>
      <c r="JP152" s="32"/>
      <c r="JQ152" s="32"/>
      <c r="JR152" s="32"/>
      <c r="JS152" s="33"/>
      <c r="JT152" s="28"/>
      <c r="JU152" s="29"/>
      <c r="JV152" s="29"/>
      <c r="JW152" s="29"/>
      <c r="JX152" s="29"/>
      <c r="JY152" s="30"/>
      <c r="JZ152" s="31"/>
      <c r="KA152" s="32"/>
      <c r="KB152" s="32"/>
      <c r="KC152" s="32"/>
      <c r="KD152" s="32"/>
      <c r="KE152" s="33"/>
      <c r="KF152" s="28"/>
      <c r="KG152" s="29"/>
      <c r="KH152" s="29"/>
      <c r="KI152" s="29"/>
      <c r="KJ152" s="29"/>
      <c r="KK152" s="30"/>
      <c r="KL152" s="31"/>
      <c r="KM152" s="32"/>
      <c r="KN152" s="32"/>
      <c r="KO152" s="32"/>
      <c r="KP152" s="32"/>
      <c r="KQ152" s="33"/>
    </row>
    <row r="153" spans="1:303" ht="16.5" customHeight="1" x14ac:dyDescent="0.25">
      <c r="A153">
        <f t="shared" si="9"/>
        <v>12</v>
      </c>
      <c r="B153" s="17">
        <f t="shared" si="10"/>
        <v>4</v>
      </c>
      <c r="C153" s="21">
        <f>Calen!F156</f>
        <v>43811</v>
      </c>
      <c r="D153" s="28"/>
      <c r="E153" s="29"/>
      <c r="F153" s="29"/>
      <c r="G153" s="29"/>
      <c r="H153" s="29"/>
      <c r="I153" s="30"/>
      <c r="J153" s="31"/>
      <c r="K153" s="32"/>
      <c r="L153" s="32"/>
      <c r="M153" s="32"/>
      <c r="N153" s="32"/>
      <c r="O153" s="33"/>
      <c r="P153" s="28"/>
      <c r="Q153" s="29"/>
      <c r="R153" s="29"/>
      <c r="S153" s="29"/>
      <c r="T153" s="29"/>
      <c r="U153" s="30"/>
      <c r="V153" s="31"/>
      <c r="W153" s="32"/>
      <c r="X153" s="32"/>
      <c r="Y153" s="32"/>
      <c r="Z153" s="32"/>
      <c r="AA153" s="33"/>
      <c r="AB153" s="28"/>
      <c r="AC153" s="29"/>
      <c r="AD153" s="29"/>
      <c r="AE153" s="29"/>
      <c r="AF153" s="29"/>
      <c r="AG153" s="30"/>
      <c r="AH153" s="31"/>
      <c r="AI153" s="32"/>
      <c r="AJ153" s="32"/>
      <c r="AK153" s="32"/>
      <c r="AL153" s="32"/>
      <c r="AM153" s="33"/>
      <c r="AN153" s="28"/>
      <c r="AO153" s="29"/>
      <c r="AP153" s="29"/>
      <c r="AQ153" s="29"/>
      <c r="AR153" s="29"/>
      <c r="AS153" s="30"/>
      <c r="AT153" s="31"/>
      <c r="AU153" s="32"/>
      <c r="AV153" s="32"/>
      <c r="AW153" s="32"/>
      <c r="AX153" s="32"/>
      <c r="AY153" s="33"/>
      <c r="AZ153" s="28"/>
      <c r="BA153" s="29"/>
      <c r="BB153" s="29"/>
      <c r="BC153" s="29"/>
      <c r="BD153" s="29"/>
      <c r="BE153" s="30"/>
      <c r="BF153" s="31"/>
      <c r="BG153" s="32"/>
      <c r="BH153" s="32"/>
      <c r="BI153" s="32"/>
      <c r="BJ153" s="32"/>
      <c r="BK153" s="33"/>
      <c r="BL153" s="28"/>
      <c r="BM153" s="29"/>
      <c r="BN153" s="29"/>
      <c r="BO153" s="29"/>
      <c r="BP153" s="29"/>
      <c r="BQ153" s="30"/>
      <c r="BR153" s="31"/>
      <c r="BS153" s="32"/>
      <c r="BT153" s="32"/>
      <c r="BU153" s="32"/>
      <c r="BV153" s="32"/>
      <c r="BW153" s="33"/>
      <c r="BX153" s="28"/>
      <c r="BY153" s="29"/>
      <c r="BZ153" s="29"/>
      <c r="CA153" s="29"/>
      <c r="CB153" s="29"/>
      <c r="CC153" s="30"/>
      <c r="CD153" s="31"/>
      <c r="CE153" s="32"/>
      <c r="CF153" s="32"/>
      <c r="CG153" s="32"/>
      <c r="CH153" s="32"/>
      <c r="CI153" s="33"/>
      <c r="CJ153" s="28"/>
      <c r="CK153" s="29"/>
      <c r="CL153" s="29"/>
      <c r="CM153" s="29"/>
      <c r="CN153" s="29"/>
      <c r="CO153" s="30"/>
      <c r="CP153" s="31"/>
      <c r="CQ153" s="32"/>
      <c r="CR153" s="32"/>
      <c r="CS153" s="32"/>
      <c r="CT153" s="32"/>
      <c r="CU153" s="33"/>
      <c r="CV153" s="28"/>
      <c r="CW153" s="29"/>
      <c r="CX153" s="29"/>
      <c r="CY153" s="29"/>
      <c r="CZ153" s="29"/>
      <c r="DA153" s="30"/>
      <c r="DB153" s="31"/>
      <c r="DC153" s="32"/>
      <c r="DD153" s="32"/>
      <c r="DE153" s="32"/>
      <c r="DF153" s="32"/>
      <c r="DG153" s="33"/>
      <c r="DH153" s="28"/>
      <c r="DI153" s="29"/>
      <c r="DJ153" s="29"/>
      <c r="DK153" s="29"/>
      <c r="DL153" s="29"/>
      <c r="DM153" s="30"/>
      <c r="DN153" s="31"/>
      <c r="DO153" s="32"/>
      <c r="DP153" s="32"/>
      <c r="DQ153" s="32"/>
      <c r="DR153" s="32"/>
      <c r="DS153" s="33"/>
      <c r="DT153" s="28"/>
      <c r="DU153" s="29"/>
      <c r="DV153" s="29"/>
      <c r="DW153" s="29"/>
      <c r="DX153" s="29"/>
      <c r="DY153" s="30"/>
      <c r="DZ153" s="31"/>
      <c r="EA153" s="32"/>
      <c r="EB153" s="32"/>
      <c r="EC153" s="32"/>
      <c r="ED153" s="32"/>
      <c r="EE153" s="33"/>
      <c r="EF153" s="28"/>
      <c r="EG153" s="29"/>
      <c r="EH153" s="29"/>
      <c r="EI153" s="29"/>
      <c r="EJ153" s="29"/>
      <c r="EK153" s="30"/>
      <c r="EL153" s="31"/>
      <c r="EM153" s="32"/>
      <c r="EN153" s="32"/>
      <c r="EO153" s="32"/>
      <c r="EP153" s="32"/>
      <c r="EQ153" s="33"/>
      <c r="ER153" s="28"/>
      <c r="ES153" s="29"/>
      <c r="ET153" s="29"/>
      <c r="EU153" s="29"/>
      <c r="EV153" s="29"/>
      <c r="EW153" s="30"/>
      <c r="EX153" s="31"/>
      <c r="EY153" s="32"/>
      <c r="EZ153" s="32"/>
      <c r="FA153" s="32"/>
      <c r="FB153" s="32"/>
      <c r="FC153" s="33"/>
      <c r="FD153" s="28"/>
      <c r="FE153" s="29"/>
      <c r="FF153" s="29"/>
      <c r="FG153" s="29"/>
      <c r="FH153" s="29"/>
      <c r="FI153" s="30"/>
      <c r="FJ153" s="31"/>
      <c r="FK153" s="32"/>
      <c r="FL153" s="32"/>
      <c r="FM153" s="32"/>
      <c r="FN153" s="32"/>
      <c r="FO153" s="33"/>
      <c r="FP153" s="28"/>
      <c r="FQ153" s="29"/>
      <c r="FR153" s="29"/>
      <c r="FS153" s="29"/>
      <c r="FT153" s="29"/>
      <c r="FU153" s="30"/>
      <c r="FV153" s="31"/>
      <c r="FW153" s="32"/>
      <c r="FX153" s="32"/>
      <c r="FY153" s="32"/>
      <c r="FZ153" s="32"/>
      <c r="GA153" s="33"/>
      <c r="GB153" s="28"/>
      <c r="GC153" s="29"/>
      <c r="GD153" s="29"/>
      <c r="GE153" s="29"/>
      <c r="GF153" s="29"/>
      <c r="GG153" s="30"/>
      <c r="GH153" s="31"/>
      <c r="GI153" s="32"/>
      <c r="GJ153" s="32"/>
      <c r="GK153" s="32"/>
      <c r="GL153" s="32"/>
      <c r="GM153" s="33"/>
      <c r="GN153" s="28"/>
      <c r="GO153" s="29"/>
      <c r="GP153" s="29"/>
      <c r="GQ153" s="29"/>
      <c r="GR153" s="29"/>
      <c r="GS153" s="30"/>
      <c r="GT153" s="31"/>
      <c r="GU153" s="32"/>
      <c r="GV153" s="32"/>
      <c r="GW153" s="32"/>
      <c r="GX153" s="32"/>
      <c r="GY153" s="33"/>
      <c r="GZ153" s="28"/>
      <c r="HA153" s="29"/>
      <c r="HB153" s="29"/>
      <c r="HC153" s="29"/>
      <c r="HD153" s="29"/>
      <c r="HE153" s="30"/>
      <c r="HF153" s="31"/>
      <c r="HG153" s="32"/>
      <c r="HH153" s="32"/>
      <c r="HI153" s="32"/>
      <c r="HJ153" s="32"/>
      <c r="HK153" s="33"/>
      <c r="HL153" s="28"/>
      <c r="HM153" s="29"/>
      <c r="HN153" s="29"/>
      <c r="HO153" s="29"/>
      <c r="HP153" s="29"/>
      <c r="HQ153" s="30"/>
      <c r="HR153" s="31"/>
      <c r="HS153" s="32"/>
      <c r="HT153" s="32"/>
      <c r="HU153" s="32"/>
      <c r="HV153" s="32"/>
      <c r="HW153" s="33"/>
      <c r="HX153" s="28"/>
      <c r="HY153" s="29"/>
      <c r="HZ153" s="29"/>
      <c r="IA153" s="29"/>
      <c r="IB153" s="29"/>
      <c r="IC153" s="30"/>
      <c r="ID153" s="31"/>
      <c r="IE153" s="32"/>
      <c r="IF153" s="32"/>
      <c r="IG153" s="32"/>
      <c r="IH153" s="32"/>
      <c r="II153" s="33"/>
      <c r="IJ153" s="28"/>
      <c r="IK153" s="29"/>
      <c r="IL153" s="29"/>
      <c r="IM153" s="29"/>
      <c r="IN153" s="29"/>
      <c r="IO153" s="30"/>
      <c r="IP153" s="31"/>
      <c r="IQ153" s="32"/>
      <c r="IR153" s="32"/>
      <c r="IS153" s="32"/>
      <c r="IT153" s="32"/>
      <c r="IU153" s="33"/>
      <c r="IV153" s="28"/>
      <c r="IW153" s="29"/>
      <c r="IX153" s="29"/>
      <c r="IY153" s="29"/>
      <c r="IZ153" s="29"/>
      <c r="JA153" s="30"/>
      <c r="JB153" s="31"/>
      <c r="JC153" s="32"/>
      <c r="JD153" s="32"/>
      <c r="JE153" s="32"/>
      <c r="JF153" s="32"/>
      <c r="JG153" s="33"/>
      <c r="JH153" s="28"/>
      <c r="JI153" s="29"/>
      <c r="JJ153" s="29"/>
      <c r="JK153" s="29"/>
      <c r="JL153" s="29"/>
      <c r="JM153" s="30"/>
      <c r="JN153" s="31"/>
      <c r="JO153" s="32"/>
      <c r="JP153" s="32"/>
      <c r="JQ153" s="32"/>
      <c r="JR153" s="32"/>
      <c r="JS153" s="33"/>
      <c r="JT153" s="28"/>
      <c r="JU153" s="29"/>
      <c r="JV153" s="29"/>
      <c r="JW153" s="29"/>
      <c r="JX153" s="29"/>
      <c r="JY153" s="30"/>
      <c r="JZ153" s="31"/>
      <c r="KA153" s="32"/>
      <c r="KB153" s="32"/>
      <c r="KC153" s="32"/>
      <c r="KD153" s="32"/>
      <c r="KE153" s="33"/>
      <c r="KF153" s="28"/>
      <c r="KG153" s="29"/>
      <c r="KH153" s="29"/>
      <c r="KI153" s="29"/>
      <c r="KJ153" s="29"/>
      <c r="KK153" s="30"/>
      <c r="KL153" s="31"/>
      <c r="KM153" s="32"/>
      <c r="KN153" s="32"/>
      <c r="KO153" s="32"/>
      <c r="KP153" s="32"/>
      <c r="KQ153" s="33"/>
    </row>
    <row r="154" spans="1:303" ht="16.5" customHeight="1" x14ac:dyDescent="0.25">
      <c r="A154">
        <f t="shared" si="9"/>
        <v>12</v>
      </c>
      <c r="B154" s="17">
        <f t="shared" si="10"/>
        <v>5</v>
      </c>
      <c r="C154" s="21">
        <f>Calen!F157</f>
        <v>43812</v>
      </c>
      <c r="D154" s="28"/>
      <c r="E154" s="29"/>
      <c r="F154" s="29"/>
      <c r="G154" s="29"/>
      <c r="H154" s="29"/>
      <c r="I154" s="30"/>
      <c r="J154" s="31"/>
      <c r="K154" s="32"/>
      <c r="L154" s="32"/>
      <c r="M154" s="32"/>
      <c r="N154" s="32"/>
      <c r="O154" s="33"/>
      <c r="P154" s="28"/>
      <c r="Q154" s="29"/>
      <c r="R154" s="29"/>
      <c r="S154" s="29"/>
      <c r="T154" s="29"/>
      <c r="U154" s="30"/>
      <c r="V154" s="31"/>
      <c r="W154" s="32"/>
      <c r="X154" s="32"/>
      <c r="Y154" s="32"/>
      <c r="Z154" s="32"/>
      <c r="AA154" s="33"/>
      <c r="AB154" s="28"/>
      <c r="AC154" s="29"/>
      <c r="AD154" s="29"/>
      <c r="AE154" s="29"/>
      <c r="AF154" s="29"/>
      <c r="AG154" s="30"/>
      <c r="AH154" s="31"/>
      <c r="AI154" s="32"/>
      <c r="AJ154" s="32"/>
      <c r="AK154" s="32"/>
      <c r="AL154" s="32"/>
      <c r="AM154" s="33"/>
      <c r="AN154" s="28"/>
      <c r="AO154" s="29"/>
      <c r="AP154" s="29"/>
      <c r="AQ154" s="29"/>
      <c r="AR154" s="29"/>
      <c r="AS154" s="30"/>
      <c r="AT154" s="31"/>
      <c r="AU154" s="32"/>
      <c r="AV154" s="32"/>
      <c r="AW154" s="32"/>
      <c r="AX154" s="32"/>
      <c r="AY154" s="33"/>
      <c r="AZ154" s="28"/>
      <c r="BA154" s="29"/>
      <c r="BB154" s="29"/>
      <c r="BC154" s="29"/>
      <c r="BD154" s="29"/>
      <c r="BE154" s="30"/>
      <c r="BF154" s="31"/>
      <c r="BG154" s="32"/>
      <c r="BH154" s="32"/>
      <c r="BI154" s="32"/>
      <c r="BJ154" s="32"/>
      <c r="BK154" s="33"/>
      <c r="BL154" s="28"/>
      <c r="BM154" s="29"/>
      <c r="BN154" s="29"/>
      <c r="BO154" s="29"/>
      <c r="BP154" s="29"/>
      <c r="BQ154" s="30"/>
      <c r="BR154" s="31"/>
      <c r="BS154" s="32"/>
      <c r="BT154" s="32"/>
      <c r="BU154" s="32"/>
      <c r="BV154" s="32"/>
      <c r="BW154" s="33"/>
      <c r="BX154" s="28"/>
      <c r="BY154" s="29"/>
      <c r="BZ154" s="29"/>
      <c r="CA154" s="29"/>
      <c r="CB154" s="29"/>
      <c r="CC154" s="30"/>
      <c r="CD154" s="31"/>
      <c r="CE154" s="32"/>
      <c r="CF154" s="32"/>
      <c r="CG154" s="32"/>
      <c r="CH154" s="32"/>
      <c r="CI154" s="33"/>
      <c r="CJ154" s="28"/>
      <c r="CK154" s="29"/>
      <c r="CL154" s="29"/>
      <c r="CM154" s="29"/>
      <c r="CN154" s="29"/>
      <c r="CO154" s="30"/>
      <c r="CP154" s="31"/>
      <c r="CQ154" s="32"/>
      <c r="CR154" s="32"/>
      <c r="CS154" s="32"/>
      <c r="CT154" s="32"/>
      <c r="CU154" s="33"/>
      <c r="CV154" s="28"/>
      <c r="CW154" s="29"/>
      <c r="CX154" s="29"/>
      <c r="CY154" s="29"/>
      <c r="CZ154" s="29"/>
      <c r="DA154" s="30"/>
      <c r="DB154" s="31"/>
      <c r="DC154" s="32"/>
      <c r="DD154" s="32"/>
      <c r="DE154" s="32"/>
      <c r="DF154" s="32"/>
      <c r="DG154" s="33"/>
      <c r="DH154" s="28"/>
      <c r="DI154" s="29"/>
      <c r="DJ154" s="29"/>
      <c r="DK154" s="29"/>
      <c r="DL154" s="29"/>
      <c r="DM154" s="30"/>
      <c r="DN154" s="31"/>
      <c r="DO154" s="32"/>
      <c r="DP154" s="32"/>
      <c r="DQ154" s="32"/>
      <c r="DR154" s="32"/>
      <c r="DS154" s="33"/>
      <c r="DT154" s="28"/>
      <c r="DU154" s="29"/>
      <c r="DV154" s="29"/>
      <c r="DW154" s="29"/>
      <c r="DX154" s="29"/>
      <c r="DY154" s="30"/>
      <c r="DZ154" s="31"/>
      <c r="EA154" s="32"/>
      <c r="EB154" s="32"/>
      <c r="EC154" s="32"/>
      <c r="ED154" s="32"/>
      <c r="EE154" s="33"/>
      <c r="EF154" s="28"/>
      <c r="EG154" s="29"/>
      <c r="EH154" s="29"/>
      <c r="EI154" s="29"/>
      <c r="EJ154" s="29"/>
      <c r="EK154" s="30"/>
      <c r="EL154" s="31"/>
      <c r="EM154" s="32"/>
      <c r="EN154" s="32"/>
      <c r="EO154" s="32"/>
      <c r="EP154" s="32"/>
      <c r="EQ154" s="33"/>
      <c r="ER154" s="28"/>
      <c r="ES154" s="29"/>
      <c r="ET154" s="29"/>
      <c r="EU154" s="29"/>
      <c r="EV154" s="29"/>
      <c r="EW154" s="30"/>
      <c r="EX154" s="31"/>
      <c r="EY154" s="32"/>
      <c r="EZ154" s="32"/>
      <c r="FA154" s="32"/>
      <c r="FB154" s="32"/>
      <c r="FC154" s="33"/>
      <c r="FD154" s="28"/>
      <c r="FE154" s="29"/>
      <c r="FF154" s="29"/>
      <c r="FG154" s="29"/>
      <c r="FH154" s="29"/>
      <c r="FI154" s="30"/>
      <c r="FJ154" s="31"/>
      <c r="FK154" s="32"/>
      <c r="FL154" s="32"/>
      <c r="FM154" s="32"/>
      <c r="FN154" s="32"/>
      <c r="FO154" s="33"/>
      <c r="FP154" s="28"/>
      <c r="FQ154" s="29"/>
      <c r="FR154" s="29"/>
      <c r="FS154" s="29"/>
      <c r="FT154" s="29"/>
      <c r="FU154" s="30"/>
      <c r="FV154" s="31"/>
      <c r="FW154" s="32"/>
      <c r="FX154" s="32"/>
      <c r="FY154" s="32"/>
      <c r="FZ154" s="32"/>
      <c r="GA154" s="33"/>
      <c r="GB154" s="28"/>
      <c r="GC154" s="29"/>
      <c r="GD154" s="29"/>
      <c r="GE154" s="29"/>
      <c r="GF154" s="29"/>
      <c r="GG154" s="30"/>
      <c r="GH154" s="31"/>
      <c r="GI154" s="32"/>
      <c r="GJ154" s="32"/>
      <c r="GK154" s="32"/>
      <c r="GL154" s="32"/>
      <c r="GM154" s="33"/>
      <c r="GN154" s="28"/>
      <c r="GO154" s="29"/>
      <c r="GP154" s="29"/>
      <c r="GQ154" s="29"/>
      <c r="GR154" s="29"/>
      <c r="GS154" s="30"/>
      <c r="GT154" s="31"/>
      <c r="GU154" s="32"/>
      <c r="GV154" s="32"/>
      <c r="GW154" s="32"/>
      <c r="GX154" s="32"/>
      <c r="GY154" s="33"/>
      <c r="GZ154" s="28"/>
      <c r="HA154" s="29"/>
      <c r="HB154" s="29"/>
      <c r="HC154" s="29"/>
      <c r="HD154" s="29"/>
      <c r="HE154" s="30"/>
      <c r="HF154" s="31"/>
      <c r="HG154" s="32"/>
      <c r="HH154" s="32"/>
      <c r="HI154" s="32"/>
      <c r="HJ154" s="32"/>
      <c r="HK154" s="33"/>
      <c r="HL154" s="28"/>
      <c r="HM154" s="29"/>
      <c r="HN154" s="29"/>
      <c r="HO154" s="29"/>
      <c r="HP154" s="29"/>
      <c r="HQ154" s="30"/>
      <c r="HR154" s="31"/>
      <c r="HS154" s="32"/>
      <c r="HT154" s="32"/>
      <c r="HU154" s="32"/>
      <c r="HV154" s="32"/>
      <c r="HW154" s="33"/>
      <c r="HX154" s="28"/>
      <c r="HY154" s="29"/>
      <c r="HZ154" s="29"/>
      <c r="IA154" s="29"/>
      <c r="IB154" s="29"/>
      <c r="IC154" s="30"/>
      <c r="ID154" s="31"/>
      <c r="IE154" s="32"/>
      <c r="IF154" s="32"/>
      <c r="IG154" s="32"/>
      <c r="IH154" s="32"/>
      <c r="II154" s="33"/>
      <c r="IJ154" s="28"/>
      <c r="IK154" s="29"/>
      <c r="IL154" s="29"/>
      <c r="IM154" s="29"/>
      <c r="IN154" s="29"/>
      <c r="IO154" s="30"/>
      <c r="IP154" s="31"/>
      <c r="IQ154" s="32"/>
      <c r="IR154" s="32"/>
      <c r="IS154" s="32"/>
      <c r="IT154" s="32"/>
      <c r="IU154" s="33"/>
      <c r="IV154" s="28"/>
      <c r="IW154" s="29"/>
      <c r="IX154" s="29"/>
      <c r="IY154" s="29"/>
      <c r="IZ154" s="29"/>
      <c r="JA154" s="30"/>
      <c r="JB154" s="31"/>
      <c r="JC154" s="32"/>
      <c r="JD154" s="32"/>
      <c r="JE154" s="32"/>
      <c r="JF154" s="32"/>
      <c r="JG154" s="33"/>
      <c r="JH154" s="28"/>
      <c r="JI154" s="29"/>
      <c r="JJ154" s="29"/>
      <c r="JK154" s="29"/>
      <c r="JL154" s="29"/>
      <c r="JM154" s="30"/>
      <c r="JN154" s="31"/>
      <c r="JO154" s="32"/>
      <c r="JP154" s="32"/>
      <c r="JQ154" s="32"/>
      <c r="JR154" s="32"/>
      <c r="JS154" s="33"/>
      <c r="JT154" s="28"/>
      <c r="JU154" s="29"/>
      <c r="JV154" s="29"/>
      <c r="JW154" s="29"/>
      <c r="JX154" s="29"/>
      <c r="JY154" s="30"/>
      <c r="JZ154" s="31"/>
      <c r="KA154" s="32"/>
      <c r="KB154" s="32"/>
      <c r="KC154" s="32"/>
      <c r="KD154" s="32"/>
      <c r="KE154" s="33"/>
      <c r="KF154" s="28"/>
      <c r="KG154" s="29"/>
      <c r="KH154" s="29"/>
      <c r="KI154" s="29"/>
      <c r="KJ154" s="29"/>
      <c r="KK154" s="30"/>
      <c r="KL154" s="31"/>
      <c r="KM154" s="32"/>
      <c r="KN154" s="32"/>
      <c r="KO154" s="32"/>
      <c r="KP154" s="32"/>
      <c r="KQ154" s="33"/>
    </row>
    <row r="155" spans="1:303" ht="16.5" customHeight="1" x14ac:dyDescent="0.25">
      <c r="A155">
        <f t="shared" si="9"/>
        <v>12</v>
      </c>
      <c r="B155" s="17">
        <f t="shared" si="10"/>
        <v>3</v>
      </c>
      <c r="C155" s="21">
        <f>Calen!F158</f>
        <v>43817</v>
      </c>
      <c r="D155" s="28"/>
      <c r="E155" s="29"/>
      <c r="F155" s="29"/>
      <c r="G155" s="29"/>
      <c r="H155" s="29"/>
      <c r="I155" s="30"/>
      <c r="J155" s="31"/>
      <c r="K155" s="32"/>
      <c r="L155" s="32"/>
      <c r="M155" s="32"/>
      <c r="N155" s="32"/>
      <c r="O155" s="33"/>
      <c r="P155" s="28"/>
      <c r="Q155" s="29"/>
      <c r="R155" s="29"/>
      <c r="S155" s="29"/>
      <c r="T155" s="29"/>
      <c r="U155" s="30"/>
      <c r="V155" s="31"/>
      <c r="W155" s="32"/>
      <c r="X155" s="32"/>
      <c r="Y155" s="32"/>
      <c r="Z155" s="32"/>
      <c r="AA155" s="33"/>
      <c r="AB155" s="28"/>
      <c r="AC155" s="29"/>
      <c r="AD155" s="29"/>
      <c r="AE155" s="29"/>
      <c r="AF155" s="29"/>
      <c r="AG155" s="30"/>
      <c r="AH155" s="31"/>
      <c r="AI155" s="32"/>
      <c r="AJ155" s="32"/>
      <c r="AK155" s="32"/>
      <c r="AL155" s="32"/>
      <c r="AM155" s="33"/>
      <c r="AN155" s="28"/>
      <c r="AO155" s="29"/>
      <c r="AP155" s="29"/>
      <c r="AQ155" s="29"/>
      <c r="AR155" s="29"/>
      <c r="AS155" s="30"/>
      <c r="AT155" s="31"/>
      <c r="AU155" s="32"/>
      <c r="AV155" s="32"/>
      <c r="AW155" s="32"/>
      <c r="AX155" s="32"/>
      <c r="AY155" s="33"/>
      <c r="AZ155" s="28"/>
      <c r="BA155" s="29"/>
      <c r="BB155" s="29"/>
      <c r="BC155" s="29"/>
      <c r="BD155" s="29"/>
      <c r="BE155" s="30"/>
      <c r="BF155" s="31"/>
      <c r="BG155" s="32"/>
      <c r="BH155" s="32"/>
      <c r="BI155" s="32"/>
      <c r="BJ155" s="32"/>
      <c r="BK155" s="33"/>
      <c r="BL155" s="28"/>
      <c r="BM155" s="29"/>
      <c r="BN155" s="29"/>
      <c r="BO155" s="29"/>
      <c r="BP155" s="29"/>
      <c r="BQ155" s="30"/>
      <c r="BR155" s="31"/>
      <c r="BS155" s="32"/>
      <c r="BT155" s="32"/>
      <c r="BU155" s="32"/>
      <c r="BV155" s="32"/>
      <c r="BW155" s="33"/>
      <c r="BX155" s="28"/>
      <c r="BY155" s="29"/>
      <c r="BZ155" s="29"/>
      <c r="CA155" s="29"/>
      <c r="CB155" s="29"/>
      <c r="CC155" s="30"/>
      <c r="CD155" s="31"/>
      <c r="CE155" s="32"/>
      <c r="CF155" s="32"/>
      <c r="CG155" s="32"/>
      <c r="CH155" s="32"/>
      <c r="CI155" s="33"/>
      <c r="CJ155" s="28"/>
      <c r="CK155" s="29"/>
      <c r="CL155" s="29"/>
      <c r="CM155" s="29"/>
      <c r="CN155" s="29"/>
      <c r="CO155" s="30"/>
      <c r="CP155" s="31"/>
      <c r="CQ155" s="32"/>
      <c r="CR155" s="32"/>
      <c r="CS155" s="32"/>
      <c r="CT155" s="32"/>
      <c r="CU155" s="33"/>
      <c r="CV155" s="28"/>
      <c r="CW155" s="29"/>
      <c r="CX155" s="29"/>
      <c r="CY155" s="29"/>
      <c r="CZ155" s="29"/>
      <c r="DA155" s="30"/>
      <c r="DB155" s="31"/>
      <c r="DC155" s="32"/>
      <c r="DD155" s="32"/>
      <c r="DE155" s="32"/>
      <c r="DF155" s="32"/>
      <c r="DG155" s="33"/>
      <c r="DH155" s="28"/>
      <c r="DI155" s="29"/>
      <c r="DJ155" s="29"/>
      <c r="DK155" s="29"/>
      <c r="DL155" s="29"/>
      <c r="DM155" s="30"/>
      <c r="DN155" s="31"/>
      <c r="DO155" s="32"/>
      <c r="DP155" s="32"/>
      <c r="DQ155" s="32"/>
      <c r="DR155" s="32"/>
      <c r="DS155" s="33"/>
      <c r="DT155" s="28"/>
      <c r="DU155" s="29"/>
      <c r="DV155" s="29"/>
      <c r="DW155" s="29"/>
      <c r="DX155" s="29"/>
      <c r="DY155" s="30"/>
      <c r="DZ155" s="31"/>
      <c r="EA155" s="32"/>
      <c r="EB155" s="32"/>
      <c r="EC155" s="32"/>
      <c r="ED155" s="32"/>
      <c r="EE155" s="33"/>
      <c r="EF155" s="28"/>
      <c r="EG155" s="29"/>
      <c r="EH155" s="29"/>
      <c r="EI155" s="29"/>
      <c r="EJ155" s="29"/>
      <c r="EK155" s="30"/>
      <c r="EL155" s="31"/>
      <c r="EM155" s="32"/>
      <c r="EN155" s="32"/>
      <c r="EO155" s="32"/>
      <c r="EP155" s="32"/>
      <c r="EQ155" s="33"/>
      <c r="ER155" s="28"/>
      <c r="ES155" s="29"/>
      <c r="ET155" s="29"/>
      <c r="EU155" s="29"/>
      <c r="EV155" s="29"/>
      <c r="EW155" s="30"/>
      <c r="EX155" s="31"/>
      <c r="EY155" s="32"/>
      <c r="EZ155" s="32"/>
      <c r="FA155" s="32"/>
      <c r="FB155" s="32"/>
      <c r="FC155" s="33"/>
      <c r="FD155" s="28"/>
      <c r="FE155" s="29"/>
      <c r="FF155" s="29"/>
      <c r="FG155" s="29"/>
      <c r="FH155" s="29"/>
      <c r="FI155" s="30"/>
      <c r="FJ155" s="31"/>
      <c r="FK155" s="32"/>
      <c r="FL155" s="32"/>
      <c r="FM155" s="32"/>
      <c r="FN155" s="32"/>
      <c r="FO155" s="33"/>
      <c r="FP155" s="28"/>
      <c r="FQ155" s="29"/>
      <c r="FR155" s="29"/>
      <c r="FS155" s="29"/>
      <c r="FT155" s="29"/>
      <c r="FU155" s="30"/>
      <c r="FV155" s="31"/>
      <c r="FW155" s="32"/>
      <c r="FX155" s="32"/>
      <c r="FY155" s="32"/>
      <c r="FZ155" s="32"/>
      <c r="GA155" s="33"/>
      <c r="GB155" s="28"/>
      <c r="GC155" s="29"/>
      <c r="GD155" s="29"/>
      <c r="GE155" s="29"/>
      <c r="GF155" s="29"/>
      <c r="GG155" s="30"/>
      <c r="GH155" s="31"/>
      <c r="GI155" s="32"/>
      <c r="GJ155" s="32"/>
      <c r="GK155" s="32"/>
      <c r="GL155" s="32"/>
      <c r="GM155" s="33"/>
      <c r="GN155" s="28"/>
      <c r="GO155" s="29"/>
      <c r="GP155" s="29"/>
      <c r="GQ155" s="29"/>
      <c r="GR155" s="29"/>
      <c r="GS155" s="30"/>
      <c r="GT155" s="31"/>
      <c r="GU155" s="32"/>
      <c r="GV155" s="32"/>
      <c r="GW155" s="32"/>
      <c r="GX155" s="32"/>
      <c r="GY155" s="33"/>
      <c r="GZ155" s="28"/>
      <c r="HA155" s="29"/>
      <c r="HB155" s="29"/>
      <c r="HC155" s="29"/>
      <c r="HD155" s="29"/>
      <c r="HE155" s="30"/>
      <c r="HF155" s="31"/>
      <c r="HG155" s="32"/>
      <c r="HH155" s="32"/>
      <c r="HI155" s="32"/>
      <c r="HJ155" s="32"/>
      <c r="HK155" s="33"/>
      <c r="HL155" s="28"/>
      <c r="HM155" s="29"/>
      <c r="HN155" s="29"/>
      <c r="HO155" s="29"/>
      <c r="HP155" s="29"/>
      <c r="HQ155" s="30"/>
      <c r="HR155" s="31"/>
      <c r="HS155" s="32"/>
      <c r="HT155" s="32"/>
      <c r="HU155" s="32"/>
      <c r="HV155" s="32"/>
      <c r="HW155" s="33"/>
      <c r="HX155" s="28"/>
      <c r="HY155" s="29"/>
      <c r="HZ155" s="29"/>
      <c r="IA155" s="29"/>
      <c r="IB155" s="29"/>
      <c r="IC155" s="30"/>
      <c r="ID155" s="31"/>
      <c r="IE155" s="32"/>
      <c r="IF155" s="32"/>
      <c r="IG155" s="32"/>
      <c r="IH155" s="32"/>
      <c r="II155" s="33"/>
      <c r="IJ155" s="28"/>
      <c r="IK155" s="29"/>
      <c r="IL155" s="29"/>
      <c r="IM155" s="29"/>
      <c r="IN155" s="29"/>
      <c r="IO155" s="30"/>
      <c r="IP155" s="31"/>
      <c r="IQ155" s="32"/>
      <c r="IR155" s="32"/>
      <c r="IS155" s="32"/>
      <c r="IT155" s="32"/>
      <c r="IU155" s="33"/>
      <c r="IV155" s="28"/>
      <c r="IW155" s="29"/>
      <c r="IX155" s="29"/>
      <c r="IY155" s="29"/>
      <c r="IZ155" s="29"/>
      <c r="JA155" s="30"/>
      <c r="JB155" s="31"/>
      <c r="JC155" s="32"/>
      <c r="JD155" s="32"/>
      <c r="JE155" s="32"/>
      <c r="JF155" s="32"/>
      <c r="JG155" s="33"/>
      <c r="JH155" s="28"/>
      <c r="JI155" s="29"/>
      <c r="JJ155" s="29"/>
      <c r="JK155" s="29"/>
      <c r="JL155" s="29"/>
      <c r="JM155" s="30"/>
      <c r="JN155" s="31"/>
      <c r="JO155" s="32"/>
      <c r="JP155" s="32"/>
      <c r="JQ155" s="32"/>
      <c r="JR155" s="32"/>
      <c r="JS155" s="33"/>
      <c r="JT155" s="28"/>
      <c r="JU155" s="29"/>
      <c r="JV155" s="29"/>
      <c r="JW155" s="29"/>
      <c r="JX155" s="29"/>
      <c r="JY155" s="30"/>
      <c r="JZ155" s="31"/>
      <c r="KA155" s="32"/>
      <c r="KB155" s="32"/>
      <c r="KC155" s="32"/>
      <c r="KD155" s="32"/>
      <c r="KE155" s="33"/>
      <c r="KF155" s="28"/>
      <c r="KG155" s="29"/>
      <c r="KH155" s="29"/>
      <c r="KI155" s="29"/>
      <c r="KJ155" s="29"/>
      <c r="KK155" s="30"/>
      <c r="KL155" s="31"/>
      <c r="KM155" s="32"/>
      <c r="KN155" s="32"/>
      <c r="KO155" s="32"/>
      <c r="KP155" s="32"/>
      <c r="KQ155" s="33"/>
    </row>
    <row r="156" spans="1:303" ht="16.5" customHeight="1" x14ac:dyDescent="0.25">
      <c r="A156">
        <f t="shared" si="9"/>
        <v>12</v>
      </c>
      <c r="B156" s="17">
        <f t="shared" si="10"/>
        <v>4</v>
      </c>
      <c r="C156" s="21">
        <f>Calen!F159</f>
        <v>43818</v>
      </c>
      <c r="D156" s="28"/>
      <c r="E156" s="29"/>
      <c r="F156" s="29"/>
      <c r="G156" s="29"/>
      <c r="H156" s="29"/>
      <c r="I156" s="30"/>
      <c r="J156" s="31"/>
      <c r="K156" s="32"/>
      <c r="L156" s="32"/>
      <c r="M156" s="32"/>
      <c r="N156" s="32"/>
      <c r="O156" s="33"/>
      <c r="P156" s="28"/>
      <c r="Q156" s="29"/>
      <c r="R156" s="29"/>
      <c r="S156" s="29"/>
      <c r="T156" s="29"/>
      <c r="U156" s="30"/>
      <c r="V156" s="31"/>
      <c r="W156" s="32"/>
      <c r="X156" s="32"/>
      <c r="Y156" s="32"/>
      <c r="Z156" s="32"/>
      <c r="AA156" s="33"/>
      <c r="AB156" s="28"/>
      <c r="AC156" s="29"/>
      <c r="AD156" s="29"/>
      <c r="AE156" s="29"/>
      <c r="AF156" s="29"/>
      <c r="AG156" s="30"/>
      <c r="AH156" s="31"/>
      <c r="AI156" s="32"/>
      <c r="AJ156" s="32"/>
      <c r="AK156" s="32"/>
      <c r="AL156" s="32"/>
      <c r="AM156" s="33"/>
      <c r="AN156" s="28"/>
      <c r="AO156" s="29"/>
      <c r="AP156" s="29"/>
      <c r="AQ156" s="29"/>
      <c r="AR156" s="29"/>
      <c r="AS156" s="30"/>
      <c r="AT156" s="31"/>
      <c r="AU156" s="32"/>
      <c r="AV156" s="32"/>
      <c r="AW156" s="32"/>
      <c r="AX156" s="32"/>
      <c r="AY156" s="33"/>
      <c r="AZ156" s="28"/>
      <c r="BA156" s="29"/>
      <c r="BB156" s="29"/>
      <c r="BC156" s="29"/>
      <c r="BD156" s="29"/>
      <c r="BE156" s="30"/>
      <c r="BF156" s="31"/>
      <c r="BG156" s="32"/>
      <c r="BH156" s="32"/>
      <c r="BI156" s="32"/>
      <c r="BJ156" s="32"/>
      <c r="BK156" s="33"/>
      <c r="BL156" s="28"/>
      <c r="BM156" s="29"/>
      <c r="BN156" s="29"/>
      <c r="BO156" s="29"/>
      <c r="BP156" s="29"/>
      <c r="BQ156" s="30"/>
      <c r="BR156" s="31"/>
      <c r="BS156" s="32"/>
      <c r="BT156" s="32"/>
      <c r="BU156" s="32"/>
      <c r="BV156" s="32"/>
      <c r="BW156" s="33"/>
      <c r="BX156" s="28"/>
      <c r="BY156" s="29"/>
      <c r="BZ156" s="29"/>
      <c r="CA156" s="29"/>
      <c r="CB156" s="29"/>
      <c r="CC156" s="30"/>
      <c r="CD156" s="31"/>
      <c r="CE156" s="32"/>
      <c r="CF156" s="32"/>
      <c r="CG156" s="32"/>
      <c r="CH156" s="32"/>
      <c r="CI156" s="33"/>
      <c r="CJ156" s="28"/>
      <c r="CK156" s="29"/>
      <c r="CL156" s="29"/>
      <c r="CM156" s="29"/>
      <c r="CN156" s="29"/>
      <c r="CO156" s="30"/>
      <c r="CP156" s="31"/>
      <c r="CQ156" s="32"/>
      <c r="CR156" s="32"/>
      <c r="CS156" s="32"/>
      <c r="CT156" s="32"/>
      <c r="CU156" s="33"/>
      <c r="CV156" s="28"/>
      <c r="CW156" s="29"/>
      <c r="CX156" s="29"/>
      <c r="CY156" s="29"/>
      <c r="CZ156" s="29"/>
      <c r="DA156" s="30"/>
      <c r="DB156" s="31"/>
      <c r="DC156" s="32"/>
      <c r="DD156" s="32"/>
      <c r="DE156" s="32"/>
      <c r="DF156" s="32"/>
      <c r="DG156" s="33"/>
      <c r="DH156" s="28"/>
      <c r="DI156" s="29"/>
      <c r="DJ156" s="29"/>
      <c r="DK156" s="29"/>
      <c r="DL156" s="29"/>
      <c r="DM156" s="30"/>
      <c r="DN156" s="31"/>
      <c r="DO156" s="32"/>
      <c r="DP156" s="32"/>
      <c r="DQ156" s="32"/>
      <c r="DR156" s="32"/>
      <c r="DS156" s="33"/>
      <c r="DT156" s="28"/>
      <c r="DU156" s="29"/>
      <c r="DV156" s="29"/>
      <c r="DW156" s="29"/>
      <c r="DX156" s="29"/>
      <c r="DY156" s="30"/>
      <c r="DZ156" s="31"/>
      <c r="EA156" s="32"/>
      <c r="EB156" s="32"/>
      <c r="EC156" s="32"/>
      <c r="ED156" s="32"/>
      <c r="EE156" s="33"/>
      <c r="EF156" s="28"/>
      <c r="EG156" s="29"/>
      <c r="EH156" s="29"/>
      <c r="EI156" s="29"/>
      <c r="EJ156" s="29"/>
      <c r="EK156" s="30"/>
      <c r="EL156" s="31"/>
      <c r="EM156" s="32"/>
      <c r="EN156" s="32"/>
      <c r="EO156" s="32"/>
      <c r="EP156" s="32"/>
      <c r="EQ156" s="33"/>
      <c r="ER156" s="28"/>
      <c r="ES156" s="29"/>
      <c r="ET156" s="29"/>
      <c r="EU156" s="29"/>
      <c r="EV156" s="29"/>
      <c r="EW156" s="30"/>
      <c r="EX156" s="31"/>
      <c r="EY156" s="32"/>
      <c r="EZ156" s="32"/>
      <c r="FA156" s="32"/>
      <c r="FB156" s="32"/>
      <c r="FC156" s="33"/>
      <c r="FD156" s="28"/>
      <c r="FE156" s="29"/>
      <c r="FF156" s="29"/>
      <c r="FG156" s="29"/>
      <c r="FH156" s="29"/>
      <c r="FI156" s="30"/>
      <c r="FJ156" s="31"/>
      <c r="FK156" s="32"/>
      <c r="FL156" s="32"/>
      <c r="FM156" s="32"/>
      <c r="FN156" s="32"/>
      <c r="FO156" s="33"/>
      <c r="FP156" s="28"/>
      <c r="FQ156" s="29"/>
      <c r="FR156" s="29"/>
      <c r="FS156" s="29"/>
      <c r="FT156" s="29"/>
      <c r="FU156" s="30"/>
      <c r="FV156" s="31"/>
      <c r="FW156" s="32"/>
      <c r="FX156" s="32"/>
      <c r="FY156" s="32"/>
      <c r="FZ156" s="32"/>
      <c r="GA156" s="33"/>
      <c r="GB156" s="28"/>
      <c r="GC156" s="29"/>
      <c r="GD156" s="29"/>
      <c r="GE156" s="29"/>
      <c r="GF156" s="29"/>
      <c r="GG156" s="30"/>
      <c r="GH156" s="31"/>
      <c r="GI156" s="32"/>
      <c r="GJ156" s="32"/>
      <c r="GK156" s="32"/>
      <c r="GL156" s="32"/>
      <c r="GM156" s="33"/>
      <c r="GN156" s="28"/>
      <c r="GO156" s="29"/>
      <c r="GP156" s="29"/>
      <c r="GQ156" s="29"/>
      <c r="GR156" s="29"/>
      <c r="GS156" s="30"/>
      <c r="GT156" s="31"/>
      <c r="GU156" s="32"/>
      <c r="GV156" s="32"/>
      <c r="GW156" s="32"/>
      <c r="GX156" s="32"/>
      <c r="GY156" s="33"/>
      <c r="GZ156" s="28"/>
      <c r="HA156" s="29"/>
      <c r="HB156" s="29"/>
      <c r="HC156" s="29"/>
      <c r="HD156" s="29"/>
      <c r="HE156" s="30"/>
      <c r="HF156" s="31"/>
      <c r="HG156" s="32"/>
      <c r="HH156" s="32"/>
      <c r="HI156" s="32"/>
      <c r="HJ156" s="32"/>
      <c r="HK156" s="33"/>
      <c r="HL156" s="28"/>
      <c r="HM156" s="29"/>
      <c r="HN156" s="29"/>
      <c r="HO156" s="29"/>
      <c r="HP156" s="29"/>
      <c r="HQ156" s="30"/>
      <c r="HR156" s="31"/>
      <c r="HS156" s="32"/>
      <c r="HT156" s="32"/>
      <c r="HU156" s="32"/>
      <c r="HV156" s="32"/>
      <c r="HW156" s="33"/>
      <c r="HX156" s="28"/>
      <c r="HY156" s="29"/>
      <c r="HZ156" s="29"/>
      <c r="IA156" s="29"/>
      <c r="IB156" s="29"/>
      <c r="IC156" s="30"/>
      <c r="ID156" s="31"/>
      <c r="IE156" s="32"/>
      <c r="IF156" s="32"/>
      <c r="IG156" s="32"/>
      <c r="IH156" s="32"/>
      <c r="II156" s="33"/>
      <c r="IJ156" s="28"/>
      <c r="IK156" s="29"/>
      <c r="IL156" s="29"/>
      <c r="IM156" s="29"/>
      <c r="IN156" s="29"/>
      <c r="IO156" s="30"/>
      <c r="IP156" s="31"/>
      <c r="IQ156" s="32"/>
      <c r="IR156" s="32"/>
      <c r="IS156" s="32"/>
      <c r="IT156" s="32"/>
      <c r="IU156" s="33"/>
      <c r="IV156" s="28"/>
      <c r="IW156" s="29"/>
      <c r="IX156" s="29"/>
      <c r="IY156" s="29"/>
      <c r="IZ156" s="29"/>
      <c r="JA156" s="30"/>
      <c r="JB156" s="31"/>
      <c r="JC156" s="32"/>
      <c r="JD156" s="32"/>
      <c r="JE156" s="32"/>
      <c r="JF156" s="32"/>
      <c r="JG156" s="33"/>
      <c r="JH156" s="28"/>
      <c r="JI156" s="29"/>
      <c r="JJ156" s="29"/>
      <c r="JK156" s="29"/>
      <c r="JL156" s="29"/>
      <c r="JM156" s="30"/>
      <c r="JN156" s="31"/>
      <c r="JO156" s="32"/>
      <c r="JP156" s="32"/>
      <c r="JQ156" s="32"/>
      <c r="JR156" s="32"/>
      <c r="JS156" s="33"/>
      <c r="JT156" s="28"/>
      <c r="JU156" s="29"/>
      <c r="JV156" s="29"/>
      <c r="JW156" s="29"/>
      <c r="JX156" s="29"/>
      <c r="JY156" s="30"/>
      <c r="JZ156" s="31"/>
      <c r="KA156" s="32"/>
      <c r="KB156" s="32"/>
      <c r="KC156" s="32"/>
      <c r="KD156" s="32"/>
      <c r="KE156" s="33"/>
      <c r="KF156" s="28"/>
      <c r="KG156" s="29"/>
      <c r="KH156" s="29"/>
      <c r="KI156" s="29"/>
      <c r="KJ156" s="29"/>
      <c r="KK156" s="30"/>
      <c r="KL156" s="31"/>
      <c r="KM156" s="32"/>
      <c r="KN156" s="32"/>
      <c r="KO156" s="32"/>
      <c r="KP156" s="32"/>
      <c r="KQ156" s="33"/>
    </row>
    <row r="157" spans="1:303" ht="16.5" customHeight="1" x14ac:dyDescent="0.25">
      <c r="A157">
        <f t="shared" si="9"/>
        <v>12</v>
      </c>
      <c r="B157" s="17">
        <f t="shared" si="10"/>
        <v>5</v>
      </c>
      <c r="C157" s="21">
        <f>Calen!F160</f>
        <v>43819</v>
      </c>
      <c r="D157" s="28"/>
      <c r="E157" s="29"/>
      <c r="F157" s="29"/>
      <c r="G157" s="29"/>
      <c r="H157" s="29"/>
      <c r="I157" s="30"/>
      <c r="J157" s="31"/>
      <c r="K157" s="32"/>
      <c r="L157" s="32"/>
      <c r="M157" s="32"/>
      <c r="N157" s="32"/>
      <c r="O157" s="33"/>
      <c r="P157" s="28"/>
      <c r="Q157" s="29"/>
      <c r="R157" s="29"/>
      <c r="S157" s="29"/>
      <c r="T157" s="29"/>
      <c r="U157" s="30"/>
      <c r="V157" s="31"/>
      <c r="W157" s="32"/>
      <c r="X157" s="32"/>
      <c r="Y157" s="32"/>
      <c r="Z157" s="32"/>
      <c r="AA157" s="33"/>
      <c r="AB157" s="28"/>
      <c r="AC157" s="29"/>
      <c r="AD157" s="29"/>
      <c r="AE157" s="29"/>
      <c r="AF157" s="29"/>
      <c r="AG157" s="30"/>
      <c r="AH157" s="31"/>
      <c r="AI157" s="32"/>
      <c r="AJ157" s="32"/>
      <c r="AK157" s="32"/>
      <c r="AL157" s="32"/>
      <c r="AM157" s="33"/>
      <c r="AN157" s="28"/>
      <c r="AO157" s="29"/>
      <c r="AP157" s="29"/>
      <c r="AQ157" s="29"/>
      <c r="AR157" s="29"/>
      <c r="AS157" s="30"/>
      <c r="AT157" s="31"/>
      <c r="AU157" s="32"/>
      <c r="AV157" s="32"/>
      <c r="AW157" s="32"/>
      <c r="AX157" s="32"/>
      <c r="AY157" s="33"/>
      <c r="AZ157" s="28"/>
      <c r="BA157" s="29"/>
      <c r="BB157" s="29"/>
      <c r="BC157" s="29"/>
      <c r="BD157" s="29"/>
      <c r="BE157" s="30"/>
      <c r="BF157" s="31"/>
      <c r="BG157" s="32"/>
      <c r="BH157" s="32"/>
      <c r="BI157" s="32"/>
      <c r="BJ157" s="32"/>
      <c r="BK157" s="33"/>
      <c r="BL157" s="28"/>
      <c r="BM157" s="29"/>
      <c r="BN157" s="29"/>
      <c r="BO157" s="29"/>
      <c r="BP157" s="29"/>
      <c r="BQ157" s="30"/>
      <c r="BR157" s="31"/>
      <c r="BS157" s="32"/>
      <c r="BT157" s="32"/>
      <c r="BU157" s="32"/>
      <c r="BV157" s="32"/>
      <c r="BW157" s="33"/>
      <c r="BX157" s="28"/>
      <c r="BY157" s="29"/>
      <c r="BZ157" s="29"/>
      <c r="CA157" s="29"/>
      <c r="CB157" s="29"/>
      <c r="CC157" s="30"/>
      <c r="CD157" s="31"/>
      <c r="CE157" s="32"/>
      <c r="CF157" s="32"/>
      <c r="CG157" s="32"/>
      <c r="CH157" s="32"/>
      <c r="CI157" s="33"/>
      <c r="CJ157" s="28"/>
      <c r="CK157" s="29"/>
      <c r="CL157" s="29"/>
      <c r="CM157" s="29"/>
      <c r="CN157" s="29"/>
      <c r="CO157" s="30"/>
      <c r="CP157" s="31"/>
      <c r="CQ157" s="32"/>
      <c r="CR157" s="32"/>
      <c r="CS157" s="32"/>
      <c r="CT157" s="32"/>
      <c r="CU157" s="33"/>
      <c r="CV157" s="28"/>
      <c r="CW157" s="29"/>
      <c r="CX157" s="29"/>
      <c r="CY157" s="29"/>
      <c r="CZ157" s="29"/>
      <c r="DA157" s="30"/>
      <c r="DB157" s="31"/>
      <c r="DC157" s="32"/>
      <c r="DD157" s="32"/>
      <c r="DE157" s="32"/>
      <c r="DF157" s="32"/>
      <c r="DG157" s="33"/>
      <c r="DH157" s="28"/>
      <c r="DI157" s="29"/>
      <c r="DJ157" s="29"/>
      <c r="DK157" s="29"/>
      <c r="DL157" s="29"/>
      <c r="DM157" s="30"/>
      <c r="DN157" s="31"/>
      <c r="DO157" s="32"/>
      <c r="DP157" s="32"/>
      <c r="DQ157" s="32"/>
      <c r="DR157" s="32"/>
      <c r="DS157" s="33"/>
      <c r="DT157" s="28"/>
      <c r="DU157" s="29"/>
      <c r="DV157" s="29"/>
      <c r="DW157" s="29"/>
      <c r="DX157" s="29"/>
      <c r="DY157" s="30"/>
      <c r="DZ157" s="31"/>
      <c r="EA157" s="32"/>
      <c r="EB157" s="32"/>
      <c r="EC157" s="32"/>
      <c r="ED157" s="32"/>
      <c r="EE157" s="33"/>
      <c r="EF157" s="28"/>
      <c r="EG157" s="29"/>
      <c r="EH157" s="29"/>
      <c r="EI157" s="29"/>
      <c r="EJ157" s="29"/>
      <c r="EK157" s="30"/>
      <c r="EL157" s="31"/>
      <c r="EM157" s="32"/>
      <c r="EN157" s="32"/>
      <c r="EO157" s="32"/>
      <c r="EP157" s="32"/>
      <c r="EQ157" s="33"/>
      <c r="ER157" s="28"/>
      <c r="ES157" s="29"/>
      <c r="ET157" s="29"/>
      <c r="EU157" s="29"/>
      <c r="EV157" s="29"/>
      <c r="EW157" s="30"/>
      <c r="EX157" s="31"/>
      <c r="EY157" s="32"/>
      <c r="EZ157" s="32"/>
      <c r="FA157" s="32"/>
      <c r="FB157" s="32"/>
      <c r="FC157" s="33"/>
      <c r="FD157" s="28"/>
      <c r="FE157" s="29"/>
      <c r="FF157" s="29"/>
      <c r="FG157" s="29"/>
      <c r="FH157" s="29"/>
      <c r="FI157" s="30"/>
      <c r="FJ157" s="31"/>
      <c r="FK157" s="32"/>
      <c r="FL157" s="32"/>
      <c r="FM157" s="32"/>
      <c r="FN157" s="32"/>
      <c r="FO157" s="33"/>
      <c r="FP157" s="28"/>
      <c r="FQ157" s="29"/>
      <c r="FR157" s="29"/>
      <c r="FS157" s="29"/>
      <c r="FT157" s="29"/>
      <c r="FU157" s="30"/>
      <c r="FV157" s="31"/>
      <c r="FW157" s="32"/>
      <c r="FX157" s="32"/>
      <c r="FY157" s="32"/>
      <c r="FZ157" s="32"/>
      <c r="GA157" s="33"/>
      <c r="GB157" s="28"/>
      <c r="GC157" s="29"/>
      <c r="GD157" s="29"/>
      <c r="GE157" s="29"/>
      <c r="GF157" s="29"/>
      <c r="GG157" s="30"/>
      <c r="GH157" s="31"/>
      <c r="GI157" s="32"/>
      <c r="GJ157" s="32"/>
      <c r="GK157" s="32"/>
      <c r="GL157" s="32"/>
      <c r="GM157" s="33"/>
      <c r="GN157" s="28"/>
      <c r="GO157" s="29"/>
      <c r="GP157" s="29"/>
      <c r="GQ157" s="29"/>
      <c r="GR157" s="29"/>
      <c r="GS157" s="30"/>
      <c r="GT157" s="31"/>
      <c r="GU157" s="32"/>
      <c r="GV157" s="32"/>
      <c r="GW157" s="32"/>
      <c r="GX157" s="32"/>
      <c r="GY157" s="33"/>
      <c r="GZ157" s="28"/>
      <c r="HA157" s="29"/>
      <c r="HB157" s="29"/>
      <c r="HC157" s="29"/>
      <c r="HD157" s="29"/>
      <c r="HE157" s="30"/>
      <c r="HF157" s="31"/>
      <c r="HG157" s="32"/>
      <c r="HH157" s="32"/>
      <c r="HI157" s="32"/>
      <c r="HJ157" s="32"/>
      <c r="HK157" s="33"/>
      <c r="HL157" s="28"/>
      <c r="HM157" s="29"/>
      <c r="HN157" s="29"/>
      <c r="HO157" s="29"/>
      <c r="HP157" s="29"/>
      <c r="HQ157" s="30"/>
      <c r="HR157" s="31"/>
      <c r="HS157" s="32"/>
      <c r="HT157" s="32"/>
      <c r="HU157" s="32"/>
      <c r="HV157" s="32"/>
      <c r="HW157" s="33"/>
      <c r="HX157" s="28"/>
      <c r="HY157" s="29"/>
      <c r="HZ157" s="29"/>
      <c r="IA157" s="29"/>
      <c r="IB157" s="29"/>
      <c r="IC157" s="30"/>
      <c r="ID157" s="31"/>
      <c r="IE157" s="32"/>
      <c r="IF157" s="32"/>
      <c r="IG157" s="32"/>
      <c r="IH157" s="32"/>
      <c r="II157" s="33"/>
      <c r="IJ157" s="28"/>
      <c r="IK157" s="29"/>
      <c r="IL157" s="29"/>
      <c r="IM157" s="29"/>
      <c r="IN157" s="29"/>
      <c r="IO157" s="30"/>
      <c r="IP157" s="31"/>
      <c r="IQ157" s="32"/>
      <c r="IR157" s="32"/>
      <c r="IS157" s="32"/>
      <c r="IT157" s="32"/>
      <c r="IU157" s="33"/>
      <c r="IV157" s="28"/>
      <c r="IW157" s="29"/>
      <c r="IX157" s="29"/>
      <c r="IY157" s="29"/>
      <c r="IZ157" s="29"/>
      <c r="JA157" s="30"/>
      <c r="JB157" s="31"/>
      <c r="JC157" s="32"/>
      <c r="JD157" s="32"/>
      <c r="JE157" s="32"/>
      <c r="JF157" s="32"/>
      <c r="JG157" s="33"/>
      <c r="JH157" s="28"/>
      <c r="JI157" s="29"/>
      <c r="JJ157" s="29"/>
      <c r="JK157" s="29"/>
      <c r="JL157" s="29"/>
      <c r="JM157" s="30"/>
      <c r="JN157" s="31"/>
      <c r="JO157" s="32"/>
      <c r="JP157" s="32"/>
      <c r="JQ157" s="32"/>
      <c r="JR157" s="32"/>
      <c r="JS157" s="33"/>
      <c r="JT157" s="28"/>
      <c r="JU157" s="29"/>
      <c r="JV157" s="29"/>
      <c r="JW157" s="29"/>
      <c r="JX157" s="29"/>
      <c r="JY157" s="30"/>
      <c r="JZ157" s="31"/>
      <c r="KA157" s="32"/>
      <c r="KB157" s="32"/>
      <c r="KC157" s="32"/>
      <c r="KD157" s="32"/>
      <c r="KE157" s="33"/>
      <c r="KF157" s="28"/>
      <c r="KG157" s="29"/>
      <c r="KH157" s="29"/>
      <c r="KI157" s="29"/>
      <c r="KJ157" s="29"/>
      <c r="KK157" s="30"/>
      <c r="KL157" s="31"/>
      <c r="KM157" s="32"/>
      <c r="KN157" s="32"/>
      <c r="KO157" s="32"/>
      <c r="KP157" s="32"/>
      <c r="KQ157" s="33"/>
    </row>
    <row r="158" spans="1:303" ht="16.5" customHeight="1" x14ac:dyDescent="0.25">
      <c r="A158">
        <f t="shared" si="9"/>
        <v>12</v>
      </c>
      <c r="B158" s="17">
        <f t="shared" si="10"/>
        <v>3</v>
      </c>
      <c r="C158" s="21">
        <f>Calen!F161</f>
        <v>43824</v>
      </c>
      <c r="D158" s="28"/>
      <c r="E158" s="29"/>
      <c r="F158" s="29"/>
      <c r="G158" s="29"/>
      <c r="H158" s="29"/>
      <c r="I158" s="30"/>
      <c r="J158" s="31"/>
      <c r="K158" s="32"/>
      <c r="L158" s="32"/>
      <c r="M158" s="32"/>
      <c r="N158" s="32"/>
      <c r="O158" s="33"/>
      <c r="P158" s="28"/>
      <c r="Q158" s="29"/>
      <c r="R158" s="29"/>
      <c r="S158" s="29"/>
      <c r="T158" s="29"/>
      <c r="U158" s="30"/>
      <c r="V158" s="31"/>
      <c r="W158" s="32"/>
      <c r="X158" s="32"/>
      <c r="Y158" s="32"/>
      <c r="Z158" s="32"/>
      <c r="AA158" s="33"/>
      <c r="AB158" s="28"/>
      <c r="AC158" s="29"/>
      <c r="AD158" s="29"/>
      <c r="AE158" s="29"/>
      <c r="AF158" s="29"/>
      <c r="AG158" s="30"/>
      <c r="AH158" s="31"/>
      <c r="AI158" s="32"/>
      <c r="AJ158" s="32"/>
      <c r="AK158" s="32"/>
      <c r="AL158" s="32"/>
      <c r="AM158" s="33"/>
      <c r="AN158" s="28"/>
      <c r="AO158" s="29"/>
      <c r="AP158" s="29"/>
      <c r="AQ158" s="29"/>
      <c r="AR158" s="29"/>
      <c r="AS158" s="30"/>
      <c r="AT158" s="31"/>
      <c r="AU158" s="32"/>
      <c r="AV158" s="32"/>
      <c r="AW158" s="32"/>
      <c r="AX158" s="32"/>
      <c r="AY158" s="33"/>
      <c r="AZ158" s="28"/>
      <c r="BA158" s="29"/>
      <c r="BB158" s="29"/>
      <c r="BC158" s="29"/>
      <c r="BD158" s="29"/>
      <c r="BE158" s="30"/>
      <c r="BF158" s="31"/>
      <c r="BG158" s="32"/>
      <c r="BH158" s="32"/>
      <c r="BI158" s="32"/>
      <c r="BJ158" s="32"/>
      <c r="BK158" s="33"/>
      <c r="BL158" s="28"/>
      <c r="BM158" s="29"/>
      <c r="BN158" s="29"/>
      <c r="BO158" s="29"/>
      <c r="BP158" s="29"/>
      <c r="BQ158" s="30"/>
      <c r="BR158" s="31"/>
      <c r="BS158" s="32"/>
      <c r="BT158" s="32"/>
      <c r="BU158" s="32"/>
      <c r="BV158" s="32"/>
      <c r="BW158" s="33"/>
      <c r="BX158" s="28"/>
      <c r="BY158" s="29"/>
      <c r="BZ158" s="29"/>
      <c r="CA158" s="29"/>
      <c r="CB158" s="29"/>
      <c r="CC158" s="30"/>
      <c r="CD158" s="31"/>
      <c r="CE158" s="32"/>
      <c r="CF158" s="32"/>
      <c r="CG158" s="32"/>
      <c r="CH158" s="32"/>
      <c r="CI158" s="33"/>
      <c r="CJ158" s="28"/>
      <c r="CK158" s="29"/>
      <c r="CL158" s="29"/>
      <c r="CM158" s="29"/>
      <c r="CN158" s="29"/>
      <c r="CO158" s="30"/>
      <c r="CP158" s="31"/>
      <c r="CQ158" s="32"/>
      <c r="CR158" s="32"/>
      <c r="CS158" s="32"/>
      <c r="CT158" s="32"/>
      <c r="CU158" s="33"/>
      <c r="CV158" s="28"/>
      <c r="CW158" s="29"/>
      <c r="CX158" s="29"/>
      <c r="CY158" s="29"/>
      <c r="CZ158" s="29"/>
      <c r="DA158" s="30"/>
      <c r="DB158" s="31"/>
      <c r="DC158" s="32"/>
      <c r="DD158" s="32"/>
      <c r="DE158" s="32"/>
      <c r="DF158" s="32"/>
      <c r="DG158" s="33"/>
      <c r="DH158" s="28"/>
      <c r="DI158" s="29"/>
      <c r="DJ158" s="29"/>
      <c r="DK158" s="29"/>
      <c r="DL158" s="29"/>
      <c r="DM158" s="30"/>
      <c r="DN158" s="31"/>
      <c r="DO158" s="32"/>
      <c r="DP158" s="32"/>
      <c r="DQ158" s="32"/>
      <c r="DR158" s="32"/>
      <c r="DS158" s="33"/>
      <c r="DT158" s="28"/>
      <c r="DU158" s="29"/>
      <c r="DV158" s="29"/>
      <c r="DW158" s="29"/>
      <c r="DX158" s="29"/>
      <c r="DY158" s="30"/>
      <c r="DZ158" s="31"/>
      <c r="EA158" s="32"/>
      <c r="EB158" s="32"/>
      <c r="EC158" s="32"/>
      <c r="ED158" s="32"/>
      <c r="EE158" s="33"/>
      <c r="EF158" s="28"/>
      <c r="EG158" s="29"/>
      <c r="EH158" s="29"/>
      <c r="EI158" s="29"/>
      <c r="EJ158" s="29"/>
      <c r="EK158" s="30"/>
      <c r="EL158" s="31"/>
      <c r="EM158" s="32"/>
      <c r="EN158" s="32"/>
      <c r="EO158" s="32"/>
      <c r="EP158" s="32"/>
      <c r="EQ158" s="33"/>
      <c r="ER158" s="28"/>
      <c r="ES158" s="29"/>
      <c r="ET158" s="29"/>
      <c r="EU158" s="29"/>
      <c r="EV158" s="29"/>
      <c r="EW158" s="30"/>
      <c r="EX158" s="31"/>
      <c r="EY158" s="32"/>
      <c r="EZ158" s="32"/>
      <c r="FA158" s="32"/>
      <c r="FB158" s="32"/>
      <c r="FC158" s="33"/>
      <c r="FD158" s="28"/>
      <c r="FE158" s="29"/>
      <c r="FF158" s="29"/>
      <c r="FG158" s="29"/>
      <c r="FH158" s="29"/>
      <c r="FI158" s="30"/>
      <c r="FJ158" s="31"/>
      <c r="FK158" s="32"/>
      <c r="FL158" s="32"/>
      <c r="FM158" s="32"/>
      <c r="FN158" s="32"/>
      <c r="FO158" s="33"/>
      <c r="FP158" s="28"/>
      <c r="FQ158" s="29"/>
      <c r="FR158" s="29"/>
      <c r="FS158" s="29"/>
      <c r="FT158" s="29"/>
      <c r="FU158" s="30"/>
      <c r="FV158" s="31"/>
      <c r="FW158" s="32"/>
      <c r="FX158" s="32"/>
      <c r="FY158" s="32"/>
      <c r="FZ158" s="32"/>
      <c r="GA158" s="33"/>
      <c r="GB158" s="28"/>
      <c r="GC158" s="29"/>
      <c r="GD158" s="29"/>
      <c r="GE158" s="29"/>
      <c r="GF158" s="29"/>
      <c r="GG158" s="30"/>
      <c r="GH158" s="31"/>
      <c r="GI158" s="32"/>
      <c r="GJ158" s="32"/>
      <c r="GK158" s="32"/>
      <c r="GL158" s="32"/>
      <c r="GM158" s="33"/>
      <c r="GN158" s="28"/>
      <c r="GO158" s="29"/>
      <c r="GP158" s="29"/>
      <c r="GQ158" s="29"/>
      <c r="GR158" s="29"/>
      <c r="GS158" s="30"/>
      <c r="GT158" s="31"/>
      <c r="GU158" s="32"/>
      <c r="GV158" s="32"/>
      <c r="GW158" s="32"/>
      <c r="GX158" s="32"/>
      <c r="GY158" s="33"/>
      <c r="GZ158" s="28"/>
      <c r="HA158" s="29"/>
      <c r="HB158" s="29"/>
      <c r="HC158" s="29"/>
      <c r="HD158" s="29"/>
      <c r="HE158" s="30"/>
      <c r="HF158" s="31"/>
      <c r="HG158" s="32"/>
      <c r="HH158" s="32"/>
      <c r="HI158" s="32"/>
      <c r="HJ158" s="32"/>
      <c r="HK158" s="33"/>
      <c r="HL158" s="28"/>
      <c r="HM158" s="29"/>
      <c r="HN158" s="29"/>
      <c r="HO158" s="29"/>
      <c r="HP158" s="29"/>
      <c r="HQ158" s="30"/>
      <c r="HR158" s="31"/>
      <c r="HS158" s="32"/>
      <c r="HT158" s="32"/>
      <c r="HU158" s="32"/>
      <c r="HV158" s="32"/>
      <c r="HW158" s="33"/>
      <c r="HX158" s="28"/>
      <c r="HY158" s="29"/>
      <c r="HZ158" s="29"/>
      <c r="IA158" s="29"/>
      <c r="IB158" s="29"/>
      <c r="IC158" s="30"/>
      <c r="ID158" s="31"/>
      <c r="IE158" s="32"/>
      <c r="IF158" s="32"/>
      <c r="IG158" s="32"/>
      <c r="IH158" s="32"/>
      <c r="II158" s="33"/>
      <c r="IJ158" s="28"/>
      <c r="IK158" s="29"/>
      <c r="IL158" s="29"/>
      <c r="IM158" s="29"/>
      <c r="IN158" s="29"/>
      <c r="IO158" s="30"/>
      <c r="IP158" s="31"/>
      <c r="IQ158" s="32"/>
      <c r="IR158" s="32"/>
      <c r="IS158" s="32"/>
      <c r="IT158" s="32"/>
      <c r="IU158" s="33"/>
      <c r="IV158" s="28"/>
      <c r="IW158" s="29"/>
      <c r="IX158" s="29"/>
      <c r="IY158" s="29"/>
      <c r="IZ158" s="29"/>
      <c r="JA158" s="30"/>
      <c r="JB158" s="31"/>
      <c r="JC158" s="32"/>
      <c r="JD158" s="32"/>
      <c r="JE158" s="32"/>
      <c r="JF158" s="32"/>
      <c r="JG158" s="33"/>
      <c r="JH158" s="28"/>
      <c r="JI158" s="29"/>
      <c r="JJ158" s="29"/>
      <c r="JK158" s="29"/>
      <c r="JL158" s="29"/>
      <c r="JM158" s="30"/>
      <c r="JN158" s="31"/>
      <c r="JO158" s="32"/>
      <c r="JP158" s="32"/>
      <c r="JQ158" s="32"/>
      <c r="JR158" s="32"/>
      <c r="JS158" s="33"/>
      <c r="JT158" s="28"/>
      <c r="JU158" s="29"/>
      <c r="JV158" s="29"/>
      <c r="JW158" s="29"/>
      <c r="JX158" s="29"/>
      <c r="JY158" s="30"/>
      <c r="JZ158" s="31"/>
      <c r="KA158" s="32"/>
      <c r="KB158" s="32"/>
      <c r="KC158" s="32"/>
      <c r="KD158" s="32"/>
      <c r="KE158" s="33"/>
      <c r="KF158" s="28"/>
      <c r="KG158" s="29"/>
      <c r="KH158" s="29"/>
      <c r="KI158" s="29"/>
      <c r="KJ158" s="29"/>
      <c r="KK158" s="30"/>
      <c r="KL158" s="31"/>
      <c r="KM158" s="32"/>
      <c r="KN158" s="32"/>
      <c r="KO158" s="32"/>
      <c r="KP158" s="32"/>
      <c r="KQ158" s="33"/>
    </row>
    <row r="159" spans="1:303" ht="16.5" customHeight="1" x14ac:dyDescent="0.25">
      <c r="A159">
        <f t="shared" si="9"/>
        <v>12</v>
      </c>
      <c r="B159" s="17">
        <f t="shared" si="10"/>
        <v>4</v>
      </c>
      <c r="C159" s="21">
        <f>Calen!F162</f>
        <v>43825</v>
      </c>
      <c r="D159" s="28"/>
      <c r="E159" s="29"/>
      <c r="F159" s="29"/>
      <c r="G159" s="29"/>
      <c r="H159" s="29"/>
      <c r="I159" s="30"/>
      <c r="J159" s="31"/>
      <c r="K159" s="32"/>
      <c r="L159" s="32"/>
      <c r="M159" s="32"/>
      <c r="N159" s="32"/>
      <c r="O159" s="33"/>
      <c r="P159" s="28"/>
      <c r="Q159" s="29"/>
      <c r="R159" s="29"/>
      <c r="S159" s="29"/>
      <c r="T159" s="29"/>
      <c r="U159" s="30"/>
      <c r="V159" s="31"/>
      <c r="W159" s="32"/>
      <c r="X159" s="32"/>
      <c r="Y159" s="32"/>
      <c r="Z159" s="32"/>
      <c r="AA159" s="33"/>
      <c r="AB159" s="28"/>
      <c r="AC159" s="29"/>
      <c r="AD159" s="29"/>
      <c r="AE159" s="29"/>
      <c r="AF159" s="29"/>
      <c r="AG159" s="30"/>
      <c r="AH159" s="31"/>
      <c r="AI159" s="32"/>
      <c r="AJ159" s="32"/>
      <c r="AK159" s="32"/>
      <c r="AL159" s="32"/>
      <c r="AM159" s="33"/>
      <c r="AN159" s="28"/>
      <c r="AO159" s="29"/>
      <c r="AP159" s="29"/>
      <c r="AQ159" s="29"/>
      <c r="AR159" s="29"/>
      <c r="AS159" s="30"/>
      <c r="AT159" s="31"/>
      <c r="AU159" s="32"/>
      <c r="AV159" s="32"/>
      <c r="AW159" s="32"/>
      <c r="AX159" s="32"/>
      <c r="AY159" s="33"/>
      <c r="AZ159" s="28"/>
      <c r="BA159" s="29"/>
      <c r="BB159" s="29"/>
      <c r="BC159" s="29"/>
      <c r="BD159" s="29"/>
      <c r="BE159" s="30"/>
      <c r="BF159" s="31"/>
      <c r="BG159" s="32"/>
      <c r="BH159" s="32"/>
      <c r="BI159" s="32"/>
      <c r="BJ159" s="32"/>
      <c r="BK159" s="33"/>
      <c r="BL159" s="28"/>
      <c r="BM159" s="29"/>
      <c r="BN159" s="29"/>
      <c r="BO159" s="29"/>
      <c r="BP159" s="29"/>
      <c r="BQ159" s="30"/>
      <c r="BR159" s="31"/>
      <c r="BS159" s="32"/>
      <c r="BT159" s="32"/>
      <c r="BU159" s="32"/>
      <c r="BV159" s="32"/>
      <c r="BW159" s="33"/>
      <c r="BX159" s="28"/>
      <c r="BY159" s="29"/>
      <c r="BZ159" s="29"/>
      <c r="CA159" s="29"/>
      <c r="CB159" s="29"/>
      <c r="CC159" s="30"/>
      <c r="CD159" s="31"/>
      <c r="CE159" s="32"/>
      <c r="CF159" s="32"/>
      <c r="CG159" s="32"/>
      <c r="CH159" s="32"/>
      <c r="CI159" s="33"/>
      <c r="CJ159" s="28"/>
      <c r="CK159" s="29"/>
      <c r="CL159" s="29"/>
      <c r="CM159" s="29"/>
      <c r="CN159" s="29"/>
      <c r="CO159" s="30"/>
      <c r="CP159" s="31"/>
      <c r="CQ159" s="32"/>
      <c r="CR159" s="32"/>
      <c r="CS159" s="32"/>
      <c r="CT159" s="32"/>
      <c r="CU159" s="33"/>
      <c r="CV159" s="28"/>
      <c r="CW159" s="29"/>
      <c r="CX159" s="29"/>
      <c r="CY159" s="29"/>
      <c r="CZ159" s="29"/>
      <c r="DA159" s="30"/>
      <c r="DB159" s="31"/>
      <c r="DC159" s="32"/>
      <c r="DD159" s="32"/>
      <c r="DE159" s="32"/>
      <c r="DF159" s="32"/>
      <c r="DG159" s="33"/>
      <c r="DH159" s="28"/>
      <c r="DI159" s="29"/>
      <c r="DJ159" s="29"/>
      <c r="DK159" s="29"/>
      <c r="DL159" s="29"/>
      <c r="DM159" s="30"/>
      <c r="DN159" s="31"/>
      <c r="DO159" s="32"/>
      <c r="DP159" s="32"/>
      <c r="DQ159" s="32"/>
      <c r="DR159" s="32"/>
      <c r="DS159" s="33"/>
      <c r="DT159" s="28"/>
      <c r="DU159" s="29"/>
      <c r="DV159" s="29"/>
      <c r="DW159" s="29"/>
      <c r="DX159" s="29"/>
      <c r="DY159" s="30"/>
      <c r="DZ159" s="31"/>
      <c r="EA159" s="32"/>
      <c r="EB159" s="32"/>
      <c r="EC159" s="32"/>
      <c r="ED159" s="32"/>
      <c r="EE159" s="33"/>
      <c r="EF159" s="28"/>
      <c r="EG159" s="29"/>
      <c r="EH159" s="29"/>
      <c r="EI159" s="29"/>
      <c r="EJ159" s="29"/>
      <c r="EK159" s="30"/>
      <c r="EL159" s="31"/>
      <c r="EM159" s="32"/>
      <c r="EN159" s="32"/>
      <c r="EO159" s="32"/>
      <c r="EP159" s="32"/>
      <c r="EQ159" s="33"/>
      <c r="ER159" s="28"/>
      <c r="ES159" s="29"/>
      <c r="ET159" s="29"/>
      <c r="EU159" s="29"/>
      <c r="EV159" s="29"/>
      <c r="EW159" s="30"/>
      <c r="EX159" s="31"/>
      <c r="EY159" s="32"/>
      <c r="EZ159" s="32"/>
      <c r="FA159" s="32"/>
      <c r="FB159" s="32"/>
      <c r="FC159" s="33"/>
      <c r="FD159" s="28"/>
      <c r="FE159" s="29"/>
      <c r="FF159" s="29"/>
      <c r="FG159" s="29"/>
      <c r="FH159" s="29"/>
      <c r="FI159" s="30"/>
      <c r="FJ159" s="31"/>
      <c r="FK159" s="32"/>
      <c r="FL159" s="32"/>
      <c r="FM159" s="32"/>
      <c r="FN159" s="32"/>
      <c r="FO159" s="33"/>
      <c r="FP159" s="28"/>
      <c r="FQ159" s="29"/>
      <c r="FR159" s="29"/>
      <c r="FS159" s="29"/>
      <c r="FT159" s="29"/>
      <c r="FU159" s="30"/>
      <c r="FV159" s="31"/>
      <c r="FW159" s="32"/>
      <c r="FX159" s="32"/>
      <c r="FY159" s="32"/>
      <c r="FZ159" s="32"/>
      <c r="GA159" s="33"/>
      <c r="GB159" s="28"/>
      <c r="GC159" s="29"/>
      <c r="GD159" s="29"/>
      <c r="GE159" s="29"/>
      <c r="GF159" s="29"/>
      <c r="GG159" s="30"/>
      <c r="GH159" s="31"/>
      <c r="GI159" s="32"/>
      <c r="GJ159" s="32"/>
      <c r="GK159" s="32"/>
      <c r="GL159" s="32"/>
      <c r="GM159" s="33"/>
      <c r="GN159" s="28"/>
      <c r="GO159" s="29"/>
      <c r="GP159" s="29"/>
      <c r="GQ159" s="29"/>
      <c r="GR159" s="29"/>
      <c r="GS159" s="30"/>
      <c r="GT159" s="31"/>
      <c r="GU159" s="32"/>
      <c r="GV159" s="32"/>
      <c r="GW159" s="32"/>
      <c r="GX159" s="32"/>
      <c r="GY159" s="33"/>
      <c r="GZ159" s="28"/>
      <c r="HA159" s="29"/>
      <c r="HB159" s="29"/>
      <c r="HC159" s="29"/>
      <c r="HD159" s="29"/>
      <c r="HE159" s="30"/>
      <c r="HF159" s="31"/>
      <c r="HG159" s="32"/>
      <c r="HH159" s="32"/>
      <c r="HI159" s="32"/>
      <c r="HJ159" s="32"/>
      <c r="HK159" s="33"/>
      <c r="HL159" s="28"/>
      <c r="HM159" s="29"/>
      <c r="HN159" s="29"/>
      <c r="HO159" s="29"/>
      <c r="HP159" s="29"/>
      <c r="HQ159" s="30"/>
      <c r="HR159" s="31"/>
      <c r="HS159" s="32"/>
      <c r="HT159" s="32"/>
      <c r="HU159" s="32"/>
      <c r="HV159" s="32"/>
      <c r="HW159" s="33"/>
      <c r="HX159" s="28"/>
      <c r="HY159" s="29"/>
      <c r="HZ159" s="29"/>
      <c r="IA159" s="29"/>
      <c r="IB159" s="29"/>
      <c r="IC159" s="30"/>
      <c r="ID159" s="31"/>
      <c r="IE159" s="32"/>
      <c r="IF159" s="32"/>
      <c r="IG159" s="32"/>
      <c r="IH159" s="32"/>
      <c r="II159" s="33"/>
      <c r="IJ159" s="28"/>
      <c r="IK159" s="29"/>
      <c r="IL159" s="29"/>
      <c r="IM159" s="29"/>
      <c r="IN159" s="29"/>
      <c r="IO159" s="30"/>
      <c r="IP159" s="31"/>
      <c r="IQ159" s="32"/>
      <c r="IR159" s="32"/>
      <c r="IS159" s="32"/>
      <c r="IT159" s="32"/>
      <c r="IU159" s="33"/>
      <c r="IV159" s="28"/>
      <c r="IW159" s="29"/>
      <c r="IX159" s="29"/>
      <c r="IY159" s="29"/>
      <c r="IZ159" s="29"/>
      <c r="JA159" s="30"/>
      <c r="JB159" s="31"/>
      <c r="JC159" s="32"/>
      <c r="JD159" s="32"/>
      <c r="JE159" s="32"/>
      <c r="JF159" s="32"/>
      <c r="JG159" s="33"/>
      <c r="JH159" s="28"/>
      <c r="JI159" s="29"/>
      <c r="JJ159" s="29"/>
      <c r="JK159" s="29"/>
      <c r="JL159" s="29"/>
      <c r="JM159" s="30"/>
      <c r="JN159" s="31"/>
      <c r="JO159" s="32"/>
      <c r="JP159" s="32"/>
      <c r="JQ159" s="32"/>
      <c r="JR159" s="32"/>
      <c r="JS159" s="33"/>
      <c r="JT159" s="28"/>
      <c r="JU159" s="29"/>
      <c r="JV159" s="29"/>
      <c r="JW159" s="29"/>
      <c r="JX159" s="29"/>
      <c r="JY159" s="30"/>
      <c r="JZ159" s="31"/>
      <c r="KA159" s="32"/>
      <c r="KB159" s="32"/>
      <c r="KC159" s="32"/>
      <c r="KD159" s="32"/>
      <c r="KE159" s="33"/>
      <c r="KF159" s="28"/>
      <c r="KG159" s="29"/>
      <c r="KH159" s="29"/>
      <c r="KI159" s="29"/>
      <c r="KJ159" s="29"/>
      <c r="KK159" s="30"/>
      <c r="KL159" s="31"/>
      <c r="KM159" s="32"/>
      <c r="KN159" s="32"/>
      <c r="KO159" s="32"/>
      <c r="KP159" s="32"/>
      <c r="KQ159" s="33"/>
    </row>
    <row r="160" spans="1:303" ht="16.5" customHeight="1" x14ac:dyDescent="0.25">
      <c r="A160">
        <f t="shared" si="9"/>
        <v>12</v>
      </c>
      <c r="B160" s="17">
        <f t="shared" si="10"/>
        <v>5</v>
      </c>
      <c r="C160" s="21">
        <f>Calen!F163</f>
        <v>43826</v>
      </c>
      <c r="D160" s="28"/>
      <c r="E160" s="29"/>
      <c r="F160" s="29"/>
      <c r="G160" s="29"/>
      <c r="H160" s="29"/>
      <c r="I160" s="30"/>
      <c r="J160" s="31"/>
      <c r="K160" s="32"/>
      <c r="L160" s="32"/>
      <c r="M160" s="32"/>
      <c r="N160" s="32"/>
      <c r="O160" s="33"/>
      <c r="P160" s="28"/>
      <c r="Q160" s="29"/>
      <c r="R160" s="29"/>
      <c r="S160" s="29"/>
      <c r="T160" s="29"/>
      <c r="U160" s="30"/>
      <c r="V160" s="31"/>
      <c r="W160" s="32"/>
      <c r="X160" s="32"/>
      <c r="Y160" s="32"/>
      <c r="Z160" s="32"/>
      <c r="AA160" s="33"/>
      <c r="AB160" s="28"/>
      <c r="AC160" s="29"/>
      <c r="AD160" s="29"/>
      <c r="AE160" s="29"/>
      <c r="AF160" s="29"/>
      <c r="AG160" s="30"/>
      <c r="AH160" s="31"/>
      <c r="AI160" s="32"/>
      <c r="AJ160" s="32"/>
      <c r="AK160" s="32"/>
      <c r="AL160" s="32"/>
      <c r="AM160" s="33"/>
      <c r="AN160" s="28"/>
      <c r="AO160" s="29"/>
      <c r="AP160" s="29"/>
      <c r="AQ160" s="29"/>
      <c r="AR160" s="29"/>
      <c r="AS160" s="30"/>
      <c r="AT160" s="31"/>
      <c r="AU160" s="32"/>
      <c r="AV160" s="32"/>
      <c r="AW160" s="32"/>
      <c r="AX160" s="32"/>
      <c r="AY160" s="33"/>
      <c r="AZ160" s="28"/>
      <c r="BA160" s="29"/>
      <c r="BB160" s="29"/>
      <c r="BC160" s="29"/>
      <c r="BD160" s="29"/>
      <c r="BE160" s="30"/>
      <c r="BF160" s="31"/>
      <c r="BG160" s="32"/>
      <c r="BH160" s="32"/>
      <c r="BI160" s="32"/>
      <c r="BJ160" s="32"/>
      <c r="BK160" s="33"/>
      <c r="BL160" s="28"/>
      <c r="BM160" s="29"/>
      <c r="BN160" s="29"/>
      <c r="BO160" s="29"/>
      <c r="BP160" s="29"/>
      <c r="BQ160" s="30"/>
      <c r="BR160" s="31"/>
      <c r="BS160" s="32"/>
      <c r="BT160" s="32"/>
      <c r="BU160" s="32"/>
      <c r="BV160" s="32"/>
      <c r="BW160" s="33"/>
      <c r="BX160" s="28"/>
      <c r="BY160" s="29"/>
      <c r="BZ160" s="29"/>
      <c r="CA160" s="29"/>
      <c r="CB160" s="29"/>
      <c r="CC160" s="30"/>
      <c r="CD160" s="31"/>
      <c r="CE160" s="32"/>
      <c r="CF160" s="32"/>
      <c r="CG160" s="32"/>
      <c r="CH160" s="32"/>
      <c r="CI160" s="33"/>
      <c r="CJ160" s="28"/>
      <c r="CK160" s="29"/>
      <c r="CL160" s="29"/>
      <c r="CM160" s="29"/>
      <c r="CN160" s="29"/>
      <c r="CO160" s="30"/>
      <c r="CP160" s="31"/>
      <c r="CQ160" s="32"/>
      <c r="CR160" s="32"/>
      <c r="CS160" s="32"/>
      <c r="CT160" s="32"/>
      <c r="CU160" s="33"/>
      <c r="CV160" s="28"/>
      <c r="CW160" s="29"/>
      <c r="CX160" s="29"/>
      <c r="CY160" s="29"/>
      <c r="CZ160" s="29"/>
      <c r="DA160" s="30"/>
      <c r="DB160" s="31"/>
      <c r="DC160" s="32"/>
      <c r="DD160" s="32"/>
      <c r="DE160" s="32"/>
      <c r="DF160" s="32"/>
      <c r="DG160" s="33"/>
      <c r="DH160" s="28"/>
      <c r="DI160" s="29"/>
      <c r="DJ160" s="29"/>
      <c r="DK160" s="29"/>
      <c r="DL160" s="29"/>
      <c r="DM160" s="30"/>
      <c r="DN160" s="31"/>
      <c r="DO160" s="32"/>
      <c r="DP160" s="32"/>
      <c r="DQ160" s="32"/>
      <c r="DR160" s="32"/>
      <c r="DS160" s="33"/>
      <c r="DT160" s="28"/>
      <c r="DU160" s="29"/>
      <c r="DV160" s="29"/>
      <c r="DW160" s="29"/>
      <c r="DX160" s="29"/>
      <c r="DY160" s="30"/>
      <c r="DZ160" s="31"/>
      <c r="EA160" s="32"/>
      <c r="EB160" s="32"/>
      <c r="EC160" s="32"/>
      <c r="ED160" s="32"/>
      <c r="EE160" s="33"/>
      <c r="EF160" s="28"/>
      <c r="EG160" s="29"/>
      <c r="EH160" s="29"/>
      <c r="EI160" s="29"/>
      <c r="EJ160" s="29"/>
      <c r="EK160" s="30"/>
      <c r="EL160" s="31"/>
      <c r="EM160" s="32"/>
      <c r="EN160" s="32"/>
      <c r="EO160" s="32"/>
      <c r="EP160" s="32"/>
      <c r="EQ160" s="33"/>
      <c r="ER160" s="28"/>
      <c r="ES160" s="29"/>
      <c r="ET160" s="29"/>
      <c r="EU160" s="29"/>
      <c r="EV160" s="29"/>
      <c r="EW160" s="30"/>
      <c r="EX160" s="31"/>
      <c r="EY160" s="32"/>
      <c r="EZ160" s="32"/>
      <c r="FA160" s="32"/>
      <c r="FB160" s="32"/>
      <c r="FC160" s="33"/>
      <c r="FD160" s="28"/>
      <c r="FE160" s="29"/>
      <c r="FF160" s="29"/>
      <c r="FG160" s="29"/>
      <c r="FH160" s="29"/>
      <c r="FI160" s="30"/>
      <c r="FJ160" s="31"/>
      <c r="FK160" s="32"/>
      <c r="FL160" s="32"/>
      <c r="FM160" s="32"/>
      <c r="FN160" s="32"/>
      <c r="FO160" s="33"/>
      <c r="FP160" s="28"/>
      <c r="FQ160" s="29"/>
      <c r="FR160" s="29"/>
      <c r="FS160" s="29"/>
      <c r="FT160" s="29"/>
      <c r="FU160" s="30"/>
      <c r="FV160" s="31"/>
      <c r="FW160" s="32"/>
      <c r="FX160" s="32"/>
      <c r="FY160" s="32"/>
      <c r="FZ160" s="32"/>
      <c r="GA160" s="33"/>
      <c r="GB160" s="28"/>
      <c r="GC160" s="29"/>
      <c r="GD160" s="29"/>
      <c r="GE160" s="29"/>
      <c r="GF160" s="29"/>
      <c r="GG160" s="30"/>
      <c r="GH160" s="31"/>
      <c r="GI160" s="32"/>
      <c r="GJ160" s="32"/>
      <c r="GK160" s="32"/>
      <c r="GL160" s="32"/>
      <c r="GM160" s="33"/>
      <c r="GN160" s="28"/>
      <c r="GO160" s="29"/>
      <c r="GP160" s="29"/>
      <c r="GQ160" s="29"/>
      <c r="GR160" s="29"/>
      <c r="GS160" s="30"/>
      <c r="GT160" s="31"/>
      <c r="GU160" s="32"/>
      <c r="GV160" s="32"/>
      <c r="GW160" s="32"/>
      <c r="GX160" s="32"/>
      <c r="GY160" s="33"/>
      <c r="GZ160" s="28"/>
      <c r="HA160" s="29"/>
      <c r="HB160" s="29"/>
      <c r="HC160" s="29"/>
      <c r="HD160" s="29"/>
      <c r="HE160" s="30"/>
      <c r="HF160" s="31"/>
      <c r="HG160" s="32"/>
      <c r="HH160" s="32"/>
      <c r="HI160" s="32"/>
      <c r="HJ160" s="32"/>
      <c r="HK160" s="33"/>
      <c r="HL160" s="28"/>
      <c r="HM160" s="29"/>
      <c r="HN160" s="29"/>
      <c r="HO160" s="29"/>
      <c r="HP160" s="29"/>
      <c r="HQ160" s="30"/>
      <c r="HR160" s="31"/>
      <c r="HS160" s="32"/>
      <c r="HT160" s="32"/>
      <c r="HU160" s="32"/>
      <c r="HV160" s="32"/>
      <c r="HW160" s="33"/>
      <c r="HX160" s="28"/>
      <c r="HY160" s="29"/>
      <c r="HZ160" s="29"/>
      <c r="IA160" s="29"/>
      <c r="IB160" s="29"/>
      <c r="IC160" s="30"/>
      <c r="ID160" s="31"/>
      <c r="IE160" s="32"/>
      <c r="IF160" s="32"/>
      <c r="IG160" s="32"/>
      <c r="IH160" s="32"/>
      <c r="II160" s="33"/>
      <c r="IJ160" s="28"/>
      <c r="IK160" s="29"/>
      <c r="IL160" s="29"/>
      <c r="IM160" s="29"/>
      <c r="IN160" s="29"/>
      <c r="IO160" s="30"/>
      <c r="IP160" s="31"/>
      <c r="IQ160" s="32"/>
      <c r="IR160" s="32"/>
      <c r="IS160" s="32"/>
      <c r="IT160" s="32"/>
      <c r="IU160" s="33"/>
      <c r="IV160" s="28"/>
      <c r="IW160" s="29"/>
      <c r="IX160" s="29"/>
      <c r="IY160" s="29"/>
      <c r="IZ160" s="29"/>
      <c r="JA160" s="30"/>
      <c r="JB160" s="31"/>
      <c r="JC160" s="32"/>
      <c r="JD160" s="32"/>
      <c r="JE160" s="32"/>
      <c r="JF160" s="32"/>
      <c r="JG160" s="33"/>
      <c r="JH160" s="28"/>
      <c r="JI160" s="29"/>
      <c r="JJ160" s="29"/>
      <c r="JK160" s="29"/>
      <c r="JL160" s="29"/>
      <c r="JM160" s="30"/>
      <c r="JN160" s="31"/>
      <c r="JO160" s="32"/>
      <c r="JP160" s="32"/>
      <c r="JQ160" s="32"/>
      <c r="JR160" s="32"/>
      <c r="JS160" s="33"/>
      <c r="JT160" s="28"/>
      <c r="JU160" s="29"/>
      <c r="JV160" s="29"/>
      <c r="JW160" s="29"/>
      <c r="JX160" s="29"/>
      <c r="JY160" s="30"/>
      <c r="JZ160" s="31"/>
      <c r="KA160" s="32"/>
      <c r="KB160" s="32"/>
      <c r="KC160" s="32"/>
      <c r="KD160" s="32"/>
      <c r="KE160" s="33"/>
      <c r="KF160" s="28"/>
      <c r="KG160" s="29"/>
      <c r="KH160" s="29"/>
      <c r="KI160" s="29"/>
      <c r="KJ160" s="29"/>
      <c r="KK160" s="30"/>
      <c r="KL160" s="31"/>
      <c r="KM160" s="32"/>
      <c r="KN160" s="32"/>
      <c r="KO160" s="32"/>
      <c r="KP160" s="32"/>
      <c r="KQ160" s="33"/>
    </row>
    <row r="161" spans="1:303" ht="16.5" customHeight="1" x14ac:dyDescent="0.25">
      <c r="A161">
        <f t="shared" si="9"/>
        <v>1</v>
      </c>
      <c r="B161" s="17">
        <f t="shared" si="10"/>
        <v>3</v>
      </c>
      <c r="C161" s="21">
        <f>Calen!F164</f>
        <v>43831</v>
      </c>
      <c r="D161" s="28"/>
      <c r="E161" s="29"/>
      <c r="F161" s="29"/>
      <c r="G161" s="29"/>
      <c r="H161" s="29"/>
      <c r="I161" s="30"/>
      <c r="J161" s="31"/>
      <c r="K161" s="32"/>
      <c r="L161" s="32"/>
      <c r="M161" s="32"/>
      <c r="N161" s="32"/>
      <c r="O161" s="33"/>
      <c r="P161" s="28"/>
      <c r="Q161" s="29"/>
      <c r="R161" s="29"/>
      <c r="S161" s="29"/>
      <c r="T161" s="29"/>
      <c r="U161" s="30"/>
      <c r="V161" s="31"/>
      <c r="W161" s="32"/>
      <c r="X161" s="32"/>
      <c r="Y161" s="32"/>
      <c r="Z161" s="32"/>
      <c r="AA161" s="33"/>
      <c r="AB161" s="28"/>
      <c r="AC161" s="29"/>
      <c r="AD161" s="29"/>
      <c r="AE161" s="29"/>
      <c r="AF161" s="29"/>
      <c r="AG161" s="30"/>
      <c r="AH161" s="31"/>
      <c r="AI161" s="32"/>
      <c r="AJ161" s="32"/>
      <c r="AK161" s="32"/>
      <c r="AL161" s="32"/>
      <c r="AM161" s="33"/>
      <c r="AN161" s="28"/>
      <c r="AO161" s="29"/>
      <c r="AP161" s="29"/>
      <c r="AQ161" s="29"/>
      <c r="AR161" s="29"/>
      <c r="AS161" s="30"/>
      <c r="AT161" s="31"/>
      <c r="AU161" s="32"/>
      <c r="AV161" s="32"/>
      <c r="AW161" s="32"/>
      <c r="AX161" s="32"/>
      <c r="AY161" s="33"/>
      <c r="AZ161" s="28"/>
      <c r="BA161" s="29"/>
      <c r="BB161" s="29"/>
      <c r="BC161" s="29"/>
      <c r="BD161" s="29"/>
      <c r="BE161" s="30"/>
      <c r="BF161" s="31"/>
      <c r="BG161" s="32"/>
      <c r="BH161" s="32"/>
      <c r="BI161" s="32"/>
      <c r="BJ161" s="32"/>
      <c r="BK161" s="33"/>
      <c r="BL161" s="28"/>
      <c r="BM161" s="29"/>
      <c r="BN161" s="29"/>
      <c r="BO161" s="29"/>
      <c r="BP161" s="29"/>
      <c r="BQ161" s="30"/>
      <c r="BR161" s="31"/>
      <c r="BS161" s="32"/>
      <c r="BT161" s="32"/>
      <c r="BU161" s="32"/>
      <c r="BV161" s="32"/>
      <c r="BW161" s="33"/>
      <c r="BX161" s="28"/>
      <c r="BY161" s="29"/>
      <c r="BZ161" s="29"/>
      <c r="CA161" s="29"/>
      <c r="CB161" s="29"/>
      <c r="CC161" s="30"/>
      <c r="CD161" s="31"/>
      <c r="CE161" s="32"/>
      <c r="CF161" s="32"/>
      <c r="CG161" s="32"/>
      <c r="CH161" s="32"/>
      <c r="CI161" s="33"/>
      <c r="CJ161" s="28"/>
      <c r="CK161" s="29"/>
      <c r="CL161" s="29"/>
      <c r="CM161" s="29"/>
      <c r="CN161" s="29"/>
      <c r="CO161" s="30"/>
      <c r="CP161" s="31"/>
      <c r="CQ161" s="32"/>
      <c r="CR161" s="32"/>
      <c r="CS161" s="32"/>
      <c r="CT161" s="32"/>
      <c r="CU161" s="33"/>
      <c r="CV161" s="28"/>
      <c r="CW161" s="29"/>
      <c r="CX161" s="29"/>
      <c r="CY161" s="29"/>
      <c r="CZ161" s="29"/>
      <c r="DA161" s="30"/>
      <c r="DB161" s="31"/>
      <c r="DC161" s="32"/>
      <c r="DD161" s="32"/>
      <c r="DE161" s="32"/>
      <c r="DF161" s="32"/>
      <c r="DG161" s="33"/>
      <c r="DH161" s="28"/>
      <c r="DI161" s="29"/>
      <c r="DJ161" s="29"/>
      <c r="DK161" s="29"/>
      <c r="DL161" s="29"/>
      <c r="DM161" s="30"/>
      <c r="DN161" s="31"/>
      <c r="DO161" s="32"/>
      <c r="DP161" s="32"/>
      <c r="DQ161" s="32"/>
      <c r="DR161" s="32"/>
      <c r="DS161" s="33"/>
      <c r="DT161" s="28"/>
      <c r="DU161" s="29"/>
      <c r="DV161" s="29"/>
      <c r="DW161" s="29"/>
      <c r="DX161" s="29"/>
      <c r="DY161" s="30"/>
      <c r="DZ161" s="31"/>
      <c r="EA161" s="32"/>
      <c r="EB161" s="32"/>
      <c r="EC161" s="32"/>
      <c r="ED161" s="32"/>
      <c r="EE161" s="33"/>
      <c r="EF161" s="28"/>
      <c r="EG161" s="29"/>
      <c r="EH161" s="29"/>
      <c r="EI161" s="29"/>
      <c r="EJ161" s="29"/>
      <c r="EK161" s="30"/>
      <c r="EL161" s="31"/>
      <c r="EM161" s="32"/>
      <c r="EN161" s="32"/>
      <c r="EO161" s="32"/>
      <c r="EP161" s="32"/>
      <c r="EQ161" s="33"/>
      <c r="ER161" s="28"/>
      <c r="ES161" s="29"/>
      <c r="ET161" s="29"/>
      <c r="EU161" s="29"/>
      <c r="EV161" s="29"/>
      <c r="EW161" s="30"/>
      <c r="EX161" s="31"/>
      <c r="EY161" s="32"/>
      <c r="EZ161" s="32"/>
      <c r="FA161" s="32"/>
      <c r="FB161" s="32"/>
      <c r="FC161" s="33"/>
      <c r="FD161" s="28"/>
      <c r="FE161" s="29"/>
      <c r="FF161" s="29"/>
      <c r="FG161" s="29"/>
      <c r="FH161" s="29"/>
      <c r="FI161" s="30"/>
      <c r="FJ161" s="31"/>
      <c r="FK161" s="32"/>
      <c r="FL161" s="32"/>
      <c r="FM161" s="32"/>
      <c r="FN161" s="32"/>
      <c r="FO161" s="33"/>
      <c r="FP161" s="28"/>
      <c r="FQ161" s="29"/>
      <c r="FR161" s="29"/>
      <c r="FS161" s="29"/>
      <c r="FT161" s="29"/>
      <c r="FU161" s="30"/>
      <c r="FV161" s="31"/>
      <c r="FW161" s="32"/>
      <c r="FX161" s="32"/>
      <c r="FY161" s="32"/>
      <c r="FZ161" s="32"/>
      <c r="GA161" s="33"/>
      <c r="GB161" s="28"/>
      <c r="GC161" s="29"/>
      <c r="GD161" s="29"/>
      <c r="GE161" s="29"/>
      <c r="GF161" s="29"/>
      <c r="GG161" s="30"/>
      <c r="GH161" s="31"/>
      <c r="GI161" s="32"/>
      <c r="GJ161" s="32"/>
      <c r="GK161" s="32"/>
      <c r="GL161" s="32"/>
      <c r="GM161" s="33"/>
      <c r="GN161" s="28"/>
      <c r="GO161" s="29"/>
      <c r="GP161" s="29"/>
      <c r="GQ161" s="29"/>
      <c r="GR161" s="29"/>
      <c r="GS161" s="30"/>
      <c r="GT161" s="31"/>
      <c r="GU161" s="32"/>
      <c r="GV161" s="32"/>
      <c r="GW161" s="32"/>
      <c r="GX161" s="32"/>
      <c r="GY161" s="33"/>
      <c r="GZ161" s="28"/>
      <c r="HA161" s="29"/>
      <c r="HB161" s="29"/>
      <c r="HC161" s="29"/>
      <c r="HD161" s="29"/>
      <c r="HE161" s="30"/>
      <c r="HF161" s="31"/>
      <c r="HG161" s="32"/>
      <c r="HH161" s="32"/>
      <c r="HI161" s="32"/>
      <c r="HJ161" s="32"/>
      <c r="HK161" s="33"/>
      <c r="HL161" s="28"/>
      <c r="HM161" s="29"/>
      <c r="HN161" s="29"/>
      <c r="HO161" s="29"/>
      <c r="HP161" s="29"/>
      <c r="HQ161" s="30"/>
      <c r="HR161" s="31"/>
      <c r="HS161" s="32"/>
      <c r="HT161" s="32"/>
      <c r="HU161" s="32"/>
      <c r="HV161" s="32"/>
      <c r="HW161" s="33"/>
      <c r="HX161" s="28"/>
      <c r="HY161" s="29"/>
      <c r="HZ161" s="29"/>
      <c r="IA161" s="29"/>
      <c r="IB161" s="29"/>
      <c r="IC161" s="30"/>
      <c r="ID161" s="31"/>
      <c r="IE161" s="32"/>
      <c r="IF161" s="32"/>
      <c r="IG161" s="32"/>
      <c r="IH161" s="32"/>
      <c r="II161" s="33"/>
      <c r="IJ161" s="28"/>
      <c r="IK161" s="29"/>
      <c r="IL161" s="29"/>
      <c r="IM161" s="29"/>
      <c r="IN161" s="29"/>
      <c r="IO161" s="30"/>
      <c r="IP161" s="31"/>
      <c r="IQ161" s="32"/>
      <c r="IR161" s="32"/>
      <c r="IS161" s="32"/>
      <c r="IT161" s="32"/>
      <c r="IU161" s="33"/>
      <c r="IV161" s="28"/>
      <c r="IW161" s="29"/>
      <c r="IX161" s="29"/>
      <c r="IY161" s="29"/>
      <c r="IZ161" s="29"/>
      <c r="JA161" s="30"/>
      <c r="JB161" s="31"/>
      <c r="JC161" s="32"/>
      <c r="JD161" s="32"/>
      <c r="JE161" s="32"/>
      <c r="JF161" s="32"/>
      <c r="JG161" s="33"/>
      <c r="JH161" s="28"/>
      <c r="JI161" s="29"/>
      <c r="JJ161" s="29"/>
      <c r="JK161" s="29"/>
      <c r="JL161" s="29"/>
      <c r="JM161" s="30"/>
      <c r="JN161" s="31"/>
      <c r="JO161" s="32"/>
      <c r="JP161" s="32"/>
      <c r="JQ161" s="32"/>
      <c r="JR161" s="32"/>
      <c r="JS161" s="33"/>
      <c r="JT161" s="28"/>
      <c r="JU161" s="29"/>
      <c r="JV161" s="29"/>
      <c r="JW161" s="29"/>
      <c r="JX161" s="29"/>
      <c r="JY161" s="30"/>
      <c r="JZ161" s="31"/>
      <c r="KA161" s="32"/>
      <c r="KB161" s="32"/>
      <c r="KC161" s="32"/>
      <c r="KD161" s="32"/>
      <c r="KE161" s="33"/>
      <c r="KF161" s="28"/>
      <c r="KG161" s="29"/>
      <c r="KH161" s="29"/>
      <c r="KI161" s="29"/>
      <c r="KJ161" s="29"/>
      <c r="KK161" s="30"/>
      <c r="KL161" s="31"/>
      <c r="KM161" s="32"/>
      <c r="KN161" s="32"/>
      <c r="KO161" s="32"/>
      <c r="KP161" s="32"/>
      <c r="KQ161" s="33"/>
    </row>
    <row r="162" spans="1:303" ht="16.5" customHeight="1" x14ac:dyDescent="0.25">
      <c r="A162">
        <f t="shared" si="9"/>
        <v>1</v>
      </c>
      <c r="B162" s="17">
        <f t="shared" si="10"/>
        <v>4</v>
      </c>
      <c r="C162" s="21">
        <f>Calen!F165</f>
        <v>43832</v>
      </c>
      <c r="D162" s="28"/>
      <c r="E162" s="29"/>
      <c r="F162" s="29"/>
      <c r="G162" s="29"/>
      <c r="H162" s="29"/>
      <c r="I162" s="30"/>
      <c r="J162" s="31"/>
      <c r="K162" s="32"/>
      <c r="L162" s="32"/>
      <c r="M162" s="32"/>
      <c r="N162" s="32"/>
      <c r="O162" s="33"/>
      <c r="P162" s="28"/>
      <c r="Q162" s="29"/>
      <c r="R162" s="29"/>
      <c r="S162" s="29"/>
      <c r="T162" s="29"/>
      <c r="U162" s="30"/>
      <c r="V162" s="31"/>
      <c r="W162" s="32"/>
      <c r="X162" s="32"/>
      <c r="Y162" s="32"/>
      <c r="Z162" s="32"/>
      <c r="AA162" s="33"/>
      <c r="AB162" s="28"/>
      <c r="AC162" s="29"/>
      <c r="AD162" s="29"/>
      <c r="AE162" s="29"/>
      <c r="AF162" s="29"/>
      <c r="AG162" s="30"/>
      <c r="AH162" s="31"/>
      <c r="AI162" s="32"/>
      <c r="AJ162" s="32"/>
      <c r="AK162" s="32"/>
      <c r="AL162" s="32"/>
      <c r="AM162" s="33"/>
      <c r="AN162" s="28"/>
      <c r="AO162" s="29"/>
      <c r="AP162" s="29"/>
      <c r="AQ162" s="29"/>
      <c r="AR162" s="29"/>
      <c r="AS162" s="30"/>
      <c r="AT162" s="31"/>
      <c r="AU162" s="32"/>
      <c r="AV162" s="32"/>
      <c r="AW162" s="32"/>
      <c r="AX162" s="32"/>
      <c r="AY162" s="33"/>
      <c r="AZ162" s="28"/>
      <c r="BA162" s="29"/>
      <c r="BB162" s="29"/>
      <c r="BC162" s="29"/>
      <c r="BD162" s="29"/>
      <c r="BE162" s="30"/>
      <c r="BF162" s="31"/>
      <c r="BG162" s="32"/>
      <c r="BH162" s="32"/>
      <c r="BI162" s="32"/>
      <c r="BJ162" s="32"/>
      <c r="BK162" s="33"/>
      <c r="BL162" s="28"/>
      <c r="BM162" s="29"/>
      <c r="BN162" s="29"/>
      <c r="BO162" s="29"/>
      <c r="BP162" s="29"/>
      <c r="BQ162" s="30"/>
      <c r="BR162" s="31"/>
      <c r="BS162" s="32"/>
      <c r="BT162" s="32"/>
      <c r="BU162" s="32"/>
      <c r="BV162" s="32"/>
      <c r="BW162" s="33"/>
      <c r="BX162" s="28"/>
      <c r="BY162" s="29"/>
      <c r="BZ162" s="29"/>
      <c r="CA162" s="29"/>
      <c r="CB162" s="29"/>
      <c r="CC162" s="30"/>
      <c r="CD162" s="31"/>
      <c r="CE162" s="32"/>
      <c r="CF162" s="32"/>
      <c r="CG162" s="32"/>
      <c r="CH162" s="32"/>
      <c r="CI162" s="33"/>
      <c r="CJ162" s="28"/>
      <c r="CK162" s="29"/>
      <c r="CL162" s="29"/>
      <c r="CM162" s="29"/>
      <c r="CN162" s="29"/>
      <c r="CO162" s="30"/>
      <c r="CP162" s="31"/>
      <c r="CQ162" s="32"/>
      <c r="CR162" s="32"/>
      <c r="CS162" s="32"/>
      <c r="CT162" s="32"/>
      <c r="CU162" s="33"/>
      <c r="CV162" s="28"/>
      <c r="CW162" s="29"/>
      <c r="CX162" s="29"/>
      <c r="CY162" s="29"/>
      <c r="CZ162" s="29"/>
      <c r="DA162" s="30"/>
      <c r="DB162" s="31"/>
      <c r="DC162" s="32"/>
      <c r="DD162" s="32"/>
      <c r="DE162" s="32"/>
      <c r="DF162" s="32"/>
      <c r="DG162" s="33"/>
      <c r="DH162" s="28"/>
      <c r="DI162" s="29"/>
      <c r="DJ162" s="29"/>
      <c r="DK162" s="29"/>
      <c r="DL162" s="29"/>
      <c r="DM162" s="30"/>
      <c r="DN162" s="31"/>
      <c r="DO162" s="32"/>
      <c r="DP162" s="32"/>
      <c r="DQ162" s="32"/>
      <c r="DR162" s="32"/>
      <c r="DS162" s="33"/>
      <c r="DT162" s="28"/>
      <c r="DU162" s="29"/>
      <c r="DV162" s="29"/>
      <c r="DW162" s="29"/>
      <c r="DX162" s="29"/>
      <c r="DY162" s="30"/>
      <c r="DZ162" s="31"/>
      <c r="EA162" s="32"/>
      <c r="EB162" s="32"/>
      <c r="EC162" s="32"/>
      <c r="ED162" s="32"/>
      <c r="EE162" s="33"/>
      <c r="EF162" s="28"/>
      <c r="EG162" s="29"/>
      <c r="EH162" s="29"/>
      <c r="EI162" s="29"/>
      <c r="EJ162" s="29"/>
      <c r="EK162" s="30"/>
      <c r="EL162" s="31"/>
      <c r="EM162" s="32"/>
      <c r="EN162" s="32"/>
      <c r="EO162" s="32"/>
      <c r="EP162" s="32"/>
      <c r="EQ162" s="33"/>
      <c r="ER162" s="28"/>
      <c r="ES162" s="29"/>
      <c r="ET162" s="29"/>
      <c r="EU162" s="29"/>
      <c r="EV162" s="29"/>
      <c r="EW162" s="30"/>
      <c r="EX162" s="31"/>
      <c r="EY162" s="32"/>
      <c r="EZ162" s="32"/>
      <c r="FA162" s="32"/>
      <c r="FB162" s="32"/>
      <c r="FC162" s="33"/>
      <c r="FD162" s="28"/>
      <c r="FE162" s="29"/>
      <c r="FF162" s="29"/>
      <c r="FG162" s="29"/>
      <c r="FH162" s="29"/>
      <c r="FI162" s="30"/>
      <c r="FJ162" s="31"/>
      <c r="FK162" s="32"/>
      <c r="FL162" s="32"/>
      <c r="FM162" s="32"/>
      <c r="FN162" s="32"/>
      <c r="FO162" s="33"/>
      <c r="FP162" s="28"/>
      <c r="FQ162" s="29"/>
      <c r="FR162" s="29"/>
      <c r="FS162" s="29"/>
      <c r="FT162" s="29"/>
      <c r="FU162" s="30"/>
      <c r="FV162" s="31"/>
      <c r="FW162" s="32"/>
      <c r="FX162" s="32"/>
      <c r="FY162" s="32"/>
      <c r="FZ162" s="32"/>
      <c r="GA162" s="33"/>
      <c r="GB162" s="28"/>
      <c r="GC162" s="29"/>
      <c r="GD162" s="29"/>
      <c r="GE162" s="29"/>
      <c r="GF162" s="29"/>
      <c r="GG162" s="30"/>
      <c r="GH162" s="31"/>
      <c r="GI162" s="32"/>
      <c r="GJ162" s="32"/>
      <c r="GK162" s="32"/>
      <c r="GL162" s="32"/>
      <c r="GM162" s="33"/>
      <c r="GN162" s="28"/>
      <c r="GO162" s="29"/>
      <c r="GP162" s="29"/>
      <c r="GQ162" s="29"/>
      <c r="GR162" s="29"/>
      <c r="GS162" s="30"/>
      <c r="GT162" s="31"/>
      <c r="GU162" s="32"/>
      <c r="GV162" s="32"/>
      <c r="GW162" s="32"/>
      <c r="GX162" s="32"/>
      <c r="GY162" s="33"/>
      <c r="GZ162" s="28"/>
      <c r="HA162" s="29"/>
      <c r="HB162" s="29"/>
      <c r="HC162" s="29"/>
      <c r="HD162" s="29"/>
      <c r="HE162" s="30"/>
      <c r="HF162" s="31"/>
      <c r="HG162" s="32"/>
      <c r="HH162" s="32"/>
      <c r="HI162" s="32"/>
      <c r="HJ162" s="32"/>
      <c r="HK162" s="33"/>
      <c r="HL162" s="28"/>
      <c r="HM162" s="29"/>
      <c r="HN162" s="29"/>
      <c r="HO162" s="29"/>
      <c r="HP162" s="29"/>
      <c r="HQ162" s="30"/>
      <c r="HR162" s="31"/>
      <c r="HS162" s="32"/>
      <c r="HT162" s="32"/>
      <c r="HU162" s="32"/>
      <c r="HV162" s="32"/>
      <c r="HW162" s="33"/>
      <c r="HX162" s="28"/>
      <c r="HY162" s="29"/>
      <c r="HZ162" s="29"/>
      <c r="IA162" s="29"/>
      <c r="IB162" s="29"/>
      <c r="IC162" s="30"/>
      <c r="ID162" s="31"/>
      <c r="IE162" s="32"/>
      <c r="IF162" s="32"/>
      <c r="IG162" s="32"/>
      <c r="IH162" s="32"/>
      <c r="II162" s="33"/>
      <c r="IJ162" s="28"/>
      <c r="IK162" s="29"/>
      <c r="IL162" s="29"/>
      <c r="IM162" s="29"/>
      <c r="IN162" s="29"/>
      <c r="IO162" s="30"/>
      <c r="IP162" s="31"/>
      <c r="IQ162" s="32"/>
      <c r="IR162" s="32"/>
      <c r="IS162" s="32"/>
      <c r="IT162" s="32"/>
      <c r="IU162" s="33"/>
      <c r="IV162" s="28"/>
      <c r="IW162" s="29"/>
      <c r="IX162" s="29"/>
      <c r="IY162" s="29"/>
      <c r="IZ162" s="29"/>
      <c r="JA162" s="30"/>
      <c r="JB162" s="31"/>
      <c r="JC162" s="32"/>
      <c r="JD162" s="32"/>
      <c r="JE162" s="32"/>
      <c r="JF162" s="32"/>
      <c r="JG162" s="33"/>
      <c r="JH162" s="28"/>
      <c r="JI162" s="29"/>
      <c r="JJ162" s="29"/>
      <c r="JK162" s="29"/>
      <c r="JL162" s="29"/>
      <c r="JM162" s="30"/>
      <c r="JN162" s="31"/>
      <c r="JO162" s="32"/>
      <c r="JP162" s="32"/>
      <c r="JQ162" s="32"/>
      <c r="JR162" s="32"/>
      <c r="JS162" s="33"/>
      <c r="JT162" s="28"/>
      <c r="JU162" s="29"/>
      <c r="JV162" s="29"/>
      <c r="JW162" s="29"/>
      <c r="JX162" s="29"/>
      <c r="JY162" s="30"/>
      <c r="JZ162" s="31"/>
      <c r="KA162" s="32"/>
      <c r="KB162" s="32"/>
      <c r="KC162" s="32"/>
      <c r="KD162" s="32"/>
      <c r="KE162" s="33"/>
      <c r="KF162" s="28"/>
      <c r="KG162" s="29"/>
      <c r="KH162" s="29"/>
      <c r="KI162" s="29"/>
      <c r="KJ162" s="29"/>
      <c r="KK162" s="30"/>
      <c r="KL162" s="31"/>
      <c r="KM162" s="32"/>
      <c r="KN162" s="32"/>
      <c r="KO162" s="32"/>
      <c r="KP162" s="32"/>
      <c r="KQ162" s="33"/>
    </row>
    <row r="163" spans="1:303" ht="16.5" customHeight="1" x14ac:dyDescent="0.25">
      <c r="A163">
        <f t="shared" si="9"/>
        <v>1</v>
      </c>
      <c r="B163" s="17">
        <f t="shared" si="10"/>
        <v>5</v>
      </c>
      <c r="C163" s="21">
        <f>Calen!F166</f>
        <v>43833</v>
      </c>
      <c r="D163" s="28"/>
      <c r="E163" s="29"/>
      <c r="F163" s="29"/>
      <c r="G163" s="29"/>
      <c r="H163" s="29"/>
      <c r="I163" s="30"/>
      <c r="J163" s="31"/>
      <c r="K163" s="32"/>
      <c r="L163" s="32"/>
      <c r="M163" s="32"/>
      <c r="N163" s="32"/>
      <c r="O163" s="33"/>
      <c r="P163" s="28"/>
      <c r="Q163" s="29"/>
      <c r="R163" s="29"/>
      <c r="S163" s="29"/>
      <c r="T163" s="29"/>
      <c r="U163" s="30"/>
      <c r="V163" s="31"/>
      <c r="W163" s="32"/>
      <c r="X163" s="32"/>
      <c r="Y163" s="32"/>
      <c r="Z163" s="32"/>
      <c r="AA163" s="33"/>
      <c r="AB163" s="28"/>
      <c r="AC163" s="29"/>
      <c r="AD163" s="29"/>
      <c r="AE163" s="29"/>
      <c r="AF163" s="29"/>
      <c r="AG163" s="30"/>
      <c r="AH163" s="31"/>
      <c r="AI163" s="32"/>
      <c r="AJ163" s="32"/>
      <c r="AK163" s="32"/>
      <c r="AL163" s="32"/>
      <c r="AM163" s="33"/>
      <c r="AN163" s="28"/>
      <c r="AO163" s="29"/>
      <c r="AP163" s="29"/>
      <c r="AQ163" s="29"/>
      <c r="AR163" s="29"/>
      <c r="AS163" s="30"/>
      <c r="AT163" s="31"/>
      <c r="AU163" s="32"/>
      <c r="AV163" s="32"/>
      <c r="AW163" s="32"/>
      <c r="AX163" s="32"/>
      <c r="AY163" s="33"/>
      <c r="AZ163" s="28"/>
      <c r="BA163" s="29"/>
      <c r="BB163" s="29"/>
      <c r="BC163" s="29"/>
      <c r="BD163" s="29"/>
      <c r="BE163" s="30"/>
      <c r="BF163" s="31"/>
      <c r="BG163" s="32"/>
      <c r="BH163" s="32"/>
      <c r="BI163" s="32"/>
      <c r="BJ163" s="32"/>
      <c r="BK163" s="33"/>
      <c r="BL163" s="28"/>
      <c r="BM163" s="29"/>
      <c r="BN163" s="29"/>
      <c r="BO163" s="29"/>
      <c r="BP163" s="29"/>
      <c r="BQ163" s="30"/>
      <c r="BR163" s="31"/>
      <c r="BS163" s="32"/>
      <c r="BT163" s="32"/>
      <c r="BU163" s="32"/>
      <c r="BV163" s="32"/>
      <c r="BW163" s="33"/>
      <c r="BX163" s="28"/>
      <c r="BY163" s="29"/>
      <c r="BZ163" s="29"/>
      <c r="CA163" s="29"/>
      <c r="CB163" s="29"/>
      <c r="CC163" s="30"/>
      <c r="CD163" s="31"/>
      <c r="CE163" s="32"/>
      <c r="CF163" s="32"/>
      <c r="CG163" s="32"/>
      <c r="CH163" s="32"/>
      <c r="CI163" s="33"/>
      <c r="CJ163" s="28"/>
      <c r="CK163" s="29"/>
      <c r="CL163" s="29"/>
      <c r="CM163" s="29"/>
      <c r="CN163" s="29"/>
      <c r="CO163" s="30"/>
      <c r="CP163" s="31"/>
      <c r="CQ163" s="32"/>
      <c r="CR163" s="32"/>
      <c r="CS163" s="32"/>
      <c r="CT163" s="32"/>
      <c r="CU163" s="33"/>
      <c r="CV163" s="28"/>
      <c r="CW163" s="29"/>
      <c r="CX163" s="29"/>
      <c r="CY163" s="29"/>
      <c r="CZ163" s="29"/>
      <c r="DA163" s="30"/>
      <c r="DB163" s="31"/>
      <c r="DC163" s="32"/>
      <c r="DD163" s="32"/>
      <c r="DE163" s="32"/>
      <c r="DF163" s="32"/>
      <c r="DG163" s="33"/>
      <c r="DH163" s="28"/>
      <c r="DI163" s="29"/>
      <c r="DJ163" s="29"/>
      <c r="DK163" s="29"/>
      <c r="DL163" s="29"/>
      <c r="DM163" s="30"/>
      <c r="DN163" s="31"/>
      <c r="DO163" s="32"/>
      <c r="DP163" s="32"/>
      <c r="DQ163" s="32"/>
      <c r="DR163" s="32"/>
      <c r="DS163" s="33"/>
      <c r="DT163" s="28"/>
      <c r="DU163" s="29"/>
      <c r="DV163" s="29"/>
      <c r="DW163" s="29"/>
      <c r="DX163" s="29"/>
      <c r="DY163" s="30"/>
      <c r="DZ163" s="31"/>
      <c r="EA163" s="32"/>
      <c r="EB163" s="32"/>
      <c r="EC163" s="32"/>
      <c r="ED163" s="32"/>
      <c r="EE163" s="33"/>
      <c r="EF163" s="28"/>
      <c r="EG163" s="29"/>
      <c r="EH163" s="29"/>
      <c r="EI163" s="29"/>
      <c r="EJ163" s="29"/>
      <c r="EK163" s="30"/>
      <c r="EL163" s="31"/>
      <c r="EM163" s="32"/>
      <c r="EN163" s="32"/>
      <c r="EO163" s="32"/>
      <c r="EP163" s="32"/>
      <c r="EQ163" s="33"/>
      <c r="ER163" s="28"/>
      <c r="ES163" s="29"/>
      <c r="ET163" s="29"/>
      <c r="EU163" s="29"/>
      <c r="EV163" s="29"/>
      <c r="EW163" s="30"/>
      <c r="EX163" s="31"/>
      <c r="EY163" s="32"/>
      <c r="EZ163" s="32"/>
      <c r="FA163" s="32"/>
      <c r="FB163" s="32"/>
      <c r="FC163" s="33"/>
      <c r="FD163" s="28"/>
      <c r="FE163" s="29"/>
      <c r="FF163" s="29"/>
      <c r="FG163" s="29"/>
      <c r="FH163" s="29"/>
      <c r="FI163" s="30"/>
      <c r="FJ163" s="31"/>
      <c r="FK163" s="32"/>
      <c r="FL163" s="32"/>
      <c r="FM163" s="32"/>
      <c r="FN163" s="32"/>
      <c r="FO163" s="33"/>
      <c r="FP163" s="28"/>
      <c r="FQ163" s="29"/>
      <c r="FR163" s="29"/>
      <c r="FS163" s="29"/>
      <c r="FT163" s="29"/>
      <c r="FU163" s="30"/>
      <c r="FV163" s="31"/>
      <c r="FW163" s="32"/>
      <c r="FX163" s="32"/>
      <c r="FY163" s="32"/>
      <c r="FZ163" s="32"/>
      <c r="GA163" s="33"/>
      <c r="GB163" s="28"/>
      <c r="GC163" s="29"/>
      <c r="GD163" s="29"/>
      <c r="GE163" s="29"/>
      <c r="GF163" s="29"/>
      <c r="GG163" s="30"/>
      <c r="GH163" s="31"/>
      <c r="GI163" s="32"/>
      <c r="GJ163" s="32"/>
      <c r="GK163" s="32"/>
      <c r="GL163" s="32"/>
      <c r="GM163" s="33"/>
      <c r="GN163" s="28"/>
      <c r="GO163" s="29"/>
      <c r="GP163" s="29"/>
      <c r="GQ163" s="29"/>
      <c r="GR163" s="29"/>
      <c r="GS163" s="30"/>
      <c r="GT163" s="31"/>
      <c r="GU163" s="32"/>
      <c r="GV163" s="32"/>
      <c r="GW163" s="32"/>
      <c r="GX163" s="32"/>
      <c r="GY163" s="33"/>
      <c r="GZ163" s="28"/>
      <c r="HA163" s="29"/>
      <c r="HB163" s="29"/>
      <c r="HC163" s="29"/>
      <c r="HD163" s="29"/>
      <c r="HE163" s="30"/>
      <c r="HF163" s="31"/>
      <c r="HG163" s="32"/>
      <c r="HH163" s="32"/>
      <c r="HI163" s="32"/>
      <c r="HJ163" s="32"/>
      <c r="HK163" s="33"/>
      <c r="HL163" s="28"/>
      <c r="HM163" s="29"/>
      <c r="HN163" s="29"/>
      <c r="HO163" s="29"/>
      <c r="HP163" s="29"/>
      <c r="HQ163" s="30"/>
      <c r="HR163" s="31"/>
      <c r="HS163" s="32"/>
      <c r="HT163" s="32"/>
      <c r="HU163" s="32"/>
      <c r="HV163" s="32"/>
      <c r="HW163" s="33"/>
      <c r="HX163" s="28"/>
      <c r="HY163" s="29"/>
      <c r="HZ163" s="29"/>
      <c r="IA163" s="29"/>
      <c r="IB163" s="29"/>
      <c r="IC163" s="30"/>
      <c r="ID163" s="31"/>
      <c r="IE163" s="32"/>
      <c r="IF163" s="32"/>
      <c r="IG163" s="32"/>
      <c r="IH163" s="32"/>
      <c r="II163" s="33"/>
      <c r="IJ163" s="28"/>
      <c r="IK163" s="29"/>
      <c r="IL163" s="29"/>
      <c r="IM163" s="29"/>
      <c r="IN163" s="29"/>
      <c r="IO163" s="30"/>
      <c r="IP163" s="31"/>
      <c r="IQ163" s="32"/>
      <c r="IR163" s="32"/>
      <c r="IS163" s="32"/>
      <c r="IT163" s="32"/>
      <c r="IU163" s="33"/>
      <c r="IV163" s="28"/>
      <c r="IW163" s="29"/>
      <c r="IX163" s="29"/>
      <c r="IY163" s="29"/>
      <c r="IZ163" s="29"/>
      <c r="JA163" s="30"/>
      <c r="JB163" s="31"/>
      <c r="JC163" s="32"/>
      <c r="JD163" s="32"/>
      <c r="JE163" s="32"/>
      <c r="JF163" s="32"/>
      <c r="JG163" s="33"/>
      <c r="JH163" s="28"/>
      <c r="JI163" s="29"/>
      <c r="JJ163" s="29"/>
      <c r="JK163" s="29"/>
      <c r="JL163" s="29"/>
      <c r="JM163" s="30"/>
      <c r="JN163" s="31"/>
      <c r="JO163" s="32"/>
      <c r="JP163" s="32"/>
      <c r="JQ163" s="32"/>
      <c r="JR163" s="32"/>
      <c r="JS163" s="33"/>
      <c r="JT163" s="28"/>
      <c r="JU163" s="29"/>
      <c r="JV163" s="29"/>
      <c r="JW163" s="29"/>
      <c r="JX163" s="29"/>
      <c r="JY163" s="30"/>
      <c r="JZ163" s="31"/>
      <c r="KA163" s="32"/>
      <c r="KB163" s="32"/>
      <c r="KC163" s="32"/>
      <c r="KD163" s="32"/>
      <c r="KE163" s="33"/>
      <c r="KF163" s="28"/>
      <c r="KG163" s="29"/>
      <c r="KH163" s="29"/>
      <c r="KI163" s="29"/>
      <c r="KJ163" s="29"/>
      <c r="KK163" s="30"/>
      <c r="KL163" s="31"/>
      <c r="KM163" s="32"/>
      <c r="KN163" s="32"/>
      <c r="KO163" s="32"/>
      <c r="KP163" s="32"/>
      <c r="KQ163" s="33"/>
    </row>
    <row r="164" spans="1:303" ht="16.5" customHeight="1" x14ac:dyDescent="0.25">
      <c r="A164" t="e">
        <f t="shared" si="9"/>
        <v>#VALUE!</v>
      </c>
      <c r="B164" s="17" t="e">
        <f t="shared" si="10"/>
        <v>#VALUE!</v>
      </c>
      <c r="C164" s="21" t="str">
        <f>Calen!F167</f>
        <v/>
      </c>
      <c r="D164" s="28"/>
      <c r="E164" s="29"/>
      <c r="F164" s="29"/>
      <c r="G164" s="29"/>
      <c r="H164" s="29"/>
      <c r="I164" s="30"/>
      <c r="J164" s="31"/>
      <c r="K164" s="32"/>
      <c r="L164" s="32"/>
      <c r="M164" s="32"/>
      <c r="N164" s="32"/>
      <c r="O164" s="33"/>
      <c r="P164" s="28"/>
      <c r="Q164" s="29"/>
      <c r="R164" s="29"/>
      <c r="S164" s="29"/>
      <c r="T164" s="29"/>
      <c r="U164" s="30"/>
      <c r="V164" s="31"/>
      <c r="W164" s="32"/>
      <c r="X164" s="32"/>
      <c r="Y164" s="32"/>
      <c r="Z164" s="32"/>
      <c r="AA164" s="33"/>
      <c r="AB164" s="28"/>
      <c r="AC164" s="29"/>
      <c r="AD164" s="29"/>
      <c r="AE164" s="29"/>
      <c r="AF164" s="29"/>
      <c r="AG164" s="30"/>
      <c r="AH164" s="31"/>
      <c r="AI164" s="32"/>
      <c r="AJ164" s="32"/>
      <c r="AK164" s="32"/>
      <c r="AL164" s="32"/>
      <c r="AM164" s="33"/>
      <c r="AN164" s="28"/>
      <c r="AO164" s="29"/>
      <c r="AP164" s="29"/>
      <c r="AQ164" s="29"/>
      <c r="AR164" s="29"/>
      <c r="AS164" s="30"/>
      <c r="AT164" s="31"/>
      <c r="AU164" s="32"/>
      <c r="AV164" s="32"/>
      <c r="AW164" s="32"/>
      <c r="AX164" s="32"/>
      <c r="AY164" s="33"/>
      <c r="AZ164" s="28"/>
      <c r="BA164" s="29"/>
      <c r="BB164" s="29"/>
      <c r="BC164" s="29"/>
      <c r="BD164" s="29"/>
      <c r="BE164" s="30"/>
      <c r="BF164" s="31"/>
      <c r="BG164" s="32"/>
      <c r="BH164" s="32"/>
      <c r="BI164" s="32"/>
      <c r="BJ164" s="32"/>
      <c r="BK164" s="33"/>
      <c r="BL164" s="28"/>
      <c r="BM164" s="29"/>
      <c r="BN164" s="29"/>
      <c r="BO164" s="29"/>
      <c r="BP164" s="29"/>
      <c r="BQ164" s="30"/>
      <c r="BR164" s="31"/>
      <c r="BS164" s="32"/>
      <c r="BT164" s="32"/>
      <c r="BU164" s="32"/>
      <c r="BV164" s="32"/>
      <c r="BW164" s="33"/>
      <c r="BX164" s="28"/>
      <c r="BY164" s="29"/>
      <c r="BZ164" s="29"/>
      <c r="CA164" s="29"/>
      <c r="CB164" s="29"/>
      <c r="CC164" s="30"/>
      <c r="CD164" s="31"/>
      <c r="CE164" s="32"/>
      <c r="CF164" s="32"/>
      <c r="CG164" s="32"/>
      <c r="CH164" s="32"/>
      <c r="CI164" s="33"/>
      <c r="CJ164" s="28"/>
      <c r="CK164" s="29"/>
      <c r="CL164" s="29"/>
      <c r="CM164" s="29"/>
      <c r="CN164" s="29"/>
      <c r="CO164" s="30"/>
      <c r="CP164" s="31"/>
      <c r="CQ164" s="32"/>
      <c r="CR164" s="32"/>
      <c r="CS164" s="32"/>
      <c r="CT164" s="32"/>
      <c r="CU164" s="33"/>
      <c r="CV164" s="28"/>
      <c r="CW164" s="29"/>
      <c r="CX164" s="29"/>
      <c r="CY164" s="29"/>
      <c r="CZ164" s="29"/>
      <c r="DA164" s="30"/>
      <c r="DB164" s="31"/>
      <c r="DC164" s="32"/>
      <c r="DD164" s="32"/>
      <c r="DE164" s="32"/>
      <c r="DF164" s="32"/>
      <c r="DG164" s="33"/>
      <c r="DH164" s="28"/>
      <c r="DI164" s="29"/>
      <c r="DJ164" s="29"/>
      <c r="DK164" s="29"/>
      <c r="DL164" s="29"/>
      <c r="DM164" s="30"/>
      <c r="DN164" s="31"/>
      <c r="DO164" s="32"/>
      <c r="DP164" s="32"/>
      <c r="DQ164" s="32"/>
      <c r="DR164" s="32"/>
      <c r="DS164" s="33"/>
      <c r="DT164" s="28"/>
      <c r="DU164" s="29"/>
      <c r="DV164" s="29"/>
      <c r="DW164" s="29"/>
      <c r="DX164" s="29"/>
      <c r="DY164" s="30"/>
      <c r="DZ164" s="31"/>
      <c r="EA164" s="32"/>
      <c r="EB164" s="32"/>
      <c r="EC164" s="32"/>
      <c r="ED164" s="32"/>
      <c r="EE164" s="33"/>
      <c r="EF164" s="28"/>
      <c r="EG164" s="29"/>
      <c r="EH164" s="29"/>
      <c r="EI164" s="29"/>
      <c r="EJ164" s="29"/>
      <c r="EK164" s="30"/>
      <c r="EL164" s="31"/>
      <c r="EM164" s="32"/>
      <c r="EN164" s="32"/>
      <c r="EO164" s="32"/>
      <c r="EP164" s="32"/>
      <c r="EQ164" s="33"/>
      <c r="ER164" s="28"/>
      <c r="ES164" s="29"/>
      <c r="ET164" s="29"/>
      <c r="EU164" s="29"/>
      <c r="EV164" s="29"/>
      <c r="EW164" s="30"/>
      <c r="EX164" s="31"/>
      <c r="EY164" s="32"/>
      <c r="EZ164" s="32"/>
      <c r="FA164" s="32"/>
      <c r="FB164" s="32"/>
      <c r="FC164" s="33"/>
      <c r="FD164" s="28"/>
      <c r="FE164" s="29"/>
      <c r="FF164" s="29"/>
      <c r="FG164" s="29"/>
      <c r="FH164" s="29"/>
      <c r="FI164" s="30"/>
      <c r="FJ164" s="31"/>
      <c r="FK164" s="32"/>
      <c r="FL164" s="32"/>
      <c r="FM164" s="32"/>
      <c r="FN164" s="32"/>
      <c r="FO164" s="33"/>
      <c r="FP164" s="28"/>
      <c r="FQ164" s="29"/>
      <c r="FR164" s="29"/>
      <c r="FS164" s="29"/>
      <c r="FT164" s="29"/>
      <c r="FU164" s="30"/>
      <c r="FV164" s="31"/>
      <c r="FW164" s="32"/>
      <c r="FX164" s="32"/>
      <c r="FY164" s="32"/>
      <c r="FZ164" s="32"/>
      <c r="GA164" s="33"/>
      <c r="GB164" s="28"/>
      <c r="GC164" s="29"/>
      <c r="GD164" s="29"/>
      <c r="GE164" s="29"/>
      <c r="GF164" s="29"/>
      <c r="GG164" s="30"/>
      <c r="GH164" s="31"/>
      <c r="GI164" s="32"/>
      <c r="GJ164" s="32"/>
      <c r="GK164" s="32"/>
      <c r="GL164" s="32"/>
      <c r="GM164" s="33"/>
      <c r="GN164" s="28"/>
      <c r="GO164" s="29"/>
      <c r="GP164" s="29"/>
      <c r="GQ164" s="29"/>
      <c r="GR164" s="29"/>
      <c r="GS164" s="30"/>
      <c r="GT164" s="31"/>
      <c r="GU164" s="32"/>
      <c r="GV164" s="32"/>
      <c r="GW164" s="32"/>
      <c r="GX164" s="32"/>
      <c r="GY164" s="33"/>
      <c r="GZ164" s="28"/>
      <c r="HA164" s="29"/>
      <c r="HB164" s="29"/>
      <c r="HC164" s="29"/>
      <c r="HD164" s="29"/>
      <c r="HE164" s="30"/>
      <c r="HF164" s="31"/>
      <c r="HG164" s="32"/>
      <c r="HH164" s="32"/>
      <c r="HI164" s="32"/>
      <c r="HJ164" s="32"/>
      <c r="HK164" s="33"/>
      <c r="HL164" s="28"/>
      <c r="HM164" s="29"/>
      <c r="HN164" s="29"/>
      <c r="HO164" s="29"/>
      <c r="HP164" s="29"/>
      <c r="HQ164" s="30"/>
      <c r="HR164" s="31"/>
      <c r="HS164" s="32"/>
      <c r="HT164" s="32"/>
      <c r="HU164" s="32"/>
      <c r="HV164" s="32"/>
      <c r="HW164" s="33"/>
      <c r="HX164" s="28"/>
      <c r="HY164" s="29"/>
      <c r="HZ164" s="29"/>
      <c r="IA164" s="29"/>
      <c r="IB164" s="29"/>
      <c r="IC164" s="30"/>
      <c r="ID164" s="31"/>
      <c r="IE164" s="32"/>
      <c r="IF164" s="32"/>
      <c r="IG164" s="32"/>
      <c r="IH164" s="32"/>
      <c r="II164" s="33"/>
      <c r="IJ164" s="28"/>
      <c r="IK164" s="29"/>
      <c r="IL164" s="29"/>
      <c r="IM164" s="29"/>
      <c r="IN164" s="29"/>
      <c r="IO164" s="30"/>
      <c r="IP164" s="31"/>
      <c r="IQ164" s="32"/>
      <c r="IR164" s="32"/>
      <c r="IS164" s="32"/>
      <c r="IT164" s="32"/>
      <c r="IU164" s="33"/>
      <c r="IV164" s="28"/>
      <c r="IW164" s="29"/>
      <c r="IX164" s="29"/>
      <c r="IY164" s="29"/>
      <c r="IZ164" s="29"/>
      <c r="JA164" s="30"/>
      <c r="JB164" s="31"/>
      <c r="JC164" s="32"/>
      <c r="JD164" s="32"/>
      <c r="JE164" s="32"/>
      <c r="JF164" s="32"/>
      <c r="JG164" s="33"/>
      <c r="JH164" s="28"/>
      <c r="JI164" s="29"/>
      <c r="JJ164" s="29"/>
      <c r="JK164" s="29"/>
      <c r="JL164" s="29"/>
      <c r="JM164" s="30"/>
      <c r="JN164" s="31"/>
      <c r="JO164" s="32"/>
      <c r="JP164" s="32"/>
      <c r="JQ164" s="32"/>
      <c r="JR164" s="32"/>
      <c r="JS164" s="33"/>
      <c r="JT164" s="28"/>
      <c r="JU164" s="29"/>
      <c r="JV164" s="29"/>
      <c r="JW164" s="29"/>
      <c r="JX164" s="29"/>
      <c r="JY164" s="30"/>
      <c r="JZ164" s="31"/>
      <c r="KA164" s="32"/>
      <c r="KB164" s="32"/>
      <c r="KC164" s="32"/>
      <c r="KD164" s="32"/>
      <c r="KE164" s="33"/>
      <c r="KF164" s="28"/>
      <c r="KG164" s="29"/>
      <c r="KH164" s="29"/>
      <c r="KI164" s="29"/>
      <c r="KJ164" s="29"/>
      <c r="KK164" s="30"/>
      <c r="KL164" s="31"/>
      <c r="KM164" s="32"/>
      <c r="KN164" s="32"/>
      <c r="KO164" s="32"/>
      <c r="KP164" s="32"/>
      <c r="KQ164" s="33"/>
    </row>
    <row r="165" spans="1:303" ht="16.5" customHeight="1" x14ac:dyDescent="0.25">
      <c r="A165" t="e">
        <f t="shared" si="9"/>
        <v>#VALUE!</v>
      </c>
      <c r="B165" s="17" t="e">
        <f t="shared" si="10"/>
        <v>#VALUE!</v>
      </c>
      <c r="C165" s="21" t="str">
        <f>Calen!F168</f>
        <v/>
      </c>
      <c r="D165" s="28"/>
      <c r="E165" s="29"/>
      <c r="F165" s="29"/>
      <c r="G165" s="29"/>
      <c r="H165" s="29"/>
      <c r="I165" s="30"/>
      <c r="J165" s="31"/>
      <c r="K165" s="32"/>
      <c r="L165" s="32"/>
      <c r="M165" s="32"/>
      <c r="N165" s="32"/>
      <c r="O165" s="33"/>
      <c r="P165" s="28"/>
      <c r="Q165" s="29"/>
      <c r="R165" s="29"/>
      <c r="S165" s="29"/>
      <c r="T165" s="29"/>
      <c r="U165" s="30"/>
      <c r="V165" s="31"/>
      <c r="W165" s="32"/>
      <c r="X165" s="32"/>
      <c r="Y165" s="32"/>
      <c r="Z165" s="32"/>
      <c r="AA165" s="33"/>
      <c r="AB165" s="28"/>
      <c r="AC165" s="29"/>
      <c r="AD165" s="29"/>
      <c r="AE165" s="29"/>
      <c r="AF165" s="29"/>
      <c r="AG165" s="30"/>
      <c r="AH165" s="31"/>
      <c r="AI165" s="32"/>
      <c r="AJ165" s="32"/>
      <c r="AK165" s="32"/>
      <c r="AL165" s="32"/>
      <c r="AM165" s="33"/>
      <c r="AN165" s="28"/>
      <c r="AO165" s="29"/>
      <c r="AP165" s="29"/>
      <c r="AQ165" s="29"/>
      <c r="AR165" s="29"/>
      <c r="AS165" s="30"/>
      <c r="AT165" s="31"/>
      <c r="AU165" s="32"/>
      <c r="AV165" s="32"/>
      <c r="AW165" s="32"/>
      <c r="AX165" s="32"/>
      <c r="AY165" s="33"/>
      <c r="AZ165" s="28"/>
      <c r="BA165" s="29"/>
      <c r="BB165" s="29"/>
      <c r="BC165" s="29"/>
      <c r="BD165" s="29"/>
      <c r="BE165" s="30"/>
      <c r="BF165" s="31"/>
      <c r="BG165" s="32"/>
      <c r="BH165" s="32"/>
      <c r="BI165" s="32"/>
      <c r="BJ165" s="32"/>
      <c r="BK165" s="33"/>
      <c r="BL165" s="28"/>
      <c r="BM165" s="29"/>
      <c r="BN165" s="29"/>
      <c r="BO165" s="29"/>
      <c r="BP165" s="29"/>
      <c r="BQ165" s="30"/>
      <c r="BR165" s="31"/>
      <c r="BS165" s="32"/>
      <c r="BT165" s="32"/>
      <c r="BU165" s="32"/>
      <c r="BV165" s="32"/>
      <c r="BW165" s="33"/>
      <c r="BX165" s="28"/>
      <c r="BY165" s="29"/>
      <c r="BZ165" s="29"/>
      <c r="CA165" s="29"/>
      <c r="CB165" s="29"/>
      <c r="CC165" s="30"/>
      <c r="CD165" s="31"/>
      <c r="CE165" s="32"/>
      <c r="CF165" s="32"/>
      <c r="CG165" s="32"/>
      <c r="CH165" s="32"/>
      <c r="CI165" s="33"/>
      <c r="CJ165" s="28"/>
      <c r="CK165" s="29"/>
      <c r="CL165" s="29"/>
      <c r="CM165" s="29"/>
      <c r="CN165" s="29"/>
      <c r="CO165" s="30"/>
      <c r="CP165" s="31"/>
      <c r="CQ165" s="32"/>
      <c r="CR165" s="32"/>
      <c r="CS165" s="32"/>
      <c r="CT165" s="32"/>
      <c r="CU165" s="33"/>
      <c r="CV165" s="28"/>
      <c r="CW165" s="29"/>
      <c r="CX165" s="29"/>
      <c r="CY165" s="29"/>
      <c r="CZ165" s="29"/>
      <c r="DA165" s="30"/>
      <c r="DB165" s="31"/>
      <c r="DC165" s="32"/>
      <c r="DD165" s="32"/>
      <c r="DE165" s="32"/>
      <c r="DF165" s="32"/>
      <c r="DG165" s="33"/>
      <c r="DH165" s="28"/>
      <c r="DI165" s="29"/>
      <c r="DJ165" s="29"/>
      <c r="DK165" s="29"/>
      <c r="DL165" s="29"/>
      <c r="DM165" s="30"/>
      <c r="DN165" s="31"/>
      <c r="DO165" s="32"/>
      <c r="DP165" s="32"/>
      <c r="DQ165" s="32"/>
      <c r="DR165" s="32"/>
      <c r="DS165" s="33"/>
      <c r="DT165" s="28"/>
      <c r="DU165" s="29"/>
      <c r="DV165" s="29"/>
      <c r="DW165" s="29"/>
      <c r="DX165" s="29"/>
      <c r="DY165" s="30"/>
      <c r="DZ165" s="31"/>
      <c r="EA165" s="32"/>
      <c r="EB165" s="32"/>
      <c r="EC165" s="32"/>
      <c r="ED165" s="32"/>
      <c r="EE165" s="33"/>
      <c r="EF165" s="28"/>
      <c r="EG165" s="29"/>
      <c r="EH165" s="29"/>
      <c r="EI165" s="29"/>
      <c r="EJ165" s="29"/>
      <c r="EK165" s="30"/>
      <c r="EL165" s="31"/>
      <c r="EM165" s="32"/>
      <c r="EN165" s="32"/>
      <c r="EO165" s="32"/>
      <c r="EP165" s="32"/>
      <c r="EQ165" s="33"/>
      <c r="ER165" s="28"/>
      <c r="ES165" s="29"/>
      <c r="ET165" s="29"/>
      <c r="EU165" s="29"/>
      <c r="EV165" s="29"/>
      <c r="EW165" s="30"/>
      <c r="EX165" s="31"/>
      <c r="EY165" s="32"/>
      <c r="EZ165" s="32"/>
      <c r="FA165" s="32"/>
      <c r="FB165" s="32"/>
      <c r="FC165" s="33"/>
      <c r="FD165" s="28"/>
      <c r="FE165" s="29"/>
      <c r="FF165" s="29"/>
      <c r="FG165" s="29"/>
      <c r="FH165" s="29"/>
      <c r="FI165" s="30"/>
      <c r="FJ165" s="31"/>
      <c r="FK165" s="32"/>
      <c r="FL165" s="32"/>
      <c r="FM165" s="32"/>
      <c r="FN165" s="32"/>
      <c r="FO165" s="33"/>
      <c r="FP165" s="28"/>
      <c r="FQ165" s="29"/>
      <c r="FR165" s="29"/>
      <c r="FS165" s="29"/>
      <c r="FT165" s="29"/>
      <c r="FU165" s="30"/>
      <c r="FV165" s="31"/>
      <c r="FW165" s="32"/>
      <c r="FX165" s="32"/>
      <c r="FY165" s="32"/>
      <c r="FZ165" s="32"/>
      <c r="GA165" s="33"/>
      <c r="GB165" s="28"/>
      <c r="GC165" s="29"/>
      <c r="GD165" s="29"/>
      <c r="GE165" s="29"/>
      <c r="GF165" s="29"/>
      <c r="GG165" s="30"/>
      <c r="GH165" s="31"/>
      <c r="GI165" s="32"/>
      <c r="GJ165" s="32"/>
      <c r="GK165" s="32"/>
      <c r="GL165" s="32"/>
      <c r="GM165" s="33"/>
      <c r="GN165" s="28"/>
      <c r="GO165" s="29"/>
      <c r="GP165" s="29"/>
      <c r="GQ165" s="29"/>
      <c r="GR165" s="29"/>
      <c r="GS165" s="30"/>
      <c r="GT165" s="31"/>
      <c r="GU165" s="32"/>
      <c r="GV165" s="32"/>
      <c r="GW165" s="32"/>
      <c r="GX165" s="32"/>
      <c r="GY165" s="33"/>
      <c r="GZ165" s="28"/>
      <c r="HA165" s="29"/>
      <c r="HB165" s="29"/>
      <c r="HC165" s="29"/>
      <c r="HD165" s="29"/>
      <c r="HE165" s="30"/>
      <c r="HF165" s="31"/>
      <c r="HG165" s="32"/>
      <c r="HH165" s="32"/>
      <c r="HI165" s="32"/>
      <c r="HJ165" s="32"/>
      <c r="HK165" s="33"/>
      <c r="HL165" s="28"/>
      <c r="HM165" s="29"/>
      <c r="HN165" s="29"/>
      <c r="HO165" s="29"/>
      <c r="HP165" s="29"/>
      <c r="HQ165" s="30"/>
      <c r="HR165" s="31"/>
      <c r="HS165" s="32"/>
      <c r="HT165" s="32"/>
      <c r="HU165" s="32"/>
      <c r="HV165" s="32"/>
      <c r="HW165" s="33"/>
      <c r="HX165" s="28"/>
      <c r="HY165" s="29"/>
      <c r="HZ165" s="29"/>
      <c r="IA165" s="29"/>
      <c r="IB165" s="29"/>
      <c r="IC165" s="30"/>
      <c r="ID165" s="31"/>
      <c r="IE165" s="32"/>
      <c r="IF165" s="32"/>
      <c r="IG165" s="32"/>
      <c r="IH165" s="32"/>
      <c r="II165" s="33"/>
      <c r="IJ165" s="28"/>
      <c r="IK165" s="29"/>
      <c r="IL165" s="29"/>
      <c r="IM165" s="29"/>
      <c r="IN165" s="29"/>
      <c r="IO165" s="30"/>
      <c r="IP165" s="31"/>
      <c r="IQ165" s="32"/>
      <c r="IR165" s="32"/>
      <c r="IS165" s="32"/>
      <c r="IT165" s="32"/>
      <c r="IU165" s="33"/>
      <c r="IV165" s="28"/>
      <c r="IW165" s="29"/>
      <c r="IX165" s="29"/>
      <c r="IY165" s="29"/>
      <c r="IZ165" s="29"/>
      <c r="JA165" s="30"/>
      <c r="JB165" s="31"/>
      <c r="JC165" s="32"/>
      <c r="JD165" s="32"/>
      <c r="JE165" s="32"/>
      <c r="JF165" s="32"/>
      <c r="JG165" s="33"/>
      <c r="JH165" s="28"/>
      <c r="JI165" s="29"/>
      <c r="JJ165" s="29"/>
      <c r="JK165" s="29"/>
      <c r="JL165" s="29"/>
      <c r="JM165" s="30"/>
      <c r="JN165" s="31"/>
      <c r="JO165" s="32"/>
      <c r="JP165" s="32"/>
      <c r="JQ165" s="32"/>
      <c r="JR165" s="32"/>
      <c r="JS165" s="33"/>
      <c r="JT165" s="28"/>
      <c r="JU165" s="29"/>
      <c r="JV165" s="29"/>
      <c r="JW165" s="29"/>
      <c r="JX165" s="29"/>
      <c r="JY165" s="30"/>
      <c r="JZ165" s="31"/>
      <c r="KA165" s="32"/>
      <c r="KB165" s="32"/>
      <c r="KC165" s="32"/>
      <c r="KD165" s="32"/>
      <c r="KE165" s="33"/>
      <c r="KF165" s="28"/>
      <c r="KG165" s="29"/>
      <c r="KH165" s="29"/>
      <c r="KI165" s="29"/>
      <c r="KJ165" s="29"/>
      <c r="KK165" s="30"/>
      <c r="KL165" s="31"/>
      <c r="KM165" s="32"/>
      <c r="KN165" s="32"/>
      <c r="KO165" s="32"/>
      <c r="KP165" s="32"/>
      <c r="KQ165" s="33"/>
    </row>
    <row r="166" spans="1:303" ht="16.5" customHeight="1" x14ac:dyDescent="0.25">
      <c r="A166" t="e">
        <f t="shared" si="9"/>
        <v>#VALUE!</v>
      </c>
      <c r="B166" s="17" t="e">
        <f t="shared" si="10"/>
        <v>#VALUE!</v>
      </c>
      <c r="C166" s="21" t="str">
        <f>Calen!F169</f>
        <v/>
      </c>
      <c r="D166" s="28"/>
      <c r="E166" s="29"/>
      <c r="F166" s="29"/>
      <c r="G166" s="29"/>
      <c r="H166" s="29"/>
      <c r="I166" s="30"/>
      <c r="J166" s="31"/>
      <c r="K166" s="32"/>
      <c r="L166" s="32"/>
      <c r="M166" s="32"/>
      <c r="N166" s="32"/>
      <c r="O166" s="33"/>
      <c r="P166" s="28"/>
      <c r="Q166" s="29"/>
      <c r="R166" s="29"/>
      <c r="S166" s="29"/>
      <c r="T166" s="29"/>
      <c r="U166" s="30"/>
      <c r="V166" s="31"/>
      <c r="W166" s="32"/>
      <c r="X166" s="32"/>
      <c r="Y166" s="32"/>
      <c r="Z166" s="32"/>
      <c r="AA166" s="33"/>
      <c r="AB166" s="28"/>
      <c r="AC166" s="29"/>
      <c r="AD166" s="29"/>
      <c r="AE166" s="29"/>
      <c r="AF166" s="29"/>
      <c r="AG166" s="30"/>
      <c r="AH166" s="31"/>
      <c r="AI166" s="32"/>
      <c r="AJ166" s="32"/>
      <c r="AK166" s="32"/>
      <c r="AL166" s="32"/>
      <c r="AM166" s="33"/>
      <c r="AN166" s="28"/>
      <c r="AO166" s="29"/>
      <c r="AP166" s="29"/>
      <c r="AQ166" s="29"/>
      <c r="AR166" s="29"/>
      <c r="AS166" s="30"/>
      <c r="AT166" s="31"/>
      <c r="AU166" s="32"/>
      <c r="AV166" s="32"/>
      <c r="AW166" s="32"/>
      <c r="AX166" s="32"/>
      <c r="AY166" s="33"/>
      <c r="AZ166" s="28"/>
      <c r="BA166" s="29"/>
      <c r="BB166" s="29"/>
      <c r="BC166" s="29"/>
      <c r="BD166" s="29"/>
      <c r="BE166" s="30"/>
      <c r="BF166" s="31"/>
      <c r="BG166" s="32"/>
      <c r="BH166" s="32"/>
      <c r="BI166" s="32"/>
      <c r="BJ166" s="32"/>
      <c r="BK166" s="33"/>
      <c r="BL166" s="28"/>
      <c r="BM166" s="29"/>
      <c r="BN166" s="29"/>
      <c r="BO166" s="29"/>
      <c r="BP166" s="29"/>
      <c r="BQ166" s="30"/>
      <c r="BR166" s="31"/>
      <c r="BS166" s="32"/>
      <c r="BT166" s="32"/>
      <c r="BU166" s="32"/>
      <c r="BV166" s="32"/>
      <c r="BW166" s="33"/>
      <c r="BX166" s="28"/>
      <c r="BY166" s="29"/>
      <c r="BZ166" s="29"/>
      <c r="CA166" s="29"/>
      <c r="CB166" s="29"/>
      <c r="CC166" s="30"/>
      <c r="CD166" s="31"/>
      <c r="CE166" s="32"/>
      <c r="CF166" s="32"/>
      <c r="CG166" s="32"/>
      <c r="CH166" s="32"/>
      <c r="CI166" s="33"/>
      <c r="CJ166" s="28"/>
      <c r="CK166" s="29"/>
      <c r="CL166" s="29"/>
      <c r="CM166" s="29"/>
      <c r="CN166" s="29"/>
      <c r="CO166" s="30"/>
      <c r="CP166" s="31"/>
      <c r="CQ166" s="32"/>
      <c r="CR166" s="32"/>
      <c r="CS166" s="32"/>
      <c r="CT166" s="32"/>
      <c r="CU166" s="33"/>
      <c r="CV166" s="28"/>
      <c r="CW166" s="29"/>
      <c r="CX166" s="29"/>
      <c r="CY166" s="29"/>
      <c r="CZ166" s="29"/>
      <c r="DA166" s="30"/>
      <c r="DB166" s="31"/>
      <c r="DC166" s="32"/>
      <c r="DD166" s="32"/>
      <c r="DE166" s="32"/>
      <c r="DF166" s="32"/>
      <c r="DG166" s="33"/>
      <c r="DH166" s="28"/>
      <c r="DI166" s="29"/>
      <c r="DJ166" s="29"/>
      <c r="DK166" s="29"/>
      <c r="DL166" s="29"/>
      <c r="DM166" s="30"/>
      <c r="DN166" s="31"/>
      <c r="DO166" s="32"/>
      <c r="DP166" s="32"/>
      <c r="DQ166" s="32"/>
      <c r="DR166" s="32"/>
      <c r="DS166" s="33"/>
      <c r="DT166" s="28"/>
      <c r="DU166" s="29"/>
      <c r="DV166" s="29"/>
      <c r="DW166" s="29"/>
      <c r="DX166" s="29"/>
      <c r="DY166" s="30"/>
      <c r="DZ166" s="31"/>
      <c r="EA166" s="32"/>
      <c r="EB166" s="32"/>
      <c r="EC166" s="32"/>
      <c r="ED166" s="32"/>
      <c r="EE166" s="33"/>
      <c r="EF166" s="28"/>
      <c r="EG166" s="29"/>
      <c r="EH166" s="29"/>
      <c r="EI166" s="29"/>
      <c r="EJ166" s="29"/>
      <c r="EK166" s="30"/>
      <c r="EL166" s="31"/>
      <c r="EM166" s="32"/>
      <c r="EN166" s="32"/>
      <c r="EO166" s="32"/>
      <c r="EP166" s="32"/>
      <c r="EQ166" s="33"/>
      <c r="ER166" s="28"/>
      <c r="ES166" s="29"/>
      <c r="ET166" s="29"/>
      <c r="EU166" s="29"/>
      <c r="EV166" s="29"/>
      <c r="EW166" s="30"/>
      <c r="EX166" s="31"/>
      <c r="EY166" s="32"/>
      <c r="EZ166" s="32"/>
      <c r="FA166" s="32"/>
      <c r="FB166" s="32"/>
      <c r="FC166" s="33"/>
      <c r="FD166" s="28"/>
      <c r="FE166" s="29"/>
      <c r="FF166" s="29"/>
      <c r="FG166" s="29"/>
      <c r="FH166" s="29"/>
      <c r="FI166" s="30"/>
      <c r="FJ166" s="31"/>
      <c r="FK166" s="32"/>
      <c r="FL166" s="32"/>
      <c r="FM166" s="32"/>
      <c r="FN166" s="32"/>
      <c r="FO166" s="33"/>
      <c r="FP166" s="28"/>
      <c r="FQ166" s="29"/>
      <c r="FR166" s="29"/>
      <c r="FS166" s="29"/>
      <c r="FT166" s="29"/>
      <c r="FU166" s="30"/>
      <c r="FV166" s="31"/>
      <c r="FW166" s="32"/>
      <c r="FX166" s="32"/>
      <c r="FY166" s="32"/>
      <c r="FZ166" s="32"/>
      <c r="GA166" s="33"/>
      <c r="GB166" s="28"/>
      <c r="GC166" s="29"/>
      <c r="GD166" s="29"/>
      <c r="GE166" s="29"/>
      <c r="GF166" s="29"/>
      <c r="GG166" s="30"/>
      <c r="GH166" s="31"/>
      <c r="GI166" s="32"/>
      <c r="GJ166" s="32"/>
      <c r="GK166" s="32"/>
      <c r="GL166" s="32"/>
      <c r="GM166" s="33"/>
      <c r="GN166" s="28"/>
      <c r="GO166" s="29"/>
      <c r="GP166" s="29"/>
      <c r="GQ166" s="29"/>
      <c r="GR166" s="29"/>
      <c r="GS166" s="30"/>
      <c r="GT166" s="31"/>
      <c r="GU166" s="32"/>
      <c r="GV166" s="32"/>
      <c r="GW166" s="32"/>
      <c r="GX166" s="32"/>
      <c r="GY166" s="33"/>
      <c r="GZ166" s="28"/>
      <c r="HA166" s="29"/>
      <c r="HB166" s="29"/>
      <c r="HC166" s="29"/>
      <c r="HD166" s="29"/>
      <c r="HE166" s="30"/>
      <c r="HF166" s="31"/>
      <c r="HG166" s="32"/>
      <c r="HH166" s="32"/>
      <c r="HI166" s="32"/>
      <c r="HJ166" s="32"/>
      <c r="HK166" s="33"/>
      <c r="HL166" s="28"/>
      <c r="HM166" s="29"/>
      <c r="HN166" s="29"/>
      <c r="HO166" s="29"/>
      <c r="HP166" s="29"/>
      <c r="HQ166" s="30"/>
      <c r="HR166" s="31"/>
      <c r="HS166" s="32"/>
      <c r="HT166" s="32"/>
      <c r="HU166" s="32"/>
      <c r="HV166" s="32"/>
      <c r="HW166" s="33"/>
      <c r="HX166" s="28"/>
      <c r="HY166" s="29"/>
      <c r="HZ166" s="29"/>
      <c r="IA166" s="29"/>
      <c r="IB166" s="29"/>
      <c r="IC166" s="30"/>
      <c r="ID166" s="31"/>
      <c r="IE166" s="32"/>
      <c r="IF166" s="32"/>
      <c r="IG166" s="32"/>
      <c r="IH166" s="32"/>
      <c r="II166" s="33"/>
      <c r="IJ166" s="28"/>
      <c r="IK166" s="29"/>
      <c r="IL166" s="29"/>
      <c r="IM166" s="29"/>
      <c r="IN166" s="29"/>
      <c r="IO166" s="30"/>
      <c r="IP166" s="31"/>
      <c r="IQ166" s="32"/>
      <c r="IR166" s="32"/>
      <c r="IS166" s="32"/>
      <c r="IT166" s="32"/>
      <c r="IU166" s="33"/>
      <c r="IV166" s="28"/>
      <c r="IW166" s="29"/>
      <c r="IX166" s="29"/>
      <c r="IY166" s="29"/>
      <c r="IZ166" s="29"/>
      <c r="JA166" s="30"/>
      <c r="JB166" s="31"/>
      <c r="JC166" s="32"/>
      <c r="JD166" s="32"/>
      <c r="JE166" s="32"/>
      <c r="JF166" s="32"/>
      <c r="JG166" s="33"/>
      <c r="JH166" s="28"/>
      <c r="JI166" s="29"/>
      <c r="JJ166" s="29"/>
      <c r="JK166" s="29"/>
      <c r="JL166" s="29"/>
      <c r="JM166" s="30"/>
      <c r="JN166" s="31"/>
      <c r="JO166" s="32"/>
      <c r="JP166" s="32"/>
      <c r="JQ166" s="32"/>
      <c r="JR166" s="32"/>
      <c r="JS166" s="33"/>
      <c r="JT166" s="28"/>
      <c r="JU166" s="29"/>
      <c r="JV166" s="29"/>
      <c r="JW166" s="29"/>
      <c r="JX166" s="29"/>
      <c r="JY166" s="30"/>
      <c r="JZ166" s="31"/>
      <c r="KA166" s="32"/>
      <c r="KB166" s="32"/>
      <c r="KC166" s="32"/>
      <c r="KD166" s="32"/>
      <c r="KE166" s="33"/>
      <c r="KF166" s="28"/>
      <c r="KG166" s="29"/>
      <c r="KH166" s="29"/>
      <c r="KI166" s="29"/>
      <c r="KJ166" s="29"/>
      <c r="KK166" s="30"/>
      <c r="KL166" s="31"/>
      <c r="KM166" s="32"/>
      <c r="KN166" s="32"/>
      <c r="KO166" s="32"/>
      <c r="KP166" s="32"/>
      <c r="KQ166" s="33"/>
    </row>
    <row r="167" spans="1:303" ht="16.5" customHeight="1" x14ac:dyDescent="0.25">
      <c r="A167" t="e">
        <f t="shared" si="9"/>
        <v>#VALUE!</v>
      </c>
      <c r="B167" s="17" t="e">
        <f t="shared" si="10"/>
        <v>#VALUE!</v>
      </c>
      <c r="C167" s="21" t="str">
        <f>Calen!F170</f>
        <v/>
      </c>
      <c r="D167" s="28"/>
      <c r="E167" s="29"/>
      <c r="F167" s="29"/>
      <c r="G167" s="29"/>
      <c r="H167" s="29"/>
      <c r="I167" s="30"/>
      <c r="J167" s="31"/>
      <c r="K167" s="32"/>
      <c r="L167" s="32"/>
      <c r="M167" s="32"/>
      <c r="N167" s="32"/>
      <c r="O167" s="33"/>
      <c r="P167" s="28"/>
      <c r="Q167" s="29"/>
      <c r="R167" s="29"/>
      <c r="S167" s="29"/>
      <c r="T167" s="29"/>
      <c r="U167" s="30"/>
      <c r="V167" s="31"/>
      <c r="W167" s="32"/>
      <c r="X167" s="32"/>
      <c r="Y167" s="32"/>
      <c r="Z167" s="32"/>
      <c r="AA167" s="33"/>
      <c r="AB167" s="28"/>
      <c r="AC167" s="29"/>
      <c r="AD167" s="29"/>
      <c r="AE167" s="29"/>
      <c r="AF167" s="29"/>
      <c r="AG167" s="30"/>
      <c r="AH167" s="31"/>
      <c r="AI167" s="32"/>
      <c r="AJ167" s="32"/>
      <c r="AK167" s="32"/>
      <c r="AL167" s="32"/>
      <c r="AM167" s="33"/>
      <c r="AN167" s="28"/>
      <c r="AO167" s="29"/>
      <c r="AP167" s="29"/>
      <c r="AQ167" s="29"/>
      <c r="AR167" s="29"/>
      <c r="AS167" s="30"/>
      <c r="AT167" s="31"/>
      <c r="AU167" s="32"/>
      <c r="AV167" s="32"/>
      <c r="AW167" s="32"/>
      <c r="AX167" s="32"/>
      <c r="AY167" s="33"/>
      <c r="AZ167" s="28"/>
      <c r="BA167" s="29"/>
      <c r="BB167" s="29"/>
      <c r="BC167" s="29"/>
      <c r="BD167" s="29"/>
      <c r="BE167" s="30"/>
      <c r="BF167" s="31"/>
      <c r="BG167" s="32"/>
      <c r="BH167" s="32"/>
      <c r="BI167" s="32"/>
      <c r="BJ167" s="32"/>
      <c r="BK167" s="33"/>
      <c r="BL167" s="28"/>
      <c r="BM167" s="29"/>
      <c r="BN167" s="29"/>
      <c r="BO167" s="29"/>
      <c r="BP167" s="29"/>
      <c r="BQ167" s="30"/>
      <c r="BR167" s="31"/>
      <c r="BS167" s="32"/>
      <c r="BT167" s="32"/>
      <c r="BU167" s="32"/>
      <c r="BV167" s="32"/>
      <c r="BW167" s="33"/>
      <c r="BX167" s="28"/>
      <c r="BY167" s="29"/>
      <c r="BZ167" s="29"/>
      <c r="CA167" s="29"/>
      <c r="CB167" s="29"/>
      <c r="CC167" s="30"/>
      <c r="CD167" s="31"/>
      <c r="CE167" s="32"/>
      <c r="CF167" s="32"/>
      <c r="CG167" s="32"/>
      <c r="CH167" s="32"/>
      <c r="CI167" s="33"/>
      <c r="CJ167" s="28"/>
      <c r="CK167" s="29"/>
      <c r="CL167" s="29"/>
      <c r="CM167" s="29"/>
      <c r="CN167" s="29"/>
      <c r="CO167" s="30"/>
      <c r="CP167" s="31"/>
      <c r="CQ167" s="32"/>
      <c r="CR167" s="32"/>
      <c r="CS167" s="32"/>
      <c r="CT167" s="32"/>
      <c r="CU167" s="33"/>
      <c r="CV167" s="28"/>
      <c r="CW167" s="29"/>
      <c r="CX167" s="29"/>
      <c r="CY167" s="29"/>
      <c r="CZ167" s="29"/>
      <c r="DA167" s="30"/>
      <c r="DB167" s="31"/>
      <c r="DC167" s="32"/>
      <c r="DD167" s="32"/>
      <c r="DE167" s="32"/>
      <c r="DF167" s="32"/>
      <c r="DG167" s="33"/>
      <c r="DH167" s="28"/>
      <c r="DI167" s="29"/>
      <c r="DJ167" s="29"/>
      <c r="DK167" s="29"/>
      <c r="DL167" s="29"/>
      <c r="DM167" s="30"/>
      <c r="DN167" s="31"/>
      <c r="DO167" s="32"/>
      <c r="DP167" s="32"/>
      <c r="DQ167" s="32"/>
      <c r="DR167" s="32"/>
      <c r="DS167" s="33"/>
      <c r="DT167" s="28"/>
      <c r="DU167" s="29"/>
      <c r="DV167" s="29"/>
      <c r="DW167" s="29"/>
      <c r="DX167" s="29"/>
      <c r="DY167" s="30"/>
      <c r="DZ167" s="31"/>
      <c r="EA167" s="32"/>
      <c r="EB167" s="32"/>
      <c r="EC167" s="32"/>
      <c r="ED167" s="32"/>
      <c r="EE167" s="33"/>
      <c r="EF167" s="28"/>
      <c r="EG167" s="29"/>
      <c r="EH167" s="29"/>
      <c r="EI167" s="29"/>
      <c r="EJ167" s="29"/>
      <c r="EK167" s="30"/>
      <c r="EL167" s="31"/>
      <c r="EM167" s="32"/>
      <c r="EN167" s="32"/>
      <c r="EO167" s="32"/>
      <c r="EP167" s="32"/>
      <c r="EQ167" s="33"/>
      <c r="ER167" s="28"/>
      <c r="ES167" s="29"/>
      <c r="ET167" s="29"/>
      <c r="EU167" s="29"/>
      <c r="EV167" s="29"/>
      <c r="EW167" s="30"/>
      <c r="EX167" s="31"/>
      <c r="EY167" s="32"/>
      <c r="EZ167" s="32"/>
      <c r="FA167" s="32"/>
      <c r="FB167" s="32"/>
      <c r="FC167" s="33"/>
      <c r="FD167" s="28"/>
      <c r="FE167" s="29"/>
      <c r="FF167" s="29"/>
      <c r="FG167" s="29"/>
      <c r="FH167" s="29"/>
      <c r="FI167" s="30"/>
      <c r="FJ167" s="31"/>
      <c r="FK167" s="32"/>
      <c r="FL167" s="32"/>
      <c r="FM167" s="32"/>
      <c r="FN167" s="32"/>
      <c r="FO167" s="33"/>
      <c r="FP167" s="28"/>
      <c r="FQ167" s="29"/>
      <c r="FR167" s="29"/>
      <c r="FS167" s="29"/>
      <c r="FT167" s="29"/>
      <c r="FU167" s="30"/>
      <c r="FV167" s="31"/>
      <c r="FW167" s="32"/>
      <c r="FX167" s="32"/>
      <c r="FY167" s="32"/>
      <c r="FZ167" s="32"/>
      <c r="GA167" s="33"/>
      <c r="GB167" s="28"/>
      <c r="GC167" s="29"/>
      <c r="GD167" s="29"/>
      <c r="GE167" s="29"/>
      <c r="GF167" s="29"/>
      <c r="GG167" s="30"/>
      <c r="GH167" s="31"/>
      <c r="GI167" s="32"/>
      <c r="GJ167" s="32"/>
      <c r="GK167" s="32"/>
      <c r="GL167" s="32"/>
      <c r="GM167" s="33"/>
      <c r="GN167" s="28"/>
      <c r="GO167" s="29"/>
      <c r="GP167" s="29"/>
      <c r="GQ167" s="29"/>
      <c r="GR167" s="29"/>
      <c r="GS167" s="30"/>
      <c r="GT167" s="31"/>
      <c r="GU167" s="32"/>
      <c r="GV167" s="32"/>
      <c r="GW167" s="32"/>
      <c r="GX167" s="32"/>
      <c r="GY167" s="33"/>
      <c r="GZ167" s="28"/>
      <c r="HA167" s="29"/>
      <c r="HB167" s="29"/>
      <c r="HC167" s="29"/>
      <c r="HD167" s="29"/>
      <c r="HE167" s="30"/>
      <c r="HF167" s="31"/>
      <c r="HG167" s="32"/>
      <c r="HH167" s="32"/>
      <c r="HI167" s="32"/>
      <c r="HJ167" s="32"/>
      <c r="HK167" s="33"/>
      <c r="HL167" s="28"/>
      <c r="HM167" s="29"/>
      <c r="HN167" s="29"/>
      <c r="HO167" s="29"/>
      <c r="HP167" s="29"/>
      <c r="HQ167" s="30"/>
      <c r="HR167" s="31"/>
      <c r="HS167" s="32"/>
      <c r="HT167" s="32"/>
      <c r="HU167" s="32"/>
      <c r="HV167" s="32"/>
      <c r="HW167" s="33"/>
      <c r="HX167" s="28"/>
      <c r="HY167" s="29"/>
      <c r="HZ167" s="29"/>
      <c r="IA167" s="29"/>
      <c r="IB167" s="29"/>
      <c r="IC167" s="30"/>
      <c r="ID167" s="31"/>
      <c r="IE167" s="32"/>
      <c r="IF167" s="32"/>
      <c r="IG167" s="32"/>
      <c r="IH167" s="32"/>
      <c r="II167" s="33"/>
      <c r="IJ167" s="28"/>
      <c r="IK167" s="29"/>
      <c r="IL167" s="29"/>
      <c r="IM167" s="29"/>
      <c r="IN167" s="29"/>
      <c r="IO167" s="30"/>
      <c r="IP167" s="31"/>
      <c r="IQ167" s="32"/>
      <c r="IR167" s="32"/>
      <c r="IS167" s="32"/>
      <c r="IT167" s="32"/>
      <c r="IU167" s="33"/>
      <c r="IV167" s="28"/>
      <c r="IW167" s="29"/>
      <c r="IX167" s="29"/>
      <c r="IY167" s="29"/>
      <c r="IZ167" s="29"/>
      <c r="JA167" s="30"/>
      <c r="JB167" s="31"/>
      <c r="JC167" s="32"/>
      <c r="JD167" s="32"/>
      <c r="JE167" s="32"/>
      <c r="JF167" s="32"/>
      <c r="JG167" s="33"/>
      <c r="JH167" s="28"/>
      <c r="JI167" s="29"/>
      <c r="JJ167" s="29"/>
      <c r="JK167" s="29"/>
      <c r="JL167" s="29"/>
      <c r="JM167" s="30"/>
      <c r="JN167" s="31"/>
      <c r="JO167" s="32"/>
      <c r="JP167" s="32"/>
      <c r="JQ167" s="32"/>
      <c r="JR167" s="32"/>
      <c r="JS167" s="33"/>
      <c r="JT167" s="28"/>
      <c r="JU167" s="29"/>
      <c r="JV167" s="29"/>
      <c r="JW167" s="29"/>
      <c r="JX167" s="29"/>
      <c r="JY167" s="30"/>
      <c r="JZ167" s="31"/>
      <c r="KA167" s="32"/>
      <c r="KB167" s="32"/>
      <c r="KC167" s="32"/>
      <c r="KD167" s="32"/>
      <c r="KE167" s="33"/>
      <c r="KF167" s="28"/>
      <c r="KG167" s="29"/>
      <c r="KH167" s="29"/>
      <c r="KI167" s="29"/>
      <c r="KJ167" s="29"/>
      <c r="KK167" s="30"/>
      <c r="KL167" s="31"/>
      <c r="KM167" s="32"/>
      <c r="KN167" s="32"/>
      <c r="KO167" s="32"/>
      <c r="KP167" s="32"/>
      <c r="KQ167" s="33"/>
    </row>
    <row r="168" spans="1:303" ht="16.5" customHeight="1" x14ac:dyDescent="0.25">
      <c r="A168" t="e">
        <f t="shared" si="9"/>
        <v>#VALUE!</v>
      </c>
      <c r="B168" s="17" t="e">
        <f t="shared" si="10"/>
        <v>#VALUE!</v>
      </c>
      <c r="C168" s="21" t="str">
        <f>Calen!F171</f>
        <v/>
      </c>
      <c r="D168" s="28"/>
      <c r="E168" s="29"/>
      <c r="F168" s="29"/>
      <c r="G168" s="29"/>
      <c r="H168" s="29"/>
      <c r="I168" s="30"/>
      <c r="J168" s="31"/>
      <c r="K168" s="32"/>
      <c r="L168" s="32"/>
      <c r="M168" s="32"/>
      <c r="N168" s="32"/>
      <c r="O168" s="33"/>
      <c r="P168" s="28"/>
      <c r="Q168" s="29"/>
      <c r="R168" s="29"/>
      <c r="S168" s="29"/>
      <c r="T168" s="29"/>
      <c r="U168" s="30"/>
      <c r="V168" s="31"/>
      <c r="W168" s="32"/>
      <c r="X168" s="32"/>
      <c r="Y168" s="32"/>
      <c r="Z168" s="32"/>
      <c r="AA168" s="33"/>
      <c r="AB168" s="28"/>
      <c r="AC168" s="29"/>
      <c r="AD168" s="29"/>
      <c r="AE168" s="29"/>
      <c r="AF168" s="29"/>
      <c r="AG168" s="30"/>
      <c r="AH168" s="31"/>
      <c r="AI168" s="32"/>
      <c r="AJ168" s="32"/>
      <c r="AK168" s="32"/>
      <c r="AL168" s="32"/>
      <c r="AM168" s="33"/>
      <c r="AN168" s="28"/>
      <c r="AO168" s="29"/>
      <c r="AP168" s="29"/>
      <c r="AQ168" s="29"/>
      <c r="AR168" s="29"/>
      <c r="AS168" s="30"/>
      <c r="AT168" s="31"/>
      <c r="AU168" s="32"/>
      <c r="AV168" s="32"/>
      <c r="AW168" s="32"/>
      <c r="AX168" s="32"/>
      <c r="AY168" s="33"/>
      <c r="AZ168" s="28"/>
      <c r="BA168" s="29"/>
      <c r="BB168" s="29"/>
      <c r="BC168" s="29"/>
      <c r="BD168" s="29"/>
      <c r="BE168" s="30"/>
      <c r="BF168" s="31"/>
      <c r="BG168" s="32"/>
      <c r="BH168" s="32"/>
      <c r="BI168" s="32"/>
      <c r="BJ168" s="32"/>
      <c r="BK168" s="33"/>
      <c r="BL168" s="28"/>
      <c r="BM168" s="29"/>
      <c r="BN168" s="29"/>
      <c r="BO168" s="29"/>
      <c r="BP168" s="29"/>
      <c r="BQ168" s="30"/>
      <c r="BR168" s="31"/>
      <c r="BS168" s="32"/>
      <c r="BT168" s="32"/>
      <c r="BU168" s="32"/>
      <c r="BV168" s="32"/>
      <c r="BW168" s="33"/>
      <c r="BX168" s="28"/>
      <c r="BY168" s="29"/>
      <c r="BZ168" s="29"/>
      <c r="CA168" s="29"/>
      <c r="CB168" s="29"/>
      <c r="CC168" s="30"/>
      <c r="CD168" s="31"/>
      <c r="CE168" s="32"/>
      <c r="CF168" s="32"/>
      <c r="CG168" s="32"/>
      <c r="CH168" s="32"/>
      <c r="CI168" s="33"/>
      <c r="CJ168" s="28"/>
      <c r="CK168" s="29"/>
      <c r="CL168" s="29"/>
      <c r="CM168" s="29"/>
      <c r="CN168" s="29"/>
      <c r="CO168" s="30"/>
      <c r="CP168" s="31"/>
      <c r="CQ168" s="32"/>
      <c r="CR168" s="32"/>
      <c r="CS168" s="32"/>
      <c r="CT168" s="32"/>
      <c r="CU168" s="33"/>
      <c r="CV168" s="28"/>
      <c r="CW168" s="29"/>
      <c r="CX168" s="29"/>
      <c r="CY168" s="29"/>
      <c r="CZ168" s="29"/>
      <c r="DA168" s="30"/>
      <c r="DB168" s="31"/>
      <c r="DC168" s="32"/>
      <c r="DD168" s="32"/>
      <c r="DE168" s="32"/>
      <c r="DF168" s="32"/>
      <c r="DG168" s="33"/>
      <c r="DH168" s="28"/>
      <c r="DI168" s="29"/>
      <c r="DJ168" s="29"/>
      <c r="DK168" s="29"/>
      <c r="DL168" s="29"/>
      <c r="DM168" s="30"/>
      <c r="DN168" s="31"/>
      <c r="DO168" s="32"/>
      <c r="DP168" s="32"/>
      <c r="DQ168" s="32"/>
      <c r="DR168" s="32"/>
      <c r="DS168" s="33"/>
      <c r="DT168" s="28"/>
      <c r="DU168" s="29"/>
      <c r="DV168" s="29"/>
      <c r="DW168" s="29"/>
      <c r="DX168" s="29"/>
      <c r="DY168" s="30"/>
      <c r="DZ168" s="31"/>
      <c r="EA168" s="32"/>
      <c r="EB168" s="32"/>
      <c r="EC168" s="32"/>
      <c r="ED168" s="32"/>
      <c r="EE168" s="33"/>
      <c r="EF168" s="28"/>
      <c r="EG168" s="29"/>
      <c r="EH168" s="29"/>
      <c r="EI168" s="29"/>
      <c r="EJ168" s="29"/>
      <c r="EK168" s="30"/>
      <c r="EL168" s="31"/>
      <c r="EM168" s="32"/>
      <c r="EN168" s="32"/>
      <c r="EO168" s="32"/>
      <c r="EP168" s="32"/>
      <c r="EQ168" s="33"/>
      <c r="ER168" s="28"/>
      <c r="ES168" s="29"/>
      <c r="ET168" s="29"/>
      <c r="EU168" s="29"/>
      <c r="EV168" s="29"/>
      <c r="EW168" s="30"/>
      <c r="EX168" s="31"/>
      <c r="EY168" s="32"/>
      <c r="EZ168" s="32"/>
      <c r="FA168" s="32"/>
      <c r="FB168" s="32"/>
      <c r="FC168" s="33"/>
      <c r="FD168" s="28"/>
      <c r="FE168" s="29"/>
      <c r="FF168" s="29"/>
      <c r="FG168" s="29"/>
      <c r="FH168" s="29"/>
      <c r="FI168" s="30"/>
      <c r="FJ168" s="31"/>
      <c r="FK168" s="32"/>
      <c r="FL168" s="32"/>
      <c r="FM168" s="32"/>
      <c r="FN168" s="32"/>
      <c r="FO168" s="33"/>
      <c r="FP168" s="28"/>
      <c r="FQ168" s="29"/>
      <c r="FR168" s="29"/>
      <c r="FS168" s="29"/>
      <c r="FT168" s="29"/>
      <c r="FU168" s="30"/>
      <c r="FV168" s="31"/>
      <c r="FW168" s="32"/>
      <c r="FX168" s="32"/>
      <c r="FY168" s="32"/>
      <c r="FZ168" s="32"/>
      <c r="GA168" s="33"/>
      <c r="GB168" s="28"/>
      <c r="GC168" s="29"/>
      <c r="GD168" s="29"/>
      <c r="GE168" s="29"/>
      <c r="GF168" s="29"/>
      <c r="GG168" s="30"/>
      <c r="GH168" s="31"/>
      <c r="GI168" s="32"/>
      <c r="GJ168" s="32"/>
      <c r="GK168" s="32"/>
      <c r="GL168" s="32"/>
      <c r="GM168" s="33"/>
      <c r="GN168" s="28"/>
      <c r="GO168" s="29"/>
      <c r="GP168" s="29"/>
      <c r="GQ168" s="29"/>
      <c r="GR168" s="29"/>
      <c r="GS168" s="30"/>
      <c r="GT168" s="31"/>
      <c r="GU168" s="32"/>
      <c r="GV168" s="32"/>
      <c r="GW168" s="32"/>
      <c r="GX168" s="32"/>
      <c r="GY168" s="33"/>
      <c r="GZ168" s="28"/>
      <c r="HA168" s="29"/>
      <c r="HB168" s="29"/>
      <c r="HC168" s="29"/>
      <c r="HD168" s="29"/>
      <c r="HE168" s="30"/>
      <c r="HF168" s="31"/>
      <c r="HG168" s="32"/>
      <c r="HH168" s="32"/>
      <c r="HI168" s="32"/>
      <c r="HJ168" s="32"/>
      <c r="HK168" s="33"/>
      <c r="HL168" s="28"/>
      <c r="HM168" s="29"/>
      <c r="HN168" s="29"/>
      <c r="HO168" s="29"/>
      <c r="HP168" s="29"/>
      <c r="HQ168" s="30"/>
      <c r="HR168" s="31"/>
      <c r="HS168" s="32"/>
      <c r="HT168" s="32"/>
      <c r="HU168" s="32"/>
      <c r="HV168" s="32"/>
      <c r="HW168" s="33"/>
      <c r="HX168" s="28"/>
      <c r="HY168" s="29"/>
      <c r="HZ168" s="29"/>
      <c r="IA168" s="29"/>
      <c r="IB168" s="29"/>
      <c r="IC168" s="30"/>
      <c r="ID168" s="31"/>
      <c r="IE168" s="32"/>
      <c r="IF168" s="32"/>
      <c r="IG168" s="32"/>
      <c r="IH168" s="32"/>
      <c r="II168" s="33"/>
      <c r="IJ168" s="28"/>
      <c r="IK168" s="29"/>
      <c r="IL168" s="29"/>
      <c r="IM168" s="29"/>
      <c r="IN168" s="29"/>
      <c r="IO168" s="30"/>
      <c r="IP168" s="31"/>
      <c r="IQ168" s="32"/>
      <c r="IR168" s="32"/>
      <c r="IS168" s="32"/>
      <c r="IT168" s="32"/>
      <c r="IU168" s="33"/>
      <c r="IV168" s="28"/>
      <c r="IW168" s="29"/>
      <c r="IX168" s="29"/>
      <c r="IY168" s="29"/>
      <c r="IZ168" s="29"/>
      <c r="JA168" s="30"/>
      <c r="JB168" s="31"/>
      <c r="JC168" s="32"/>
      <c r="JD168" s="32"/>
      <c r="JE168" s="32"/>
      <c r="JF168" s="32"/>
      <c r="JG168" s="33"/>
      <c r="JH168" s="28"/>
      <c r="JI168" s="29"/>
      <c r="JJ168" s="29"/>
      <c r="JK168" s="29"/>
      <c r="JL168" s="29"/>
      <c r="JM168" s="30"/>
      <c r="JN168" s="31"/>
      <c r="JO168" s="32"/>
      <c r="JP168" s="32"/>
      <c r="JQ168" s="32"/>
      <c r="JR168" s="32"/>
      <c r="JS168" s="33"/>
      <c r="JT168" s="28"/>
      <c r="JU168" s="29"/>
      <c r="JV168" s="29"/>
      <c r="JW168" s="29"/>
      <c r="JX168" s="29"/>
      <c r="JY168" s="30"/>
      <c r="JZ168" s="31"/>
      <c r="KA168" s="32"/>
      <c r="KB168" s="32"/>
      <c r="KC168" s="32"/>
      <c r="KD168" s="32"/>
      <c r="KE168" s="33"/>
      <c r="KF168" s="28"/>
      <c r="KG168" s="29"/>
      <c r="KH168" s="29"/>
      <c r="KI168" s="29"/>
      <c r="KJ168" s="29"/>
      <c r="KK168" s="30"/>
      <c r="KL168" s="31"/>
      <c r="KM168" s="32"/>
      <c r="KN168" s="32"/>
      <c r="KO168" s="32"/>
      <c r="KP168" s="32"/>
      <c r="KQ168" s="33"/>
    </row>
    <row r="169" spans="1:303" ht="16.5" customHeight="1" x14ac:dyDescent="0.25">
      <c r="A169" t="e">
        <f t="shared" si="9"/>
        <v>#VALUE!</v>
      </c>
      <c r="B169" s="17" t="e">
        <f t="shared" si="10"/>
        <v>#VALUE!</v>
      </c>
      <c r="C169" s="21" t="str">
        <f>Calen!F172</f>
        <v/>
      </c>
      <c r="D169" s="28"/>
      <c r="E169" s="29"/>
      <c r="F169" s="29"/>
      <c r="G169" s="29"/>
      <c r="H169" s="29"/>
      <c r="I169" s="30"/>
      <c r="J169" s="31"/>
      <c r="K169" s="32"/>
      <c r="L169" s="32"/>
      <c r="M169" s="32"/>
      <c r="N169" s="32"/>
      <c r="O169" s="33"/>
      <c r="P169" s="28"/>
      <c r="Q169" s="29"/>
      <c r="R169" s="29"/>
      <c r="S169" s="29"/>
      <c r="T169" s="29"/>
      <c r="U169" s="30"/>
      <c r="V169" s="31"/>
      <c r="W169" s="32"/>
      <c r="X169" s="32"/>
      <c r="Y169" s="32"/>
      <c r="Z169" s="32"/>
      <c r="AA169" s="33"/>
      <c r="AB169" s="28"/>
      <c r="AC169" s="29"/>
      <c r="AD169" s="29"/>
      <c r="AE169" s="29"/>
      <c r="AF169" s="29"/>
      <c r="AG169" s="30"/>
      <c r="AH169" s="31"/>
      <c r="AI169" s="32"/>
      <c r="AJ169" s="32"/>
      <c r="AK169" s="32"/>
      <c r="AL169" s="32"/>
      <c r="AM169" s="33"/>
      <c r="AN169" s="28"/>
      <c r="AO169" s="29"/>
      <c r="AP169" s="29"/>
      <c r="AQ169" s="29"/>
      <c r="AR169" s="29"/>
      <c r="AS169" s="30"/>
      <c r="AT169" s="31"/>
      <c r="AU169" s="32"/>
      <c r="AV169" s="32"/>
      <c r="AW169" s="32"/>
      <c r="AX169" s="32"/>
      <c r="AY169" s="33"/>
      <c r="AZ169" s="28"/>
      <c r="BA169" s="29"/>
      <c r="BB169" s="29"/>
      <c r="BC169" s="29"/>
      <c r="BD169" s="29"/>
      <c r="BE169" s="30"/>
      <c r="BF169" s="31"/>
      <c r="BG169" s="32"/>
      <c r="BH169" s="32"/>
      <c r="BI169" s="32"/>
      <c r="BJ169" s="32"/>
      <c r="BK169" s="33"/>
      <c r="BL169" s="28"/>
      <c r="BM169" s="29"/>
      <c r="BN169" s="29"/>
      <c r="BO169" s="29"/>
      <c r="BP169" s="29"/>
      <c r="BQ169" s="30"/>
      <c r="BR169" s="31"/>
      <c r="BS169" s="32"/>
      <c r="BT169" s="32"/>
      <c r="BU169" s="32"/>
      <c r="BV169" s="32"/>
      <c r="BW169" s="33"/>
      <c r="BX169" s="28"/>
      <c r="BY169" s="29"/>
      <c r="BZ169" s="29"/>
      <c r="CA169" s="29"/>
      <c r="CB169" s="29"/>
      <c r="CC169" s="30"/>
      <c r="CD169" s="31"/>
      <c r="CE169" s="32"/>
      <c r="CF169" s="32"/>
      <c r="CG169" s="32"/>
      <c r="CH169" s="32"/>
      <c r="CI169" s="33"/>
      <c r="CJ169" s="28"/>
      <c r="CK169" s="29"/>
      <c r="CL169" s="29"/>
      <c r="CM169" s="29"/>
      <c r="CN169" s="29"/>
      <c r="CO169" s="30"/>
      <c r="CP169" s="31"/>
      <c r="CQ169" s="32"/>
      <c r="CR169" s="32"/>
      <c r="CS169" s="32"/>
      <c r="CT169" s="32"/>
      <c r="CU169" s="33"/>
      <c r="CV169" s="28"/>
      <c r="CW169" s="29"/>
      <c r="CX169" s="29"/>
      <c r="CY169" s="29"/>
      <c r="CZ169" s="29"/>
      <c r="DA169" s="30"/>
      <c r="DB169" s="31"/>
      <c r="DC169" s="32"/>
      <c r="DD169" s="32"/>
      <c r="DE169" s="32"/>
      <c r="DF169" s="32"/>
      <c r="DG169" s="33"/>
      <c r="DH169" s="28"/>
      <c r="DI169" s="29"/>
      <c r="DJ169" s="29"/>
      <c r="DK169" s="29"/>
      <c r="DL169" s="29"/>
      <c r="DM169" s="30"/>
      <c r="DN169" s="31"/>
      <c r="DO169" s="32"/>
      <c r="DP169" s="32"/>
      <c r="DQ169" s="32"/>
      <c r="DR169" s="32"/>
      <c r="DS169" s="33"/>
      <c r="DT169" s="28"/>
      <c r="DU169" s="29"/>
      <c r="DV169" s="29"/>
      <c r="DW169" s="29"/>
      <c r="DX169" s="29"/>
      <c r="DY169" s="30"/>
      <c r="DZ169" s="31"/>
      <c r="EA169" s="32"/>
      <c r="EB169" s="32"/>
      <c r="EC169" s="32"/>
      <c r="ED169" s="32"/>
      <c r="EE169" s="33"/>
      <c r="EF169" s="28"/>
      <c r="EG169" s="29"/>
      <c r="EH169" s="29"/>
      <c r="EI169" s="29"/>
      <c r="EJ169" s="29"/>
      <c r="EK169" s="30"/>
      <c r="EL169" s="31"/>
      <c r="EM169" s="32"/>
      <c r="EN169" s="32"/>
      <c r="EO169" s="32"/>
      <c r="EP169" s="32"/>
      <c r="EQ169" s="33"/>
      <c r="ER169" s="28"/>
      <c r="ES169" s="29"/>
      <c r="ET169" s="29"/>
      <c r="EU169" s="29"/>
      <c r="EV169" s="29"/>
      <c r="EW169" s="30"/>
      <c r="EX169" s="31"/>
      <c r="EY169" s="32"/>
      <c r="EZ169" s="32"/>
      <c r="FA169" s="32"/>
      <c r="FB169" s="32"/>
      <c r="FC169" s="33"/>
      <c r="FD169" s="28"/>
      <c r="FE169" s="29"/>
      <c r="FF169" s="29"/>
      <c r="FG169" s="29"/>
      <c r="FH169" s="29"/>
      <c r="FI169" s="30"/>
      <c r="FJ169" s="31"/>
      <c r="FK169" s="32"/>
      <c r="FL169" s="32"/>
      <c r="FM169" s="32"/>
      <c r="FN169" s="32"/>
      <c r="FO169" s="33"/>
      <c r="FP169" s="28"/>
      <c r="FQ169" s="29"/>
      <c r="FR169" s="29"/>
      <c r="FS169" s="29"/>
      <c r="FT169" s="29"/>
      <c r="FU169" s="30"/>
      <c r="FV169" s="31"/>
      <c r="FW169" s="32"/>
      <c r="FX169" s="32"/>
      <c r="FY169" s="32"/>
      <c r="FZ169" s="32"/>
      <c r="GA169" s="33"/>
      <c r="GB169" s="28"/>
      <c r="GC169" s="29"/>
      <c r="GD169" s="29"/>
      <c r="GE169" s="29"/>
      <c r="GF169" s="29"/>
      <c r="GG169" s="30"/>
      <c r="GH169" s="31"/>
      <c r="GI169" s="32"/>
      <c r="GJ169" s="32"/>
      <c r="GK169" s="32"/>
      <c r="GL169" s="32"/>
      <c r="GM169" s="33"/>
      <c r="GN169" s="28"/>
      <c r="GO169" s="29"/>
      <c r="GP169" s="29"/>
      <c r="GQ169" s="29"/>
      <c r="GR169" s="29"/>
      <c r="GS169" s="30"/>
      <c r="GT169" s="31"/>
      <c r="GU169" s="32"/>
      <c r="GV169" s="32"/>
      <c r="GW169" s="32"/>
      <c r="GX169" s="32"/>
      <c r="GY169" s="33"/>
      <c r="GZ169" s="28"/>
      <c r="HA169" s="29"/>
      <c r="HB169" s="29"/>
      <c r="HC169" s="29"/>
      <c r="HD169" s="29"/>
      <c r="HE169" s="30"/>
      <c r="HF169" s="31"/>
      <c r="HG169" s="32"/>
      <c r="HH169" s="32"/>
      <c r="HI169" s="32"/>
      <c r="HJ169" s="32"/>
      <c r="HK169" s="33"/>
      <c r="HL169" s="28"/>
      <c r="HM169" s="29"/>
      <c r="HN169" s="29"/>
      <c r="HO169" s="29"/>
      <c r="HP169" s="29"/>
      <c r="HQ169" s="30"/>
      <c r="HR169" s="31"/>
      <c r="HS169" s="32"/>
      <c r="HT169" s="32"/>
      <c r="HU169" s="32"/>
      <c r="HV169" s="32"/>
      <c r="HW169" s="33"/>
      <c r="HX169" s="28"/>
      <c r="HY169" s="29"/>
      <c r="HZ169" s="29"/>
      <c r="IA169" s="29"/>
      <c r="IB169" s="29"/>
      <c r="IC169" s="30"/>
      <c r="ID169" s="31"/>
      <c r="IE169" s="32"/>
      <c r="IF169" s="32"/>
      <c r="IG169" s="32"/>
      <c r="IH169" s="32"/>
      <c r="II169" s="33"/>
      <c r="IJ169" s="28"/>
      <c r="IK169" s="29"/>
      <c r="IL169" s="29"/>
      <c r="IM169" s="29"/>
      <c r="IN169" s="29"/>
      <c r="IO169" s="30"/>
      <c r="IP169" s="31"/>
      <c r="IQ169" s="32"/>
      <c r="IR169" s="32"/>
      <c r="IS169" s="32"/>
      <c r="IT169" s="32"/>
      <c r="IU169" s="33"/>
      <c r="IV169" s="28"/>
      <c r="IW169" s="29"/>
      <c r="IX169" s="29"/>
      <c r="IY169" s="29"/>
      <c r="IZ169" s="29"/>
      <c r="JA169" s="30"/>
      <c r="JB169" s="31"/>
      <c r="JC169" s="32"/>
      <c r="JD169" s="32"/>
      <c r="JE169" s="32"/>
      <c r="JF169" s="32"/>
      <c r="JG169" s="33"/>
      <c r="JH169" s="28"/>
      <c r="JI169" s="29"/>
      <c r="JJ169" s="29"/>
      <c r="JK169" s="29"/>
      <c r="JL169" s="29"/>
      <c r="JM169" s="30"/>
      <c r="JN169" s="31"/>
      <c r="JO169" s="32"/>
      <c r="JP169" s="32"/>
      <c r="JQ169" s="32"/>
      <c r="JR169" s="32"/>
      <c r="JS169" s="33"/>
      <c r="JT169" s="28"/>
      <c r="JU169" s="29"/>
      <c r="JV169" s="29"/>
      <c r="JW169" s="29"/>
      <c r="JX169" s="29"/>
      <c r="JY169" s="30"/>
      <c r="JZ169" s="31"/>
      <c r="KA169" s="32"/>
      <c r="KB169" s="32"/>
      <c r="KC169" s="32"/>
      <c r="KD169" s="32"/>
      <c r="KE169" s="33"/>
      <c r="KF169" s="28"/>
      <c r="KG169" s="29"/>
      <c r="KH169" s="29"/>
      <c r="KI169" s="29"/>
      <c r="KJ169" s="29"/>
      <c r="KK169" s="30"/>
      <c r="KL169" s="31"/>
      <c r="KM169" s="32"/>
      <c r="KN169" s="32"/>
      <c r="KO169" s="32"/>
      <c r="KP169" s="32"/>
      <c r="KQ169" s="33"/>
    </row>
    <row r="170" spans="1:303" ht="16.5" customHeight="1" x14ac:dyDescent="0.25">
      <c r="A170" t="e">
        <f t="shared" si="9"/>
        <v>#VALUE!</v>
      </c>
      <c r="B170" s="17" t="e">
        <f t="shared" si="10"/>
        <v>#VALUE!</v>
      </c>
      <c r="C170" s="21" t="str">
        <f>Calen!F173</f>
        <v/>
      </c>
      <c r="D170" s="28"/>
      <c r="E170" s="29"/>
      <c r="F170" s="29"/>
      <c r="G170" s="29"/>
      <c r="H170" s="29"/>
      <c r="I170" s="30"/>
      <c r="J170" s="31"/>
      <c r="K170" s="32"/>
      <c r="L170" s="32"/>
      <c r="M170" s="32"/>
      <c r="N170" s="32"/>
      <c r="O170" s="33"/>
      <c r="P170" s="28"/>
      <c r="Q170" s="29"/>
      <c r="R170" s="29"/>
      <c r="S170" s="29"/>
      <c r="T170" s="29"/>
      <c r="U170" s="30"/>
      <c r="V170" s="31"/>
      <c r="W170" s="32"/>
      <c r="X170" s="32"/>
      <c r="Y170" s="32"/>
      <c r="Z170" s="32"/>
      <c r="AA170" s="33"/>
      <c r="AB170" s="28"/>
      <c r="AC170" s="29"/>
      <c r="AD170" s="29"/>
      <c r="AE170" s="29"/>
      <c r="AF170" s="29"/>
      <c r="AG170" s="30"/>
      <c r="AH170" s="31"/>
      <c r="AI170" s="32"/>
      <c r="AJ170" s="32"/>
      <c r="AK170" s="32"/>
      <c r="AL170" s="32"/>
      <c r="AM170" s="33"/>
      <c r="AN170" s="28"/>
      <c r="AO170" s="29"/>
      <c r="AP170" s="29"/>
      <c r="AQ170" s="29"/>
      <c r="AR170" s="29"/>
      <c r="AS170" s="30"/>
      <c r="AT170" s="31"/>
      <c r="AU170" s="32"/>
      <c r="AV170" s="32"/>
      <c r="AW170" s="32"/>
      <c r="AX170" s="32"/>
      <c r="AY170" s="33"/>
      <c r="AZ170" s="28"/>
      <c r="BA170" s="29"/>
      <c r="BB170" s="29"/>
      <c r="BC170" s="29"/>
      <c r="BD170" s="29"/>
      <c r="BE170" s="30"/>
      <c r="BF170" s="31"/>
      <c r="BG170" s="32"/>
      <c r="BH170" s="32"/>
      <c r="BI170" s="32"/>
      <c r="BJ170" s="32"/>
      <c r="BK170" s="33"/>
      <c r="BL170" s="28"/>
      <c r="BM170" s="29"/>
      <c r="BN170" s="29"/>
      <c r="BO170" s="29"/>
      <c r="BP170" s="29"/>
      <c r="BQ170" s="30"/>
      <c r="BR170" s="31"/>
      <c r="BS170" s="32"/>
      <c r="BT170" s="32"/>
      <c r="BU170" s="32"/>
      <c r="BV170" s="32"/>
      <c r="BW170" s="33"/>
      <c r="BX170" s="28"/>
      <c r="BY170" s="29"/>
      <c r="BZ170" s="29"/>
      <c r="CA170" s="29"/>
      <c r="CB170" s="29"/>
      <c r="CC170" s="30"/>
      <c r="CD170" s="31"/>
      <c r="CE170" s="32"/>
      <c r="CF170" s="32"/>
      <c r="CG170" s="32"/>
      <c r="CH170" s="32"/>
      <c r="CI170" s="33"/>
      <c r="CJ170" s="28"/>
      <c r="CK170" s="29"/>
      <c r="CL170" s="29"/>
      <c r="CM170" s="29"/>
      <c r="CN170" s="29"/>
      <c r="CO170" s="30"/>
      <c r="CP170" s="31"/>
      <c r="CQ170" s="32"/>
      <c r="CR170" s="32"/>
      <c r="CS170" s="32"/>
      <c r="CT170" s="32"/>
      <c r="CU170" s="33"/>
      <c r="CV170" s="28"/>
      <c r="CW170" s="29"/>
      <c r="CX170" s="29"/>
      <c r="CY170" s="29"/>
      <c r="CZ170" s="29"/>
      <c r="DA170" s="30"/>
      <c r="DB170" s="31"/>
      <c r="DC170" s="32"/>
      <c r="DD170" s="32"/>
      <c r="DE170" s="32"/>
      <c r="DF170" s="32"/>
      <c r="DG170" s="33"/>
      <c r="DH170" s="28"/>
      <c r="DI170" s="29"/>
      <c r="DJ170" s="29"/>
      <c r="DK170" s="29"/>
      <c r="DL170" s="29"/>
      <c r="DM170" s="30"/>
      <c r="DN170" s="31"/>
      <c r="DO170" s="32"/>
      <c r="DP170" s="32"/>
      <c r="DQ170" s="32"/>
      <c r="DR170" s="32"/>
      <c r="DS170" s="33"/>
      <c r="DT170" s="28"/>
      <c r="DU170" s="29"/>
      <c r="DV170" s="29"/>
      <c r="DW170" s="29"/>
      <c r="DX170" s="29"/>
      <c r="DY170" s="30"/>
      <c r="DZ170" s="31"/>
      <c r="EA170" s="32"/>
      <c r="EB170" s="32"/>
      <c r="EC170" s="32"/>
      <c r="ED170" s="32"/>
      <c r="EE170" s="33"/>
      <c r="EF170" s="28"/>
      <c r="EG170" s="29"/>
      <c r="EH170" s="29"/>
      <c r="EI170" s="29"/>
      <c r="EJ170" s="29"/>
      <c r="EK170" s="30"/>
      <c r="EL170" s="31"/>
      <c r="EM170" s="32"/>
      <c r="EN170" s="32"/>
      <c r="EO170" s="32"/>
      <c r="EP170" s="32"/>
      <c r="EQ170" s="33"/>
      <c r="ER170" s="28"/>
      <c r="ES170" s="29"/>
      <c r="ET170" s="29"/>
      <c r="EU170" s="29"/>
      <c r="EV170" s="29"/>
      <c r="EW170" s="30"/>
      <c r="EX170" s="31"/>
      <c r="EY170" s="32"/>
      <c r="EZ170" s="32"/>
      <c r="FA170" s="32"/>
      <c r="FB170" s="32"/>
      <c r="FC170" s="33"/>
      <c r="FD170" s="28"/>
      <c r="FE170" s="29"/>
      <c r="FF170" s="29"/>
      <c r="FG170" s="29"/>
      <c r="FH170" s="29"/>
      <c r="FI170" s="30"/>
      <c r="FJ170" s="31"/>
      <c r="FK170" s="32"/>
      <c r="FL170" s="32"/>
      <c r="FM170" s="32"/>
      <c r="FN170" s="32"/>
      <c r="FO170" s="33"/>
      <c r="FP170" s="28"/>
      <c r="FQ170" s="29"/>
      <c r="FR170" s="29"/>
      <c r="FS170" s="29"/>
      <c r="FT170" s="29"/>
      <c r="FU170" s="30"/>
      <c r="FV170" s="31"/>
      <c r="FW170" s="32"/>
      <c r="FX170" s="32"/>
      <c r="FY170" s="32"/>
      <c r="FZ170" s="32"/>
      <c r="GA170" s="33"/>
      <c r="GB170" s="28"/>
      <c r="GC170" s="29"/>
      <c r="GD170" s="29"/>
      <c r="GE170" s="29"/>
      <c r="GF170" s="29"/>
      <c r="GG170" s="30"/>
      <c r="GH170" s="31"/>
      <c r="GI170" s="32"/>
      <c r="GJ170" s="32"/>
      <c r="GK170" s="32"/>
      <c r="GL170" s="32"/>
      <c r="GM170" s="33"/>
      <c r="GN170" s="28"/>
      <c r="GO170" s="29"/>
      <c r="GP170" s="29"/>
      <c r="GQ170" s="29"/>
      <c r="GR170" s="29"/>
      <c r="GS170" s="30"/>
      <c r="GT170" s="31"/>
      <c r="GU170" s="32"/>
      <c r="GV170" s="32"/>
      <c r="GW170" s="32"/>
      <c r="GX170" s="32"/>
      <c r="GY170" s="33"/>
      <c r="GZ170" s="28"/>
      <c r="HA170" s="29"/>
      <c r="HB170" s="29"/>
      <c r="HC170" s="29"/>
      <c r="HD170" s="29"/>
      <c r="HE170" s="30"/>
      <c r="HF170" s="31"/>
      <c r="HG170" s="32"/>
      <c r="HH170" s="32"/>
      <c r="HI170" s="32"/>
      <c r="HJ170" s="32"/>
      <c r="HK170" s="33"/>
      <c r="HL170" s="28"/>
      <c r="HM170" s="29"/>
      <c r="HN170" s="29"/>
      <c r="HO170" s="29"/>
      <c r="HP170" s="29"/>
      <c r="HQ170" s="30"/>
      <c r="HR170" s="31"/>
      <c r="HS170" s="32"/>
      <c r="HT170" s="32"/>
      <c r="HU170" s="32"/>
      <c r="HV170" s="32"/>
      <c r="HW170" s="33"/>
      <c r="HX170" s="28"/>
      <c r="HY170" s="29"/>
      <c r="HZ170" s="29"/>
      <c r="IA170" s="29"/>
      <c r="IB170" s="29"/>
      <c r="IC170" s="30"/>
      <c r="ID170" s="31"/>
      <c r="IE170" s="32"/>
      <c r="IF170" s="32"/>
      <c r="IG170" s="32"/>
      <c r="IH170" s="32"/>
      <c r="II170" s="33"/>
      <c r="IJ170" s="28"/>
      <c r="IK170" s="29"/>
      <c r="IL170" s="29"/>
      <c r="IM170" s="29"/>
      <c r="IN170" s="29"/>
      <c r="IO170" s="30"/>
      <c r="IP170" s="31"/>
      <c r="IQ170" s="32"/>
      <c r="IR170" s="32"/>
      <c r="IS170" s="32"/>
      <c r="IT170" s="32"/>
      <c r="IU170" s="33"/>
      <c r="IV170" s="28"/>
      <c r="IW170" s="29"/>
      <c r="IX170" s="29"/>
      <c r="IY170" s="29"/>
      <c r="IZ170" s="29"/>
      <c r="JA170" s="30"/>
      <c r="JB170" s="31"/>
      <c r="JC170" s="32"/>
      <c r="JD170" s="32"/>
      <c r="JE170" s="32"/>
      <c r="JF170" s="32"/>
      <c r="JG170" s="33"/>
      <c r="JH170" s="28"/>
      <c r="JI170" s="29"/>
      <c r="JJ170" s="29"/>
      <c r="JK170" s="29"/>
      <c r="JL170" s="29"/>
      <c r="JM170" s="30"/>
      <c r="JN170" s="31"/>
      <c r="JO170" s="32"/>
      <c r="JP170" s="32"/>
      <c r="JQ170" s="32"/>
      <c r="JR170" s="32"/>
      <c r="JS170" s="33"/>
      <c r="JT170" s="28"/>
      <c r="JU170" s="29"/>
      <c r="JV170" s="29"/>
      <c r="JW170" s="29"/>
      <c r="JX170" s="29"/>
      <c r="JY170" s="30"/>
      <c r="JZ170" s="31"/>
      <c r="KA170" s="32"/>
      <c r="KB170" s="32"/>
      <c r="KC170" s="32"/>
      <c r="KD170" s="32"/>
      <c r="KE170" s="33"/>
      <c r="KF170" s="28"/>
      <c r="KG170" s="29"/>
      <c r="KH170" s="29"/>
      <c r="KI170" s="29"/>
      <c r="KJ170" s="29"/>
      <c r="KK170" s="30"/>
      <c r="KL170" s="31"/>
      <c r="KM170" s="32"/>
      <c r="KN170" s="32"/>
      <c r="KO170" s="32"/>
      <c r="KP170" s="32"/>
      <c r="KQ170" s="33"/>
    </row>
    <row r="171" spans="1:303" ht="16.5" customHeight="1" x14ac:dyDescent="0.25">
      <c r="A171" t="e">
        <f t="shared" si="9"/>
        <v>#VALUE!</v>
      </c>
      <c r="B171" s="17" t="e">
        <f t="shared" si="10"/>
        <v>#VALUE!</v>
      </c>
      <c r="C171" s="21" t="str">
        <f>Calen!F174</f>
        <v/>
      </c>
      <c r="D171" s="28"/>
      <c r="E171" s="29"/>
      <c r="F171" s="29"/>
      <c r="G171" s="29"/>
      <c r="H171" s="29"/>
      <c r="I171" s="30"/>
      <c r="J171" s="31"/>
      <c r="K171" s="32"/>
      <c r="L171" s="32"/>
      <c r="M171" s="32"/>
      <c r="N171" s="32"/>
      <c r="O171" s="33"/>
      <c r="P171" s="28"/>
      <c r="Q171" s="29"/>
      <c r="R171" s="29"/>
      <c r="S171" s="29"/>
      <c r="T171" s="29"/>
      <c r="U171" s="30"/>
      <c r="V171" s="31"/>
      <c r="W171" s="32"/>
      <c r="X171" s="32"/>
      <c r="Y171" s="32"/>
      <c r="Z171" s="32"/>
      <c r="AA171" s="33"/>
      <c r="AB171" s="28"/>
      <c r="AC171" s="29"/>
      <c r="AD171" s="29"/>
      <c r="AE171" s="29"/>
      <c r="AF171" s="29"/>
      <c r="AG171" s="30"/>
      <c r="AH171" s="31"/>
      <c r="AI171" s="32"/>
      <c r="AJ171" s="32"/>
      <c r="AK171" s="32"/>
      <c r="AL171" s="32"/>
      <c r="AM171" s="33"/>
      <c r="AN171" s="28"/>
      <c r="AO171" s="29"/>
      <c r="AP171" s="29"/>
      <c r="AQ171" s="29"/>
      <c r="AR171" s="29"/>
      <c r="AS171" s="30"/>
      <c r="AT171" s="31"/>
      <c r="AU171" s="32"/>
      <c r="AV171" s="32"/>
      <c r="AW171" s="32"/>
      <c r="AX171" s="32"/>
      <c r="AY171" s="33"/>
      <c r="AZ171" s="28"/>
      <c r="BA171" s="29"/>
      <c r="BB171" s="29"/>
      <c r="BC171" s="29"/>
      <c r="BD171" s="29"/>
      <c r="BE171" s="30"/>
      <c r="BF171" s="31"/>
      <c r="BG171" s="32"/>
      <c r="BH171" s="32"/>
      <c r="BI171" s="32"/>
      <c r="BJ171" s="32"/>
      <c r="BK171" s="33"/>
      <c r="BL171" s="28"/>
      <c r="BM171" s="29"/>
      <c r="BN171" s="29"/>
      <c r="BO171" s="29"/>
      <c r="BP171" s="29"/>
      <c r="BQ171" s="30"/>
      <c r="BR171" s="31"/>
      <c r="BS171" s="32"/>
      <c r="BT171" s="32"/>
      <c r="BU171" s="32"/>
      <c r="BV171" s="32"/>
      <c r="BW171" s="33"/>
      <c r="BX171" s="28"/>
      <c r="BY171" s="29"/>
      <c r="BZ171" s="29"/>
      <c r="CA171" s="29"/>
      <c r="CB171" s="29"/>
      <c r="CC171" s="30"/>
      <c r="CD171" s="31"/>
      <c r="CE171" s="32"/>
      <c r="CF171" s="32"/>
      <c r="CG171" s="32"/>
      <c r="CH171" s="32"/>
      <c r="CI171" s="33"/>
      <c r="CJ171" s="28"/>
      <c r="CK171" s="29"/>
      <c r="CL171" s="29"/>
      <c r="CM171" s="29"/>
      <c r="CN171" s="29"/>
      <c r="CO171" s="30"/>
      <c r="CP171" s="31"/>
      <c r="CQ171" s="32"/>
      <c r="CR171" s="32"/>
      <c r="CS171" s="32"/>
      <c r="CT171" s="32"/>
      <c r="CU171" s="33"/>
      <c r="CV171" s="28"/>
      <c r="CW171" s="29"/>
      <c r="CX171" s="29"/>
      <c r="CY171" s="29"/>
      <c r="CZ171" s="29"/>
      <c r="DA171" s="30"/>
      <c r="DB171" s="31"/>
      <c r="DC171" s="32"/>
      <c r="DD171" s="32"/>
      <c r="DE171" s="32"/>
      <c r="DF171" s="32"/>
      <c r="DG171" s="33"/>
      <c r="DH171" s="28"/>
      <c r="DI171" s="29"/>
      <c r="DJ171" s="29"/>
      <c r="DK171" s="29"/>
      <c r="DL171" s="29"/>
      <c r="DM171" s="30"/>
      <c r="DN171" s="31"/>
      <c r="DO171" s="32"/>
      <c r="DP171" s="32"/>
      <c r="DQ171" s="32"/>
      <c r="DR171" s="32"/>
      <c r="DS171" s="33"/>
      <c r="DT171" s="28"/>
      <c r="DU171" s="29"/>
      <c r="DV171" s="29"/>
      <c r="DW171" s="29"/>
      <c r="DX171" s="29"/>
      <c r="DY171" s="30"/>
      <c r="DZ171" s="31"/>
      <c r="EA171" s="32"/>
      <c r="EB171" s="32"/>
      <c r="EC171" s="32"/>
      <c r="ED171" s="32"/>
      <c r="EE171" s="33"/>
      <c r="EF171" s="28"/>
      <c r="EG171" s="29"/>
      <c r="EH171" s="29"/>
      <c r="EI171" s="29"/>
      <c r="EJ171" s="29"/>
      <c r="EK171" s="30"/>
      <c r="EL171" s="31"/>
      <c r="EM171" s="32"/>
      <c r="EN171" s="32"/>
      <c r="EO171" s="32"/>
      <c r="EP171" s="32"/>
      <c r="EQ171" s="33"/>
      <c r="ER171" s="28"/>
      <c r="ES171" s="29"/>
      <c r="ET171" s="29"/>
      <c r="EU171" s="29"/>
      <c r="EV171" s="29"/>
      <c r="EW171" s="30"/>
      <c r="EX171" s="31"/>
      <c r="EY171" s="32"/>
      <c r="EZ171" s="32"/>
      <c r="FA171" s="32"/>
      <c r="FB171" s="32"/>
      <c r="FC171" s="33"/>
      <c r="FD171" s="28"/>
      <c r="FE171" s="29"/>
      <c r="FF171" s="29"/>
      <c r="FG171" s="29"/>
      <c r="FH171" s="29"/>
      <c r="FI171" s="30"/>
      <c r="FJ171" s="31"/>
      <c r="FK171" s="32"/>
      <c r="FL171" s="32"/>
      <c r="FM171" s="32"/>
      <c r="FN171" s="32"/>
      <c r="FO171" s="33"/>
      <c r="FP171" s="28"/>
      <c r="FQ171" s="29"/>
      <c r="FR171" s="29"/>
      <c r="FS171" s="29"/>
      <c r="FT171" s="29"/>
      <c r="FU171" s="30"/>
      <c r="FV171" s="31"/>
      <c r="FW171" s="32"/>
      <c r="FX171" s="32"/>
      <c r="FY171" s="32"/>
      <c r="FZ171" s="32"/>
      <c r="GA171" s="33"/>
      <c r="GB171" s="28"/>
      <c r="GC171" s="29"/>
      <c r="GD171" s="29"/>
      <c r="GE171" s="29"/>
      <c r="GF171" s="29"/>
      <c r="GG171" s="30"/>
      <c r="GH171" s="31"/>
      <c r="GI171" s="32"/>
      <c r="GJ171" s="32"/>
      <c r="GK171" s="32"/>
      <c r="GL171" s="32"/>
      <c r="GM171" s="33"/>
      <c r="GN171" s="28"/>
      <c r="GO171" s="29"/>
      <c r="GP171" s="29"/>
      <c r="GQ171" s="29"/>
      <c r="GR171" s="29"/>
      <c r="GS171" s="30"/>
      <c r="GT171" s="31"/>
      <c r="GU171" s="32"/>
      <c r="GV171" s="32"/>
      <c r="GW171" s="32"/>
      <c r="GX171" s="32"/>
      <c r="GY171" s="33"/>
      <c r="GZ171" s="28"/>
      <c r="HA171" s="29"/>
      <c r="HB171" s="29"/>
      <c r="HC171" s="29"/>
      <c r="HD171" s="29"/>
      <c r="HE171" s="30"/>
      <c r="HF171" s="31"/>
      <c r="HG171" s="32"/>
      <c r="HH171" s="32"/>
      <c r="HI171" s="32"/>
      <c r="HJ171" s="32"/>
      <c r="HK171" s="33"/>
      <c r="HL171" s="28"/>
      <c r="HM171" s="29"/>
      <c r="HN171" s="29"/>
      <c r="HO171" s="29"/>
      <c r="HP171" s="29"/>
      <c r="HQ171" s="30"/>
      <c r="HR171" s="31"/>
      <c r="HS171" s="32"/>
      <c r="HT171" s="32"/>
      <c r="HU171" s="32"/>
      <c r="HV171" s="32"/>
      <c r="HW171" s="33"/>
      <c r="HX171" s="28"/>
      <c r="HY171" s="29"/>
      <c r="HZ171" s="29"/>
      <c r="IA171" s="29"/>
      <c r="IB171" s="29"/>
      <c r="IC171" s="30"/>
      <c r="ID171" s="31"/>
      <c r="IE171" s="32"/>
      <c r="IF171" s="32"/>
      <c r="IG171" s="32"/>
      <c r="IH171" s="32"/>
      <c r="II171" s="33"/>
      <c r="IJ171" s="28"/>
      <c r="IK171" s="29"/>
      <c r="IL171" s="29"/>
      <c r="IM171" s="29"/>
      <c r="IN171" s="29"/>
      <c r="IO171" s="30"/>
      <c r="IP171" s="31"/>
      <c r="IQ171" s="32"/>
      <c r="IR171" s="32"/>
      <c r="IS171" s="32"/>
      <c r="IT171" s="32"/>
      <c r="IU171" s="33"/>
      <c r="IV171" s="28"/>
      <c r="IW171" s="29"/>
      <c r="IX171" s="29"/>
      <c r="IY171" s="29"/>
      <c r="IZ171" s="29"/>
      <c r="JA171" s="30"/>
      <c r="JB171" s="31"/>
      <c r="JC171" s="32"/>
      <c r="JD171" s="32"/>
      <c r="JE171" s="32"/>
      <c r="JF171" s="32"/>
      <c r="JG171" s="33"/>
      <c r="JH171" s="28"/>
      <c r="JI171" s="29"/>
      <c r="JJ171" s="29"/>
      <c r="JK171" s="29"/>
      <c r="JL171" s="29"/>
      <c r="JM171" s="30"/>
      <c r="JN171" s="31"/>
      <c r="JO171" s="32"/>
      <c r="JP171" s="32"/>
      <c r="JQ171" s="32"/>
      <c r="JR171" s="32"/>
      <c r="JS171" s="33"/>
      <c r="JT171" s="28"/>
      <c r="JU171" s="29"/>
      <c r="JV171" s="29"/>
      <c r="JW171" s="29"/>
      <c r="JX171" s="29"/>
      <c r="JY171" s="30"/>
      <c r="JZ171" s="31"/>
      <c r="KA171" s="32"/>
      <c r="KB171" s="32"/>
      <c r="KC171" s="32"/>
      <c r="KD171" s="32"/>
      <c r="KE171" s="33"/>
      <c r="KF171" s="28"/>
      <c r="KG171" s="29"/>
      <c r="KH171" s="29"/>
      <c r="KI171" s="29"/>
      <c r="KJ171" s="29"/>
      <c r="KK171" s="30"/>
      <c r="KL171" s="31"/>
      <c r="KM171" s="32"/>
      <c r="KN171" s="32"/>
      <c r="KO171" s="32"/>
      <c r="KP171" s="32"/>
      <c r="KQ171" s="33"/>
    </row>
    <row r="172" spans="1:303" ht="16.5" customHeight="1" x14ac:dyDescent="0.25">
      <c r="A172" t="e">
        <f t="shared" si="9"/>
        <v>#VALUE!</v>
      </c>
      <c r="B172" s="17" t="e">
        <f t="shared" si="10"/>
        <v>#VALUE!</v>
      </c>
      <c r="C172" s="21" t="str">
        <f>Calen!F175</f>
        <v/>
      </c>
      <c r="D172" s="28"/>
      <c r="E172" s="29"/>
      <c r="F172" s="29"/>
      <c r="G172" s="29"/>
      <c r="H172" s="29"/>
      <c r="I172" s="30"/>
      <c r="J172" s="31"/>
      <c r="K172" s="32"/>
      <c r="L172" s="32"/>
      <c r="M172" s="32"/>
      <c r="N172" s="32"/>
      <c r="O172" s="33"/>
      <c r="P172" s="28"/>
      <c r="Q172" s="29"/>
      <c r="R172" s="29"/>
      <c r="S172" s="29"/>
      <c r="T172" s="29"/>
      <c r="U172" s="30"/>
      <c r="V172" s="31"/>
      <c r="W172" s="32"/>
      <c r="X172" s="32"/>
      <c r="Y172" s="32"/>
      <c r="Z172" s="32"/>
      <c r="AA172" s="33"/>
      <c r="AB172" s="28"/>
      <c r="AC172" s="29"/>
      <c r="AD172" s="29"/>
      <c r="AE172" s="29"/>
      <c r="AF172" s="29"/>
      <c r="AG172" s="30"/>
      <c r="AH172" s="31"/>
      <c r="AI172" s="32"/>
      <c r="AJ172" s="32"/>
      <c r="AK172" s="32"/>
      <c r="AL172" s="32"/>
      <c r="AM172" s="33"/>
      <c r="AN172" s="28"/>
      <c r="AO172" s="29"/>
      <c r="AP172" s="29"/>
      <c r="AQ172" s="29"/>
      <c r="AR172" s="29"/>
      <c r="AS172" s="30"/>
      <c r="AT172" s="31"/>
      <c r="AU172" s="32"/>
      <c r="AV172" s="32"/>
      <c r="AW172" s="32"/>
      <c r="AX172" s="32"/>
      <c r="AY172" s="33"/>
      <c r="AZ172" s="28"/>
      <c r="BA172" s="29"/>
      <c r="BB172" s="29"/>
      <c r="BC172" s="29"/>
      <c r="BD172" s="29"/>
      <c r="BE172" s="30"/>
      <c r="BF172" s="31"/>
      <c r="BG172" s="32"/>
      <c r="BH172" s="32"/>
      <c r="BI172" s="32"/>
      <c r="BJ172" s="32"/>
      <c r="BK172" s="33"/>
      <c r="BL172" s="28"/>
      <c r="BM172" s="29"/>
      <c r="BN172" s="29"/>
      <c r="BO172" s="29"/>
      <c r="BP172" s="29"/>
      <c r="BQ172" s="30"/>
      <c r="BR172" s="31"/>
      <c r="BS172" s="32"/>
      <c r="BT172" s="32"/>
      <c r="BU172" s="32"/>
      <c r="BV172" s="32"/>
      <c r="BW172" s="33"/>
      <c r="BX172" s="28"/>
      <c r="BY172" s="29"/>
      <c r="BZ172" s="29"/>
      <c r="CA172" s="29"/>
      <c r="CB172" s="29"/>
      <c r="CC172" s="30"/>
      <c r="CD172" s="31"/>
      <c r="CE172" s="32"/>
      <c r="CF172" s="32"/>
      <c r="CG172" s="32"/>
      <c r="CH172" s="32"/>
      <c r="CI172" s="33"/>
      <c r="CJ172" s="28"/>
      <c r="CK172" s="29"/>
      <c r="CL172" s="29"/>
      <c r="CM172" s="29"/>
      <c r="CN172" s="29"/>
      <c r="CO172" s="30"/>
      <c r="CP172" s="31"/>
      <c r="CQ172" s="32"/>
      <c r="CR172" s="32"/>
      <c r="CS172" s="32"/>
      <c r="CT172" s="32"/>
      <c r="CU172" s="33"/>
      <c r="CV172" s="28"/>
      <c r="CW172" s="29"/>
      <c r="CX172" s="29"/>
      <c r="CY172" s="29"/>
      <c r="CZ172" s="29"/>
      <c r="DA172" s="30"/>
      <c r="DB172" s="31"/>
      <c r="DC172" s="32"/>
      <c r="DD172" s="32"/>
      <c r="DE172" s="32"/>
      <c r="DF172" s="32"/>
      <c r="DG172" s="33"/>
      <c r="DH172" s="28"/>
      <c r="DI172" s="29"/>
      <c r="DJ172" s="29"/>
      <c r="DK172" s="29"/>
      <c r="DL172" s="29"/>
      <c r="DM172" s="30"/>
      <c r="DN172" s="31"/>
      <c r="DO172" s="32"/>
      <c r="DP172" s="32"/>
      <c r="DQ172" s="32"/>
      <c r="DR172" s="32"/>
      <c r="DS172" s="33"/>
      <c r="DT172" s="28"/>
      <c r="DU172" s="29"/>
      <c r="DV172" s="29"/>
      <c r="DW172" s="29"/>
      <c r="DX172" s="29"/>
      <c r="DY172" s="30"/>
      <c r="DZ172" s="31"/>
      <c r="EA172" s="32"/>
      <c r="EB172" s="32"/>
      <c r="EC172" s="32"/>
      <c r="ED172" s="32"/>
      <c r="EE172" s="33"/>
      <c r="EF172" s="28"/>
      <c r="EG172" s="29"/>
      <c r="EH172" s="29"/>
      <c r="EI172" s="29"/>
      <c r="EJ172" s="29"/>
      <c r="EK172" s="30"/>
      <c r="EL172" s="31"/>
      <c r="EM172" s="32"/>
      <c r="EN172" s="32"/>
      <c r="EO172" s="32"/>
      <c r="EP172" s="32"/>
      <c r="EQ172" s="33"/>
      <c r="ER172" s="28"/>
      <c r="ES172" s="29"/>
      <c r="ET172" s="29"/>
      <c r="EU172" s="29"/>
      <c r="EV172" s="29"/>
      <c r="EW172" s="30"/>
      <c r="EX172" s="31"/>
      <c r="EY172" s="32"/>
      <c r="EZ172" s="32"/>
      <c r="FA172" s="32"/>
      <c r="FB172" s="32"/>
      <c r="FC172" s="33"/>
      <c r="FD172" s="28"/>
      <c r="FE172" s="29"/>
      <c r="FF172" s="29"/>
      <c r="FG172" s="29"/>
      <c r="FH172" s="29"/>
      <c r="FI172" s="30"/>
      <c r="FJ172" s="31"/>
      <c r="FK172" s="32"/>
      <c r="FL172" s="32"/>
      <c r="FM172" s="32"/>
      <c r="FN172" s="32"/>
      <c r="FO172" s="33"/>
      <c r="FP172" s="28"/>
      <c r="FQ172" s="29"/>
      <c r="FR172" s="29"/>
      <c r="FS172" s="29"/>
      <c r="FT172" s="29"/>
      <c r="FU172" s="30"/>
      <c r="FV172" s="31"/>
      <c r="FW172" s="32"/>
      <c r="FX172" s="32"/>
      <c r="FY172" s="32"/>
      <c r="FZ172" s="32"/>
      <c r="GA172" s="33"/>
      <c r="GB172" s="28"/>
      <c r="GC172" s="29"/>
      <c r="GD172" s="29"/>
      <c r="GE172" s="29"/>
      <c r="GF172" s="29"/>
      <c r="GG172" s="30"/>
      <c r="GH172" s="31"/>
      <c r="GI172" s="32"/>
      <c r="GJ172" s="32"/>
      <c r="GK172" s="32"/>
      <c r="GL172" s="32"/>
      <c r="GM172" s="33"/>
      <c r="GN172" s="28"/>
      <c r="GO172" s="29"/>
      <c r="GP172" s="29"/>
      <c r="GQ172" s="29"/>
      <c r="GR172" s="29"/>
      <c r="GS172" s="30"/>
      <c r="GT172" s="31"/>
      <c r="GU172" s="32"/>
      <c r="GV172" s="32"/>
      <c r="GW172" s="32"/>
      <c r="GX172" s="32"/>
      <c r="GY172" s="33"/>
      <c r="GZ172" s="28"/>
      <c r="HA172" s="29"/>
      <c r="HB172" s="29"/>
      <c r="HC172" s="29"/>
      <c r="HD172" s="29"/>
      <c r="HE172" s="30"/>
      <c r="HF172" s="31"/>
      <c r="HG172" s="32"/>
      <c r="HH172" s="32"/>
      <c r="HI172" s="32"/>
      <c r="HJ172" s="32"/>
      <c r="HK172" s="33"/>
      <c r="HL172" s="28"/>
      <c r="HM172" s="29"/>
      <c r="HN172" s="29"/>
      <c r="HO172" s="29"/>
      <c r="HP172" s="29"/>
      <c r="HQ172" s="30"/>
      <c r="HR172" s="31"/>
      <c r="HS172" s="32"/>
      <c r="HT172" s="32"/>
      <c r="HU172" s="32"/>
      <c r="HV172" s="32"/>
      <c r="HW172" s="33"/>
      <c r="HX172" s="28"/>
      <c r="HY172" s="29"/>
      <c r="HZ172" s="29"/>
      <c r="IA172" s="29"/>
      <c r="IB172" s="29"/>
      <c r="IC172" s="30"/>
      <c r="ID172" s="31"/>
      <c r="IE172" s="32"/>
      <c r="IF172" s="32"/>
      <c r="IG172" s="32"/>
      <c r="IH172" s="32"/>
      <c r="II172" s="33"/>
      <c r="IJ172" s="28"/>
      <c r="IK172" s="29"/>
      <c r="IL172" s="29"/>
      <c r="IM172" s="29"/>
      <c r="IN172" s="29"/>
      <c r="IO172" s="30"/>
      <c r="IP172" s="31"/>
      <c r="IQ172" s="32"/>
      <c r="IR172" s="32"/>
      <c r="IS172" s="32"/>
      <c r="IT172" s="32"/>
      <c r="IU172" s="33"/>
      <c r="IV172" s="28"/>
      <c r="IW172" s="29"/>
      <c r="IX172" s="29"/>
      <c r="IY172" s="29"/>
      <c r="IZ172" s="29"/>
      <c r="JA172" s="30"/>
      <c r="JB172" s="31"/>
      <c r="JC172" s="32"/>
      <c r="JD172" s="32"/>
      <c r="JE172" s="32"/>
      <c r="JF172" s="32"/>
      <c r="JG172" s="33"/>
      <c r="JH172" s="28"/>
      <c r="JI172" s="29"/>
      <c r="JJ172" s="29"/>
      <c r="JK172" s="29"/>
      <c r="JL172" s="29"/>
      <c r="JM172" s="30"/>
      <c r="JN172" s="31"/>
      <c r="JO172" s="32"/>
      <c r="JP172" s="32"/>
      <c r="JQ172" s="32"/>
      <c r="JR172" s="32"/>
      <c r="JS172" s="33"/>
      <c r="JT172" s="28"/>
      <c r="JU172" s="29"/>
      <c r="JV172" s="29"/>
      <c r="JW172" s="29"/>
      <c r="JX172" s="29"/>
      <c r="JY172" s="30"/>
      <c r="JZ172" s="31"/>
      <c r="KA172" s="32"/>
      <c r="KB172" s="32"/>
      <c r="KC172" s="32"/>
      <c r="KD172" s="32"/>
      <c r="KE172" s="33"/>
      <c r="KF172" s="28"/>
      <c r="KG172" s="29"/>
      <c r="KH172" s="29"/>
      <c r="KI172" s="29"/>
      <c r="KJ172" s="29"/>
      <c r="KK172" s="30"/>
      <c r="KL172" s="31"/>
      <c r="KM172" s="32"/>
      <c r="KN172" s="32"/>
      <c r="KO172" s="32"/>
      <c r="KP172" s="32"/>
      <c r="KQ172" s="33"/>
    </row>
    <row r="173" spans="1:303" ht="16.5" customHeight="1" x14ac:dyDescent="0.25">
      <c r="A173" t="e">
        <f t="shared" si="9"/>
        <v>#VALUE!</v>
      </c>
      <c r="B173" s="17" t="e">
        <f t="shared" si="10"/>
        <v>#VALUE!</v>
      </c>
      <c r="C173" s="21" t="str">
        <f>Calen!F176</f>
        <v/>
      </c>
      <c r="D173" s="28"/>
      <c r="E173" s="29"/>
      <c r="F173" s="29"/>
      <c r="G173" s="29"/>
      <c r="H173" s="29"/>
      <c r="I173" s="30"/>
      <c r="J173" s="31"/>
      <c r="K173" s="32"/>
      <c r="L173" s="32"/>
      <c r="M173" s="32"/>
      <c r="N173" s="32"/>
      <c r="O173" s="33"/>
      <c r="P173" s="28"/>
      <c r="Q173" s="29"/>
      <c r="R173" s="29"/>
      <c r="S173" s="29"/>
      <c r="T173" s="29"/>
      <c r="U173" s="30"/>
      <c r="V173" s="31"/>
      <c r="W173" s="32"/>
      <c r="X173" s="32"/>
      <c r="Y173" s="32"/>
      <c r="Z173" s="32"/>
      <c r="AA173" s="33"/>
      <c r="AB173" s="28"/>
      <c r="AC173" s="29"/>
      <c r="AD173" s="29"/>
      <c r="AE173" s="29"/>
      <c r="AF173" s="29"/>
      <c r="AG173" s="30"/>
      <c r="AH173" s="31"/>
      <c r="AI173" s="32"/>
      <c r="AJ173" s="32"/>
      <c r="AK173" s="32"/>
      <c r="AL173" s="32"/>
      <c r="AM173" s="33"/>
      <c r="AN173" s="28"/>
      <c r="AO173" s="29"/>
      <c r="AP173" s="29"/>
      <c r="AQ173" s="29"/>
      <c r="AR173" s="29"/>
      <c r="AS173" s="30"/>
      <c r="AT173" s="31"/>
      <c r="AU173" s="32"/>
      <c r="AV173" s="32"/>
      <c r="AW173" s="32"/>
      <c r="AX173" s="32"/>
      <c r="AY173" s="33"/>
      <c r="AZ173" s="28"/>
      <c r="BA173" s="29"/>
      <c r="BB173" s="29"/>
      <c r="BC173" s="29"/>
      <c r="BD173" s="29"/>
      <c r="BE173" s="30"/>
      <c r="BF173" s="31"/>
      <c r="BG173" s="32"/>
      <c r="BH173" s="32"/>
      <c r="BI173" s="32"/>
      <c r="BJ173" s="32"/>
      <c r="BK173" s="33"/>
      <c r="BL173" s="28"/>
      <c r="BM173" s="29"/>
      <c r="BN173" s="29"/>
      <c r="BO173" s="29"/>
      <c r="BP173" s="29"/>
      <c r="BQ173" s="30"/>
      <c r="BR173" s="31"/>
      <c r="BS173" s="32"/>
      <c r="BT173" s="32"/>
      <c r="BU173" s="32"/>
      <c r="BV173" s="32"/>
      <c r="BW173" s="33"/>
      <c r="BX173" s="28"/>
      <c r="BY173" s="29"/>
      <c r="BZ173" s="29"/>
      <c r="CA173" s="29"/>
      <c r="CB173" s="29"/>
      <c r="CC173" s="30"/>
      <c r="CD173" s="31"/>
      <c r="CE173" s="32"/>
      <c r="CF173" s="32"/>
      <c r="CG173" s="32"/>
      <c r="CH173" s="32"/>
      <c r="CI173" s="33"/>
      <c r="CJ173" s="28"/>
      <c r="CK173" s="29"/>
      <c r="CL173" s="29"/>
      <c r="CM173" s="29"/>
      <c r="CN173" s="29"/>
      <c r="CO173" s="30"/>
      <c r="CP173" s="31"/>
      <c r="CQ173" s="32"/>
      <c r="CR173" s="32"/>
      <c r="CS173" s="32"/>
      <c r="CT173" s="32"/>
      <c r="CU173" s="33"/>
      <c r="CV173" s="28"/>
      <c r="CW173" s="29"/>
      <c r="CX173" s="29"/>
      <c r="CY173" s="29"/>
      <c r="CZ173" s="29"/>
      <c r="DA173" s="30"/>
      <c r="DB173" s="31"/>
      <c r="DC173" s="32"/>
      <c r="DD173" s="32"/>
      <c r="DE173" s="32"/>
      <c r="DF173" s="32"/>
      <c r="DG173" s="33"/>
      <c r="DH173" s="28"/>
      <c r="DI173" s="29"/>
      <c r="DJ173" s="29"/>
      <c r="DK173" s="29"/>
      <c r="DL173" s="29"/>
      <c r="DM173" s="30"/>
      <c r="DN173" s="31"/>
      <c r="DO173" s="32"/>
      <c r="DP173" s="32"/>
      <c r="DQ173" s="32"/>
      <c r="DR173" s="32"/>
      <c r="DS173" s="33"/>
      <c r="DT173" s="28"/>
      <c r="DU173" s="29"/>
      <c r="DV173" s="29"/>
      <c r="DW173" s="29"/>
      <c r="DX173" s="29"/>
      <c r="DY173" s="30"/>
      <c r="DZ173" s="31"/>
      <c r="EA173" s="32"/>
      <c r="EB173" s="32"/>
      <c r="EC173" s="32"/>
      <c r="ED173" s="32"/>
      <c r="EE173" s="33"/>
      <c r="EF173" s="28"/>
      <c r="EG173" s="29"/>
      <c r="EH173" s="29"/>
      <c r="EI173" s="29"/>
      <c r="EJ173" s="29"/>
      <c r="EK173" s="30"/>
      <c r="EL173" s="31"/>
      <c r="EM173" s="32"/>
      <c r="EN173" s="32"/>
      <c r="EO173" s="32"/>
      <c r="EP173" s="32"/>
      <c r="EQ173" s="33"/>
      <c r="ER173" s="28"/>
      <c r="ES173" s="29"/>
      <c r="ET173" s="29"/>
      <c r="EU173" s="29"/>
      <c r="EV173" s="29"/>
      <c r="EW173" s="30"/>
      <c r="EX173" s="31"/>
      <c r="EY173" s="32"/>
      <c r="EZ173" s="32"/>
      <c r="FA173" s="32"/>
      <c r="FB173" s="32"/>
      <c r="FC173" s="33"/>
      <c r="FD173" s="28"/>
      <c r="FE173" s="29"/>
      <c r="FF173" s="29"/>
      <c r="FG173" s="29"/>
      <c r="FH173" s="29"/>
      <c r="FI173" s="30"/>
      <c r="FJ173" s="31"/>
      <c r="FK173" s="32"/>
      <c r="FL173" s="32"/>
      <c r="FM173" s="32"/>
      <c r="FN173" s="32"/>
      <c r="FO173" s="33"/>
      <c r="FP173" s="28"/>
      <c r="FQ173" s="29"/>
      <c r="FR173" s="29"/>
      <c r="FS173" s="29"/>
      <c r="FT173" s="29"/>
      <c r="FU173" s="30"/>
      <c r="FV173" s="31"/>
      <c r="FW173" s="32"/>
      <c r="FX173" s="32"/>
      <c r="FY173" s="32"/>
      <c r="FZ173" s="32"/>
      <c r="GA173" s="33"/>
      <c r="GB173" s="28"/>
      <c r="GC173" s="29"/>
      <c r="GD173" s="29"/>
      <c r="GE173" s="29"/>
      <c r="GF173" s="29"/>
      <c r="GG173" s="30"/>
      <c r="GH173" s="31"/>
      <c r="GI173" s="32"/>
      <c r="GJ173" s="32"/>
      <c r="GK173" s="32"/>
      <c r="GL173" s="32"/>
      <c r="GM173" s="33"/>
      <c r="GN173" s="28"/>
      <c r="GO173" s="29"/>
      <c r="GP173" s="29"/>
      <c r="GQ173" s="29"/>
      <c r="GR173" s="29"/>
      <c r="GS173" s="30"/>
      <c r="GT173" s="31"/>
      <c r="GU173" s="32"/>
      <c r="GV173" s="32"/>
      <c r="GW173" s="32"/>
      <c r="GX173" s="32"/>
      <c r="GY173" s="33"/>
      <c r="GZ173" s="28"/>
      <c r="HA173" s="29"/>
      <c r="HB173" s="29"/>
      <c r="HC173" s="29"/>
      <c r="HD173" s="29"/>
      <c r="HE173" s="30"/>
      <c r="HF173" s="31"/>
      <c r="HG173" s="32"/>
      <c r="HH173" s="32"/>
      <c r="HI173" s="32"/>
      <c r="HJ173" s="32"/>
      <c r="HK173" s="33"/>
      <c r="HL173" s="28"/>
      <c r="HM173" s="29"/>
      <c r="HN173" s="29"/>
      <c r="HO173" s="29"/>
      <c r="HP173" s="29"/>
      <c r="HQ173" s="30"/>
      <c r="HR173" s="31"/>
      <c r="HS173" s="32"/>
      <c r="HT173" s="32"/>
      <c r="HU173" s="32"/>
      <c r="HV173" s="32"/>
      <c r="HW173" s="33"/>
      <c r="HX173" s="28"/>
      <c r="HY173" s="29"/>
      <c r="HZ173" s="29"/>
      <c r="IA173" s="29"/>
      <c r="IB173" s="29"/>
      <c r="IC173" s="30"/>
      <c r="ID173" s="31"/>
      <c r="IE173" s="32"/>
      <c r="IF173" s="32"/>
      <c r="IG173" s="32"/>
      <c r="IH173" s="32"/>
      <c r="II173" s="33"/>
      <c r="IJ173" s="28"/>
      <c r="IK173" s="29"/>
      <c r="IL173" s="29"/>
      <c r="IM173" s="29"/>
      <c r="IN173" s="29"/>
      <c r="IO173" s="30"/>
      <c r="IP173" s="31"/>
      <c r="IQ173" s="32"/>
      <c r="IR173" s="32"/>
      <c r="IS173" s="32"/>
      <c r="IT173" s="32"/>
      <c r="IU173" s="33"/>
      <c r="IV173" s="28"/>
      <c r="IW173" s="29"/>
      <c r="IX173" s="29"/>
      <c r="IY173" s="29"/>
      <c r="IZ173" s="29"/>
      <c r="JA173" s="30"/>
      <c r="JB173" s="31"/>
      <c r="JC173" s="32"/>
      <c r="JD173" s="32"/>
      <c r="JE173" s="32"/>
      <c r="JF173" s="32"/>
      <c r="JG173" s="33"/>
      <c r="JH173" s="28"/>
      <c r="JI173" s="29"/>
      <c r="JJ173" s="29"/>
      <c r="JK173" s="29"/>
      <c r="JL173" s="29"/>
      <c r="JM173" s="30"/>
      <c r="JN173" s="31"/>
      <c r="JO173" s="32"/>
      <c r="JP173" s="32"/>
      <c r="JQ173" s="32"/>
      <c r="JR173" s="32"/>
      <c r="JS173" s="33"/>
      <c r="JT173" s="28"/>
      <c r="JU173" s="29"/>
      <c r="JV173" s="29"/>
      <c r="JW173" s="29"/>
      <c r="JX173" s="29"/>
      <c r="JY173" s="30"/>
      <c r="JZ173" s="31"/>
      <c r="KA173" s="32"/>
      <c r="KB173" s="32"/>
      <c r="KC173" s="32"/>
      <c r="KD173" s="32"/>
      <c r="KE173" s="33"/>
      <c r="KF173" s="28"/>
      <c r="KG173" s="29"/>
      <c r="KH173" s="29"/>
      <c r="KI173" s="29"/>
      <c r="KJ173" s="29"/>
      <c r="KK173" s="30"/>
      <c r="KL173" s="31"/>
      <c r="KM173" s="32"/>
      <c r="KN173" s="32"/>
      <c r="KO173" s="32"/>
      <c r="KP173" s="32"/>
      <c r="KQ173" s="33"/>
    </row>
    <row r="174" spans="1:303" ht="16.5" customHeight="1" x14ac:dyDescent="0.25">
      <c r="A174" t="e">
        <f t="shared" si="9"/>
        <v>#VALUE!</v>
      </c>
      <c r="B174" s="17" t="e">
        <f t="shared" si="10"/>
        <v>#VALUE!</v>
      </c>
      <c r="C174" s="21" t="str">
        <f>Calen!F177</f>
        <v/>
      </c>
      <c r="D174" s="28"/>
      <c r="E174" s="29"/>
      <c r="F174" s="29"/>
      <c r="G174" s="29"/>
      <c r="H174" s="29"/>
      <c r="I174" s="30"/>
      <c r="J174" s="31"/>
      <c r="K174" s="32"/>
      <c r="L174" s="32"/>
      <c r="M174" s="32"/>
      <c r="N174" s="32"/>
      <c r="O174" s="33"/>
      <c r="P174" s="28"/>
      <c r="Q174" s="29"/>
      <c r="R174" s="29"/>
      <c r="S174" s="29"/>
      <c r="T174" s="29"/>
      <c r="U174" s="30"/>
      <c r="V174" s="31"/>
      <c r="W174" s="32"/>
      <c r="X174" s="32"/>
      <c r="Y174" s="32"/>
      <c r="Z174" s="32"/>
      <c r="AA174" s="33"/>
      <c r="AB174" s="28"/>
      <c r="AC174" s="29"/>
      <c r="AD174" s="29"/>
      <c r="AE174" s="29"/>
      <c r="AF174" s="29"/>
      <c r="AG174" s="30"/>
      <c r="AH174" s="31"/>
      <c r="AI174" s="32"/>
      <c r="AJ174" s="32"/>
      <c r="AK174" s="32"/>
      <c r="AL174" s="32"/>
      <c r="AM174" s="33"/>
      <c r="AN174" s="28"/>
      <c r="AO174" s="29"/>
      <c r="AP174" s="29"/>
      <c r="AQ174" s="29"/>
      <c r="AR174" s="29"/>
      <c r="AS174" s="30"/>
      <c r="AT174" s="31"/>
      <c r="AU174" s="32"/>
      <c r="AV174" s="32"/>
      <c r="AW174" s="32"/>
      <c r="AX174" s="32"/>
      <c r="AY174" s="33"/>
      <c r="AZ174" s="28"/>
      <c r="BA174" s="29"/>
      <c r="BB174" s="29"/>
      <c r="BC174" s="29"/>
      <c r="BD174" s="29"/>
      <c r="BE174" s="30"/>
      <c r="BF174" s="31"/>
      <c r="BG174" s="32"/>
      <c r="BH174" s="32"/>
      <c r="BI174" s="32"/>
      <c r="BJ174" s="32"/>
      <c r="BK174" s="33"/>
      <c r="BL174" s="28"/>
      <c r="BM174" s="29"/>
      <c r="BN174" s="29"/>
      <c r="BO174" s="29"/>
      <c r="BP174" s="29"/>
      <c r="BQ174" s="30"/>
      <c r="BR174" s="31"/>
      <c r="BS174" s="32"/>
      <c r="BT174" s="32"/>
      <c r="BU174" s="32"/>
      <c r="BV174" s="32"/>
      <c r="BW174" s="33"/>
      <c r="BX174" s="28"/>
      <c r="BY174" s="29"/>
      <c r="BZ174" s="29"/>
      <c r="CA174" s="29"/>
      <c r="CB174" s="29"/>
      <c r="CC174" s="30"/>
      <c r="CD174" s="31"/>
      <c r="CE174" s="32"/>
      <c r="CF174" s="32"/>
      <c r="CG174" s="32"/>
      <c r="CH174" s="32"/>
      <c r="CI174" s="33"/>
      <c r="CJ174" s="28"/>
      <c r="CK174" s="29"/>
      <c r="CL174" s="29"/>
      <c r="CM174" s="29"/>
      <c r="CN174" s="29"/>
      <c r="CO174" s="30"/>
      <c r="CP174" s="31"/>
      <c r="CQ174" s="32"/>
      <c r="CR174" s="32"/>
      <c r="CS174" s="32"/>
      <c r="CT174" s="32"/>
      <c r="CU174" s="33"/>
      <c r="CV174" s="28"/>
      <c r="CW174" s="29"/>
      <c r="CX174" s="29"/>
      <c r="CY174" s="29"/>
      <c r="CZ174" s="29"/>
      <c r="DA174" s="30"/>
      <c r="DB174" s="31"/>
      <c r="DC174" s="32"/>
      <c r="DD174" s="32"/>
      <c r="DE174" s="32"/>
      <c r="DF174" s="32"/>
      <c r="DG174" s="33"/>
      <c r="DH174" s="28"/>
      <c r="DI174" s="29"/>
      <c r="DJ174" s="29"/>
      <c r="DK174" s="29"/>
      <c r="DL174" s="29"/>
      <c r="DM174" s="30"/>
      <c r="DN174" s="31"/>
      <c r="DO174" s="32"/>
      <c r="DP174" s="32"/>
      <c r="DQ174" s="32"/>
      <c r="DR174" s="32"/>
      <c r="DS174" s="33"/>
      <c r="DT174" s="28"/>
      <c r="DU174" s="29"/>
      <c r="DV174" s="29"/>
      <c r="DW174" s="29"/>
      <c r="DX174" s="29"/>
      <c r="DY174" s="30"/>
      <c r="DZ174" s="31"/>
      <c r="EA174" s="32"/>
      <c r="EB174" s="32"/>
      <c r="EC174" s="32"/>
      <c r="ED174" s="32"/>
      <c r="EE174" s="33"/>
      <c r="EF174" s="28"/>
      <c r="EG174" s="29"/>
      <c r="EH174" s="29"/>
      <c r="EI174" s="29"/>
      <c r="EJ174" s="29"/>
      <c r="EK174" s="30"/>
      <c r="EL174" s="31"/>
      <c r="EM174" s="32"/>
      <c r="EN174" s="32"/>
      <c r="EO174" s="32"/>
      <c r="EP174" s="32"/>
      <c r="EQ174" s="33"/>
      <c r="ER174" s="28"/>
      <c r="ES174" s="29"/>
      <c r="ET174" s="29"/>
      <c r="EU174" s="29"/>
      <c r="EV174" s="29"/>
      <c r="EW174" s="30"/>
      <c r="EX174" s="31"/>
      <c r="EY174" s="32"/>
      <c r="EZ174" s="32"/>
      <c r="FA174" s="32"/>
      <c r="FB174" s="32"/>
      <c r="FC174" s="33"/>
      <c r="FD174" s="28"/>
      <c r="FE174" s="29"/>
      <c r="FF174" s="29"/>
      <c r="FG174" s="29"/>
      <c r="FH174" s="29"/>
      <c r="FI174" s="30"/>
      <c r="FJ174" s="31"/>
      <c r="FK174" s="32"/>
      <c r="FL174" s="32"/>
      <c r="FM174" s="32"/>
      <c r="FN174" s="32"/>
      <c r="FO174" s="33"/>
      <c r="FP174" s="28"/>
      <c r="FQ174" s="29"/>
      <c r="FR174" s="29"/>
      <c r="FS174" s="29"/>
      <c r="FT174" s="29"/>
      <c r="FU174" s="30"/>
      <c r="FV174" s="31"/>
      <c r="FW174" s="32"/>
      <c r="FX174" s="32"/>
      <c r="FY174" s="32"/>
      <c r="FZ174" s="32"/>
      <c r="GA174" s="33"/>
      <c r="GB174" s="28"/>
      <c r="GC174" s="29"/>
      <c r="GD174" s="29"/>
      <c r="GE174" s="29"/>
      <c r="GF174" s="29"/>
      <c r="GG174" s="30"/>
      <c r="GH174" s="31"/>
      <c r="GI174" s="32"/>
      <c r="GJ174" s="32"/>
      <c r="GK174" s="32"/>
      <c r="GL174" s="32"/>
      <c r="GM174" s="33"/>
      <c r="GN174" s="28"/>
      <c r="GO174" s="29"/>
      <c r="GP174" s="29"/>
      <c r="GQ174" s="29"/>
      <c r="GR174" s="29"/>
      <c r="GS174" s="30"/>
      <c r="GT174" s="31"/>
      <c r="GU174" s="32"/>
      <c r="GV174" s="32"/>
      <c r="GW174" s="32"/>
      <c r="GX174" s="32"/>
      <c r="GY174" s="33"/>
      <c r="GZ174" s="28"/>
      <c r="HA174" s="29"/>
      <c r="HB174" s="29"/>
      <c r="HC174" s="29"/>
      <c r="HD174" s="29"/>
      <c r="HE174" s="30"/>
      <c r="HF174" s="31"/>
      <c r="HG174" s="32"/>
      <c r="HH174" s="32"/>
      <c r="HI174" s="32"/>
      <c r="HJ174" s="32"/>
      <c r="HK174" s="33"/>
      <c r="HL174" s="28"/>
      <c r="HM174" s="29"/>
      <c r="HN174" s="29"/>
      <c r="HO174" s="29"/>
      <c r="HP174" s="29"/>
      <c r="HQ174" s="30"/>
      <c r="HR174" s="31"/>
      <c r="HS174" s="32"/>
      <c r="HT174" s="32"/>
      <c r="HU174" s="32"/>
      <c r="HV174" s="32"/>
      <c r="HW174" s="33"/>
      <c r="HX174" s="28"/>
      <c r="HY174" s="29"/>
      <c r="HZ174" s="29"/>
      <c r="IA174" s="29"/>
      <c r="IB174" s="29"/>
      <c r="IC174" s="30"/>
      <c r="ID174" s="31"/>
      <c r="IE174" s="32"/>
      <c r="IF174" s="32"/>
      <c r="IG174" s="32"/>
      <c r="IH174" s="32"/>
      <c r="II174" s="33"/>
      <c r="IJ174" s="28"/>
      <c r="IK174" s="29"/>
      <c r="IL174" s="29"/>
      <c r="IM174" s="29"/>
      <c r="IN174" s="29"/>
      <c r="IO174" s="30"/>
      <c r="IP174" s="31"/>
      <c r="IQ174" s="32"/>
      <c r="IR174" s="32"/>
      <c r="IS174" s="32"/>
      <c r="IT174" s="32"/>
      <c r="IU174" s="33"/>
      <c r="IV174" s="28"/>
      <c r="IW174" s="29"/>
      <c r="IX174" s="29"/>
      <c r="IY174" s="29"/>
      <c r="IZ174" s="29"/>
      <c r="JA174" s="30"/>
      <c r="JB174" s="31"/>
      <c r="JC174" s="32"/>
      <c r="JD174" s="32"/>
      <c r="JE174" s="32"/>
      <c r="JF174" s="32"/>
      <c r="JG174" s="33"/>
      <c r="JH174" s="28"/>
      <c r="JI174" s="29"/>
      <c r="JJ174" s="29"/>
      <c r="JK174" s="29"/>
      <c r="JL174" s="29"/>
      <c r="JM174" s="30"/>
      <c r="JN174" s="31"/>
      <c r="JO174" s="32"/>
      <c r="JP174" s="32"/>
      <c r="JQ174" s="32"/>
      <c r="JR174" s="32"/>
      <c r="JS174" s="33"/>
      <c r="JT174" s="28"/>
      <c r="JU174" s="29"/>
      <c r="JV174" s="29"/>
      <c r="JW174" s="29"/>
      <c r="JX174" s="29"/>
      <c r="JY174" s="30"/>
      <c r="JZ174" s="31"/>
      <c r="KA174" s="32"/>
      <c r="KB174" s="32"/>
      <c r="KC174" s="32"/>
      <c r="KD174" s="32"/>
      <c r="KE174" s="33"/>
      <c r="KF174" s="28"/>
      <c r="KG174" s="29"/>
      <c r="KH174" s="29"/>
      <c r="KI174" s="29"/>
      <c r="KJ174" s="29"/>
      <c r="KK174" s="30"/>
      <c r="KL174" s="31"/>
      <c r="KM174" s="32"/>
      <c r="KN174" s="32"/>
      <c r="KO174" s="32"/>
      <c r="KP174" s="32"/>
      <c r="KQ174" s="33"/>
    </row>
    <row r="175" spans="1:303" ht="16.5" customHeight="1" x14ac:dyDescent="0.25">
      <c r="A175" t="e">
        <f t="shared" si="9"/>
        <v>#VALUE!</v>
      </c>
      <c r="B175" s="17" t="e">
        <f t="shared" si="10"/>
        <v>#VALUE!</v>
      </c>
      <c r="C175" s="21" t="str">
        <f>Calen!F178</f>
        <v/>
      </c>
      <c r="D175" s="28"/>
      <c r="E175" s="29"/>
      <c r="F175" s="29"/>
      <c r="G175" s="29"/>
      <c r="H175" s="29"/>
      <c r="I175" s="30"/>
      <c r="J175" s="31"/>
      <c r="K175" s="32"/>
      <c r="L175" s="32"/>
      <c r="M175" s="32"/>
      <c r="N175" s="32"/>
      <c r="O175" s="33"/>
      <c r="P175" s="28"/>
      <c r="Q175" s="29"/>
      <c r="R175" s="29"/>
      <c r="S175" s="29"/>
      <c r="T175" s="29"/>
      <c r="U175" s="30"/>
      <c r="V175" s="31"/>
      <c r="W175" s="32"/>
      <c r="X175" s="32"/>
      <c r="Y175" s="32"/>
      <c r="Z175" s="32"/>
      <c r="AA175" s="33"/>
      <c r="AB175" s="28"/>
      <c r="AC175" s="29"/>
      <c r="AD175" s="29"/>
      <c r="AE175" s="29"/>
      <c r="AF175" s="29"/>
      <c r="AG175" s="30"/>
      <c r="AH175" s="31"/>
      <c r="AI175" s="32"/>
      <c r="AJ175" s="32"/>
      <c r="AK175" s="32"/>
      <c r="AL175" s="32"/>
      <c r="AM175" s="33"/>
      <c r="AN175" s="28"/>
      <c r="AO175" s="29"/>
      <c r="AP175" s="29"/>
      <c r="AQ175" s="29"/>
      <c r="AR175" s="29"/>
      <c r="AS175" s="30"/>
      <c r="AT175" s="31"/>
      <c r="AU175" s="32"/>
      <c r="AV175" s="32"/>
      <c r="AW175" s="32"/>
      <c r="AX175" s="32"/>
      <c r="AY175" s="33"/>
      <c r="AZ175" s="28"/>
      <c r="BA175" s="29"/>
      <c r="BB175" s="29"/>
      <c r="BC175" s="29"/>
      <c r="BD175" s="29"/>
      <c r="BE175" s="30"/>
      <c r="BF175" s="31"/>
      <c r="BG175" s="32"/>
      <c r="BH175" s="32"/>
      <c r="BI175" s="32"/>
      <c r="BJ175" s="32"/>
      <c r="BK175" s="33"/>
      <c r="BL175" s="28"/>
      <c r="BM175" s="29"/>
      <c r="BN175" s="29"/>
      <c r="BO175" s="29"/>
      <c r="BP175" s="29"/>
      <c r="BQ175" s="30"/>
      <c r="BR175" s="31"/>
      <c r="BS175" s="32"/>
      <c r="BT175" s="32"/>
      <c r="BU175" s="32"/>
      <c r="BV175" s="32"/>
      <c r="BW175" s="33"/>
      <c r="BX175" s="28"/>
      <c r="BY175" s="29"/>
      <c r="BZ175" s="29"/>
      <c r="CA175" s="29"/>
      <c r="CB175" s="29"/>
      <c r="CC175" s="30"/>
      <c r="CD175" s="31"/>
      <c r="CE175" s="32"/>
      <c r="CF175" s="32"/>
      <c r="CG175" s="32"/>
      <c r="CH175" s="32"/>
      <c r="CI175" s="33"/>
      <c r="CJ175" s="28"/>
      <c r="CK175" s="29"/>
      <c r="CL175" s="29"/>
      <c r="CM175" s="29"/>
      <c r="CN175" s="29"/>
      <c r="CO175" s="30"/>
      <c r="CP175" s="31"/>
      <c r="CQ175" s="32"/>
      <c r="CR175" s="32"/>
      <c r="CS175" s="32"/>
      <c r="CT175" s="32"/>
      <c r="CU175" s="33"/>
      <c r="CV175" s="28"/>
      <c r="CW175" s="29"/>
      <c r="CX175" s="29"/>
      <c r="CY175" s="29"/>
      <c r="CZ175" s="29"/>
      <c r="DA175" s="30"/>
      <c r="DB175" s="31"/>
      <c r="DC175" s="32"/>
      <c r="DD175" s="32"/>
      <c r="DE175" s="32"/>
      <c r="DF175" s="32"/>
      <c r="DG175" s="33"/>
      <c r="DH175" s="28"/>
      <c r="DI175" s="29"/>
      <c r="DJ175" s="29"/>
      <c r="DK175" s="29"/>
      <c r="DL175" s="29"/>
      <c r="DM175" s="30"/>
      <c r="DN175" s="31"/>
      <c r="DO175" s="32"/>
      <c r="DP175" s="32"/>
      <c r="DQ175" s="32"/>
      <c r="DR175" s="32"/>
      <c r="DS175" s="33"/>
      <c r="DT175" s="28"/>
      <c r="DU175" s="29"/>
      <c r="DV175" s="29"/>
      <c r="DW175" s="29"/>
      <c r="DX175" s="29"/>
      <c r="DY175" s="30"/>
      <c r="DZ175" s="31"/>
      <c r="EA175" s="32"/>
      <c r="EB175" s="32"/>
      <c r="EC175" s="32"/>
      <c r="ED175" s="32"/>
      <c r="EE175" s="33"/>
      <c r="EF175" s="28"/>
      <c r="EG175" s="29"/>
      <c r="EH175" s="29"/>
      <c r="EI175" s="29"/>
      <c r="EJ175" s="29"/>
      <c r="EK175" s="30"/>
      <c r="EL175" s="31"/>
      <c r="EM175" s="32"/>
      <c r="EN175" s="32"/>
      <c r="EO175" s="32"/>
      <c r="EP175" s="32"/>
      <c r="EQ175" s="33"/>
      <c r="ER175" s="28"/>
      <c r="ES175" s="29"/>
      <c r="ET175" s="29"/>
      <c r="EU175" s="29"/>
      <c r="EV175" s="29"/>
      <c r="EW175" s="30"/>
      <c r="EX175" s="31"/>
      <c r="EY175" s="32"/>
      <c r="EZ175" s="32"/>
      <c r="FA175" s="32"/>
      <c r="FB175" s="32"/>
      <c r="FC175" s="33"/>
      <c r="FD175" s="28"/>
      <c r="FE175" s="29"/>
      <c r="FF175" s="29"/>
      <c r="FG175" s="29"/>
      <c r="FH175" s="29"/>
      <c r="FI175" s="30"/>
      <c r="FJ175" s="31"/>
      <c r="FK175" s="32"/>
      <c r="FL175" s="32"/>
      <c r="FM175" s="32"/>
      <c r="FN175" s="32"/>
      <c r="FO175" s="33"/>
      <c r="FP175" s="28"/>
      <c r="FQ175" s="29"/>
      <c r="FR175" s="29"/>
      <c r="FS175" s="29"/>
      <c r="FT175" s="29"/>
      <c r="FU175" s="30"/>
      <c r="FV175" s="31"/>
      <c r="FW175" s="32"/>
      <c r="FX175" s="32"/>
      <c r="FY175" s="32"/>
      <c r="FZ175" s="32"/>
      <c r="GA175" s="33"/>
      <c r="GB175" s="28"/>
      <c r="GC175" s="29"/>
      <c r="GD175" s="29"/>
      <c r="GE175" s="29"/>
      <c r="GF175" s="29"/>
      <c r="GG175" s="30"/>
      <c r="GH175" s="31"/>
      <c r="GI175" s="32"/>
      <c r="GJ175" s="32"/>
      <c r="GK175" s="32"/>
      <c r="GL175" s="32"/>
      <c r="GM175" s="33"/>
      <c r="GN175" s="28"/>
      <c r="GO175" s="29"/>
      <c r="GP175" s="29"/>
      <c r="GQ175" s="29"/>
      <c r="GR175" s="29"/>
      <c r="GS175" s="30"/>
      <c r="GT175" s="31"/>
      <c r="GU175" s="32"/>
      <c r="GV175" s="32"/>
      <c r="GW175" s="32"/>
      <c r="GX175" s="32"/>
      <c r="GY175" s="33"/>
      <c r="GZ175" s="28"/>
      <c r="HA175" s="29"/>
      <c r="HB175" s="29"/>
      <c r="HC175" s="29"/>
      <c r="HD175" s="29"/>
      <c r="HE175" s="30"/>
      <c r="HF175" s="31"/>
      <c r="HG175" s="32"/>
      <c r="HH175" s="32"/>
      <c r="HI175" s="32"/>
      <c r="HJ175" s="32"/>
      <c r="HK175" s="33"/>
      <c r="HL175" s="28"/>
      <c r="HM175" s="29"/>
      <c r="HN175" s="29"/>
      <c r="HO175" s="29"/>
      <c r="HP175" s="29"/>
      <c r="HQ175" s="30"/>
      <c r="HR175" s="31"/>
      <c r="HS175" s="32"/>
      <c r="HT175" s="32"/>
      <c r="HU175" s="32"/>
      <c r="HV175" s="32"/>
      <c r="HW175" s="33"/>
      <c r="HX175" s="28"/>
      <c r="HY175" s="29"/>
      <c r="HZ175" s="29"/>
      <c r="IA175" s="29"/>
      <c r="IB175" s="29"/>
      <c r="IC175" s="30"/>
      <c r="ID175" s="31"/>
      <c r="IE175" s="32"/>
      <c r="IF175" s="32"/>
      <c r="IG175" s="32"/>
      <c r="IH175" s="32"/>
      <c r="II175" s="33"/>
      <c r="IJ175" s="28"/>
      <c r="IK175" s="29"/>
      <c r="IL175" s="29"/>
      <c r="IM175" s="29"/>
      <c r="IN175" s="29"/>
      <c r="IO175" s="30"/>
      <c r="IP175" s="31"/>
      <c r="IQ175" s="32"/>
      <c r="IR175" s="32"/>
      <c r="IS175" s="32"/>
      <c r="IT175" s="32"/>
      <c r="IU175" s="33"/>
      <c r="IV175" s="28"/>
      <c r="IW175" s="29"/>
      <c r="IX175" s="29"/>
      <c r="IY175" s="29"/>
      <c r="IZ175" s="29"/>
      <c r="JA175" s="30"/>
      <c r="JB175" s="31"/>
      <c r="JC175" s="32"/>
      <c r="JD175" s="32"/>
      <c r="JE175" s="32"/>
      <c r="JF175" s="32"/>
      <c r="JG175" s="33"/>
      <c r="JH175" s="28"/>
      <c r="JI175" s="29"/>
      <c r="JJ175" s="29"/>
      <c r="JK175" s="29"/>
      <c r="JL175" s="29"/>
      <c r="JM175" s="30"/>
      <c r="JN175" s="31"/>
      <c r="JO175" s="32"/>
      <c r="JP175" s="32"/>
      <c r="JQ175" s="32"/>
      <c r="JR175" s="32"/>
      <c r="JS175" s="33"/>
      <c r="JT175" s="28"/>
      <c r="JU175" s="29"/>
      <c r="JV175" s="29"/>
      <c r="JW175" s="29"/>
      <c r="JX175" s="29"/>
      <c r="JY175" s="30"/>
      <c r="JZ175" s="31"/>
      <c r="KA175" s="32"/>
      <c r="KB175" s="32"/>
      <c r="KC175" s="32"/>
      <c r="KD175" s="32"/>
      <c r="KE175" s="33"/>
      <c r="KF175" s="28"/>
      <c r="KG175" s="29"/>
      <c r="KH175" s="29"/>
      <c r="KI175" s="29"/>
      <c r="KJ175" s="29"/>
      <c r="KK175" s="30"/>
      <c r="KL175" s="31"/>
      <c r="KM175" s="32"/>
      <c r="KN175" s="32"/>
      <c r="KO175" s="32"/>
      <c r="KP175" s="32"/>
      <c r="KQ175" s="33"/>
    </row>
    <row r="176" spans="1:303" ht="16.5" customHeight="1" x14ac:dyDescent="0.25">
      <c r="A176" t="e">
        <f t="shared" si="9"/>
        <v>#VALUE!</v>
      </c>
      <c r="B176" s="17" t="e">
        <f t="shared" si="10"/>
        <v>#VALUE!</v>
      </c>
      <c r="C176" s="21" t="str">
        <f>Calen!F179</f>
        <v/>
      </c>
      <c r="D176" s="28"/>
      <c r="E176" s="29"/>
      <c r="F176" s="29"/>
      <c r="G176" s="29"/>
      <c r="H176" s="29"/>
      <c r="I176" s="30"/>
      <c r="J176" s="31"/>
      <c r="K176" s="32"/>
      <c r="L176" s="32"/>
      <c r="M176" s="32"/>
      <c r="N176" s="32"/>
      <c r="O176" s="33"/>
      <c r="P176" s="28"/>
      <c r="Q176" s="29"/>
      <c r="R176" s="29"/>
      <c r="S176" s="29"/>
      <c r="T176" s="29"/>
      <c r="U176" s="30"/>
      <c r="V176" s="31"/>
      <c r="W176" s="32"/>
      <c r="X176" s="32"/>
      <c r="Y176" s="32"/>
      <c r="Z176" s="32"/>
      <c r="AA176" s="33"/>
      <c r="AB176" s="28"/>
      <c r="AC176" s="29"/>
      <c r="AD176" s="29"/>
      <c r="AE176" s="29"/>
      <c r="AF176" s="29"/>
      <c r="AG176" s="30"/>
      <c r="AH176" s="31"/>
      <c r="AI176" s="32"/>
      <c r="AJ176" s="32"/>
      <c r="AK176" s="32"/>
      <c r="AL176" s="32"/>
      <c r="AM176" s="33"/>
      <c r="AN176" s="28"/>
      <c r="AO176" s="29"/>
      <c r="AP176" s="29"/>
      <c r="AQ176" s="29"/>
      <c r="AR176" s="29"/>
      <c r="AS176" s="30"/>
      <c r="AT176" s="31"/>
      <c r="AU176" s="32"/>
      <c r="AV176" s="32"/>
      <c r="AW176" s="32"/>
      <c r="AX176" s="32"/>
      <c r="AY176" s="33"/>
      <c r="AZ176" s="28"/>
      <c r="BA176" s="29"/>
      <c r="BB176" s="29"/>
      <c r="BC176" s="29"/>
      <c r="BD176" s="29"/>
      <c r="BE176" s="30"/>
      <c r="BF176" s="31"/>
      <c r="BG176" s="32"/>
      <c r="BH176" s="32"/>
      <c r="BI176" s="32"/>
      <c r="BJ176" s="32"/>
      <c r="BK176" s="33"/>
      <c r="BL176" s="28"/>
      <c r="BM176" s="29"/>
      <c r="BN176" s="29"/>
      <c r="BO176" s="29"/>
      <c r="BP176" s="29"/>
      <c r="BQ176" s="30"/>
      <c r="BR176" s="31"/>
      <c r="BS176" s="32"/>
      <c r="BT176" s="32"/>
      <c r="BU176" s="32"/>
      <c r="BV176" s="32"/>
      <c r="BW176" s="33"/>
      <c r="BX176" s="28"/>
      <c r="BY176" s="29"/>
      <c r="BZ176" s="29"/>
      <c r="CA176" s="29"/>
      <c r="CB176" s="29"/>
      <c r="CC176" s="30"/>
      <c r="CD176" s="31"/>
      <c r="CE176" s="32"/>
      <c r="CF176" s="32"/>
      <c r="CG176" s="32"/>
      <c r="CH176" s="32"/>
      <c r="CI176" s="33"/>
      <c r="CJ176" s="28"/>
      <c r="CK176" s="29"/>
      <c r="CL176" s="29"/>
      <c r="CM176" s="29"/>
      <c r="CN176" s="29"/>
      <c r="CO176" s="30"/>
      <c r="CP176" s="31"/>
      <c r="CQ176" s="32"/>
      <c r="CR176" s="32"/>
      <c r="CS176" s="32"/>
      <c r="CT176" s="32"/>
      <c r="CU176" s="33"/>
      <c r="CV176" s="28"/>
      <c r="CW176" s="29"/>
      <c r="CX176" s="29"/>
      <c r="CY176" s="29"/>
      <c r="CZ176" s="29"/>
      <c r="DA176" s="30"/>
      <c r="DB176" s="31"/>
      <c r="DC176" s="32"/>
      <c r="DD176" s="32"/>
      <c r="DE176" s="32"/>
      <c r="DF176" s="32"/>
      <c r="DG176" s="33"/>
      <c r="DH176" s="28"/>
      <c r="DI176" s="29"/>
      <c r="DJ176" s="29"/>
      <c r="DK176" s="29"/>
      <c r="DL176" s="29"/>
      <c r="DM176" s="30"/>
      <c r="DN176" s="31"/>
      <c r="DO176" s="32"/>
      <c r="DP176" s="32"/>
      <c r="DQ176" s="32"/>
      <c r="DR176" s="32"/>
      <c r="DS176" s="33"/>
      <c r="DT176" s="28"/>
      <c r="DU176" s="29"/>
      <c r="DV176" s="29"/>
      <c r="DW176" s="29"/>
      <c r="DX176" s="29"/>
      <c r="DY176" s="30"/>
      <c r="DZ176" s="31"/>
      <c r="EA176" s="32"/>
      <c r="EB176" s="32"/>
      <c r="EC176" s="32"/>
      <c r="ED176" s="32"/>
      <c r="EE176" s="33"/>
      <c r="EF176" s="28"/>
      <c r="EG176" s="29"/>
      <c r="EH176" s="29"/>
      <c r="EI176" s="29"/>
      <c r="EJ176" s="29"/>
      <c r="EK176" s="30"/>
      <c r="EL176" s="31"/>
      <c r="EM176" s="32"/>
      <c r="EN176" s="32"/>
      <c r="EO176" s="32"/>
      <c r="EP176" s="32"/>
      <c r="EQ176" s="33"/>
      <c r="ER176" s="28"/>
      <c r="ES176" s="29"/>
      <c r="ET176" s="29"/>
      <c r="EU176" s="29"/>
      <c r="EV176" s="29"/>
      <c r="EW176" s="30"/>
      <c r="EX176" s="31"/>
      <c r="EY176" s="32"/>
      <c r="EZ176" s="32"/>
      <c r="FA176" s="32"/>
      <c r="FB176" s="32"/>
      <c r="FC176" s="33"/>
      <c r="FD176" s="28"/>
      <c r="FE176" s="29"/>
      <c r="FF176" s="29"/>
      <c r="FG176" s="29"/>
      <c r="FH176" s="29"/>
      <c r="FI176" s="30"/>
      <c r="FJ176" s="31"/>
      <c r="FK176" s="32"/>
      <c r="FL176" s="32"/>
      <c r="FM176" s="32"/>
      <c r="FN176" s="32"/>
      <c r="FO176" s="33"/>
      <c r="FP176" s="28"/>
      <c r="FQ176" s="29"/>
      <c r="FR176" s="29"/>
      <c r="FS176" s="29"/>
      <c r="FT176" s="29"/>
      <c r="FU176" s="30"/>
      <c r="FV176" s="31"/>
      <c r="FW176" s="32"/>
      <c r="FX176" s="32"/>
      <c r="FY176" s="32"/>
      <c r="FZ176" s="32"/>
      <c r="GA176" s="33"/>
      <c r="GB176" s="28"/>
      <c r="GC176" s="29"/>
      <c r="GD176" s="29"/>
      <c r="GE176" s="29"/>
      <c r="GF176" s="29"/>
      <c r="GG176" s="30"/>
      <c r="GH176" s="31"/>
      <c r="GI176" s="32"/>
      <c r="GJ176" s="32"/>
      <c r="GK176" s="32"/>
      <c r="GL176" s="32"/>
      <c r="GM176" s="33"/>
      <c r="GN176" s="28"/>
      <c r="GO176" s="29"/>
      <c r="GP176" s="29"/>
      <c r="GQ176" s="29"/>
      <c r="GR176" s="29"/>
      <c r="GS176" s="30"/>
      <c r="GT176" s="31"/>
      <c r="GU176" s="32"/>
      <c r="GV176" s="32"/>
      <c r="GW176" s="32"/>
      <c r="GX176" s="32"/>
      <c r="GY176" s="33"/>
      <c r="GZ176" s="28"/>
      <c r="HA176" s="29"/>
      <c r="HB176" s="29"/>
      <c r="HC176" s="29"/>
      <c r="HD176" s="29"/>
      <c r="HE176" s="30"/>
      <c r="HF176" s="31"/>
      <c r="HG176" s="32"/>
      <c r="HH176" s="32"/>
      <c r="HI176" s="32"/>
      <c r="HJ176" s="32"/>
      <c r="HK176" s="33"/>
      <c r="HL176" s="28"/>
      <c r="HM176" s="29"/>
      <c r="HN176" s="29"/>
      <c r="HO176" s="29"/>
      <c r="HP176" s="29"/>
      <c r="HQ176" s="30"/>
      <c r="HR176" s="31"/>
      <c r="HS176" s="32"/>
      <c r="HT176" s="32"/>
      <c r="HU176" s="32"/>
      <c r="HV176" s="32"/>
      <c r="HW176" s="33"/>
      <c r="HX176" s="28"/>
      <c r="HY176" s="29"/>
      <c r="HZ176" s="29"/>
      <c r="IA176" s="29"/>
      <c r="IB176" s="29"/>
      <c r="IC176" s="30"/>
      <c r="ID176" s="31"/>
      <c r="IE176" s="32"/>
      <c r="IF176" s="32"/>
      <c r="IG176" s="32"/>
      <c r="IH176" s="32"/>
      <c r="II176" s="33"/>
      <c r="IJ176" s="28"/>
      <c r="IK176" s="29"/>
      <c r="IL176" s="29"/>
      <c r="IM176" s="29"/>
      <c r="IN176" s="29"/>
      <c r="IO176" s="30"/>
      <c r="IP176" s="31"/>
      <c r="IQ176" s="32"/>
      <c r="IR176" s="32"/>
      <c r="IS176" s="32"/>
      <c r="IT176" s="32"/>
      <c r="IU176" s="33"/>
      <c r="IV176" s="28"/>
      <c r="IW176" s="29"/>
      <c r="IX176" s="29"/>
      <c r="IY176" s="29"/>
      <c r="IZ176" s="29"/>
      <c r="JA176" s="30"/>
      <c r="JB176" s="31"/>
      <c r="JC176" s="32"/>
      <c r="JD176" s="32"/>
      <c r="JE176" s="32"/>
      <c r="JF176" s="32"/>
      <c r="JG176" s="33"/>
      <c r="JH176" s="28"/>
      <c r="JI176" s="29"/>
      <c r="JJ176" s="29"/>
      <c r="JK176" s="29"/>
      <c r="JL176" s="29"/>
      <c r="JM176" s="30"/>
      <c r="JN176" s="31"/>
      <c r="JO176" s="32"/>
      <c r="JP176" s="32"/>
      <c r="JQ176" s="32"/>
      <c r="JR176" s="32"/>
      <c r="JS176" s="33"/>
      <c r="JT176" s="28"/>
      <c r="JU176" s="29"/>
      <c r="JV176" s="29"/>
      <c r="JW176" s="29"/>
      <c r="JX176" s="29"/>
      <c r="JY176" s="30"/>
      <c r="JZ176" s="31"/>
      <c r="KA176" s="32"/>
      <c r="KB176" s="32"/>
      <c r="KC176" s="32"/>
      <c r="KD176" s="32"/>
      <c r="KE176" s="33"/>
      <c r="KF176" s="28"/>
      <c r="KG176" s="29"/>
      <c r="KH176" s="29"/>
      <c r="KI176" s="29"/>
      <c r="KJ176" s="29"/>
      <c r="KK176" s="30"/>
      <c r="KL176" s="31"/>
      <c r="KM176" s="32"/>
      <c r="KN176" s="32"/>
      <c r="KO176" s="32"/>
      <c r="KP176" s="32"/>
      <c r="KQ176" s="33"/>
    </row>
    <row r="177" spans="1:303" ht="16.5" customHeight="1" x14ac:dyDescent="0.25">
      <c r="A177" t="e">
        <f t="shared" si="9"/>
        <v>#VALUE!</v>
      </c>
      <c r="B177" s="17" t="e">
        <f t="shared" si="10"/>
        <v>#VALUE!</v>
      </c>
      <c r="C177" s="21" t="str">
        <f>Calen!F180</f>
        <v/>
      </c>
      <c r="D177" s="28"/>
      <c r="E177" s="29"/>
      <c r="F177" s="29"/>
      <c r="G177" s="29"/>
      <c r="H177" s="29"/>
      <c r="I177" s="30"/>
      <c r="J177" s="31"/>
      <c r="K177" s="32"/>
      <c r="L177" s="32"/>
      <c r="M177" s="32"/>
      <c r="N177" s="32"/>
      <c r="O177" s="33"/>
      <c r="P177" s="28"/>
      <c r="Q177" s="29"/>
      <c r="R177" s="29"/>
      <c r="S177" s="29"/>
      <c r="T177" s="29"/>
      <c r="U177" s="30"/>
      <c r="V177" s="31"/>
      <c r="W177" s="32"/>
      <c r="X177" s="32"/>
      <c r="Y177" s="32"/>
      <c r="Z177" s="32"/>
      <c r="AA177" s="33"/>
      <c r="AB177" s="28"/>
      <c r="AC177" s="29"/>
      <c r="AD177" s="29"/>
      <c r="AE177" s="29"/>
      <c r="AF177" s="29"/>
      <c r="AG177" s="30"/>
      <c r="AH177" s="31"/>
      <c r="AI177" s="32"/>
      <c r="AJ177" s="32"/>
      <c r="AK177" s="32"/>
      <c r="AL177" s="32"/>
      <c r="AM177" s="33"/>
      <c r="AN177" s="28"/>
      <c r="AO177" s="29"/>
      <c r="AP177" s="29"/>
      <c r="AQ177" s="29"/>
      <c r="AR177" s="29"/>
      <c r="AS177" s="30"/>
      <c r="AT177" s="31"/>
      <c r="AU177" s="32"/>
      <c r="AV177" s="32"/>
      <c r="AW177" s="32"/>
      <c r="AX177" s="32"/>
      <c r="AY177" s="33"/>
      <c r="AZ177" s="28"/>
      <c r="BA177" s="29"/>
      <c r="BB177" s="29"/>
      <c r="BC177" s="29"/>
      <c r="BD177" s="29"/>
      <c r="BE177" s="30"/>
      <c r="BF177" s="31"/>
      <c r="BG177" s="32"/>
      <c r="BH177" s="32"/>
      <c r="BI177" s="32"/>
      <c r="BJ177" s="32"/>
      <c r="BK177" s="33"/>
      <c r="BL177" s="28"/>
      <c r="BM177" s="29"/>
      <c r="BN177" s="29"/>
      <c r="BO177" s="29"/>
      <c r="BP177" s="29"/>
      <c r="BQ177" s="30"/>
      <c r="BR177" s="31"/>
      <c r="BS177" s="32"/>
      <c r="BT177" s="32"/>
      <c r="BU177" s="32"/>
      <c r="BV177" s="32"/>
      <c r="BW177" s="33"/>
      <c r="BX177" s="28"/>
      <c r="BY177" s="29"/>
      <c r="BZ177" s="29"/>
      <c r="CA177" s="29"/>
      <c r="CB177" s="29"/>
      <c r="CC177" s="30"/>
      <c r="CD177" s="31"/>
      <c r="CE177" s="32"/>
      <c r="CF177" s="32"/>
      <c r="CG177" s="32"/>
      <c r="CH177" s="32"/>
      <c r="CI177" s="33"/>
      <c r="CJ177" s="28"/>
      <c r="CK177" s="29"/>
      <c r="CL177" s="29"/>
      <c r="CM177" s="29"/>
      <c r="CN177" s="29"/>
      <c r="CO177" s="30"/>
      <c r="CP177" s="31"/>
      <c r="CQ177" s="32"/>
      <c r="CR177" s="32"/>
      <c r="CS177" s="32"/>
      <c r="CT177" s="32"/>
      <c r="CU177" s="33"/>
      <c r="CV177" s="28"/>
      <c r="CW177" s="29"/>
      <c r="CX177" s="29"/>
      <c r="CY177" s="29"/>
      <c r="CZ177" s="29"/>
      <c r="DA177" s="30"/>
      <c r="DB177" s="31"/>
      <c r="DC177" s="32"/>
      <c r="DD177" s="32"/>
      <c r="DE177" s="32"/>
      <c r="DF177" s="32"/>
      <c r="DG177" s="33"/>
      <c r="DH177" s="28"/>
      <c r="DI177" s="29"/>
      <c r="DJ177" s="29"/>
      <c r="DK177" s="29"/>
      <c r="DL177" s="29"/>
      <c r="DM177" s="30"/>
      <c r="DN177" s="31"/>
      <c r="DO177" s="32"/>
      <c r="DP177" s="32"/>
      <c r="DQ177" s="32"/>
      <c r="DR177" s="32"/>
      <c r="DS177" s="33"/>
      <c r="DT177" s="28"/>
      <c r="DU177" s="29"/>
      <c r="DV177" s="29"/>
      <c r="DW177" s="29"/>
      <c r="DX177" s="29"/>
      <c r="DY177" s="30"/>
      <c r="DZ177" s="31"/>
      <c r="EA177" s="32"/>
      <c r="EB177" s="32"/>
      <c r="EC177" s="32"/>
      <c r="ED177" s="32"/>
      <c r="EE177" s="33"/>
      <c r="EF177" s="28"/>
      <c r="EG177" s="29"/>
      <c r="EH177" s="29"/>
      <c r="EI177" s="29"/>
      <c r="EJ177" s="29"/>
      <c r="EK177" s="30"/>
      <c r="EL177" s="31"/>
      <c r="EM177" s="32"/>
      <c r="EN177" s="32"/>
      <c r="EO177" s="32"/>
      <c r="EP177" s="32"/>
      <c r="EQ177" s="33"/>
      <c r="ER177" s="28"/>
      <c r="ES177" s="29"/>
      <c r="ET177" s="29"/>
      <c r="EU177" s="29"/>
      <c r="EV177" s="29"/>
      <c r="EW177" s="30"/>
      <c r="EX177" s="31"/>
      <c r="EY177" s="32"/>
      <c r="EZ177" s="32"/>
      <c r="FA177" s="32"/>
      <c r="FB177" s="32"/>
      <c r="FC177" s="33"/>
      <c r="FD177" s="28"/>
      <c r="FE177" s="29"/>
      <c r="FF177" s="29"/>
      <c r="FG177" s="29"/>
      <c r="FH177" s="29"/>
      <c r="FI177" s="30"/>
      <c r="FJ177" s="31"/>
      <c r="FK177" s="32"/>
      <c r="FL177" s="32"/>
      <c r="FM177" s="32"/>
      <c r="FN177" s="32"/>
      <c r="FO177" s="33"/>
      <c r="FP177" s="28"/>
      <c r="FQ177" s="29"/>
      <c r="FR177" s="29"/>
      <c r="FS177" s="29"/>
      <c r="FT177" s="29"/>
      <c r="FU177" s="30"/>
      <c r="FV177" s="31"/>
      <c r="FW177" s="32"/>
      <c r="FX177" s="32"/>
      <c r="FY177" s="32"/>
      <c r="FZ177" s="32"/>
      <c r="GA177" s="33"/>
      <c r="GB177" s="28"/>
      <c r="GC177" s="29"/>
      <c r="GD177" s="29"/>
      <c r="GE177" s="29"/>
      <c r="GF177" s="29"/>
      <c r="GG177" s="30"/>
      <c r="GH177" s="31"/>
      <c r="GI177" s="32"/>
      <c r="GJ177" s="32"/>
      <c r="GK177" s="32"/>
      <c r="GL177" s="32"/>
      <c r="GM177" s="33"/>
      <c r="GN177" s="28"/>
      <c r="GO177" s="29"/>
      <c r="GP177" s="29"/>
      <c r="GQ177" s="29"/>
      <c r="GR177" s="29"/>
      <c r="GS177" s="30"/>
      <c r="GT177" s="31"/>
      <c r="GU177" s="32"/>
      <c r="GV177" s="32"/>
      <c r="GW177" s="32"/>
      <c r="GX177" s="32"/>
      <c r="GY177" s="33"/>
      <c r="GZ177" s="28"/>
      <c r="HA177" s="29"/>
      <c r="HB177" s="29"/>
      <c r="HC177" s="29"/>
      <c r="HD177" s="29"/>
      <c r="HE177" s="30"/>
      <c r="HF177" s="31"/>
      <c r="HG177" s="32"/>
      <c r="HH177" s="32"/>
      <c r="HI177" s="32"/>
      <c r="HJ177" s="32"/>
      <c r="HK177" s="33"/>
      <c r="HL177" s="28"/>
      <c r="HM177" s="29"/>
      <c r="HN177" s="29"/>
      <c r="HO177" s="29"/>
      <c r="HP177" s="29"/>
      <c r="HQ177" s="30"/>
      <c r="HR177" s="31"/>
      <c r="HS177" s="32"/>
      <c r="HT177" s="32"/>
      <c r="HU177" s="32"/>
      <c r="HV177" s="32"/>
      <c r="HW177" s="33"/>
      <c r="HX177" s="28"/>
      <c r="HY177" s="29"/>
      <c r="HZ177" s="29"/>
      <c r="IA177" s="29"/>
      <c r="IB177" s="29"/>
      <c r="IC177" s="30"/>
      <c r="ID177" s="31"/>
      <c r="IE177" s="32"/>
      <c r="IF177" s="32"/>
      <c r="IG177" s="32"/>
      <c r="IH177" s="32"/>
      <c r="II177" s="33"/>
      <c r="IJ177" s="28"/>
      <c r="IK177" s="29"/>
      <c r="IL177" s="29"/>
      <c r="IM177" s="29"/>
      <c r="IN177" s="29"/>
      <c r="IO177" s="30"/>
      <c r="IP177" s="31"/>
      <c r="IQ177" s="32"/>
      <c r="IR177" s="32"/>
      <c r="IS177" s="32"/>
      <c r="IT177" s="32"/>
      <c r="IU177" s="33"/>
      <c r="IV177" s="28"/>
      <c r="IW177" s="29"/>
      <c r="IX177" s="29"/>
      <c r="IY177" s="29"/>
      <c r="IZ177" s="29"/>
      <c r="JA177" s="30"/>
      <c r="JB177" s="31"/>
      <c r="JC177" s="32"/>
      <c r="JD177" s="32"/>
      <c r="JE177" s="32"/>
      <c r="JF177" s="32"/>
      <c r="JG177" s="33"/>
      <c r="JH177" s="28"/>
      <c r="JI177" s="29"/>
      <c r="JJ177" s="29"/>
      <c r="JK177" s="29"/>
      <c r="JL177" s="29"/>
      <c r="JM177" s="30"/>
      <c r="JN177" s="31"/>
      <c r="JO177" s="32"/>
      <c r="JP177" s="32"/>
      <c r="JQ177" s="32"/>
      <c r="JR177" s="32"/>
      <c r="JS177" s="33"/>
      <c r="JT177" s="28"/>
      <c r="JU177" s="29"/>
      <c r="JV177" s="29"/>
      <c r="JW177" s="29"/>
      <c r="JX177" s="29"/>
      <c r="JY177" s="30"/>
      <c r="JZ177" s="31"/>
      <c r="KA177" s="32"/>
      <c r="KB177" s="32"/>
      <c r="KC177" s="32"/>
      <c r="KD177" s="32"/>
      <c r="KE177" s="33"/>
      <c r="KF177" s="28"/>
      <c r="KG177" s="29"/>
      <c r="KH177" s="29"/>
      <c r="KI177" s="29"/>
      <c r="KJ177" s="29"/>
      <c r="KK177" s="30"/>
      <c r="KL177" s="31"/>
      <c r="KM177" s="32"/>
      <c r="KN177" s="32"/>
      <c r="KO177" s="32"/>
      <c r="KP177" s="32"/>
      <c r="KQ177" s="33"/>
    </row>
    <row r="178" spans="1:303" ht="16.5" customHeight="1" x14ac:dyDescent="0.25">
      <c r="A178" t="e">
        <f t="shared" si="9"/>
        <v>#VALUE!</v>
      </c>
      <c r="B178" s="17" t="e">
        <f t="shared" si="10"/>
        <v>#VALUE!</v>
      </c>
      <c r="C178" s="21" t="str">
        <f>Calen!F181</f>
        <v/>
      </c>
      <c r="D178" s="28"/>
      <c r="E178" s="29"/>
      <c r="F178" s="29"/>
      <c r="G178" s="29"/>
      <c r="H178" s="29"/>
      <c r="I178" s="30"/>
      <c r="J178" s="31"/>
      <c r="K178" s="32"/>
      <c r="L178" s="32"/>
      <c r="M178" s="32"/>
      <c r="N178" s="32"/>
      <c r="O178" s="33"/>
      <c r="P178" s="28"/>
      <c r="Q178" s="29"/>
      <c r="R178" s="29"/>
      <c r="S178" s="29"/>
      <c r="T178" s="29"/>
      <c r="U178" s="30"/>
      <c r="V178" s="31"/>
      <c r="W178" s="32"/>
      <c r="X178" s="32"/>
      <c r="Y178" s="32"/>
      <c r="Z178" s="32"/>
      <c r="AA178" s="33"/>
      <c r="AB178" s="28"/>
      <c r="AC178" s="29"/>
      <c r="AD178" s="29"/>
      <c r="AE178" s="29"/>
      <c r="AF178" s="29"/>
      <c r="AG178" s="30"/>
      <c r="AH178" s="31"/>
      <c r="AI178" s="32"/>
      <c r="AJ178" s="32"/>
      <c r="AK178" s="32"/>
      <c r="AL178" s="32"/>
      <c r="AM178" s="33"/>
      <c r="AN178" s="28"/>
      <c r="AO178" s="29"/>
      <c r="AP178" s="29"/>
      <c r="AQ178" s="29"/>
      <c r="AR178" s="29"/>
      <c r="AS178" s="30"/>
      <c r="AT178" s="31"/>
      <c r="AU178" s="32"/>
      <c r="AV178" s="32"/>
      <c r="AW178" s="32"/>
      <c r="AX178" s="32"/>
      <c r="AY178" s="33"/>
      <c r="AZ178" s="28"/>
      <c r="BA178" s="29"/>
      <c r="BB178" s="29"/>
      <c r="BC178" s="29"/>
      <c r="BD178" s="29"/>
      <c r="BE178" s="30"/>
      <c r="BF178" s="31"/>
      <c r="BG178" s="32"/>
      <c r="BH178" s="32"/>
      <c r="BI178" s="32"/>
      <c r="BJ178" s="32"/>
      <c r="BK178" s="33"/>
      <c r="BL178" s="28"/>
      <c r="BM178" s="29"/>
      <c r="BN178" s="29"/>
      <c r="BO178" s="29"/>
      <c r="BP178" s="29"/>
      <c r="BQ178" s="30"/>
      <c r="BR178" s="31"/>
      <c r="BS178" s="32"/>
      <c r="BT178" s="32"/>
      <c r="BU178" s="32"/>
      <c r="BV178" s="32"/>
      <c r="BW178" s="33"/>
      <c r="BX178" s="28"/>
      <c r="BY178" s="29"/>
      <c r="BZ178" s="29"/>
      <c r="CA178" s="29"/>
      <c r="CB178" s="29"/>
      <c r="CC178" s="30"/>
      <c r="CD178" s="31"/>
      <c r="CE178" s="32"/>
      <c r="CF178" s="32"/>
      <c r="CG178" s="32"/>
      <c r="CH178" s="32"/>
      <c r="CI178" s="33"/>
      <c r="CJ178" s="28"/>
      <c r="CK178" s="29"/>
      <c r="CL178" s="29"/>
      <c r="CM178" s="29"/>
      <c r="CN178" s="29"/>
      <c r="CO178" s="30"/>
      <c r="CP178" s="31"/>
      <c r="CQ178" s="32"/>
      <c r="CR178" s="32"/>
      <c r="CS178" s="32"/>
      <c r="CT178" s="32"/>
      <c r="CU178" s="33"/>
      <c r="CV178" s="28"/>
      <c r="CW178" s="29"/>
      <c r="CX178" s="29"/>
      <c r="CY178" s="29"/>
      <c r="CZ178" s="29"/>
      <c r="DA178" s="30"/>
      <c r="DB178" s="31"/>
      <c r="DC178" s="32"/>
      <c r="DD178" s="32"/>
      <c r="DE178" s="32"/>
      <c r="DF178" s="32"/>
      <c r="DG178" s="33"/>
      <c r="DH178" s="28"/>
      <c r="DI178" s="29"/>
      <c r="DJ178" s="29"/>
      <c r="DK178" s="29"/>
      <c r="DL178" s="29"/>
      <c r="DM178" s="30"/>
      <c r="DN178" s="31"/>
      <c r="DO178" s="32"/>
      <c r="DP178" s="32"/>
      <c r="DQ178" s="32"/>
      <c r="DR178" s="32"/>
      <c r="DS178" s="33"/>
      <c r="DT178" s="28"/>
      <c r="DU178" s="29"/>
      <c r="DV178" s="29"/>
      <c r="DW178" s="29"/>
      <c r="DX178" s="29"/>
      <c r="DY178" s="30"/>
      <c r="DZ178" s="31"/>
      <c r="EA178" s="32"/>
      <c r="EB178" s="32"/>
      <c r="EC178" s="32"/>
      <c r="ED178" s="32"/>
      <c r="EE178" s="33"/>
      <c r="EF178" s="28"/>
      <c r="EG178" s="29"/>
      <c r="EH178" s="29"/>
      <c r="EI178" s="29"/>
      <c r="EJ178" s="29"/>
      <c r="EK178" s="30"/>
      <c r="EL178" s="31"/>
      <c r="EM178" s="32"/>
      <c r="EN178" s="32"/>
      <c r="EO178" s="32"/>
      <c r="EP178" s="32"/>
      <c r="EQ178" s="33"/>
      <c r="ER178" s="28"/>
      <c r="ES178" s="29"/>
      <c r="ET178" s="29"/>
      <c r="EU178" s="29"/>
      <c r="EV178" s="29"/>
      <c r="EW178" s="30"/>
      <c r="EX178" s="31"/>
      <c r="EY178" s="32"/>
      <c r="EZ178" s="32"/>
      <c r="FA178" s="32"/>
      <c r="FB178" s="32"/>
      <c r="FC178" s="33"/>
      <c r="FD178" s="28"/>
      <c r="FE178" s="29"/>
      <c r="FF178" s="29"/>
      <c r="FG178" s="29"/>
      <c r="FH178" s="29"/>
      <c r="FI178" s="30"/>
      <c r="FJ178" s="31"/>
      <c r="FK178" s="32"/>
      <c r="FL178" s="32"/>
      <c r="FM178" s="32"/>
      <c r="FN178" s="32"/>
      <c r="FO178" s="33"/>
      <c r="FP178" s="28"/>
      <c r="FQ178" s="29"/>
      <c r="FR178" s="29"/>
      <c r="FS178" s="29"/>
      <c r="FT178" s="29"/>
      <c r="FU178" s="30"/>
      <c r="FV178" s="31"/>
      <c r="FW178" s="32"/>
      <c r="FX178" s="32"/>
      <c r="FY178" s="32"/>
      <c r="FZ178" s="32"/>
      <c r="GA178" s="33"/>
      <c r="GB178" s="28"/>
      <c r="GC178" s="29"/>
      <c r="GD178" s="29"/>
      <c r="GE178" s="29"/>
      <c r="GF178" s="29"/>
      <c r="GG178" s="30"/>
      <c r="GH178" s="31"/>
      <c r="GI178" s="32"/>
      <c r="GJ178" s="32"/>
      <c r="GK178" s="32"/>
      <c r="GL178" s="32"/>
      <c r="GM178" s="33"/>
      <c r="GN178" s="28"/>
      <c r="GO178" s="29"/>
      <c r="GP178" s="29"/>
      <c r="GQ178" s="29"/>
      <c r="GR178" s="29"/>
      <c r="GS178" s="30"/>
      <c r="GT178" s="31"/>
      <c r="GU178" s="32"/>
      <c r="GV178" s="32"/>
      <c r="GW178" s="32"/>
      <c r="GX178" s="32"/>
      <c r="GY178" s="33"/>
      <c r="GZ178" s="28"/>
      <c r="HA178" s="29"/>
      <c r="HB178" s="29"/>
      <c r="HC178" s="29"/>
      <c r="HD178" s="29"/>
      <c r="HE178" s="30"/>
      <c r="HF178" s="31"/>
      <c r="HG178" s="32"/>
      <c r="HH178" s="32"/>
      <c r="HI178" s="32"/>
      <c r="HJ178" s="32"/>
      <c r="HK178" s="33"/>
      <c r="HL178" s="28"/>
      <c r="HM178" s="29"/>
      <c r="HN178" s="29"/>
      <c r="HO178" s="29"/>
      <c r="HP178" s="29"/>
      <c r="HQ178" s="30"/>
      <c r="HR178" s="31"/>
      <c r="HS178" s="32"/>
      <c r="HT178" s="32"/>
      <c r="HU178" s="32"/>
      <c r="HV178" s="32"/>
      <c r="HW178" s="33"/>
      <c r="HX178" s="28"/>
      <c r="HY178" s="29"/>
      <c r="HZ178" s="29"/>
      <c r="IA178" s="29"/>
      <c r="IB178" s="29"/>
      <c r="IC178" s="30"/>
      <c r="ID178" s="31"/>
      <c r="IE178" s="32"/>
      <c r="IF178" s="32"/>
      <c r="IG178" s="32"/>
      <c r="IH178" s="32"/>
      <c r="II178" s="33"/>
      <c r="IJ178" s="28"/>
      <c r="IK178" s="29"/>
      <c r="IL178" s="29"/>
      <c r="IM178" s="29"/>
      <c r="IN178" s="29"/>
      <c r="IO178" s="30"/>
      <c r="IP178" s="31"/>
      <c r="IQ178" s="32"/>
      <c r="IR178" s="32"/>
      <c r="IS178" s="32"/>
      <c r="IT178" s="32"/>
      <c r="IU178" s="33"/>
      <c r="IV178" s="28"/>
      <c r="IW178" s="29"/>
      <c r="IX178" s="29"/>
      <c r="IY178" s="29"/>
      <c r="IZ178" s="29"/>
      <c r="JA178" s="30"/>
      <c r="JB178" s="31"/>
      <c r="JC178" s="32"/>
      <c r="JD178" s="32"/>
      <c r="JE178" s="32"/>
      <c r="JF178" s="32"/>
      <c r="JG178" s="33"/>
      <c r="JH178" s="28"/>
      <c r="JI178" s="29"/>
      <c r="JJ178" s="29"/>
      <c r="JK178" s="29"/>
      <c r="JL178" s="29"/>
      <c r="JM178" s="30"/>
      <c r="JN178" s="31"/>
      <c r="JO178" s="32"/>
      <c r="JP178" s="32"/>
      <c r="JQ178" s="32"/>
      <c r="JR178" s="32"/>
      <c r="JS178" s="33"/>
      <c r="JT178" s="28"/>
      <c r="JU178" s="29"/>
      <c r="JV178" s="29"/>
      <c r="JW178" s="29"/>
      <c r="JX178" s="29"/>
      <c r="JY178" s="30"/>
      <c r="JZ178" s="31"/>
      <c r="KA178" s="32"/>
      <c r="KB178" s="32"/>
      <c r="KC178" s="32"/>
      <c r="KD178" s="32"/>
      <c r="KE178" s="33"/>
      <c r="KF178" s="28"/>
      <c r="KG178" s="29"/>
      <c r="KH178" s="29"/>
      <c r="KI178" s="29"/>
      <c r="KJ178" s="29"/>
      <c r="KK178" s="30"/>
      <c r="KL178" s="31"/>
      <c r="KM178" s="32"/>
      <c r="KN178" s="32"/>
      <c r="KO178" s="32"/>
      <c r="KP178" s="32"/>
      <c r="KQ178" s="33"/>
    </row>
    <row r="179" spans="1:303" ht="16.5" customHeight="1" x14ac:dyDescent="0.25">
      <c r="A179" t="e">
        <f t="shared" si="9"/>
        <v>#VALUE!</v>
      </c>
      <c r="B179" s="17" t="e">
        <f t="shared" si="10"/>
        <v>#VALUE!</v>
      </c>
      <c r="C179" s="21" t="str">
        <f>Calen!F182</f>
        <v/>
      </c>
      <c r="D179" s="28"/>
      <c r="E179" s="29"/>
      <c r="F179" s="29"/>
      <c r="G179" s="29"/>
      <c r="H179" s="29"/>
      <c r="I179" s="30"/>
      <c r="J179" s="31"/>
      <c r="K179" s="32"/>
      <c r="L179" s="32"/>
      <c r="M179" s="32"/>
      <c r="N179" s="32"/>
      <c r="O179" s="33"/>
      <c r="P179" s="28"/>
      <c r="Q179" s="29"/>
      <c r="R179" s="29"/>
      <c r="S179" s="29"/>
      <c r="T179" s="29"/>
      <c r="U179" s="30"/>
      <c r="V179" s="31"/>
      <c r="W179" s="32"/>
      <c r="X179" s="32"/>
      <c r="Y179" s="32"/>
      <c r="Z179" s="32"/>
      <c r="AA179" s="33"/>
      <c r="AB179" s="28"/>
      <c r="AC179" s="29"/>
      <c r="AD179" s="29"/>
      <c r="AE179" s="29"/>
      <c r="AF179" s="29"/>
      <c r="AG179" s="30"/>
      <c r="AH179" s="31"/>
      <c r="AI179" s="32"/>
      <c r="AJ179" s="32"/>
      <c r="AK179" s="32"/>
      <c r="AL179" s="32"/>
      <c r="AM179" s="33"/>
      <c r="AN179" s="28"/>
      <c r="AO179" s="29"/>
      <c r="AP179" s="29"/>
      <c r="AQ179" s="29"/>
      <c r="AR179" s="29"/>
      <c r="AS179" s="30"/>
      <c r="AT179" s="31"/>
      <c r="AU179" s="32"/>
      <c r="AV179" s="32"/>
      <c r="AW179" s="32"/>
      <c r="AX179" s="32"/>
      <c r="AY179" s="33"/>
      <c r="AZ179" s="28"/>
      <c r="BA179" s="29"/>
      <c r="BB179" s="29"/>
      <c r="BC179" s="29"/>
      <c r="BD179" s="29"/>
      <c r="BE179" s="30"/>
      <c r="BF179" s="31"/>
      <c r="BG179" s="32"/>
      <c r="BH179" s="32"/>
      <c r="BI179" s="32"/>
      <c r="BJ179" s="32"/>
      <c r="BK179" s="33"/>
      <c r="BL179" s="28"/>
      <c r="BM179" s="29"/>
      <c r="BN179" s="29"/>
      <c r="BO179" s="29"/>
      <c r="BP179" s="29"/>
      <c r="BQ179" s="30"/>
      <c r="BR179" s="31"/>
      <c r="BS179" s="32"/>
      <c r="BT179" s="32"/>
      <c r="BU179" s="32"/>
      <c r="BV179" s="32"/>
      <c r="BW179" s="33"/>
      <c r="BX179" s="28"/>
      <c r="BY179" s="29"/>
      <c r="BZ179" s="29"/>
      <c r="CA179" s="29"/>
      <c r="CB179" s="29"/>
      <c r="CC179" s="30"/>
      <c r="CD179" s="31"/>
      <c r="CE179" s="32"/>
      <c r="CF179" s="32"/>
      <c r="CG179" s="32"/>
      <c r="CH179" s="32"/>
      <c r="CI179" s="33"/>
      <c r="CJ179" s="28"/>
      <c r="CK179" s="29"/>
      <c r="CL179" s="29"/>
      <c r="CM179" s="29"/>
      <c r="CN179" s="29"/>
      <c r="CO179" s="30"/>
      <c r="CP179" s="31"/>
      <c r="CQ179" s="32"/>
      <c r="CR179" s="32"/>
      <c r="CS179" s="32"/>
      <c r="CT179" s="32"/>
      <c r="CU179" s="33"/>
      <c r="CV179" s="28"/>
      <c r="CW179" s="29"/>
      <c r="CX179" s="29"/>
      <c r="CY179" s="29"/>
      <c r="CZ179" s="29"/>
      <c r="DA179" s="30"/>
      <c r="DB179" s="31"/>
      <c r="DC179" s="32"/>
      <c r="DD179" s="32"/>
      <c r="DE179" s="32"/>
      <c r="DF179" s="32"/>
      <c r="DG179" s="33"/>
      <c r="DH179" s="28"/>
      <c r="DI179" s="29"/>
      <c r="DJ179" s="29"/>
      <c r="DK179" s="29"/>
      <c r="DL179" s="29"/>
      <c r="DM179" s="30"/>
      <c r="DN179" s="31"/>
      <c r="DO179" s="32"/>
      <c r="DP179" s="32"/>
      <c r="DQ179" s="32"/>
      <c r="DR179" s="32"/>
      <c r="DS179" s="33"/>
      <c r="DT179" s="28"/>
      <c r="DU179" s="29"/>
      <c r="DV179" s="29"/>
      <c r="DW179" s="29"/>
      <c r="DX179" s="29"/>
      <c r="DY179" s="30"/>
      <c r="DZ179" s="31"/>
      <c r="EA179" s="32"/>
      <c r="EB179" s="32"/>
      <c r="EC179" s="32"/>
      <c r="ED179" s="32"/>
      <c r="EE179" s="33"/>
      <c r="EF179" s="28"/>
      <c r="EG179" s="29"/>
      <c r="EH179" s="29"/>
      <c r="EI179" s="29"/>
      <c r="EJ179" s="29"/>
      <c r="EK179" s="30"/>
      <c r="EL179" s="31"/>
      <c r="EM179" s="32"/>
      <c r="EN179" s="32"/>
      <c r="EO179" s="32"/>
      <c r="EP179" s="32"/>
      <c r="EQ179" s="33"/>
      <c r="ER179" s="28"/>
      <c r="ES179" s="29"/>
      <c r="ET179" s="29"/>
      <c r="EU179" s="29"/>
      <c r="EV179" s="29"/>
      <c r="EW179" s="30"/>
      <c r="EX179" s="31"/>
      <c r="EY179" s="32"/>
      <c r="EZ179" s="32"/>
      <c r="FA179" s="32"/>
      <c r="FB179" s="32"/>
      <c r="FC179" s="33"/>
      <c r="FD179" s="28"/>
      <c r="FE179" s="29"/>
      <c r="FF179" s="29"/>
      <c r="FG179" s="29"/>
      <c r="FH179" s="29"/>
      <c r="FI179" s="30"/>
      <c r="FJ179" s="31"/>
      <c r="FK179" s="32"/>
      <c r="FL179" s="32"/>
      <c r="FM179" s="32"/>
      <c r="FN179" s="32"/>
      <c r="FO179" s="33"/>
      <c r="FP179" s="28"/>
      <c r="FQ179" s="29"/>
      <c r="FR179" s="29"/>
      <c r="FS179" s="29"/>
      <c r="FT179" s="29"/>
      <c r="FU179" s="30"/>
      <c r="FV179" s="31"/>
      <c r="FW179" s="32"/>
      <c r="FX179" s="32"/>
      <c r="FY179" s="32"/>
      <c r="FZ179" s="32"/>
      <c r="GA179" s="33"/>
      <c r="GB179" s="28"/>
      <c r="GC179" s="29"/>
      <c r="GD179" s="29"/>
      <c r="GE179" s="29"/>
      <c r="GF179" s="29"/>
      <c r="GG179" s="30"/>
      <c r="GH179" s="31"/>
      <c r="GI179" s="32"/>
      <c r="GJ179" s="32"/>
      <c r="GK179" s="32"/>
      <c r="GL179" s="32"/>
      <c r="GM179" s="33"/>
      <c r="GN179" s="28"/>
      <c r="GO179" s="29"/>
      <c r="GP179" s="29"/>
      <c r="GQ179" s="29"/>
      <c r="GR179" s="29"/>
      <c r="GS179" s="30"/>
      <c r="GT179" s="31"/>
      <c r="GU179" s="32"/>
      <c r="GV179" s="32"/>
      <c r="GW179" s="32"/>
      <c r="GX179" s="32"/>
      <c r="GY179" s="33"/>
      <c r="GZ179" s="28"/>
      <c r="HA179" s="29"/>
      <c r="HB179" s="29"/>
      <c r="HC179" s="29"/>
      <c r="HD179" s="29"/>
      <c r="HE179" s="30"/>
      <c r="HF179" s="31"/>
      <c r="HG179" s="32"/>
      <c r="HH179" s="32"/>
      <c r="HI179" s="32"/>
      <c r="HJ179" s="32"/>
      <c r="HK179" s="33"/>
      <c r="HL179" s="28"/>
      <c r="HM179" s="29"/>
      <c r="HN179" s="29"/>
      <c r="HO179" s="29"/>
      <c r="HP179" s="29"/>
      <c r="HQ179" s="30"/>
      <c r="HR179" s="31"/>
      <c r="HS179" s="32"/>
      <c r="HT179" s="32"/>
      <c r="HU179" s="32"/>
      <c r="HV179" s="32"/>
      <c r="HW179" s="33"/>
      <c r="HX179" s="28"/>
      <c r="HY179" s="29"/>
      <c r="HZ179" s="29"/>
      <c r="IA179" s="29"/>
      <c r="IB179" s="29"/>
      <c r="IC179" s="30"/>
      <c r="ID179" s="31"/>
      <c r="IE179" s="32"/>
      <c r="IF179" s="32"/>
      <c r="IG179" s="32"/>
      <c r="IH179" s="32"/>
      <c r="II179" s="33"/>
      <c r="IJ179" s="28"/>
      <c r="IK179" s="29"/>
      <c r="IL179" s="29"/>
      <c r="IM179" s="29"/>
      <c r="IN179" s="29"/>
      <c r="IO179" s="30"/>
      <c r="IP179" s="31"/>
      <c r="IQ179" s="32"/>
      <c r="IR179" s="32"/>
      <c r="IS179" s="32"/>
      <c r="IT179" s="32"/>
      <c r="IU179" s="33"/>
      <c r="IV179" s="28"/>
      <c r="IW179" s="29"/>
      <c r="IX179" s="29"/>
      <c r="IY179" s="29"/>
      <c r="IZ179" s="29"/>
      <c r="JA179" s="30"/>
      <c r="JB179" s="31"/>
      <c r="JC179" s="32"/>
      <c r="JD179" s="32"/>
      <c r="JE179" s="32"/>
      <c r="JF179" s="32"/>
      <c r="JG179" s="33"/>
      <c r="JH179" s="28"/>
      <c r="JI179" s="29"/>
      <c r="JJ179" s="29"/>
      <c r="JK179" s="29"/>
      <c r="JL179" s="29"/>
      <c r="JM179" s="30"/>
      <c r="JN179" s="31"/>
      <c r="JO179" s="32"/>
      <c r="JP179" s="32"/>
      <c r="JQ179" s="32"/>
      <c r="JR179" s="32"/>
      <c r="JS179" s="33"/>
      <c r="JT179" s="28"/>
      <c r="JU179" s="29"/>
      <c r="JV179" s="29"/>
      <c r="JW179" s="29"/>
      <c r="JX179" s="29"/>
      <c r="JY179" s="30"/>
      <c r="JZ179" s="31"/>
      <c r="KA179" s="32"/>
      <c r="KB179" s="32"/>
      <c r="KC179" s="32"/>
      <c r="KD179" s="32"/>
      <c r="KE179" s="33"/>
      <c r="KF179" s="28"/>
      <c r="KG179" s="29"/>
      <c r="KH179" s="29"/>
      <c r="KI179" s="29"/>
      <c r="KJ179" s="29"/>
      <c r="KK179" s="30"/>
      <c r="KL179" s="31"/>
      <c r="KM179" s="32"/>
      <c r="KN179" s="32"/>
      <c r="KO179" s="32"/>
      <c r="KP179" s="32"/>
      <c r="KQ179" s="33"/>
    </row>
    <row r="180" spans="1:303" ht="16.5" customHeight="1" x14ac:dyDescent="0.25">
      <c r="A180" t="e">
        <f t="shared" si="9"/>
        <v>#VALUE!</v>
      </c>
      <c r="B180" s="17" t="e">
        <f t="shared" si="10"/>
        <v>#VALUE!</v>
      </c>
      <c r="C180" s="21" t="str">
        <f>Calen!F183</f>
        <v/>
      </c>
      <c r="D180" s="28"/>
      <c r="E180" s="29"/>
      <c r="F180" s="29"/>
      <c r="G180" s="29"/>
      <c r="H180" s="29"/>
      <c r="I180" s="30"/>
      <c r="J180" s="31"/>
      <c r="K180" s="32"/>
      <c r="L180" s="32"/>
      <c r="M180" s="32"/>
      <c r="N180" s="32"/>
      <c r="O180" s="33"/>
      <c r="P180" s="28"/>
      <c r="Q180" s="29"/>
      <c r="R180" s="29"/>
      <c r="S180" s="29"/>
      <c r="T180" s="29"/>
      <c r="U180" s="30"/>
      <c r="V180" s="31"/>
      <c r="W180" s="32"/>
      <c r="X180" s="32"/>
      <c r="Y180" s="32"/>
      <c r="Z180" s="32"/>
      <c r="AA180" s="33"/>
      <c r="AB180" s="28"/>
      <c r="AC180" s="29"/>
      <c r="AD180" s="29"/>
      <c r="AE180" s="29"/>
      <c r="AF180" s="29"/>
      <c r="AG180" s="30"/>
      <c r="AH180" s="31"/>
      <c r="AI180" s="32"/>
      <c r="AJ180" s="32"/>
      <c r="AK180" s="32"/>
      <c r="AL180" s="32"/>
      <c r="AM180" s="33"/>
      <c r="AN180" s="28"/>
      <c r="AO180" s="29"/>
      <c r="AP180" s="29"/>
      <c r="AQ180" s="29"/>
      <c r="AR180" s="29"/>
      <c r="AS180" s="30"/>
      <c r="AT180" s="31"/>
      <c r="AU180" s="32"/>
      <c r="AV180" s="32"/>
      <c r="AW180" s="32"/>
      <c r="AX180" s="32"/>
      <c r="AY180" s="33"/>
      <c r="AZ180" s="28"/>
      <c r="BA180" s="29"/>
      <c r="BB180" s="29"/>
      <c r="BC180" s="29"/>
      <c r="BD180" s="29"/>
      <c r="BE180" s="30"/>
      <c r="BF180" s="31"/>
      <c r="BG180" s="32"/>
      <c r="BH180" s="32"/>
      <c r="BI180" s="32"/>
      <c r="BJ180" s="32"/>
      <c r="BK180" s="33"/>
      <c r="BL180" s="28"/>
      <c r="BM180" s="29"/>
      <c r="BN180" s="29"/>
      <c r="BO180" s="29"/>
      <c r="BP180" s="29"/>
      <c r="BQ180" s="30"/>
      <c r="BR180" s="31"/>
      <c r="BS180" s="32"/>
      <c r="BT180" s="32"/>
      <c r="BU180" s="32"/>
      <c r="BV180" s="32"/>
      <c r="BW180" s="33"/>
      <c r="BX180" s="28"/>
      <c r="BY180" s="29"/>
      <c r="BZ180" s="29"/>
      <c r="CA180" s="29"/>
      <c r="CB180" s="29"/>
      <c r="CC180" s="30"/>
      <c r="CD180" s="31"/>
      <c r="CE180" s="32"/>
      <c r="CF180" s="32"/>
      <c r="CG180" s="32"/>
      <c r="CH180" s="32"/>
      <c r="CI180" s="33"/>
      <c r="CJ180" s="28"/>
      <c r="CK180" s="29"/>
      <c r="CL180" s="29"/>
      <c r="CM180" s="29"/>
      <c r="CN180" s="29"/>
      <c r="CO180" s="30"/>
      <c r="CP180" s="31"/>
      <c r="CQ180" s="32"/>
      <c r="CR180" s="32"/>
      <c r="CS180" s="32"/>
      <c r="CT180" s="32"/>
      <c r="CU180" s="33"/>
      <c r="CV180" s="28"/>
      <c r="CW180" s="29"/>
      <c r="CX180" s="29"/>
      <c r="CY180" s="29"/>
      <c r="CZ180" s="29"/>
      <c r="DA180" s="30"/>
      <c r="DB180" s="31"/>
      <c r="DC180" s="32"/>
      <c r="DD180" s="32"/>
      <c r="DE180" s="32"/>
      <c r="DF180" s="32"/>
      <c r="DG180" s="33"/>
      <c r="DH180" s="28"/>
      <c r="DI180" s="29"/>
      <c r="DJ180" s="29"/>
      <c r="DK180" s="29"/>
      <c r="DL180" s="29"/>
      <c r="DM180" s="30"/>
      <c r="DN180" s="31"/>
      <c r="DO180" s="32"/>
      <c r="DP180" s="32"/>
      <c r="DQ180" s="32"/>
      <c r="DR180" s="32"/>
      <c r="DS180" s="33"/>
      <c r="DT180" s="28"/>
      <c r="DU180" s="29"/>
      <c r="DV180" s="29"/>
      <c r="DW180" s="29"/>
      <c r="DX180" s="29"/>
      <c r="DY180" s="30"/>
      <c r="DZ180" s="31"/>
      <c r="EA180" s="32"/>
      <c r="EB180" s="32"/>
      <c r="EC180" s="32"/>
      <c r="ED180" s="32"/>
      <c r="EE180" s="33"/>
      <c r="EF180" s="28"/>
      <c r="EG180" s="29"/>
      <c r="EH180" s="29"/>
      <c r="EI180" s="29"/>
      <c r="EJ180" s="29"/>
      <c r="EK180" s="30"/>
      <c r="EL180" s="31"/>
      <c r="EM180" s="32"/>
      <c r="EN180" s="32"/>
      <c r="EO180" s="32"/>
      <c r="EP180" s="32"/>
      <c r="EQ180" s="33"/>
      <c r="ER180" s="28"/>
      <c r="ES180" s="29"/>
      <c r="ET180" s="29"/>
      <c r="EU180" s="29"/>
      <c r="EV180" s="29"/>
      <c r="EW180" s="30"/>
      <c r="EX180" s="31"/>
      <c r="EY180" s="32"/>
      <c r="EZ180" s="32"/>
      <c r="FA180" s="32"/>
      <c r="FB180" s="32"/>
      <c r="FC180" s="33"/>
      <c r="FD180" s="28"/>
      <c r="FE180" s="29"/>
      <c r="FF180" s="29"/>
      <c r="FG180" s="29"/>
      <c r="FH180" s="29"/>
      <c r="FI180" s="30"/>
      <c r="FJ180" s="31"/>
      <c r="FK180" s="32"/>
      <c r="FL180" s="32"/>
      <c r="FM180" s="32"/>
      <c r="FN180" s="32"/>
      <c r="FO180" s="33"/>
      <c r="FP180" s="28"/>
      <c r="FQ180" s="29"/>
      <c r="FR180" s="29"/>
      <c r="FS180" s="29"/>
      <c r="FT180" s="29"/>
      <c r="FU180" s="30"/>
      <c r="FV180" s="31"/>
      <c r="FW180" s="32"/>
      <c r="FX180" s="32"/>
      <c r="FY180" s="32"/>
      <c r="FZ180" s="32"/>
      <c r="GA180" s="33"/>
      <c r="GB180" s="28"/>
      <c r="GC180" s="29"/>
      <c r="GD180" s="29"/>
      <c r="GE180" s="29"/>
      <c r="GF180" s="29"/>
      <c r="GG180" s="30"/>
      <c r="GH180" s="31"/>
      <c r="GI180" s="32"/>
      <c r="GJ180" s="32"/>
      <c r="GK180" s="32"/>
      <c r="GL180" s="32"/>
      <c r="GM180" s="33"/>
      <c r="GN180" s="28"/>
      <c r="GO180" s="29"/>
      <c r="GP180" s="29"/>
      <c r="GQ180" s="29"/>
      <c r="GR180" s="29"/>
      <c r="GS180" s="30"/>
      <c r="GT180" s="31"/>
      <c r="GU180" s="32"/>
      <c r="GV180" s="32"/>
      <c r="GW180" s="32"/>
      <c r="GX180" s="32"/>
      <c r="GY180" s="33"/>
      <c r="GZ180" s="28"/>
      <c r="HA180" s="29"/>
      <c r="HB180" s="29"/>
      <c r="HC180" s="29"/>
      <c r="HD180" s="29"/>
      <c r="HE180" s="30"/>
      <c r="HF180" s="31"/>
      <c r="HG180" s="32"/>
      <c r="HH180" s="32"/>
      <c r="HI180" s="32"/>
      <c r="HJ180" s="32"/>
      <c r="HK180" s="33"/>
      <c r="HL180" s="28"/>
      <c r="HM180" s="29"/>
      <c r="HN180" s="29"/>
      <c r="HO180" s="29"/>
      <c r="HP180" s="29"/>
      <c r="HQ180" s="30"/>
      <c r="HR180" s="31"/>
      <c r="HS180" s="32"/>
      <c r="HT180" s="32"/>
      <c r="HU180" s="32"/>
      <c r="HV180" s="32"/>
      <c r="HW180" s="33"/>
      <c r="HX180" s="28"/>
      <c r="HY180" s="29"/>
      <c r="HZ180" s="29"/>
      <c r="IA180" s="29"/>
      <c r="IB180" s="29"/>
      <c r="IC180" s="30"/>
      <c r="ID180" s="31"/>
      <c r="IE180" s="32"/>
      <c r="IF180" s="32"/>
      <c r="IG180" s="32"/>
      <c r="IH180" s="32"/>
      <c r="II180" s="33"/>
      <c r="IJ180" s="28"/>
      <c r="IK180" s="29"/>
      <c r="IL180" s="29"/>
      <c r="IM180" s="29"/>
      <c r="IN180" s="29"/>
      <c r="IO180" s="30"/>
      <c r="IP180" s="31"/>
      <c r="IQ180" s="32"/>
      <c r="IR180" s="32"/>
      <c r="IS180" s="32"/>
      <c r="IT180" s="32"/>
      <c r="IU180" s="33"/>
      <c r="IV180" s="28"/>
      <c r="IW180" s="29"/>
      <c r="IX180" s="29"/>
      <c r="IY180" s="29"/>
      <c r="IZ180" s="29"/>
      <c r="JA180" s="30"/>
      <c r="JB180" s="31"/>
      <c r="JC180" s="32"/>
      <c r="JD180" s="32"/>
      <c r="JE180" s="32"/>
      <c r="JF180" s="32"/>
      <c r="JG180" s="33"/>
      <c r="JH180" s="28"/>
      <c r="JI180" s="29"/>
      <c r="JJ180" s="29"/>
      <c r="JK180" s="29"/>
      <c r="JL180" s="29"/>
      <c r="JM180" s="30"/>
      <c r="JN180" s="31"/>
      <c r="JO180" s="32"/>
      <c r="JP180" s="32"/>
      <c r="JQ180" s="32"/>
      <c r="JR180" s="32"/>
      <c r="JS180" s="33"/>
      <c r="JT180" s="28"/>
      <c r="JU180" s="29"/>
      <c r="JV180" s="29"/>
      <c r="JW180" s="29"/>
      <c r="JX180" s="29"/>
      <c r="JY180" s="30"/>
      <c r="JZ180" s="31"/>
      <c r="KA180" s="32"/>
      <c r="KB180" s="32"/>
      <c r="KC180" s="32"/>
      <c r="KD180" s="32"/>
      <c r="KE180" s="33"/>
      <c r="KF180" s="28"/>
      <c r="KG180" s="29"/>
      <c r="KH180" s="29"/>
      <c r="KI180" s="29"/>
      <c r="KJ180" s="29"/>
      <c r="KK180" s="30"/>
      <c r="KL180" s="31"/>
      <c r="KM180" s="32"/>
      <c r="KN180" s="32"/>
      <c r="KO180" s="32"/>
      <c r="KP180" s="32"/>
      <c r="KQ180" s="33"/>
    </row>
    <row r="181" spans="1:303" ht="16.5" customHeight="1" x14ac:dyDescent="0.25">
      <c r="A181" t="e">
        <f t="shared" si="9"/>
        <v>#VALUE!</v>
      </c>
      <c r="B181" s="17" t="e">
        <f t="shared" si="10"/>
        <v>#VALUE!</v>
      </c>
      <c r="C181" s="21" t="str">
        <f>Calen!F184</f>
        <v/>
      </c>
      <c r="D181" s="28"/>
      <c r="E181" s="29"/>
      <c r="F181" s="29"/>
      <c r="G181" s="29"/>
      <c r="H181" s="29"/>
      <c r="I181" s="30"/>
      <c r="J181" s="31"/>
      <c r="K181" s="32"/>
      <c r="L181" s="32"/>
      <c r="M181" s="32"/>
      <c r="N181" s="32"/>
      <c r="O181" s="33"/>
      <c r="P181" s="28"/>
      <c r="Q181" s="29"/>
      <c r="R181" s="29"/>
      <c r="S181" s="29"/>
      <c r="T181" s="29"/>
      <c r="U181" s="30"/>
      <c r="V181" s="31"/>
      <c r="W181" s="32"/>
      <c r="X181" s="32"/>
      <c r="Y181" s="32"/>
      <c r="Z181" s="32"/>
      <c r="AA181" s="33"/>
      <c r="AB181" s="28"/>
      <c r="AC181" s="29"/>
      <c r="AD181" s="29"/>
      <c r="AE181" s="29"/>
      <c r="AF181" s="29"/>
      <c r="AG181" s="30"/>
      <c r="AH181" s="31"/>
      <c r="AI181" s="32"/>
      <c r="AJ181" s="32"/>
      <c r="AK181" s="32"/>
      <c r="AL181" s="32"/>
      <c r="AM181" s="33"/>
      <c r="AN181" s="28"/>
      <c r="AO181" s="29"/>
      <c r="AP181" s="29"/>
      <c r="AQ181" s="29"/>
      <c r="AR181" s="29"/>
      <c r="AS181" s="30"/>
      <c r="AT181" s="31"/>
      <c r="AU181" s="32"/>
      <c r="AV181" s="32"/>
      <c r="AW181" s="32"/>
      <c r="AX181" s="32"/>
      <c r="AY181" s="33"/>
      <c r="AZ181" s="28"/>
      <c r="BA181" s="29"/>
      <c r="BB181" s="29"/>
      <c r="BC181" s="29"/>
      <c r="BD181" s="29"/>
      <c r="BE181" s="30"/>
      <c r="BF181" s="31"/>
      <c r="BG181" s="32"/>
      <c r="BH181" s="32"/>
      <c r="BI181" s="32"/>
      <c r="BJ181" s="32"/>
      <c r="BK181" s="33"/>
      <c r="BL181" s="28"/>
      <c r="BM181" s="29"/>
      <c r="BN181" s="29"/>
      <c r="BO181" s="29"/>
      <c r="BP181" s="29"/>
      <c r="BQ181" s="30"/>
      <c r="BR181" s="31"/>
      <c r="BS181" s="32"/>
      <c r="BT181" s="32"/>
      <c r="BU181" s="32"/>
      <c r="BV181" s="32"/>
      <c r="BW181" s="33"/>
      <c r="BX181" s="28"/>
      <c r="BY181" s="29"/>
      <c r="BZ181" s="29"/>
      <c r="CA181" s="29"/>
      <c r="CB181" s="29"/>
      <c r="CC181" s="30"/>
      <c r="CD181" s="31"/>
      <c r="CE181" s="32"/>
      <c r="CF181" s="32"/>
      <c r="CG181" s="32"/>
      <c r="CH181" s="32"/>
      <c r="CI181" s="33"/>
      <c r="CJ181" s="28"/>
      <c r="CK181" s="29"/>
      <c r="CL181" s="29"/>
      <c r="CM181" s="29"/>
      <c r="CN181" s="29"/>
      <c r="CO181" s="30"/>
      <c r="CP181" s="31"/>
      <c r="CQ181" s="32"/>
      <c r="CR181" s="32"/>
      <c r="CS181" s="32"/>
      <c r="CT181" s="32"/>
      <c r="CU181" s="33"/>
      <c r="CV181" s="28"/>
      <c r="CW181" s="29"/>
      <c r="CX181" s="29"/>
      <c r="CY181" s="29"/>
      <c r="CZ181" s="29"/>
      <c r="DA181" s="30"/>
      <c r="DB181" s="31"/>
      <c r="DC181" s="32"/>
      <c r="DD181" s="32"/>
      <c r="DE181" s="32"/>
      <c r="DF181" s="32"/>
      <c r="DG181" s="33"/>
      <c r="DH181" s="28"/>
      <c r="DI181" s="29"/>
      <c r="DJ181" s="29"/>
      <c r="DK181" s="29"/>
      <c r="DL181" s="29"/>
      <c r="DM181" s="30"/>
      <c r="DN181" s="31"/>
      <c r="DO181" s="32"/>
      <c r="DP181" s="32"/>
      <c r="DQ181" s="32"/>
      <c r="DR181" s="32"/>
      <c r="DS181" s="33"/>
      <c r="DT181" s="28"/>
      <c r="DU181" s="29"/>
      <c r="DV181" s="29"/>
      <c r="DW181" s="29"/>
      <c r="DX181" s="29"/>
      <c r="DY181" s="30"/>
      <c r="DZ181" s="31"/>
      <c r="EA181" s="32"/>
      <c r="EB181" s="32"/>
      <c r="EC181" s="32"/>
      <c r="ED181" s="32"/>
      <c r="EE181" s="33"/>
      <c r="EF181" s="28"/>
      <c r="EG181" s="29"/>
      <c r="EH181" s="29"/>
      <c r="EI181" s="29"/>
      <c r="EJ181" s="29"/>
      <c r="EK181" s="30"/>
      <c r="EL181" s="31"/>
      <c r="EM181" s="32"/>
      <c r="EN181" s="32"/>
      <c r="EO181" s="32"/>
      <c r="EP181" s="32"/>
      <c r="EQ181" s="33"/>
      <c r="ER181" s="28"/>
      <c r="ES181" s="29"/>
      <c r="ET181" s="29"/>
      <c r="EU181" s="29"/>
      <c r="EV181" s="29"/>
      <c r="EW181" s="30"/>
      <c r="EX181" s="31"/>
      <c r="EY181" s="32"/>
      <c r="EZ181" s="32"/>
      <c r="FA181" s="32"/>
      <c r="FB181" s="32"/>
      <c r="FC181" s="33"/>
      <c r="FD181" s="28"/>
      <c r="FE181" s="29"/>
      <c r="FF181" s="29"/>
      <c r="FG181" s="29"/>
      <c r="FH181" s="29"/>
      <c r="FI181" s="30"/>
      <c r="FJ181" s="31"/>
      <c r="FK181" s="32"/>
      <c r="FL181" s="32"/>
      <c r="FM181" s="32"/>
      <c r="FN181" s="32"/>
      <c r="FO181" s="33"/>
      <c r="FP181" s="28"/>
      <c r="FQ181" s="29"/>
      <c r="FR181" s="29"/>
      <c r="FS181" s="29"/>
      <c r="FT181" s="29"/>
      <c r="FU181" s="30"/>
      <c r="FV181" s="31"/>
      <c r="FW181" s="32"/>
      <c r="FX181" s="32"/>
      <c r="FY181" s="32"/>
      <c r="FZ181" s="32"/>
      <c r="GA181" s="33"/>
      <c r="GB181" s="28"/>
      <c r="GC181" s="29"/>
      <c r="GD181" s="29"/>
      <c r="GE181" s="29"/>
      <c r="GF181" s="29"/>
      <c r="GG181" s="30"/>
      <c r="GH181" s="31"/>
      <c r="GI181" s="32"/>
      <c r="GJ181" s="32"/>
      <c r="GK181" s="32"/>
      <c r="GL181" s="32"/>
      <c r="GM181" s="33"/>
      <c r="GN181" s="28"/>
      <c r="GO181" s="29"/>
      <c r="GP181" s="29"/>
      <c r="GQ181" s="29"/>
      <c r="GR181" s="29"/>
      <c r="GS181" s="30"/>
      <c r="GT181" s="31"/>
      <c r="GU181" s="32"/>
      <c r="GV181" s="32"/>
      <c r="GW181" s="32"/>
      <c r="GX181" s="32"/>
      <c r="GY181" s="33"/>
      <c r="GZ181" s="28"/>
      <c r="HA181" s="29"/>
      <c r="HB181" s="29"/>
      <c r="HC181" s="29"/>
      <c r="HD181" s="29"/>
      <c r="HE181" s="30"/>
      <c r="HF181" s="31"/>
      <c r="HG181" s="32"/>
      <c r="HH181" s="32"/>
      <c r="HI181" s="32"/>
      <c r="HJ181" s="32"/>
      <c r="HK181" s="33"/>
      <c r="HL181" s="28"/>
      <c r="HM181" s="29"/>
      <c r="HN181" s="29"/>
      <c r="HO181" s="29"/>
      <c r="HP181" s="29"/>
      <c r="HQ181" s="30"/>
      <c r="HR181" s="31"/>
      <c r="HS181" s="32"/>
      <c r="HT181" s="32"/>
      <c r="HU181" s="32"/>
      <c r="HV181" s="32"/>
      <c r="HW181" s="33"/>
      <c r="HX181" s="28"/>
      <c r="HY181" s="29"/>
      <c r="HZ181" s="29"/>
      <c r="IA181" s="29"/>
      <c r="IB181" s="29"/>
      <c r="IC181" s="30"/>
      <c r="ID181" s="31"/>
      <c r="IE181" s="32"/>
      <c r="IF181" s="32"/>
      <c r="IG181" s="32"/>
      <c r="IH181" s="32"/>
      <c r="II181" s="33"/>
      <c r="IJ181" s="28"/>
      <c r="IK181" s="29"/>
      <c r="IL181" s="29"/>
      <c r="IM181" s="29"/>
      <c r="IN181" s="29"/>
      <c r="IO181" s="30"/>
      <c r="IP181" s="31"/>
      <c r="IQ181" s="32"/>
      <c r="IR181" s="32"/>
      <c r="IS181" s="32"/>
      <c r="IT181" s="32"/>
      <c r="IU181" s="33"/>
      <c r="IV181" s="28"/>
      <c r="IW181" s="29"/>
      <c r="IX181" s="29"/>
      <c r="IY181" s="29"/>
      <c r="IZ181" s="29"/>
      <c r="JA181" s="30"/>
      <c r="JB181" s="31"/>
      <c r="JC181" s="32"/>
      <c r="JD181" s="32"/>
      <c r="JE181" s="32"/>
      <c r="JF181" s="32"/>
      <c r="JG181" s="33"/>
      <c r="JH181" s="28"/>
      <c r="JI181" s="29"/>
      <c r="JJ181" s="29"/>
      <c r="JK181" s="29"/>
      <c r="JL181" s="29"/>
      <c r="JM181" s="30"/>
      <c r="JN181" s="31"/>
      <c r="JO181" s="32"/>
      <c r="JP181" s="32"/>
      <c r="JQ181" s="32"/>
      <c r="JR181" s="32"/>
      <c r="JS181" s="33"/>
      <c r="JT181" s="28"/>
      <c r="JU181" s="29"/>
      <c r="JV181" s="29"/>
      <c r="JW181" s="29"/>
      <c r="JX181" s="29"/>
      <c r="JY181" s="30"/>
      <c r="JZ181" s="31"/>
      <c r="KA181" s="32"/>
      <c r="KB181" s="32"/>
      <c r="KC181" s="32"/>
      <c r="KD181" s="32"/>
      <c r="KE181" s="33"/>
      <c r="KF181" s="28"/>
      <c r="KG181" s="29"/>
      <c r="KH181" s="29"/>
      <c r="KI181" s="29"/>
      <c r="KJ181" s="29"/>
      <c r="KK181" s="30"/>
      <c r="KL181" s="31"/>
      <c r="KM181" s="32"/>
      <c r="KN181" s="32"/>
      <c r="KO181" s="32"/>
      <c r="KP181" s="32"/>
      <c r="KQ181" s="33"/>
    </row>
    <row r="182" spans="1:303" ht="16.5" customHeight="1" x14ac:dyDescent="0.25">
      <c r="A182" t="e">
        <f t="shared" si="9"/>
        <v>#VALUE!</v>
      </c>
      <c r="B182" s="17" t="e">
        <f t="shared" si="10"/>
        <v>#VALUE!</v>
      </c>
      <c r="C182" s="21" t="str">
        <f>Calen!F185</f>
        <v/>
      </c>
      <c r="D182" s="28"/>
      <c r="E182" s="29"/>
      <c r="F182" s="29"/>
      <c r="G182" s="29"/>
      <c r="H182" s="29"/>
      <c r="I182" s="30"/>
      <c r="J182" s="31"/>
      <c r="K182" s="32"/>
      <c r="L182" s="32"/>
      <c r="M182" s="32"/>
      <c r="N182" s="32"/>
      <c r="O182" s="33"/>
      <c r="P182" s="28"/>
      <c r="Q182" s="29"/>
      <c r="R182" s="29"/>
      <c r="S182" s="29"/>
      <c r="T182" s="29"/>
      <c r="U182" s="30"/>
      <c r="V182" s="31"/>
      <c r="W182" s="32"/>
      <c r="X182" s="32"/>
      <c r="Y182" s="32"/>
      <c r="Z182" s="32"/>
      <c r="AA182" s="33"/>
      <c r="AB182" s="28"/>
      <c r="AC182" s="29"/>
      <c r="AD182" s="29"/>
      <c r="AE182" s="29"/>
      <c r="AF182" s="29"/>
      <c r="AG182" s="30"/>
      <c r="AH182" s="31"/>
      <c r="AI182" s="32"/>
      <c r="AJ182" s="32"/>
      <c r="AK182" s="32"/>
      <c r="AL182" s="32"/>
      <c r="AM182" s="33"/>
      <c r="AN182" s="28"/>
      <c r="AO182" s="29"/>
      <c r="AP182" s="29"/>
      <c r="AQ182" s="29"/>
      <c r="AR182" s="29"/>
      <c r="AS182" s="30"/>
      <c r="AT182" s="31"/>
      <c r="AU182" s="32"/>
      <c r="AV182" s="32"/>
      <c r="AW182" s="32"/>
      <c r="AX182" s="32"/>
      <c r="AY182" s="33"/>
      <c r="AZ182" s="28"/>
      <c r="BA182" s="29"/>
      <c r="BB182" s="29"/>
      <c r="BC182" s="29"/>
      <c r="BD182" s="29"/>
      <c r="BE182" s="30"/>
      <c r="BF182" s="31"/>
      <c r="BG182" s="32"/>
      <c r="BH182" s="32"/>
      <c r="BI182" s="32"/>
      <c r="BJ182" s="32"/>
      <c r="BK182" s="33"/>
      <c r="BL182" s="28"/>
      <c r="BM182" s="29"/>
      <c r="BN182" s="29"/>
      <c r="BO182" s="29"/>
      <c r="BP182" s="29"/>
      <c r="BQ182" s="30"/>
      <c r="BR182" s="31"/>
      <c r="BS182" s="32"/>
      <c r="BT182" s="32"/>
      <c r="BU182" s="32"/>
      <c r="BV182" s="32"/>
      <c r="BW182" s="33"/>
      <c r="BX182" s="28"/>
      <c r="BY182" s="29"/>
      <c r="BZ182" s="29"/>
      <c r="CA182" s="29"/>
      <c r="CB182" s="29"/>
      <c r="CC182" s="30"/>
      <c r="CD182" s="31"/>
      <c r="CE182" s="32"/>
      <c r="CF182" s="32"/>
      <c r="CG182" s="32"/>
      <c r="CH182" s="32"/>
      <c r="CI182" s="33"/>
      <c r="CJ182" s="28"/>
      <c r="CK182" s="29"/>
      <c r="CL182" s="29"/>
      <c r="CM182" s="29"/>
      <c r="CN182" s="29"/>
      <c r="CO182" s="30"/>
      <c r="CP182" s="31"/>
      <c r="CQ182" s="32"/>
      <c r="CR182" s="32"/>
      <c r="CS182" s="32"/>
      <c r="CT182" s="32"/>
      <c r="CU182" s="33"/>
      <c r="CV182" s="28"/>
      <c r="CW182" s="29"/>
      <c r="CX182" s="29"/>
      <c r="CY182" s="29"/>
      <c r="CZ182" s="29"/>
      <c r="DA182" s="30"/>
      <c r="DB182" s="31"/>
      <c r="DC182" s="32"/>
      <c r="DD182" s="32"/>
      <c r="DE182" s="32"/>
      <c r="DF182" s="32"/>
      <c r="DG182" s="33"/>
      <c r="DH182" s="28"/>
      <c r="DI182" s="29"/>
      <c r="DJ182" s="29"/>
      <c r="DK182" s="29"/>
      <c r="DL182" s="29"/>
      <c r="DM182" s="30"/>
      <c r="DN182" s="31"/>
      <c r="DO182" s="32"/>
      <c r="DP182" s="32"/>
      <c r="DQ182" s="32"/>
      <c r="DR182" s="32"/>
      <c r="DS182" s="33"/>
      <c r="DT182" s="28"/>
      <c r="DU182" s="29"/>
      <c r="DV182" s="29"/>
      <c r="DW182" s="29"/>
      <c r="DX182" s="29"/>
      <c r="DY182" s="30"/>
      <c r="DZ182" s="31"/>
      <c r="EA182" s="32"/>
      <c r="EB182" s="32"/>
      <c r="EC182" s="32"/>
      <c r="ED182" s="32"/>
      <c r="EE182" s="33"/>
      <c r="EF182" s="28"/>
      <c r="EG182" s="29"/>
      <c r="EH182" s="29"/>
      <c r="EI182" s="29"/>
      <c r="EJ182" s="29"/>
      <c r="EK182" s="30"/>
      <c r="EL182" s="31"/>
      <c r="EM182" s="32"/>
      <c r="EN182" s="32"/>
      <c r="EO182" s="32"/>
      <c r="EP182" s="32"/>
      <c r="EQ182" s="33"/>
      <c r="ER182" s="28"/>
      <c r="ES182" s="29"/>
      <c r="ET182" s="29"/>
      <c r="EU182" s="29"/>
      <c r="EV182" s="29"/>
      <c r="EW182" s="30"/>
      <c r="EX182" s="31"/>
      <c r="EY182" s="32"/>
      <c r="EZ182" s="32"/>
      <c r="FA182" s="32"/>
      <c r="FB182" s="32"/>
      <c r="FC182" s="33"/>
      <c r="FD182" s="28"/>
      <c r="FE182" s="29"/>
      <c r="FF182" s="29"/>
      <c r="FG182" s="29"/>
      <c r="FH182" s="29"/>
      <c r="FI182" s="30"/>
      <c r="FJ182" s="31"/>
      <c r="FK182" s="32"/>
      <c r="FL182" s="32"/>
      <c r="FM182" s="32"/>
      <c r="FN182" s="32"/>
      <c r="FO182" s="33"/>
      <c r="FP182" s="28"/>
      <c r="FQ182" s="29"/>
      <c r="FR182" s="29"/>
      <c r="FS182" s="29"/>
      <c r="FT182" s="29"/>
      <c r="FU182" s="30"/>
      <c r="FV182" s="31"/>
      <c r="FW182" s="32"/>
      <c r="FX182" s="32"/>
      <c r="FY182" s="32"/>
      <c r="FZ182" s="32"/>
      <c r="GA182" s="33"/>
      <c r="GB182" s="28"/>
      <c r="GC182" s="29"/>
      <c r="GD182" s="29"/>
      <c r="GE182" s="29"/>
      <c r="GF182" s="29"/>
      <c r="GG182" s="30"/>
      <c r="GH182" s="31"/>
      <c r="GI182" s="32"/>
      <c r="GJ182" s="32"/>
      <c r="GK182" s="32"/>
      <c r="GL182" s="32"/>
      <c r="GM182" s="33"/>
      <c r="GN182" s="28"/>
      <c r="GO182" s="29"/>
      <c r="GP182" s="29"/>
      <c r="GQ182" s="29"/>
      <c r="GR182" s="29"/>
      <c r="GS182" s="30"/>
      <c r="GT182" s="31"/>
      <c r="GU182" s="32"/>
      <c r="GV182" s="32"/>
      <c r="GW182" s="32"/>
      <c r="GX182" s="32"/>
      <c r="GY182" s="33"/>
      <c r="GZ182" s="28"/>
      <c r="HA182" s="29"/>
      <c r="HB182" s="29"/>
      <c r="HC182" s="29"/>
      <c r="HD182" s="29"/>
      <c r="HE182" s="30"/>
      <c r="HF182" s="31"/>
      <c r="HG182" s="32"/>
      <c r="HH182" s="32"/>
      <c r="HI182" s="32"/>
      <c r="HJ182" s="32"/>
      <c r="HK182" s="33"/>
      <c r="HL182" s="28"/>
      <c r="HM182" s="29"/>
      <c r="HN182" s="29"/>
      <c r="HO182" s="29"/>
      <c r="HP182" s="29"/>
      <c r="HQ182" s="30"/>
      <c r="HR182" s="31"/>
      <c r="HS182" s="32"/>
      <c r="HT182" s="32"/>
      <c r="HU182" s="32"/>
      <c r="HV182" s="32"/>
      <c r="HW182" s="33"/>
      <c r="HX182" s="28"/>
      <c r="HY182" s="29"/>
      <c r="HZ182" s="29"/>
      <c r="IA182" s="29"/>
      <c r="IB182" s="29"/>
      <c r="IC182" s="30"/>
      <c r="ID182" s="31"/>
      <c r="IE182" s="32"/>
      <c r="IF182" s="32"/>
      <c r="IG182" s="32"/>
      <c r="IH182" s="32"/>
      <c r="II182" s="33"/>
      <c r="IJ182" s="28"/>
      <c r="IK182" s="29"/>
      <c r="IL182" s="29"/>
      <c r="IM182" s="29"/>
      <c r="IN182" s="29"/>
      <c r="IO182" s="30"/>
      <c r="IP182" s="31"/>
      <c r="IQ182" s="32"/>
      <c r="IR182" s="32"/>
      <c r="IS182" s="32"/>
      <c r="IT182" s="32"/>
      <c r="IU182" s="33"/>
      <c r="IV182" s="28"/>
      <c r="IW182" s="29"/>
      <c r="IX182" s="29"/>
      <c r="IY182" s="29"/>
      <c r="IZ182" s="29"/>
      <c r="JA182" s="30"/>
      <c r="JB182" s="31"/>
      <c r="JC182" s="32"/>
      <c r="JD182" s="32"/>
      <c r="JE182" s="32"/>
      <c r="JF182" s="32"/>
      <c r="JG182" s="33"/>
      <c r="JH182" s="28"/>
      <c r="JI182" s="29"/>
      <c r="JJ182" s="29"/>
      <c r="JK182" s="29"/>
      <c r="JL182" s="29"/>
      <c r="JM182" s="30"/>
      <c r="JN182" s="31"/>
      <c r="JO182" s="32"/>
      <c r="JP182" s="32"/>
      <c r="JQ182" s="32"/>
      <c r="JR182" s="32"/>
      <c r="JS182" s="33"/>
      <c r="JT182" s="28"/>
      <c r="JU182" s="29"/>
      <c r="JV182" s="29"/>
      <c r="JW182" s="29"/>
      <c r="JX182" s="29"/>
      <c r="JY182" s="30"/>
      <c r="JZ182" s="31"/>
      <c r="KA182" s="32"/>
      <c r="KB182" s="32"/>
      <c r="KC182" s="32"/>
      <c r="KD182" s="32"/>
      <c r="KE182" s="33"/>
      <c r="KF182" s="28"/>
      <c r="KG182" s="29"/>
      <c r="KH182" s="29"/>
      <c r="KI182" s="29"/>
      <c r="KJ182" s="29"/>
      <c r="KK182" s="30"/>
      <c r="KL182" s="31"/>
      <c r="KM182" s="32"/>
      <c r="KN182" s="32"/>
      <c r="KO182" s="32"/>
      <c r="KP182" s="32"/>
      <c r="KQ182" s="33"/>
    </row>
    <row r="183" spans="1:303" ht="16.5" customHeight="1" x14ac:dyDescent="0.25">
      <c r="A183" t="e">
        <f t="shared" si="9"/>
        <v>#VALUE!</v>
      </c>
      <c r="B183" s="17" t="e">
        <f t="shared" si="10"/>
        <v>#VALUE!</v>
      </c>
      <c r="C183" s="21" t="str">
        <f>Calen!F186</f>
        <v/>
      </c>
      <c r="D183" s="28"/>
      <c r="E183" s="29"/>
      <c r="F183" s="29"/>
      <c r="G183" s="29"/>
      <c r="H183" s="29"/>
      <c r="I183" s="30"/>
      <c r="J183" s="31"/>
      <c r="K183" s="32"/>
      <c r="L183" s="32"/>
      <c r="M183" s="32"/>
      <c r="N183" s="32"/>
      <c r="O183" s="33"/>
      <c r="P183" s="28"/>
      <c r="Q183" s="29"/>
      <c r="R183" s="29"/>
      <c r="S183" s="29"/>
      <c r="T183" s="29"/>
      <c r="U183" s="30"/>
      <c r="V183" s="31"/>
      <c r="W183" s="32"/>
      <c r="X183" s="32"/>
      <c r="Y183" s="32"/>
      <c r="Z183" s="32"/>
      <c r="AA183" s="33"/>
      <c r="AB183" s="28"/>
      <c r="AC183" s="29"/>
      <c r="AD183" s="29"/>
      <c r="AE183" s="29"/>
      <c r="AF183" s="29"/>
      <c r="AG183" s="30"/>
      <c r="AH183" s="31"/>
      <c r="AI183" s="32"/>
      <c r="AJ183" s="32"/>
      <c r="AK183" s="32"/>
      <c r="AL183" s="32"/>
      <c r="AM183" s="33"/>
      <c r="AN183" s="28"/>
      <c r="AO183" s="29"/>
      <c r="AP183" s="29"/>
      <c r="AQ183" s="29"/>
      <c r="AR183" s="29"/>
      <c r="AS183" s="30"/>
      <c r="AT183" s="31"/>
      <c r="AU183" s="32"/>
      <c r="AV183" s="32"/>
      <c r="AW183" s="32"/>
      <c r="AX183" s="32"/>
      <c r="AY183" s="33"/>
      <c r="AZ183" s="28"/>
      <c r="BA183" s="29"/>
      <c r="BB183" s="29"/>
      <c r="BC183" s="29"/>
      <c r="BD183" s="29"/>
      <c r="BE183" s="30"/>
      <c r="BF183" s="31"/>
      <c r="BG183" s="32"/>
      <c r="BH183" s="32"/>
      <c r="BI183" s="32"/>
      <c r="BJ183" s="32"/>
      <c r="BK183" s="33"/>
      <c r="BL183" s="28"/>
      <c r="BM183" s="29"/>
      <c r="BN183" s="29"/>
      <c r="BO183" s="29"/>
      <c r="BP183" s="29"/>
      <c r="BQ183" s="30"/>
      <c r="BR183" s="31"/>
      <c r="BS183" s="32"/>
      <c r="BT183" s="32"/>
      <c r="BU183" s="32"/>
      <c r="BV183" s="32"/>
      <c r="BW183" s="33"/>
      <c r="BX183" s="28"/>
      <c r="BY183" s="29"/>
      <c r="BZ183" s="29"/>
      <c r="CA183" s="29"/>
      <c r="CB183" s="29"/>
      <c r="CC183" s="30"/>
      <c r="CD183" s="31"/>
      <c r="CE183" s="32"/>
      <c r="CF183" s="32"/>
      <c r="CG183" s="32"/>
      <c r="CH183" s="32"/>
      <c r="CI183" s="33"/>
      <c r="CJ183" s="28"/>
      <c r="CK183" s="29"/>
      <c r="CL183" s="29"/>
      <c r="CM183" s="29"/>
      <c r="CN183" s="29"/>
      <c r="CO183" s="30"/>
      <c r="CP183" s="31"/>
      <c r="CQ183" s="32"/>
      <c r="CR183" s="32"/>
      <c r="CS183" s="32"/>
      <c r="CT183" s="32"/>
      <c r="CU183" s="33"/>
      <c r="CV183" s="28"/>
      <c r="CW183" s="29"/>
      <c r="CX183" s="29"/>
      <c r="CY183" s="29"/>
      <c r="CZ183" s="29"/>
      <c r="DA183" s="30"/>
      <c r="DB183" s="31"/>
      <c r="DC183" s="32"/>
      <c r="DD183" s="32"/>
      <c r="DE183" s="32"/>
      <c r="DF183" s="32"/>
      <c r="DG183" s="33"/>
      <c r="DH183" s="28"/>
      <c r="DI183" s="29"/>
      <c r="DJ183" s="29"/>
      <c r="DK183" s="29"/>
      <c r="DL183" s="29"/>
      <c r="DM183" s="30"/>
      <c r="DN183" s="31"/>
      <c r="DO183" s="32"/>
      <c r="DP183" s="32"/>
      <c r="DQ183" s="32"/>
      <c r="DR183" s="32"/>
      <c r="DS183" s="33"/>
      <c r="DT183" s="28"/>
      <c r="DU183" s="29"/>
      <c r="DV183" s="29"/>
      <c r="DW183" s="29"/>
      <c r="DX183" s="29"/>
      <c r="DY183" s="30"/>
      <c r="DZ183" s="31"/>
      <c r="EA183" s="32"/>
      <c r="EB183" s="32"/>
      <c r="EC183" s="32"/>
      <c r="ED183" s="32"/>
      <c r="EE183" s="33"/>
      <c r="EF183" s="28"/>
      <c r="EG183" s="29"/>
      <c r="EH183" s="29"/>
      <c r="EI183" s="29"/>
      <c r="EJ183" s="29"/>
      <c r="EK183" s="30"/>
      <c r="EL183" s="31"/>
      <c r="EM183" s="32"/>
      <c r="EN183" s="32"/>
      <c r="EO183" s="32"/>
      <c r="EP183" s="32"/>
      <c r="EQ183" s="33"/>
      <c r="ER183" s="28"/>
      <c r="ES183" s="29"/>
      <c r="ET183" s="29"/>
      <c r="EU183" s="29"/>
      <c r="EV183" s="29"/>
      <c r="EW183" s="30"/>
      <c r="EX183" s="31"/>
      <c r="EY183" s="32"/>
      <c r="EZ183" s="32"/>
      <c r="FA183" s="32"/>
      <c r="FB183" s="32"/>
      <c r="FC183" s="33"/>
      <c r="FD183" s="28"/>
      <c r="FE183" s="29"/>
      <c r="FF183" s="29"/>
      <c r="FG183" s="29"/>
      <c r="FH183" s="29"/>
      <c r="FI183" s="30"/>
      <c r="FJ183" s="31"/>
      <c r="FK183" s="32"/>
      <c r="FL183" s="32"/>
      <c r="FM183" s="32"/>
      <c r="FN183" s="32"/>
      <c r="FO183" s="33"/>
      <c r="FP183" s="28"/>
      <c r="FQ183" s="29"/>
      <c r="FR183" s="29"/>
      <c r="FS183" s="29"/>
      <c r="FT183" s="29"/>
      <c r="FU183" s="30"/>
      <c r="FV183" s="31"/>
      <c r="FW183" s="32"/>
      <c r="FX183" s="32"/>
      <c r="FY183" s="32"/>
      <c r="FZ183" s="32"/>
      <c r="GA183" s="33"/>
      <c r="GB183" s="28"/>
      <c r="GC183" s="29"/>
      <c r="GD183" s="29"/>
      <c r="GE183" s="29"/>
      <c r="GF183" s="29"/>
      <c r="GG183" s="30"/>
      <c r="GH183" s="31"/>
      <c r="GI183" s="32"/>
      <c r="GJ183" s="32"/>
      <c r="GK183" s="32"/>
      <c r="GL183" s="32"/>
      <c r="GM183" s="33"/>
      <c r="GN183" s="28"/>
      <c r="GO183" s="29"/>
      <c r="GP183" s="29"/>
      <c r="GQ183" s="29"/>
      <c r="GR183" s="29"/>
      <c r="GS183" s="30"/>
      <c r="GT183" s="31"/>
      <c r="GU183" s="32"/>
      <c r="GV183" s="32"/>
      <c r="GW183" s="32"/>
      <c r="GX183" s="32"/>
      <c r="GY183" s="33"/>
      <c r="GZ183" s="28"/>
      <c r="HA183" s="29"/>
      <c r="HB183" s="29"/>
      <c r="HC183" s="29"/>
      <c r="HD183" s="29"/>
      <c r="HE183" s="30"/>
      <c r="HF183" s="31"/>
      <c r="HG183" s="32"/>
      <c r="HH183" s="32"/>
      <c r="HI183" s="32"/>
      <c r="HJ183" s="32"/>
      <c r="HK183" s="33"/>
      <c r="HL183" s="28"/>
      <c r="HM183" s="29"/>
      <c r="HN183" s="29"/>
      <c r="HO183" s="29"/>
      <c r="HP183" s="29"/>
      <c r="HQ183" s="30"/>
      <c r="HR183" s="31"/>
      <c r="HS183" s="32"/>
      <c r="HT183" s="32"/>
      <c r="HU183" s="32"/>
      <c r="HV183" s="32"/>
      <c r="HW183" s="33"/>
      <c r="HX183" s="28"/>
      <c r="HY183" s="29"/>
      <c r="HZ183" s="29"/>
      <c r="IA183" s="29"/>
      <c r="IB183" s="29"/>
      <c r="IC183" s="30"/>
      <c r="ID183" s="31"/>
      <c r="IE183" s="32"/>
      <c r="IF183" s="32"/>
      <c r="IG183" s="32"/>
      <c r="IH183" s="32"/>
      <c r="II183" s="33"/>
      <c r="IJ183" s="28"/>
      <c r="IK183" s="29"/>
      <c r="IL183" s="29"/>
      <c r="IM183" s="29"/>
      <c r="IN183" s="29"/>
      <c r="IO183" s="30"/>
      <c r="IP183" s="31"/>
      <c r="IQ183" s="32"/>
      <c r="IR183" s="32"/>
      <c r="IS183" s="32"/>
      <c r="IT183" s="32"/>
      <c r="IU183" s="33"/>
      <c r="IV183" s="28"/>
      <c r="IW183" s="29"/>
      <c r="IX183" s="29"/>
      <c r="IY183" s="29"/>
      <c r="IZ183" s="29"/>
      <c r="JA183" s="30"/>
      <c r="JB183" s="31"/>
      <c r="JC183" s="32"/>
      <c r="JD183" s="32"/>
      <c r="JE183" s="32"/>
      <c r="JF183" s="32"/>
      <c r="JG183" s="33"/>
      <c r="JH183" s="28"/>
      <c r="JI183" s="29"/>
      <c r="JJ183" s="29"/>
      <c r="JK183" s="29"/>
      <c r="JL183" s="29"/>
      <c r="JM183" s="30"/>
      <c r="JN183" s="31"/>
      <c r="JO183" s="32"/>
      <c r="JP183" s="32"/>
      <c r="JQ183" s="32"/>
      <c r="JR183" s="32"/>
      <c r="JS183" s="33"/>
      <c r="JT183" s="28"/>
      <c r="JU183" s="29"/>
      <c r="JV183" s="29"/>
      <c r="JW183" s="29"/>
      <c r="JX183" s="29"/>
      <c r="JY183" s="30"/>
      <c r="JZ183" s="31"/>
      <c r="KA183" s="32"/>
      <c r="KB183" s="32"/>
      <c r="KC183" s="32"/>
      <c r="KD183" s="32"/>
      <c r="KE183" s="33"/>
      <c r="KF183" s="28"/>
      <c r="KG183" s="29"/>
      <c r="KH183" s="29"/>
      <c r="KI183" s="29"/>
      <c r="KJ183" s="29"/>
      <c r="KK183" s="30"/>
      <c r="KL183" s="31"/>
      <c r="KM183" s="32"/>
      <c r="KN183" s="32"/>
      <c r="KO183" s="32"/>
      <c r="KP183" s="32"/>
      <c r="KQ183" s="33"/>
    </row>
    <row r="184" spans="1:303" ht="16.5" customHeight="1" x14ac:dyDescent="0.25">
      <c r="A184" t="e">
        <f t="shared" si="9"/>
        <v>#VALUE!</v>
      </c>
      <c r="B184" s="17" t="e">
        <f t="shared" si="10"/>
        <v>#VALUE!</v>
      </c>
      <c r="C184" s="21" t="str">
        <f>Calen!F187</f>
        <v/>
      </c>
      <c r="D184" s="28"/>
      <c r="E184" s="29"/>
      <c r="F184" s="29"/>
      <c r="G184" s="29"/>
      <c r="H184" s="29"/>
      <c r="I184" s="30"/>
      <c r="J184" s="31"/>
      <c r="K184" s="32"/>
      <c r="L184" s="32"/>
      <c r="M184" s="32"/>
      <c r="N184" s="32"/>
      <c r="O184" s="33"/>
      <c r="P184" s="28"/>
      <c r="Q184" s="29"/>
      <c r="R184" s="29"/>
      <c r="S184" s="29"/>
      <c r="T184" s="29"/>
      <c r="U184" s="30"/>
      <c r="V184" s="31"/>
      <c r="W184" s="32"/>
      <c r="X184" s="32"/>
      <c r="Y184" s="32"/>
      <c r="Z184" s="32"/>
      <c r="AA184" s="33"/>
      <c r="AB184" s="28"/>
      <c r="AC184" s="29"/>
      <c r="AD184" s="29"/>
      <c r="AE184" s="29"/>
      <c r="AF184" s="29"/>
      <c r="AG184" s="30"/>
      <c r="AH184" s="31"/>
      <c r="AI184" s="32"/>
      <c r="AJ184" s="32"/>
      <c r="AK184" s="32"/>
      <c r="AL184" s="32"/>
      <c r="AM184" s="33"/>
      <c r="AN184" s="28"/>
      <c r="AO184" s="29"/>
      <c r="AP184" s="29"/>
      <c r="AQ184" s="29"/>
      <c r="AR184" s="29"/>
      <c r="AS184" s="30"/>
      <c r="AT184" s="31"/>
      <c r="AU184" s="32"/>
      <c r="AV184" s="32"/>
      <c r="AW184" s="32"/>
      <c r="AX184" s="32"/>
      <c r="AY184" s="33"/>
      <c r="AZ184" s="28"/>
      <c r="BA184" s="29"/>
      <c r="BB184" s="29"/>
      <c r="BC184" s="29"/>
      <c r="BD184" s="29"/>
      <c r="BE184" s="30"/>
      <c r="BF184" s="31"/>
      <c r="BG184" s="32"/>
      <c r="BH184" s="32"/>
      <c r="BI184" s="32"/>
      <c r="BJ184" s="32"/>
      <c r="BK184" s="33"/>
      <c r="BL184" s="28"/>
      <c r="BM184" s="29"/>
      <c r="BN184" s="29"/>
      <c r="BO184" s="29"/>
      <c r="BP184" s="29"/>
      <c r="BQ184" s="30"/>
      <c r="BR184" s="31"/>
      <c r="BS184" s="32"/>
      <c r="BT184" s="32"/>
      <c r="BU184" s="32"/>
      <c r="BV184" s="32"/>
      <c r="BW184" s="33"/>
      <c r="BX184" s="28"/>
      <c r="BY184" s="29"/>
      <c r="BZ184" s="29"/>
      <c r="CA184" s="29"/>
      <c r="CB184" s="29"/>
      <c r="CC184" s="30"/>
      <c r="CD184" s="31"/>
      <c r="CE184" s="32"/>
      <c r="CF184" s="32"/>
      <c r="CG184" s="32"/>
      <c r="CH184" s="32"/>
      <c r="CI184" s="33"/>
      <c r="CJ184" s="28"/>
      <c r="CK184" s="29"/>
      <c r="CL184" s="29"/>
      <c r="CM184" s="29"/>
      <c r="CN184" s="29"/>
      <c r="CO184" s="30"/>
      <c r="CP184" s="31"/>
      <c r="CQ184" s="32"/>
      <c r="CR184" s="32"/>
      <c r="CS184" s="32"/>
      <c r="CT184" s="32"/>
      <c r="CU184" s="33"/>
      <c r="CV184" s="28"/>
      <c r="CW184" s="29"/>
      <c r="CX184" s="29"/>
      <c r="CY184" s="29"/>
      <c r="CZ184" s="29"/>
      <c r="DA184" s="30"/>
      <c r="DB184" s="31"/>
      <c r="DC184" s="32"/>
      <c r="DD184" s="32"/>
      <c r="DE184" s="32"/>
      <c r="DF184" s="32"/>
      <c r="DG184" s="33"/>
      <c r="DH184" s="28"/>
      <c r="DI184" s="29"/>
      <c r="DJ184" s="29"/>
      <c r="DK184" s="29"/>
      <c r="DL184" s="29"/>
      <c r="DM184" s="30"/>
      <c r="DN184" s="31"/>
      <c r="DO184" s="32"/>
      <c r="DP184" s="32"/>
      <c r="DQ184" s="32"/>
      <c r="DR184" s="32"/>
      <c r="DS184" s="33"/>
      <c r="DT184" s="28"/>
      <c r="DU184" s="29"/>
      <c r="DV184" s="29"/>
      <c r="DW184" s="29"/>
      <c r="DX184" s="29"/>
      <c r="DY184" s="30"/>
      <c r="DZ184" s="31"/>
      <c r="EA184" s="32"/>
      <c r="EB184" s="32"/>
      <c r="EC184" s="32"/>
      <c r="ED184" s="32"/>
      <c r="EE184" s="33"/>
      <c r="EF184" s="28"/>
      <c r="EG184" s="29"/>
      <c r="EH184" s="29"/>
      <c r="EI184" s="29"/>
      <c r="EJ184" s="29"/>
      <c r="EK184" s="30"/>
      <c r="EL184" s="31"/>
      <c r="EM184" s="32"/>
      <c r="EN184" s="32"/>
      <c r="EO184" s="32"/>
      <c r="EP184" s="32"/>
      <c r="EQ184" s="33"/>
      <c r="ER184" s="28"/>
      <c r="ES184" s="29"/>
      <c r="ET184" s="29"/>
      <c r="EU184" s="29"/>
      <c r="EV184" s="29"/>
      <c r="EW184" s="30"/>
      <c r="EX184" s="31"/>
      <c r="EY184" s="32"/>
      <c r="EZ184" s="32"/>
      <c r="FA184" s="32"/>
      <c r="FB184" s="32"/>
      <c r="FC184" s="33"/>
      <c r="FD184" s="28"/>
      <c r="FE184" s="29"/>
      <c r="FF184" s="29"/>
      <c r="FG184" s="29"/>
      <c r="FH184" s="29"/>
      <c r="FI184" s="30"/>
      <c r="FJ184" s="31"/>
      <c r="FK184" s="32"/>
      <c r="FL184" s="32"/>
      <c r="FM184" s="32"/>
      <c r="FN184" s="32"/>
      <c r="FO184" s="33"/>
      <c r="FP184" s="28"/>
      <c r="FQ184" s="29"/>
      <c r="FR184" s="29"/>
      <c r="FS184" s="29"/>
      <c r="FT184" s="29"/>
      <c r="FU184" s="30"/>
      <c r="FV184" s="31"/>
      <c r="FW184" s="32"/>
      <c r="FX184" s="32"/>
      <c r="FY184" s="32"/>
      <c r="FZ184" s="32"/>
      <c r="GA184" s="33"/>
      <c r="GB184" s="28"/>
      <c r="GC184" s="29"/>
      <c r="GD184" s="29"/>
      <c r="GE184" s="29"/>
      <c r="GF184" s="29"/>
      <c r="GG184" s="30"/>
      <c r="GH184" s="31"/>
      <c r="GI184" s="32"/>
      <c r="GJ184" s="32"/>
      <c r="GK184" s="32"/>
      <c r="GL184" s="32"/>
      <c r="GM184" s="33"/>
      <c r="GN184" s="28"/>
      <c r="GO184" s="29"/>
      <c r="GP184" s="29"/>
      <c r="GQ184" s="29"/>
      <c r="GR184" s="29"/>
      <c r="GS184" s="30"/>
      <c r="GT184" s="31"/>
      <c r="GU184" s="32"/>
      <c r="GV184" s="32"/>
      <c r="GW184" s="32"/>
      <c r="GX184" s="32"/>
      <c r="GY184" s="33"/>
      <c r="GZ184" s="28"/>
      <c r="HA184" s="29"/>
      <c r="HB184" s="29"/>
      <c r="HC184" s="29"/>
      <c r="HD184" s="29"/>
      <c r="HE184" s="30"/>
      <c r="HF184" s="31"/>
      <c r="HG184" s="32"/>
      <c r="HH184" s="32"/>
      <c r="HI184" s="32"/>
      <c r="HJ184" s="32"/>
      <c r="HK184" s="33"/>
      <c r="HL184" s="28"/>
      <c r="HM184" s="29"/>
      <c r="HN184" s="29"/>
      <c r="HO184" s="29"/>
      <c r="HP184" s="29"/>
      <c r="HQ184" s="30"/>
      <c r="HR184" s="31"/>
      <c r="HS184" s="32"/>
      <c r="HT184" s="32"/>
      <c r="HU184" s="32"/>
      <c r="HV184" s="32"/>
      <c r="HW184" s="33"/>
      <c r="HX184" s="28"/>
      <c r="HY184" s="29"/>
      <c r="HZ184" s="29"/>
      <c r="IA184" s="29"/>
      <c r="IB184" s="29"/>
      <c r="IC184" s="30"/>
      <c r="ID184" s="31"/>
      <c r="IE184" s="32"/>
      <c r="IF184" s="32"/>
      <c r="IG184" s="32"/>
      <c r="IH184" s="32"/>
      <c r="II184" s="33"/>
      <c r="IJ184" s="28"/>
      <c r="IK184" s="29"/>
      <c r="IL184" s="29"/>
      <c r="IM184" s="29"/>
      <c r="IN184" s="29"/>
      <c r="IO184" s="30"/>
      <c r="IP184" s="31"/>
      <c r="IQ184" s="32"/>
      <c r="IR184" s="32"/>
      <c r="IS184" s="32"/>
      <c r="IT184" s="32"/>
      <c r="IU184" s="33"/>
      <c r="IV184" s="28"/>
      <c r="IW184" s="29"/>
      <c r="IX184" s="29"/>
      <c r="IY184" s="29"/>
      <c r="IZ184" s="29"/>
      <c r="JA184" s="30"/>
      <c r="JB184" s="31"/>
      <c r="JC184" s="32"/>
      <c r="JD184" s="32"/>
      <c r="JE184" s="32"/>
      <c r="JF184" s="32"/>
      <c r="JG184" s="33"/>
      <c r="JH184" s="28"/>
      <c r="JI184" s="29"/>
      <c r="JJ184" s="29"/>
      <c r="JK184" s="29"/>
      <c r="JL184" s="29"/>
      <c r="JM184" s="30"/>
      <c r="JN184" s="31"/>
      <c r="JO184" s="32"/>
      <c r="JP184" s="32"/>
      <c r="JQ184" s="32"/>
      <c r="JR184" s="32"/>
      <c r="JS184" s="33"/>
      <c r="JT184" s="28"/>
      <c r="JU184" s="29"/>
      <c r="JV184" s="29"/>
      <c r="JW184" s="29"/>
      <c r="JX184" s="29"/>
      <c r="JY184" s="30"/>
      <c r="JZ184" s="31"/>
      <c r="KA184" s="32"/>
      <c r="KB184" s="32"/>
      <c r="KC184" s="32"/>
      <c r="KD184" s="32"/>
      <c r="KE184" s="33"/>
      <c r="KF184" s="28"/>
      <c r="KG184" s="29"/>
      <c r="KH184" s="29"/>
      <c r="KI184" s="29"/>
      <c r="KJ184" s="29"/>
      <c r="KK184" s="30"/>
      <c r="KL184" s="31"/>
      <c r="KM184" s="32"/>
      <c r="KN184" s="32"/>
      <c r="KO184" s="32"/>
      <c r="KP184" s="32"/>
      <c r="KQ184" s="33"/>
    </row>
    <row r="185" spans="1:303" ht="16.5" customHeight="1" x14ac:dyDescent="0.25">
      <c r="A185" t="e">
        <f t="shared" si="9"/>
        <v>#VALUE!</v>
      </c>
      <c r="B185" s="17" t="e">
        <f t="shared" si="10"/>
        <v>#VALUE!</v>
      </c>
      <c r="C185" s="21" t="str">
        <f>Calen!F188</f>
        <v/>
      </c>
      <c r="D185" s="28"/>
      <c r="E185" s="29"/>
      <c r="F185" s="29"/>
      <c r="G185" s="29"/>
      <c r="H185" s="29"/>
      <c r="I185" s="30"/>
      <c r="J185" s="31"/>
      <c r="K185" s="32"/>
      <c r="L185" s="32"/>
      <c r="M185" s="32"/>
      <c r="N185" s="32"/>
      <c r="O185" s="33"/>
      <c r="P185" s="28"/>
      <c r="Q185" s="29"/>
      <c r="R185" s="29"/>
      <c r="S185" s="29"/>
      <c r="T185" s="29"/>
      <c r="U185" s="30"/>
      <c r="V185" s="31"/>
      <c r="W185" s="32"/>
      <c r="X185" s="32"/>
      <c r="Y185" s="32"/>
      <c r="Z185" s="32"/>
      <c r="AA185" s="33"/>
      <c r="AB185" s="28"/>
      <c r="AC185" s="29"/>
      <c r="AD185" s="29"/>
      <c r="AE185" s="29"/>
      <c r="AF185" s="29"/>
      <c r="AG185" s="30"/>
      <c r="AH185" s="31"/>
      <c r="AI185" s="32"/>
      <c r="AJ185" s="32"/>
      <c r="AK185" s="32"/>
      <c r="AL185" s="32"/>
      <c r="AM185" s="33"/>
      <c r="AN185" s="28"/>
      <c r="AO185" s="29"/>
      <c r="AP185" s="29"/>
      <c r="AQ185" s="29"/>
      <c r="AR185" s="29"/>
      <c r="AS185" s="30"/>
      <c r="AT185" s="31"/>
      <c r="AU185" s="32"/>
      <c r="AV185" s="32"/>
      <c r="AW185" s="32"/>
      <c r="AX185" s="32"/>
      <c r="AY185" s="33"/>
      <c r="AZ185" s="28"/>
      <c r="BA185" s="29"/>
      <c r="BB185" s="29"/>
      <c r="BC185" s="29"/>
      <c r="BD185" s="29"/>
      <c r="BE185" s="30"/>
      <c r="BF185" s="31"/>
      <c r="BG185" s="32"/>
      <c r="BH185" s="32"/>
      <c r="BI185" s="32"/>
      <c r="BJ185" s="32"/>
      <c r="BK185" s="33"/>
      <c r="BL185" s="28"/>
      <c r="BM185" s="29"/>
      <c r="BN185" s="29"/>
      <c r="BO185" s="29"/>
      <c r="BP185" s="29"/>
      <c r="BQ185" s="30"/>
      <c r="BR185" s="31"/>
      <c r="BS185" s="32"/>
      <c r="BT185" s="32"/>
      <c r="BU185" s="32"/>
      <c r="BV185" s="32"/>
      <c r="BW185" s="33"/>
      <c r="BX185" s="28"/>
      <c r="BY185" s="29"/>
      <c r="BZ185" s="29"/>
      <c r="CA185" s="29"/>
      <c r="CB185" s="29"/>
      <c r="CC185" s="30"/>
      <c r="CD185" s="31"/>
      <c r="CE185" s="32"/>
      <c r="CF185" s="32"/>
      <c r="CG185" s="32"/>
      <c r="CH185" s="32"/>
      <c r="CI185" s="33"/>
      <c r="CJ185" s="28"/>
      <c r="CK185" s="29"/>
      <c r="CL185" s="29"/>
      <c r="CM185" s="29"/>
      <c r="CN185" s="29"/>
      <c r="CO185" s="30"/>
      <c r="CP185" s="31"/>
      <c r="CQ185" s="32"/>
      <c r="CR185" s="32"/>
      <c r="CS185" s="32"/>
      <c r="CT185" s="32"/>
      <c r="CU185" s="33"/>
      <c r="CV185" s="28"/>
      <c r="CW185" s="29"/>
      <c r="CX185" s="29"/>
      <c r="CY185" s="29"/>
      <c r="CZ185" s="29"/>
      <c r="DA185" s="30"/>
      <c r="DB185" s="31"/>
      <c r="DC185" s="32"/>
      <c r="DD185" s="32"/>
      <c r="DE185" s="32"/>
      <c r="DF185" s="32"/>
      <c r="DG185" s="33"/>
      <c r="DH185" s="28"/>
      <c r="DI185" s="29"/>
      <c r="DJ185" s="29"/>
      <c r="DK185" s="29"/>
      <c r="DL185" s="29"/>
      <c r="DM185" s="30"/>
      <c r="DN185" s="31"/>
      <c r="DO185" s="32"/>
      <c r="DP185" s="32"/>
      <c r="DQ185" s="32"/>
      <c r="DR185" s="32"/>
      <c r="DS185" s="33"/>
      <c r="DT185" s="28"/>
      <c r="DU185" s="29"/>
      <c r="DV185" s="29"/>
      <c r="DW185" s="29"/>
      <c r="DX185" s="29"/>
      <c r="DY185" s="30"/>
      <c r="DZ185" s="31"/>
      <c r="EA185" s="32"/>
      <c r="EB185" s="32"/>
      <c r="EC185" s="32"/>
      <c r="ED185" s="32"/>
      <c r="EE185" s="33"/>
      <c r="EF185" s="28"/>
      <c r="EG185" s="29"/>
      <c r="EH185" s="29"/>
      <c r="EI185" s="29"/>
      <c r="EJ185" s="29"/>
      <c r="EK185" s="30"/>
      <c r="EL185" s="31"/>
      <c r="EM185" s="32"/>
      <c r="EN185" s="32"/>
      <c r="EO185" s="32"/>
      <c r="EP185" s="32"/>
      <c r="EQ185" s="33"/>
      <c r="ER185" s="28"/>
      <c r="ES185" s="29"/>
      <c r="ET185" s="29"/>
      <c r="EU185" s="29"/>
      <c r="EV185" s="29"/>
      <c r="EW185" s="30"/>
      <c r="EX185" s="31"/>
      <c r="EY185" s="32"/>
      <c r="EZ185" s="32"/>
      <c r="FA185" s="32"/>
      <c r="FB185" s="32"/>
      <c r="FC185" s="33"/>
      <c r="FD185" s="28"/>
      <c r="FE185" s="29"/>
      <c r="FF185" s="29"/>
      <c r="FG185" s="29"/>
      <c r="FH185" s="29"/>
      <c r="FI185" s="30"/>
      <c r="FJ185" s="31"/>
      <c r="FK185" s="32"/>
      <c r="FL185" s="32"/>
      <c r="FM185" s="32"/>
      <c r="FN185" s="32"/>
      <c r="FO185" s="33"/>
      <c r="FP185" s="28"/>
      <c r="FQ185" s="29"/>
      <c r="FR185" s="29"/>
      <c r="FS185" s="29"/>
      <c r="FT185" s="29"/>
      <c r="FU185" s="30"/>
      <c r="FV185" s="31"/>
      <c r="FW185" s="32"/>
      <c r="FX185" s="32"/>
      <c r="FY185" s="32"/>
      <c r="FZ185" s="32"/>
      <c r="GA185" s="33"/>
      <c r="GB185" s="28"/>
      <c r="GC185" s="29"/>
      <c r="GD185" s="29"/>
      <c r="GE185" s="29"/>
      <c r="GF185" s="29"/>
      <c r="GG185" s="30"/>
      <c r="GH185" s="31"/>
      <c r="GI185" s="32"/>
      <c r="GJ185" s="32"/>
      <c r="GK185" s="32"/>
      <c r="GL185" s="32"/>
      <c r="GM185" s="33"/>
      <c r="GN185" s="28"/>
      <c r="GO185" s="29"/>
      <c r="GP185" s="29"/>
      <c r="GQ185" s="29"/>
      <c r="GR185" s="29"/>
      <c r="GS185" s="30"/>
      <c r="GT185" s="31"/>
      <c r="GU185" s="32"/>
      <c r="GV185" s="32"/>
      <c r="GW185" s="32"/>
      <c r="GX185" s="32"/>
      <c r="GY185" s="33"/>
      <c r="GZ185" s="28"/>
      <c r="HA185" s="29"/>
      <c r="HB185" s="29"/>
      <c r="HC185" s="29"/>
      <c r="HD185" s="29"/>
      <c r="HE185" s="30"/>
      <c r="HF185" s="31"/>
      <c r="HG185" s="32"/>
      <c r="HH185" s="32"/>
      <c r="HI185" s="32"/>
      <c r="HJ185" s="32"/>
      <c r="HK185" s="33"/>
      <c r="HL185" s="28"/>
      <c r="HM185" s="29"/>
      <c r="HN185" s="29"/>
      <c r="HO185" s="29"/>
      <c r="HP185" s="29"/>
      <c r="HQ185" s="30"/>
      <c r="HR185" s="31"/>
      <c r="HS185" s="32"/>
      <c r="HT185" s="32"/>
      <c r="HU185" s="32"/>
      <c r="HV185" s="32"/>
      <c r="HW185" s="33"/>
      <c r="HX185" s="28"/>
      <c r="HY185" s="29"/>
      <c r="HZ185" s="29"/>
      <c r="IA185" s="29"/>
      <c r="IB185" s="29"/>
      <c r="IC185" s="30"/>
      <c r="ID185" s="31"/>
      <c r="IE185" s="32"/>
      <c r="IF185" s="32"/>
      <c r="IG185" s="32"/>
      <c r="IH185" s="32"/>
      <c r="II185" s="33"/>
      <c r="IJ185" s="28"/>
      <c r="IK185" s="29"/>
      <c r="IL185" s="29"/>
      <c r="IM185" s="29"/>
      <c r="IN185" s="29"/>
      <c r="IO185" s="30"/>
      <c r="IP185" s="31"/>
      <c r="IQ185" s="32"/>
      <c r="IR185" s="32"/>
      <c r="IS185" s="32"/>
      <c r="IT185" s="32"/>
      <c r="IU185" s="33"/>
      <c r="IV185" s="28"/>
      <c r="IW185" s="29"/>
      <c r="IX185" s="29"/>
      <c r="IY185" s="29"/>
      <c r="IZ185" s="29"/>
      <c r="JA185" s="30"/>
      <c r="JB185" s="31"/>
      <c r="JC185" s="32"/>
      <c r="JD185" s="32"/>
      <c r="JE185" s="32"/>
      <c r="JF185" s="32"/>
      <c r="JG185" s="33"/>
      <c r="JH185" s="28"/>
      <c r="JI185" s="29"/>
      <c r="JJ185" s="29"/>
      <c r="JK185" s="29"/>
      <c r="JL185" s="29"/>
      <c r="JM185" s="30"/>
      <c r="JN185" s="31"/>
      <c r="JO185" s="32"/>
      <c r="JP185" s="32"/>
      <c r="JQ185" s="32"/>
      <c r="JR185" s="32"/>
      <c r="JS185" s="33"/>
      <c r="JT185" s="28"/>
      <c r="JU185" s="29"/>
      <c r="JV185" s="29"/>
      <c r="JW185" s="29"/>
      <c r="JX185" s="29"/>
      <c r="JY185" s="30"/>
      <c r="JZ185" s="31"/>
      <c r="KA185" s="32"/>
      <c r="KB185" s="32"/>
      <c r="KC185" s="32"/>
      <c r="KD185" s="32"/>
      <c r="KE185" s="33"/>
      <c r="KF185" s="28"/>
      <c r="KG185" s="29"/>
      <c r="KH185" s="29"/>
      <c r="KI185" s="29"/>
      <c r="KJ185" s="29"/>
      <c r="KK185" s="30"/>
      <c r="KL185" s="31"/>
      <c r="KM185" s="32"/>
      <c r="KN185" s="32"/>
      <c r="KO185" s="32"/>
      <c r="KP185" s="32"/>
      <c r="KQ185" s="33"/>
    </row>
    <row r="186" spans="1:303" ht="16.5" customHeight="1" x14ac:dyDescent="0.25">
      <c r="A186" t="e">
        <f t="shared" si="9"/>
        <v>#VALUE!</v>
      </c>
      <c r="B186" s="17" t="e">
        <f t="shared" si="10"/>
        <v>#VALUE!</v>
      </c>
      <c r="C186" s="21" t="str">
        <f>Calen!F189</f>
        <v/>
      </c>
      <c r="D186" s="28"/>
      <c r="E186" s="29"/>
      <c r="F186" s="29"/>
      <c r="G186" s="29"/>
      <c r="H186" s="29"/>
      <c r="I186" s="30"/>
      <c r="J186" s="31"/>
      <c r="K186" s="32"/>
      <c r="L186" s="32"/>
      <c r="M186" s="32"/>
      <c r="N186" s="32"/>
      <c r="O186" s="33"/>
      <c r="P186" s="28"/>
      <c r="Q186" s="29"/>
      <c r="R186" s="29"/>
      <c r="S186" s="29"/>
      <c r="T186" s="29"/>
      <c r="U186" s="30"/>
      <c r="V186" s="31"/>
      <c r="W186" s="32"/>
      <c r="X186" s="32"/>
      <c r="Y186" s="32"/>
      <c r="Z186" s="32"/>
      <c r="AA186" s="33"/>
      <c r="AB186" s="28"/>
      <c r="AC186" s="29"/>
      <c r="AD186" s="29"/>
      <c r="AE186" s="29"/>
      <c r="AF186" s="29"/>
      <c r="AG186" s="30"/>
      <c r="AH186" s="31"/>
      <c r="AI186" s="32"/>
      <c r="AJ186" s="32"/>
      <c r="AK186" s="32"/>
      <c r="AL186" s="32"/>
      <c r="AM186" s="33"/>
      <c r="AN186" s="28"/>
      <c r="AO186" s="29"/>
      <c r="AP186" s="29"/>
      <c r="AQ186" s="29"/>
      <c r="AR186" s="29"/>
      <c r="AS186" s="30"/>
      <c r="AT186" s="31"/>
      <c r="AU186" s="32"/>
      <c r="AV186" s="32"/>
      <c r="AW186" s="32"/>
      <c r="AX186" s="32"/>
      <c r="AY186" s="33"/>
      <c r="AZ186" s="28"/>
      <c r="BA186" s="29"/>
      <c r="BB186" s="29"/>
      <c r="BC186" s="29"/>
      <c r="BD186" s="29"/>
      <c r="BE186" s="30"/>
      <c r="BF186" s="31"/>
      <c r="BG186" s="32"/>
      <c r="BH186" s="32"/>
      <c r="BI186" s="32"/>
      <c r="BJ186" s="32"/>
      <c r="BK186" s="33"/>
      <c r="BL186" s="28"/>
      <c r="BM186" s="29"/>
      <c r="BN186" s="29"/>
      <c r="BO186" s="29"/>
      <c r="BP186" s="29"/>
      <c r="BQ186" s="30"/>
      <c r="BR186" s="31"/>
      <c r="BS186" s="32"/>
      <c r="BT186" s="32"/>
      <c r="BU186" s="32"/>
      <c r="BV186" s="32"/>
      <c r="BW186" s="33"/>
      <c r="BX186" s="28"/>
      <c r="BY186" s="29"/>
      <c r="BZ186" s="29"/>
      <c r="CA186" s="29"/>
      <c r="CB186" s="29"/>
      <c r="CC186" s="30"/>
      <c r="CD186" s="31"/>
      <c r="CE186" s="32"/>
      <c r="CF186" s="32"/>
      <c r="CG186" s="32"/>
      <c r="CH186" s="32"/>
      <c r="CI186" s="33"/>
      <c r="CJ186" s="28"/>
      <c r="CK186" s="29"/>
      <c r="CL186" s="29"/>
      <c r="CM186" s="29"/>
      <c r="CN186" s="29"/>
      <c r="CO186" s="30"/>
      <c r="CP186" s="31"/>
      <c r="CQ186" s="32"/>
      <c r="CR186" s="32"/>
      <c r="CS186" s="32"/>
      <c r="CT186" s="32"/>
      <c r="CU186" s="33"/>
      <c r="CV186" s="28"/>
      <c r="CW186" s="29"/>
      <c r="CX186" s="29"/>
      <c r="CY186" s="29"/>
      <c r="CZ186" s="29"/>
      <c r="DA186" s="30"/>
      <c r="DB186" s="31"/>
      <c r="DC186" s="32"/>
      <c r="DD186" s="32"/>
      <c r="DE186" s="32"/>
      <c r="DF186" s="32"/>
      <c r="DG186" s="33"/>
      <c r="DH186" s="28"/>
      <c r="DI186" s="29"/>
      <c r="DJ186" s="29"/>
      <c r="DK186" s="29"/>
      <c r="DL186" s="29"/>
      <c r="DM186" s="30"/>
      <c r="DN186" s="31"/>
      <c r="DO186" s="32"/>
      <c r="DP186" s="32"/>
      <c r="DQ186" s="32"/>
      <c r="DR186" s="32"/>
      <c r="DS186" s="33"/>
      <c r="DT186" s="28"/>
      <c r="DU186" s="29"/>
      <c r="DV186" s="29"/>
      <c r="DW186" s="29"/>
      <c r="DX186" s="29"/>
      <c r="DY186" s="30"/>
      <c r="DZ186" s="31"/>
      <c r="EA186" s="32"/>
      <c r="EB186" s="32"/>
      <c r="EC186" s="32"/>
      <c r="ED186" s="32"/>
      <c r="EE186" s="33"/>
      <c r="EF186" s="28"/>
      <c r="EG186" s="29"/>
      <c r="EH186" s="29"/>
      <c r="EI186" s="29"/>
      <c r="EJ186" s="29"/>
      <c r="EK186" s="30"/>
      <c r="EL186" s="31"/>
      <c r="EM186" s="32"/>
      <c r="EN186" s="32"/>
      <c r="EO186" s="32"/>
      <c r="EP186" s="32"/>
      <c r="EQ186" s="33"/>
      <c r="ER186" s="28"/>
      <c r="ES186" s="29"/>
      <c r="ET186" s="29"/>
      <c r="EU186" s="29"/>
      <c r="EV186" s="29"/>
      <c r="EW186" s="30"/>
      <c r="EX186" s="31"/>
      <c r="EY186" s="32"/>
      <c r="EZ186" s="32"/>
      <c r="FA186" s="32"/>
      <c r="FB186" s="32"/>
      <c r="FC186" s="33"/>
      <c r="FD186" s="28"/>
      <c r="FE186" s="29"/>
      <c r="FF186" s="29"/>
      <c r="FG186" s="29"/>
      <c r="FH186" s="29"/>
      <c r="FI186" s="30"/>
      <c r="FJ186" s="31"/>
      <c r="FK186" s="32"/>
      <c r="FL186" s="32"/>
      <c r="FM186" s="32"/>
      <c r="FN186" s="32"/>
      <c r="FO186" s="33"/>
      <c r="FP186" s="28"/>
      <c r="FQ186" s="29"/>
      <c r="FR186" s="29"/>
      <c r="FS186" s="29"/>
      <c r="FT186" s="29"/>
      <c r="FU186" s="30"/>
      <c r="FV186" s="31"/>
      <c r="FW186" s="32"/>
      <c r="FX186" s="32"/>
      <c r="FY186" s="32"/>
      <c r="FZ186" s="32"/>
      <c r="GA186" s="33"/>
      <c r="GB186" s="28"/>
      <c r="GC186" s="29"/>
      <c r="GD186" s="29"/>
      <c r="GE186" s="29"/>
      <c r="GF186" s="29"/>
      <c r="GG186" s="30"/>
      <c r="GH186" s="31"/>
      <c r="GI186" s="32"/>
      <c r="GJ186" s="32"/>
      <c r="GK186" s="32"/>
      <c r="GL186" s="32"/>
      <c r="GM186" s="33"/>
      <c r="GN186" s="28"/>
      <c r="GO186" s="29"/>
      <c r="GP186" s="29"/>
      <c r="GQ186" s="29"/>
      <c r="GR186" s="29"/>
      <c r="GS186" s="30"/>
      <c r="GT186" s="31"/>
      <c r="GU186" s="32"/>
      <c r="GV186" s="32"/>
      <c r="GW186" s="32"/>
      <c r="GX186" s="32"/>
      <c r="GY186" s="33"/>
      <c r="GZ186" s="28"/>
      <c r="HA186" s="29"/>
      <c r="HB186" s="29"/>
      <c r="HC186" s="29"/>
      <c r="HD186" s="29"/>
      <c r="HE186" s="30"/>
      <c r="HF186" s="31"/>
      <c r="HG186" s="32"/>
      <c r="HH186" s="32"/>
      <c r="HI186" s="32"/>
      <c r="HJ186" s="32"/>
      <c r="HK186" s="33"/>
      <c r="HL186" s="28"/>
      <c r="HM186" s="29"/>
      <c r="HN186" s="29"/>
      <c r="HO186" s="29"/>
      <c r="HP186" s="29"/>
      <c r="HQ186" s="30"/>
      <c r="HR186" s="31"/>
      <c r="HS186" s="32"/>
      <c r="HT186" s="32"/>
      <c r="HU186" s="32"/>
      <c r="HV186" s="32"/>
      <c r="HW186" s="33"/>
      <c r="HX186" s="28"/>
      <c r="HY186" s="29"/>
      <c r="HZ186" s="29"/>
      <c r="IA186" s="29"/>
      <c r="IB186" s="29"/>
      <c r="IC186" s="30"/>
      <c r="ID186" s="31"/>
      <c r="IE186" s="32"/>
      <c r="IF186" s="32"/>
      <c r="IG186" s="32"/>
      <c r="IH186" s="32"/>
      <c r="II186" s="33"/>
      <c r="IJ186" s="28"/>
      <c r="IK186" s="29"/>
      <c r="IL186" s="29"/>
      <c r="IM186" s="29"/>
      <c r="IN186" s="29"/>
      <c r="IO186" s="30"/>
      <c r="IP186" s="31"/>
      <c r="IQ186" s="32"/>
      <c r="IR186" s="32"/>
      <c r="IS186" s="32"/>
      <c r="IT186" s="32"/>
      <c r="IU186" s="33"/>
      <c r="IV186" s="28"/>
      <c r="IW186" s="29"/>
      <c r="IX186" s="29"/>
      <c r="IY186" s="29"/>
      <c r="IZ186" s="29"/>
      <c r="JA186" s="30"/>
      <c r="JB186" s="31"/>
      <c r="JC186" s="32"/>
      <c r="JD186" s="32"/>
      <c r="JE186" s="32"/>
      <c r="JF186" s="32"/>
      <c r="JG186" s="33"/>
      <c r="JH186" s="28"/>
      <c r="JI186" s="29"/>
      <c r="JJ186" s="29"/>
      <c r="JK186" s="29"/>
      <c r="JL186" s="29"/>
      <c r="JM186" s="30"/>
      <c r="JN186" s="31"/>
      <c r="JO186" s="32"/>
      <c r="JP186" s="32"/>
      <c r="JQ186" s="32"/>
      <c r="JR186" s="32"/>
      <c r="JS186" s="33"/>
      <c r="JT186" s="28"/>
      <c r="JU186" s="29"/>
      <c r="JV186" s="29"/>
      <c r="JW186" s="29"/>
      <c r="JX186" s="29"/>
      <c r="JY186" s="30"/>
      <c r="JZ186" s="31"/>
      <c r="KA186" s="32"/>
      <c r="KB186" s="32"/>
      <c r="KC186" s="32"/>
      <c r="KD186" s="32"/>
      <c r="KE186" s="33"/>
      <c r="KF186" s="28"/>
      <c r="KG186" s="29"/>
      <c r="KH186" s="29"/>
      <c r="KI186" s="29"/>
      <c r="KJ186" s="29"/>
      <c r="KK186" s="30"/>
      <c r="KL186" s="31"/>
      <c r="KM186" s="32"/>
      <c r="KN186" s="32"/>
      <c r="KO186" s="32"/>
      <c r="KP186" s="32"/>
      <c r="KQ186" s="33"/>
    </row>
    <row r="187" spans="1:303" ht="16.5" customHeight="1" x14ac:dyDescent="0.25">
      <c r="A187" t="e">
        <f t="shared" si="9"/>
        <v>#VALUE!</v>
      </c>
      <c r="B187" s="17" t="e">
        <f t="shared" si="10"/>
        <v>#VALUE!</v>
      </c>
      <c r="C187" s="21" t="str">
        <f>Calen!F190</f>
        <v/>
      </c>
      <c r="D187" s="28"/>
      <c r="E187" s="29"/>
      <c r="F187" s="29"/>
      <c r="G187" s="29"/>
      <c r="H187" s="29"/>
      <c r="I187" s="30"/>
      <c r="J187" s="31"/>
      <c r="K187" s="32"/>
      <c r="L187" s="32"/>
      <c r="M187" s="32"/>
      <c r="N187" s="32"/>
      <c r="O187" s="33"/>
      <c r="P187" s="28"/>
      <c r="Q187" s="29"/>
      <c r="R187" s="29"/>
      <c r="S187" s="29"/>
      <c r="T187" s="29"/>
      <c r="U187" s="30"/>
      <c r="V187" s="31"/>
      <c r="W187" s="32"/>
      <c r="X187" s="32"/>
      <c r="Y187" s="32"/>
      <c r="Z187" s="32"/>
      <c r="AA187" s="33"/>
      <c r="AB187" s="28"/>
      <c r="AC187" s="29"/>
      <c r="AD187" s="29"/>
      <c r="AE187" s="29"/>
      <c r="AF187" s="29"/>
      <c r="AG187" s="30"/>
      <c r="AH187" s="31"/>
      <c r="AI187" s="32"/>
      <c r="AJ187" s="32"/>
      <c r="AK187" s="32"/>
      <c r="AL187" s="32"/>
      <c r="AM187" s="33"/>
      <c r="AN187" s="28"/>
      <c r="AO187" s="29"/>
      <c r="AP187" s="29"/>
      <c r="AQ187" s="29"/>
      <c r="AR187" s="29"/>
      <c r="AS187" s="30"/>
      <c r="AT187" s="31"/>
      <c r="AU187" s="32"/>
      <c r="AV187" s="32"/>
      <c r="AW187" s="32"/>
      <c r="AX187" s="32"/>
      <c r="AY187" s="33"/>
      <c r="AZ187" s="28"/>
      <c r="BA187" s="29"/>
      <c r="BB187" s="29"/>
      <c r="BC187" s="29"/>
      <c r="BD187" s="29"/>
      <c r="BE187" s="30"/>
      <c r="BF187" s="31"/>
      <c r="BG187" s="32"/>
      <c r="BH187" s="32"/>
      <c r="BI187" s="32"/>
      <c r="BJ187" s="32"/>
      <c r="BK187" s="33"/>
      <c r="BL187" s="28"/>
      <c r="BM187" s="29"/>
      <c r="BN187" s="29"/>
      <c r="BO187" s="29"/>
      <c r="BP187" s="29"/>
      <c r="BQ187" s="30"/>
      <c r="BR187" s="31"/>
      <c r="BS187" s="32"/>
      <c r="BT187" s="32"/>
      <c r="BU187" s="32"/>
      <c r="BV187" s="32"/>
      <c r="BW187" s="33"/>
      <c r="BX187" s="28"/>
      <c r="BY187" s="29"/>
      <c r="BZ187" s="29"/>
      <c r="CA187" s="29"/>
      <c r="CB187" s="29"/>
      <c r="CC187" s="30"/>
      <c r="CD187" s="31"/>
      <c r="CE187" s="32"/>
      <c r="CF187" s="32"/>
      <c r="CG187" s="32"/>
      <c r="CH187" s="32"/>
      <c r="CI187" s="33"/>
      <c r="CJ187" s="28"/>
      <c r="CK187" s="29"/>
      <c r="CL187" s="29"/>
      <c r="CM187" s="29"/>
      <c r="CN187" s="29"/>
      <c r="CO187" s="30"/>
      <c r="CP187" s="31"/>
      <c r="CQ187" s="32"/>
      <c r="CR187" s="32"/>
      <c r="CS187" s="32"/>
      <c r="CT187" s="32"/>
      <c r="CU187" s="33"/>
      <c r="CV187" s="28"/>
      <c r="CW187" s="29"/>
      <c r="CX187" s="29"/>
      <c r="CY187" s="29"/>
      <c r="CZ187" s="29"/>
      <c r="DA187" s="30"/>
      <c r="DB187" s="31"/>
      <c r="DC187" s="32"/>
      <c r="DD187" s="32"/>
      <c r="DE187" s="32"/>
      <c r="DF187" s="32"/>
      <c r="DG187" s="33"/>
      <c r="DH187" s="28"/>
      <c r="DI187" s="29"/>
      <c r="DJ187" s="29"/>
      <c r="DK187" s="29"/>
      <c r="DL187" s="29"/>
      <c r="DM187" s="30"/>
      <c r="DN187" s="31"/>
      <c r="DO187" s="32"/>
      <c r="DP187" s="32"/>
      <c r="DQ187" s="32"/>
      <c r="DR187" s="32"/>
      <c r="DS187" s="33"/>
      <c r="DT187" s="28"/>
      <c r="DU187" s="29"/>
      <c r="DV187" s="29"/>
      <c r="DW187" s="29"/>
      <c r="DX187" s="29"/>
      <c r="DY187" s="30"/>
      <c r="DZ187" s="31"/>
      <c r="EA187" s="32"/>
      <c r="EB187" s="32"/>
      <c r="EC187" s="32"/>
      <c r="ED187" s="32"/>
      <c r="EE187" s="33"/>
      <c r="EF187" s="28"/>
      <c r="EG187" s="29"/>
      <c r="EH187" s="29"/>
      <c r="EI187" s="29"/>
      <c r="EJ187" s="29"/>
      <c r="EK187" s="30"/>
      <c r="EL187" s="31"/>
      <c r="EM187" s="32"/>
      <c r="EN187" s="32"/>
      <c r="EO187" s="32"/>
      <c r="EP187" s="32"/>
      <c r="EQ187" s="33"/>
      <c r="ER187" s="28"/>
      <c r="ES187" s="29"/>
      <c r="ET187" s="29"/>
      <c r="EU187" s="29"/>
      <c r="EV187" s="29"/>
      <c r="EW187" s="30"/>
      <c r="EX187" s="31"/>
      <c r="EY187" s="32"/>
      <c r="EZ187" s="32"/>
      <c r="FA187" s="32"/>
      <c r="FB187" s="32"/>
      <c r="FC187" s="33"/>
      <c r="FD187" s="28"/>
      <c r="FE187" s="29"/>
      <c r="FF187" s="29"/>
      <c r="FG187" s="29"/>
      <c r="FH187" s="29"/>
      <c r="FI187" s="30"/>
      <c r="FJ187" s="31"/>
      <c r="FK187" s="32"/>
      <c r="FL187" s="32"/>
      <c r="FM187" s="32"/>
      <c r="FN187" s="32"/>
      <c r="FO187" s="33"/>
      <c r="FP187" s="28"/>
      <c r="FQ187" s="29"/>
      <c r="FR187" s="29"/>
      <c r="FS187" s="29"/>
      <c r="FT187" s="29"/>
      <c r="FU187" s="30"/>
      <c r="FV187" s="31"/>
      <c r="FW187" s="32"/>
      <c r="FX187" s="32"/>
      <c r="FY187" s="32"/>
      <c r="FZ187" s="32"/>
      <c r="GA187" s="33"/>
      <c r="GB187" s="28"/>
      <c r="GC187" s="29"/>
      <c r="GD187" s="29"/>
      <c r="GE187" s="29"/>
      <c r="GF187" s="29"/>
      <c r="GG187" s="30"/>
      <c r="GH187" s="31"/>
      <c r="GI187" s="32"/>
      <c r="GJ187" s="32"/>
      <c r="GK187" s="32"/>
      <c r="GL187" s="32"/>
      <c r="GM187" s="33"/>
      <c r="GN187" s="28"/>
      <c r="GO187" s="29"/>
      <c r="GP187" s="29"/>
      <c r="GQ187" s="29"/>
      <c r="GR187" s="29"/>
      <c r="GS187" s="30"/>
      <c r="GT187" s="31"/>
      <c r="GU187" s="32"/>
      <c r="GV187" s="32"/>
      <c r="GW187" s="32"/>
      <c r="GX187" s="32"/>
      <c r="GY187" s="33"/>
      <c r="GZ187" s="28"/>
      <c r="HA187" s="29"/>
      <c r="HB187" s="29"/>
      <c r="HC187" s="29"/>
      <c r="HD187" s="29"/>
      <c r="HE187" s="30"/>
      <c r="HF187" s="31"/>
      <c r="HG187" s="32"/>
      <c r="HH187" s="32"/>
      <c r="HI187" s="32"/>
      <c r="HJ187" s="32"/>
      <c r="HK187" s="33"/>
      <c r="HL187" s="28"/>
      <c r="HM187" s="29"/>
      <c r="HN187" s="29"/>
      <c r="HO187" s="29"/>
      <c r="HP187" s="29"/>
      <c r="HQ187" s="30"/>
      <c r="HR187" s="31"/>
      <c r="HS187" s="32"/>
      <c r="HT187" s="32"/>
      <c r="HU187" s="32"/>
      <c r="HV187" s="32"/>
      <c r="HW187" s="33"/>
      <c r="HX187" s="28"/>
      <c r="HY187" s="29"/>
      <c r="HZ187" s="29"/>
      <c r="IA187" s="29"/>
      <c r="IB187" s="29"/>
      <c r="IC187" s="30"/>
      <c r="ID187" s="31"/>
      <c r="IE187" s="32"/>
      <c r="IF187" s="32"/>
      <c r="IG187" s="32"/>
      <c r="IH187" s="32"/>
      <c r="II187" s="33"/>
      <c r="IJ187" s="28"/>
      <c r="IK187" s="29"/>
      <c r="IL187" s="29"/>
      <c r="IM187" s="29"/>
      <c r="IN187" s="29"/>
      <c r="IO187" s="30"/>
      <c r="IP187" s="31"/>
      <c r="IQ187" s="32"/>
      <c r="IR187" s="32"/>
      <c r="IS187" s="32"/>
      <c r="IT187" s="32"/>
      <c r="IU187" s="33"/>
      <c r="IV187" s="28"/>
      <c r="IW187" s="29"/>
      <c r="IX187" s="29"/>
      <c r="IY187" s="29"/>
      <c r="IZ187" s="29"/>
      <c r="JA187" s="30"/>
      <c r="JB187" s="31"/>
      <c r="JC187" s="32"/>
      <c r="JD187" s="32"/>
      <c r="JE187" s="32"/>
      <c r="JF187" s="32"/>
      <c r="JG187" s="33"/>
      <c r="JH187" s="28"/>
      <c r="JI187" s="29"/>
      <c r="JJ187" s="29"/>
      <c r="JK187" s="29"/>
      <c r="JL187" s="29"/>
      <c r="JM187" s="30"/>
      <c r="JN187" s="31"/>
      <c r="JO187" s="32"/>
      <c r="JP187" s="32"/>
      <c r="JQ187" s="32"/>
      <c r="JR187" s="32"/>
      <c r="JS187" s="33"/>
      <c r="JT187" s="28"/>
      <c r="JU187" s="29"/>
      <c r="JV187" s="29"/>
      <c r="JW187" s="29"/>
      <c r="JX187" s="29"/>
      <c r="JY187" s="30"/>
      <c r="JZ187" s="31"/>
      <c r="KA187" s="32"/>
      <c r="KB187" s="32"/>
      <c r="KC187" s="32"/>
      <c r="KD187" s="32"/>
      <c r="KE187" s="33"/>
      <c r="KF187" s="28"/>
      <c r="KG187" s="29"/>
      <c r="KH187" s="29"/>
      <c r="KI187" s="29"/>
      <c r="KJ187" s="29"/>
      <c r="KK187" s="30"/>
      <c r="KL187" s="31"/>
      <c r="KM187" s="32"/>
      <c r="KN187" s="32"/>
      <c r="KO187" s="32"/>
      <c r="KP187" s="32"/>
      <c r="KQ187" s="33"/>
    </row>
    <row r="188" spans="1:303" ht="16.5" customHeight="1" x14ac:dyDescent="0.25">
      <c r="A188" t="e">
        <f t="shared" si="9"/>
        <v>#VALUE!</v>
      </c>
      <c r="B188" s="17" t="e">
        <f t="shared" si="10"/>
        <v>#VALUE!</v>
      </c>
      <c r="C188" s="21" t="str">
        <f>Calen!F191</f>
        <v/>
      </c>
      <c r="D188" s="28"/>
      <c r="E188" s="29"/>
      <c r="F188" s="29"/>
      <c r="G188" s="29"/>
      <c r="H188" s="29"/>
      <c r="I188" s="30"/>
      <c r="J188" s="31"/>
      <c r="K188" s="32"/>
      <c r="L188" s="32"/>
      <c r="M188" s="32"/>
      <c r="N188" s="32"/>
      <c r="O188" s="33"/>
      <c r="P188" s="28"/>
      <c r="Q188" s="29"/>
      <c r="R188" s="29"/>
      <c r="S188" s="29"/>
      <c r="T188" s="29"/>
      <c r="U188" s="30"/>
      <c r="V188" s="31"/>
      <c r="W188" s="32"/>
      <c r="X188" s="32"/>
      <c r="Y188" s="32"/>
      <c r="Z188" s="32"/>
      <c r="AA188" s="33"/>
      <c r="AB188" s="28"/>
      <c r="AC188" s="29"/>
      <c r="AD188" s="29"/>
      <c r="AE188" s="29"/>
      <c r="AF188" s="29"/>
      <c r="AG188" s="30"/>
      <c r="AH188" s="31"/>
      <c r="AI188" s="32"/>
      <c r="AJ188" s="32"/>
      <c r="AK188" s="32"/>
      <c r="AL188" s="32"/>
      <c r="AM188" s="33"/>
      <c r="AN188" s="28"/>
      <c r="AO188" s="29"/>
      <c r="AP188" s="29"/>
      <c r="AQ188" s="29"/>
      <c r="AR188" s="29"/>
      <c r="AS188" s="30"/>
      <c r="AT188" s="31"/>
      <c r="AU188" s="32"/>
      <c r="AV188" s="32"/>
      <c r="AW188" s="32"/>
      <c r="AX188" s="32"/>
      <c r="AY188" s="33"/>
      <c r="AZ188" s="28"/>
      <c r="BA188" s="29"/>
      <c r="BB188" s="29"/>
      <c r="BC188" s="29"/>
      <c r="BD188" s="29"/>
      <c r="BE188" s="30"/>
      <c r="BF188" s="31"/>
      <c r="BG188" s="32"/>
      <c r="BH188" s="32"/>
      <c r="BI188" s="32"/>
      <c r="BJ188" s="32"/>
      <c r="BK188" s="33"/>
      <c r="BL188" s="28"/>
      <c r="BM188" s="29"/>
      <c r="BN188" s="29"/>
      <c r="BO188" s="29"/>
      <c r="BP188" s="29"/>
      <c r="BQ188" s="30"/>
      <c r="BR188" s="31"/>
      <c r="BS188" s="32"/>
      <c r="BT188" s="32"/>
      <c r="BU188" s="32"/>
      <c r="BV188" s="32"/>
      <c r="BW188" s="33"/>
      <c r="BX188" s="28"/>
      <c r="BY188" s="29"/>
      <c r="BZ188" s="29"/>
      <c r="CA188" s="29"/>
      <c r="CB188" s="29"/>
      <c r="CC188" s="30"/>
      <c r="CD188" s="31"/>
      <c r="CE188" s="32"/>
      <c r="CF188" s="32"/>
      <c r="CG188" s="32"/>
      <c r="CH188" s="32"/>
      <c r="CI188" s="33"/>
      <c r="CJ188" s="28"/>
      <c r="CK188" s="29"/>
      <c r="CL188" s="29"/>
      <c r="CM188" s="29"/>
      <c r="CN188" s="29"/>
      <c r="CO188" s="30"/>
      <c r="CP188" s="31"/>
      <c r="CQ188" s="32"/>
      <c r="CR188" s="32"/>
      <c r="CS188" s="32"/>
      <c r="CT188" s="32"/>
      <c r="CU188" s="33"/>
      <c r="CV188" s="28"/>
      <c r="CW188" s="29"/>
      <c r="CX188" s="29"/>
      <c r="CY188" s="29"/>
      <c r="CZ188" s="29"/>
      <c r="DA188" s="30"/>
      <c r="DB188" s="31"/>
      <c r="DC188" s="32"/>
      <c r="DD188" s="32"/>
      <c r="DE188" s="32"/>
      <c r="DF188" s="32"/>
      <c r="DG188" s="33"/>
      <c r="DH188" s="28"/>
      <c r="DI188" s="29"/>
      <c r="DJ188" s="29"/>
      <c r="DK188" s="29"/>
      <c r="DL188" s="29"/>
      <c r="DM188" s="30"/>
      <c r="DN188" s="31"/>
      <c r="DO188" s="32"/>
      <c r="DP188" s="32"/>
      <c r="DQ188" s="32"/>
      <c r="DR188" s="32"/>
      <c r="DS188" s="33"/>
      <c r="DT188" s="28"/>
      <c r="DU188" s="29"/>
      <c r="DV188" s="29"/>
      <c r="DW188" s="29"/>
      <c r="DX188" s="29"/>
      <c r="DY188" s="30"/>
      <c r="DZ188" s="31"/>
      <c r="EA188" s="32"/>
      <c r="EB188" s="32"/>
      <c r="EC188" s="32"/>
      <c r="ED188" s="32"/>
      <c r="EE188" s="33"/>
      <c r="EF188" s="28"/>
      <c r="EG188" s="29"/>
      <c r="EH188" s="29"/>
      <c r="EI188" s="29"/>
      <c r="EJ188" s="29"/>
      <c r="EK188" s="30"/>
      <c r="EL188" s="31"/>
      <c r="EM188" s="32"/>
      <c r="EN188" s="32"/>
      <c r="EO188" s="32"/>
      <c r="EP188" s="32"/>
      <c r="EQ188" s="33"/>
      <c r="ER188" s="28"/>
      <c r="ES188" s="29"/>
      <c r="ET188" s="29"/>
      <c r="EU188" s="29"/>
      <c r="EV188" s="29"/>
      <c r="EW188" s="30"/>
      <c r="EX188" s="31"/>
      <c r="EY188" s="32"/>
      <c r="EZ188" s="32"/>
      <c r="FA188" s="32"/>
      <c r="FB188" s="32"/>
      <c r="FC188" s="33"/>
      <c r="FD188" s="28"/>
      <c r="FE188" s="29"/>
      <c r="FF188" s="29"/>
      <c r="FG188" s="29"/>
      <c r="FH188" s="29"/>
      <c r="FI188" s="30"/>
      <c r="FJ188" s="31"/>
      <c r="FK188" s="32"/>
      <c r="FL188" s="32"/>
      <c r="FM188" s="32"/>
      <c r="FN188" s="32"/>
      <c r="FO188" s="33"/>
      <c r="FP188" s="28"/>
      <c r="FQ188" s="29"/>
      <c r="FR188" s="29"/>
      <c r="FS188" s="29"/>
      <c r="FT188" s="29"/>
      <c r="FU188" s="30"/>
      <c r="FV188" s="31"/>
      <c r="FW188" s="32"/>
      <c r="FX188" s="32"/>
      <c r="FY188" s="32"/>
      <c r="FZ188" s="32"/>
      <c r="GA188" s="33"/>
      <c r="GB188" s="28"/>
      <c r="GC188" s="29"/>
      <c r="GD188" s="29"/>
      <c r="GE188" s="29"/>
      <c r="GF188" s="29"/>
      <c r="GG188" s="30"/>
      <c r="GH188" s="31"/>
      <c r="GI188" s="32"/>
      <c r="GJ188" s="32"/>
      <c r="GK188" s="32"/>
      <c r="GL188" s="32"/>
      <c r="GM188" s="33"/>
      <c r="GN188" s="28"/>
      <c r="GO188" s="29"/>
      <c r="GP188" s="29"/>
      <c r="GQ188" s="29"/>
      <c r="GR188" s="29"/>
      <c r="GS188" s="30"/>
      <c r="GT188" s="31"/>
      <c r="GU188" s="32"/>
      <c r="GV188" s="32"/>
      <c r="GW188" s="32"/>
      <c r="GX188" s="32"/>
      <c r="GY188" s="33"/>
      <c r="GZ188" s="28"/>
      <c r="HA188" s="29"/>
      <c r="HB188" s="29"/>
      <c r="HC188" s="29"/>
      <c r="HD188" s="29"/>
      <c r="HE188" s="30"/>
      <c r="HF188" s="31"/>
      <c r="HG188" s="32"/>
      <c r="HH188" s="32"/>
      <c r="HI188" s="32"/>
      <c r="HJ188" s="32"/>
      <c r="HK188" s="33"/>
      <c r="HL188" s="28"/>
      <c r="HM188" s="29"/>
      <c r="HN188" s="29"/>
      <c r="HO188" s="29"/>
      <c r="HP188" s="29"/>
      <c r="HQ188" s="30"/>
      <c r="HR188" s="31"/>
      <c r="HS188" s="32"/>
      <c r="HT188" s="32"/>
      <c r="HU188" s="32"/>
      <c r="HV188" s="32"/>
      <c r="HW188" s="33"/>
      <c r="HX188" s="28"/>
      <c r="HY188" s="29"/>
      <c r="HZ188" s="29"/>
      <c r="IA188" s="29"/>
      <c r="IB188" s="29"/>
      <c r="IC188" s="30"/>
      <c r="ID188" s="31"/>
      <c r="IE188" s="32"/>
      <c r="IF188" s="32"/>
      <c r="IG188" s="32"/>
      <c r="IH188" s="32"/>
      <c r="II188" s="33"/>
      <c r="IJ188" s="28"/>
      <c r="IK188" s="29"/>
      <c r="IL188" s="29"/>
      <c r="IM188" s="29"/>
      <c r="IN188" s="29"/>
      <c r="IO188" s="30"/>
      <c r="IP188" s="31"/>
      <c r="IQ188" s="32"/>
      <c r="IR188" s="32"/>
      <c r="IS188" s="32"/>
      <c r="IT188" s="32"/>
      <c r="IU188" s="33"/>
      <c r="IV188" s="28"/>
      <c r="IW188" s="29"/>
      <c r="IX188" s="29"/>
      <c r="IY188" s="29"/>
      <c r="IZ188" s="29"/>
      <c r="JA188" s="30"/>
      <c r="JB188" s="31"/>
      <c r="JC188" s="32"/>
      <c r="JD188" s="32"/>
      <c r="JE188" s="32"/>
      <c r="JF188" s="32"/>
      <c r="JG188" s="33"/>
      <c r="JH188" s="28"/>
      <c r="JI188" s="29"/>
      <c r="JJ188" s="29"/>
      <c r="JK188" s="29"/>
      <c r="JL188" s="29"/>
      <c r="JM188" s="30"/>
      <c r="JN188" s="31"/>
      <c r="JO188" s="32"/>
      <c r="JP188" s="32"/>
      <c r="JQ188" s="32"/>
      <c r="JR188" s="32"/>
      <c r="JS188" s="33"/>
      <c r="JT188" s="28"/>
      <c r="JU188" s="29"/>
      <c r="JV188" s="29"/>
      <c r="JW188" s="29"/>
      <c r="JX188" s="29"/>
      <c r="JY188" s="30"/>
      <c r="JZ188" s="31"/>
      <c r="KA188" s="32"/>
      <c r="KB188" s="32"/>
      <c r="KC188" s="32"/>
      <c r="KD188" s="32"/>
      <c r="KE188" s="33"/>
      <c r="KF188" s="28"/>
      <c r="KG188" s="29"/>
      <c r="KH188" s="29"/>
      <c r="KI188" s="29"/>
      <c r="KJ188" s="29"/>
      <c r="KK188" s="30"/>
      <c r="KL188" s="31"/>
      <c r="KM188" s="32"/>
      <c r="KN188" s="32"/>
      <c r="KO188" s="32"/>
      <c r="KP188" s="32"/>
      <c r="KQ188" s="33"/>
    </row>
    <row r="189" spans="1:303" ht="16.5" customHeight="1" x14ac:dyDescent="0.25">
      <c r="A189" t="e">
        <f t="shared" si="9"/>
        <v>#VALUE!</v>
      </c>
      <c r="B189" s="17" t="e">
        <f t="shared" si="10"/>
        <v>#VALUE!</v>
      </c>
      <c r="C189" s="21" t="str">
        <f>Calen!F192</f>
        <v/>
      </c>
      <c r="D189" s="28"/>
      <c r="E189" s="29"/>
      <c r="F189" s="29"/>
      <c r="G189" s="29"/>
      <c r="H189" s="29"/>
      <c r="I189" s="30"/>
      <c r="J189" s="31"/>
      <c r="K189" s="32"/>
      <c r="L189" s="32"/>
      <c r="M189" s="32"/>
      <c r="N189" s="32"/>
      <c r="O189" s="33"/>
      <c r="P189" s="28"/>
      <c r="Q189" s="29"/>
      <c r="R189" s="29"/>
      <c r="S189" s="29"/>
      <c r="T189" s="29"/>
      <c r="U189" s="30"/>
      <c r="V189" s="31"/>
      <c r="W189" s="32"/>
      <c r="X189" s="32"/>
      <c r="Y189" s="32"/>
      <c r="Z189" s="32"/>
      <c r="AA189" s="33"/>
      <c r="AB189" s="28"/>
      <c r="AC189" s="29"/>
      <c r="AD189" s="29"/>
      <c r="AE189" s="29"/>
      <c r="AF189" s="29"/>
      <c r="AG189" s="30"/>
      <c r="AH189" s="31"/>
      <c r="AI189" s="32"/>
      <c r="AJ189" s="32"/>
      <c r="AK189" s="32"/>
      <c r="AL189" s="32"/>
      <c r="AM189" s="33"/>
      <c r="AN189" s="28"/>
      <c r="AO189" s="29"/>
      <c r="AP189" s="29"/>
      <c r="AQ189" s="29"/>
      <c r="AR189" s="29"/>
      <c r="AS189" s="30"/>
      <c r="AT189" s="31"/>
      <c r="AU189" s="32"/>
      <c r="AV189" s="32"/>
      <c r="AW189" s="32"/>
      <c r="AX189" s="32"/>
      <c r="AY189" s="33"/>
      <c r="AZ189" s="28"/>
      <c r="BA189" s="29"/>
      <c r="BB189" s="29"/>
      <c r="BC189" s="29"/>
      <c r="BD189" s="29"/>
      <c r="BE189" s="30"/>
      <c r="BF189" s="31"/>
      <c r="BG189" s="32"/>
      <c r="BH189" s="32"/>
      <c r="BI189" s="32"/>
      <c r="BJ189" s="32"/>
      <c r="BK189" s="33"/>
      <c r="BL189" s="28"/>
      <c r="BM189" s="29"/>
      <c r="BN189" s="29"/>
      <c r="BO189" s="29"/>
      <c r="BP189" s="29"/>
      <c r="BQ189" s="30"/>
      <c r="BR189" s="31"/>
      <c r="BS189" s="32"/>
      <c r="BT189" s="32"/>
      <c r="BU189" s="32"/>
      <c r="BV189" s="32"/>
      <c r="BW189" s="33"/>
      <c r="BX189" s="28"/>
      <c r="BY189" s="29"/>
      <c r="BZ189" s="29"/>
      <c r="CA189" s="29"/>
      <c r="CB189" s="29"/>
      <c r="CC189" s="30"/>
      <c r="CD189" s="31"/>
      <c r="CE189" s="32"/>
      <c r="CF189" s="32"/>
      <c r="CG189" s="32"/>
      <c r="CH189" s="32"/>
      <c r="CI189" s="33"/>
      <c r="CJ189" s="28"/>
      <c r="CK189" s="29"/>
      <c r="CL189" s="29"/>
      <c r="CM189" s="29"/>
      <c r="CN189" s="29"/>
      <c r="CO189" s="30"/>
      <c r="CP189" s="31"/>
      <c r="CQ189" s="32"/>
      <c r="CR189" s="32"/>
      <c r="CS189" s="32"/>
      <c r="CT189" s="32"/>
      <c r="CU189" s="33"/>
      <c r="CV189" s="28"/>
      <c r="CW189" s="29"/>
      <c r="CX189" s="29"/>
      <c r="CY189" s="29"/>
      <c r="CZ189" s="29"/>
      <c r="DA189" s="30"/>
      <c r="DB189" s="31"/>
      <c r="DC189" s="32"/>
      <c r="DD189" s="32"/>
      <c r="DE189" s="32"/>
      <c r="DF189" s="32"/>
      <c r="DG189" s="33"/>
      <c r="DH189" s="28"/>
      <c r="DI189" s="29"/>
      <c r="DJ189" s="29"/>
      <c r="DK189" s="29"/>
      <c r="DL189" s="29"/>
      <c r="DM189" s="30"/>
      <c r="DN189" s="31"/>
      <c r="DO189" s="32"/>
      <c r="DP189" s="32"/>
      <c r="DQ189" s="32"/>
      <c r="DR189" s="32"/>
      <c r="DS189" s="33"/>
      <c r="DT189" s="28"/>
      <c r="DU189" s="29"/>
      <c r="DV189" s="29"/>
      <c r="DW189" s="29"/>
      <c r="DX189" s="29"/>
      <c r="DY189" s="30"/>
      <c r="DZ189" s="31"/>
      <c r="EA189" s="32"/>
      <c r="EB189" s="32"/>
      <c r="EC189" s="32"/>
      <c r="ED189" s="32"/>
      <c r="EE189" s="33"/>
      <c r="EF189" s="28"/>
      <c r="EG189" s="29"/>
      <c r="EH189" s="29"/>
      <c r="EI189" s="29"/>
      <c r="EJ189" s="29"/>
      <c r="EK189" s="30"/>
      <c r="EL189" s="31"/>
      <c r="EM189" s="32"/>
      <c r="EN189" s="32"/>
      <c r="EO189" s="32"/>
      <c r="EP189" s="32"/>
      <c r="EQ189" s="33"/>
      <c r="ER189" s="28"/>
      <c r="ES189" s="29"/>
      <c r="ET189" s="29"/>
      <c r="EU189" s="29"/>
      <c r="EV189" s="29"/>
      <c r="EW189" s="30"/>
      <c r="EX189" s="31"/>
      <c r="EY189" s="32"/>
      <c r="EZ189" s="32"/>
      <c r="FA189" s="32"/>
      <c r="FB189" s="32"/>
      <c r="FC189" s="33"/>
      <c r="FD189" s="28"/>
      <c r="FE189" s="29"/>
      <c r="FF189" s="29"/>
      <c r="FG189" s="29"/>
      <c r="FH189" s="29"/>
      <c r="FI189" s="30"/>
      <c r="FJ189" s="31"/>
      <c r="FK189" s="32"/>
      <c r="FL189" s="32"/>
      <c r="FM189" s="32"/>
      <c r="FN189" s="32"/>
      <c r="FO189" s="33"/>
      <c r="FP189" s="28"/>
      <c r="FQ189" s="29"/>
      <c r="FR189" s="29"/>
      <c r="FS189" s="29"/>
      <c r="FT189" s="29"/>
      <c r="FU189" s="30"/>
      <c r="FV189" s="31"/>
      <c r="FW189" s="32"/>
      <c r="FX189" s="32"/>
      <c r="FY189" s="32"/>
      <c r="FZ189" s="32"/>
      <c r="GA189" s="33"/>
      <c r="GB189" s="28"/>
      <c r="GC189" s="29"/>
      <c r="GD189" s="29"/>
      <c r="GE189" s="29"/>
      <c r="GF189" s="29"/>
      <c r="GG189" s="30"/>
      <c r="GH189" s="31"/>
      <c r="GI189" s="32"/>
      <c r="GJ189" s="32"/>
      <c r="GK189" s="32"/>
      <c r="GL189" s="32"/>
      <c r="GM189" s="33"/>
      <c r="GN189" s="28"/>
      <c r="GO189" s="29"/>
      <c r="GP189" s="29"/>
      <c r="GQ189" s="29"/>
      <c r="GR189" s="29"/>
      <c r="GS189" s="30"/>
      <c r="GT189" s="31"/>
      <c r="GU189" s="32"/>
      <c r="GV189" s="32"/>
      <c r="GW189" s="32"/>
      <c r="GX189" s="32"/>
      <c r="GY189" s="33"/>
      <c r="GZ189" s="28"/>
      <c r="HA189" s="29"/>
      <c r="HB189" s="29"/>
      <c r="HC189" s="29"/>
      <c r="HD189" s="29"/>
      <c r="HE189" s="30"/>
      <c r="HF189" s="31"/>
      <c r="HG189" s="32"/>
      <c r="HH189" s="32"/>
      <c r="HI189" s="32"/>
      <c r="HJ189" s="32"/>
      <c r="HK189" s="33"/>
      <c r="HL189" s="28"/>
      <c r="HM189" s="29"/>
      <c r="HN189" s="29"/>
      <c r="HO189" s="29"/>
      <c r="HP189" s="29"/>
      <c r="HQ189" s="30"/>
      <c r="HR189" s="31"/>
      <c r="HS189" s="32"/>
      <c r="HT189" s="32"/>
      <c r="HU189" s="32"/>
      <c r="HV189" s="32"/>
      <c r="HW189" s="33"/>
      <c r="HX189" s="28"/>
      <c r="HY189" s="29"/>
      <c r="HZ189" s="29"/>
      <c r="IA189" s="29"/>
      <c r="IB189" s="29"/>
      <c r="IC189" s="30"/>
      <c r="ID189" s="31"/>
      <c r="IE189" s="32"/>
      <c r="IF189" s="32"/>
      <c r="IG189" s="32"/>
      <c r="IH189" s="32"/>
      <c r="II189" s="33"/>
      <c r="IJ189" s="28"/>
      <c r="IK189" s="29"/>
      <c r="IL189" s="29"/>
      <c r="IM189" s="29"/>
      <c r="IN189" s="29"/>
      <c r="IO189" s="30"/>
      <c r="IP189" s="31"/>
      <c r="IQ189" s="32"/>
      <c r="IR189" s="32"/>
      <c r="IS189" s="32"/>
      <c r="IT189" s="32"/>
      <c r="IU189" s="33"/>
      <c r="IV189" s="28"/>
      <c r="IW189" s="29"/>
      <c r="IX189" s="29"/>
      <c r="IY189" s="29"/>
      <c r="IZ189" s="29"/>
      <c r="JA189" s="30"/>
      <c r="JB189" s="31"/>
      <c r="JC189" s="32"/>
      <c r="JD189" s="32"/>
      <c r="JE189" s="32"/>
      <c r="JF189" s="32"/>
      <c r="JG189" s="33"/>
      <c r="JH189" s="28"/>
      <c r="JI189" s="29"/>
      <c r="JJ189" s="29"/>
      <c r="JK189" s="29"/>
      <c r="JL189" s="29"/>
      <c r="JM189" s="30"/>
      <c r="JN189" s="31"/>
      <c r="JO189" s="32"/>
      <c r="JP189" s="32"/>
      <c r="JQ189" s="32"/>
      <c r="JR189" s="32"/>
      <c r="JS189" s="33"/>
      <c r="JT189" s="28"/>
      <c r="JU189" s="29"/>
      <c r="JV189" s="29"/>
      <c r="JW189" s="29"/>
      <c r="JX189" s="29"/>
      <c r="JY189" s="30"/>
      <c r="JZ189" s="31"/>
      <c r="KA189" s="32"/>
      <c r="KB189" s="32"/>
      <c r="KC189" s="32"/>
      <c r="KD189" s="32"/>
      <c r="KE189" s="33"/>
      <c r="KF189" s="28"/>
      <c r="KG189" s="29"/>
      <c r="KH189" s="29"/>
      <c r="KI189" s="29"/>
      <c r="KJ189" s="29"/>
      <c r="KK189" s="30"/>
      <c r="KL189" s="31"/>
      <c r="KM189" s="32"/>
      <c r="KN189" s="32"/>
      <c r="KO189" s="32"/>
      <c r="KP189" s="32"/>
      <c r="KQ189" s="33"/>
    </row>
    <row r="190" spans="1:303" ht="16.5" customHeight="1" x14ac:dyDescent="0.25">
      <c r="A190" t="e">
        <f t="shared" si="9"/>
        <v>#VALUE!</v>
      </c>
      <c r="B190" s="17" t="e">
        <f t="shared" si="10"/>
        <v>#VALUE!</v>
      </c>
      <c r="C190" s="21" t="str">
        <f>Calen!F193</f>
        <v/>
      </c>
      <c r="D190" s="28"/>
      <c r="E190" s="29"/>
      <c r="F190" s="29"/>
      <c r="G190" s="29"/>
      <c r="H190" s="29"/>
      <c r="I190" s="30"/>
      <c r="J190" s="31"/>
      <c r="K190" s="32"/>
      <c r="L190" s="32"/>
      <c r="M190" s="32"/>
      <c r="N190" s="32"/>
      <c r="O190" s="33"/>
      <c r="P190" s="28"/>
      <c r="Q190" s="29"/>
      <c r="R190" s="29"/>
      <c r="S190" s="29"/>
      <c r="T190" s="29"/>
      <c r="U190" s="30"/>
      <c r="V190" s="31"/>
      <c r="W190" s="32"/>
      <c r="X190" s="32"/>
      <c r="Y190" s="32"/>
      <c r="Z190" s="32"/>
      <c r="AA190" s="33"/>
      <c r="AB190" s="28"/>
      <c r="AC190" s="29"/>
      <c r="AD190" s="29"/>
      <c r="AE190" s="29"/>
      <c r="AF190" s="29"/>
      <c r="AG190" s="30"/>
      <c r="AH190" s="31"/>
      <c r="AI190" s="32"/>
      <c r="AJ190" s="32"/>
      <c r="AK190" s="32"/>
      <c r="AL190" s="32"/>
      <c r="AM190" s="33"/>
      <c r="AN190" s="28"/>
      <c r="AO190" s="29"/>
      <c r="AP190" s="29"/>
      <c r="AQ190" s="29"/>
      <c r="AR190" s="29"/>
      <c r="AS190" s="30"/>
      <c r="AT190" s="31"/>
      <c r="AU190" s="32"/>
      <c r="AV190" s="32"/>
      <c r="AW190" s="32"/>
      <c r="AX190" s="32"/>
      <c r="AY190" s="33"/>
      <c r="AZ190" s="28"/>
      <c r="BA190" s="29"/>
      <c r="BB190" s="29"/>
      <c r="BC190" s="29"/>
      <c r="BD190" s="29"/>
      <c r="BE190" s="30"/>
      <c r="BF190" s="31"/>
      <c r="BG190" s="32"/>
      <c r="BH190" s="32"/>
      <c r="BI190" s="32"/>
      <c r="BJ190" s="32"/>
      <c r="BK190" s="33"/>
      <c r="BL190" s="28"/>
      <c r="BM190" s="29"/>
      <c r="BN190" s="29"/>
      <c r="BO190" s="29"/>
      <c r="BP190" s="29"/>
      <c r="BQ190" s="30"/>
      <c r="BR190" s="31"/>
      <c r="BS190" s="32"/>
      <c r="BT190" s="32"/>
      <c r="BU190" s="32"/>
      <c r="BV190" s="32"/>
      <c r="BW190" s="33"/>
      <c r="BX190" s="28"/>
      <c r="BY190" s="29"/>
      <c r="BZ190" s="29"/>
      <c r="CA190" s="29"/>
      <c r="CB190" s="29"/>
      <c r="CC190" s="30"/>
      <c r="CD190" s="31"/>
      <c r="CE190" s="32"/>
      <c r="CF190" s="32"/>
      <c r="CG190" s="32"/>
      <c r="CH190" s="32"/>
      <c r="CI190" s="33"/>
      <c r="CJ190" s="28"/>
      <c r="CK190" s="29"/>
      <c r="CL190" s="29"/>
      <c r="CM190" s="29"/>
      <c r="CN190" s="29"/>
      <c r="CO190" s="30"/>
      <c r="CP190" s="31"/>
      <c r="CQ190" s="32"/>
      <c r="CR190" s="32"/>
      <c r="CS190" s="32"/>
      <c r="CT190" s="32"/>
      <c r="CU190" s="33"/>
      <c r="CV190" s="28"/>
      <c r="CW190" s="29"/>
      <c r="CX190" s="29"/>
      <c r="CY190" s="29"/>
      <c r="CZ190" s="29"/>
      <c r="DA190" s="30"/>
      <c r="DB190" s="31"/>
      <c r="DC190" s="32"/>
      <c r="DD190" s="32"/>
      <c r="DE190" s="32"/>
      <c r="DF190" s="32"/>
      <c r="DG190" s="33"/>
      <c r="DH190" s="28"/>
      <c r="DI190" s="29"/>
      <c r="DJ190" s="29"/>
      <c r="DK190" s="29"/>
      <c r="DL190" s="29"/>
      <c r="DM190" s="30"/>
      <c r="DN190" s="31"/>
      <c r="DO190" s="32"/>
      <c r="DP190" s="32"/>
      <c r="DQ190" s="32"/>
      <c r="DR190" s="32"/>
      <c r="DS190" s="33"/>
      <c r="DT190" s="28"/>
      <c r="DU190" s="29"/>
      <c r="DV190" s="29"/>
      <c r="DW190" s="29"/>
      <c r="DX190" s="29"/>
      <c r="DY190" s="30"/>
      <c r="DZ190" s="31"/>
      <c r="EA190" s="32"/>
      <c r="EB190" s="32"/>
      <c r="EC190" s="32"/>
      <c r="ED190" s="32"/>
      <c r="EE190" s="33"/>
      <c r="EF190" s="28"/>
      <c r="EG190" s="29"/>
      <c r="EH190" s="29"/>
      <c r="EI190" s="29"/>
      <c r="EJ190" s="29"/>
      <c r="EK190" s="30"/>
      <c r="EL190" s="31"/>
      <c r="EM190" s="32"/>
      <c r="EN190" s="32"/>
      <c r="EO190" s="32"/>
      <c r="EP190" s="32"/>
      <c r="EQ190" s="33"/>
      <c r="ER190" s="28"/>
      <c r="ES190" s="29"/>
      <c r="ET190" s="29"/>
      <c r="EU190" s="29"/>
      <c r="EV190" s="29"/>
      <c r="EW190" s="30"/>
      <c r="EX190" s="31"/>
      <c r="EY190" s="32"/>
      <c r="EZ190" s="32"/>
      <c r="FA190" s="32"/>
      <c r="FB190" s="32"/>
      <c r="FC190" s="33"/>
      <c r="FD190" s="28"/>
      <c r="FE190" s="29"/>
      <c r="FF190" s="29"/>
      <c r="FG190" s="29"/>
      <c r="FH190" s="29"/>
      <c r="FI190" s="30"/>
      <c r="FJ190" s="31"/>
      <c r="FK190" s="32"/>
      <c r="FL190" s="32"/>
      <c r="FM190" s="32"/>
      <c r="FN190" s="32"/>
      <c r="FO190" s="33"/>
      <c r="FP190" s="28"/>
      <c r="FQ190" s="29"/>
      <c r="FR190" s="29"/>
      <c r="FS190" s="29"/>
      <c r="FT190" s="29"/>
      <c r="FU190" s="30"/>
      <c r="FV190" s="31"/>
      <c r="FW190" s="32"/>
      <c r="FX190" s="32"/>
      <c r="FY190" s="32"/>
      <c r="FZ190" s="32"/>
      <c r="GA190" s="33"/>
      <c r="GB190" s="28"/>
      <c r="GC190" s="29"/>
      <c r="GD190" s="29"/>
      <c r="GE190" s="29"/>
      <c r="GF190" s="29"/>
      <c r="GG190" s="30"/>
      <c r="GH190" s="31"/>
      <c r="GI190" s="32"/>
      <c r="GJ190" s="32"/>
      <c r="GK190" s="32"/>
      <c r="GL190" s="32"/>
      <c r="GM190" s="33"/>
      <c r="GN190" s="28"/>
      <c r="GO190" s="29"/>
      <c r="GP190" s="29"/>
      <c r="GQ190" s="29"/>
      <c r="GR190" s="29"/>
      <c r="GS190" s="30"/>
      <c r="GT190" s="31"/>
      <c r="GU190" s="32"/>
      <c r="GV190" s="32"/>
      <c r="GW190" s="32"/>
      <c r="GX190" s="32"/>
      <c r="GY190" s="33"/>
      <c r="GZ190" s="28"/>
      <c r="HA190" s="29"/>
      <c r="HB190" s="29"/>
      <c r="HC190" s="29"/>
      <c r="HD190" s="29"/>
      <c r="HE190" s="30"/>
      <c r="HF190" s="31"/>
      <c r="HG190" s="32"/>
      <c r="HH190" s="32"/>
      <c r="HI190" s="32"/>
      <c r="HJ190" s="32"/>
      <c r="HK190" s="33"/>
      <c r="HL190" s="28"/>
      <c r="HM190" s="29"/>
      <c r="HN190" s="29"/>
      <c r="HO190" s="29"/>
      <c r="HP190" s="29"/>
      <c r="HQ190" s="30"/>
      <c r="HR190" s="31"/>
      <c r="HS190" s="32"/>
      <c r="HT190" s="32"/>
      <c r="HU190" s="32"/>
      <c r="HV190" s="32"/>
      <c r="HW190" s="33"/>
      <c r="HX190" s="28"/>
      <c r="HY190" s="29"/>
      <c r="HZ190" s="29"/>
      <c r="IA190" s="29"/>
      <c r="IB190" s="29"/>
      <c r="IC190" s="30"/>
      <c r="ID190" s="31"/>
      <c r="IE190" s="32"/>
      <c r="IF190" s="32"/>
      <c r="IG190" s="32"/>
      <c r="IH190" s="32"/>
      <c r="II190" s="33"/>
      <c r="IJ190" s="28"/>
      <c r="IK190" s="29"/>
      <c r="IL190" s="29"/>
      <c r="IM190" s="29"/>
      <c r="IN190" s="29"/>
      <c r="IO190" s="30"/>
      <c r="IP190" s="31"/>
      <c r="IQ190" s="32"/>
      <c r="IR190" s="32"/>
      <c r="IS190" s="32"/>
      <c r="IT190" s="32"/>
      <c r="IU190" s="33"/>
      <c r="IV190" s="28"/>
      <c r="IW190" s="29"/>
      <c r="IX190" s="29"/>
      <c r="IY190" s="29"/>
      <c r="IZ190" s="29"/>
      <c r="JA190" s="30"/>
      <c r="JB190" s="31"/>
      <c r="JC190" s="32"/>
      <c r="JD190" s="32"/>
      <c r="JE190" s="32"/>
      <c r="JF190" s="32"/>
      <c r="JG190" s="33"/>
      <c r="JH190" s="28"/>
      <c r="JI190" s="29"/>
      <c r="JJ190" s="29"/>
      <c r="JK190" s="29"/>
      <c r="JL190" s="29"/>
      <c r="JM190" s="30"/>
      <c r="JN190" s="31"/>
      <c r="JO190" s="32"/>
      <c r="JP190" s="32"/>
      <c r="JQ190" s="32"/>
      <c r="JR190" s="32"/>
      <c r="JS190" s="33"/>
      <c r="JT190" s="28"/>
      <c r="JU190" s="29"/>
      <c r="JV190" s="29"/>
      <c r="JW190" s="29"/>
      <c r="JX190" s="29"/>
      <c r="JY190" s="30"/>
      <c r="JZ190" s="31"/>
      <c r="KA190" s="32"/>
      <c r="KB190" s="32"/>
      <c r="KC190" s="32"/>
      <c r="KD190" s="32"/>
      <c r="KE190" s="33"/>
      <c r="KF190" s="28"/>
      <c r="KG190" s="29"/>
      <c r="KH190" s="29"/>
      <c r="KI190" s="29"/>
      <c r="KJ190" s="29"/>
      <c r="KK190" s="30"/>
      <c r="KL190" s="31"/>
      <c r="KM190" s="32"/>
      <c r="KN190" s="32"/>
      <c r="KO190" s="32"/>
      <c r="KP190" s="32"/>
      <c r="KQ190" s="33"/>
    </row>
    <row r="191" spans="1:303" ht="16.5" customHeight="1" x14ac:dyDescent="0.25">
      <c r="A191" t="e">
        <f t="shared" si="9"/>
        <v>#VALUE!</v>
      </c>
      <c r="B191" s="17" t="e">
        <f t="shared" si="10"/>
        <v>#VALUE!</v>
      </c>
      <c r="C191" s="21" t="str">
        <f>Calen!F194</f>
        <v/>
      </c>
      <c r="D191" s="28"/>
      <c r="E191" s="29"/>
      <c r="F191" s="29"/>
      <c r="G191" s="29"/>
      <c r="H191" s="29"/>
      <c r="I191" s="30"/>
      <c r="J191" s="31"/>
      <c r="K191" s="32"/>
      <c r="L191" s="32"/>
      <c r="M191" s="32"/>
      <c r="N191" s="32"/>
      <c r="O191" s="33"/>
      <c r="P191" s="28"/>
      <c r="Q191" s="29"/>
      <c r="R191" s="29"/>
      <c r="S191" s="29"/>
      <c r="T191" s="29"/>
      <c r="U191" s="30"/>
      <c r="V191" s="31"/>
      <c r="W191" s="32"/>
      <c r="X191" s="32"/>
      <c r="Y191" s="32"/>
      <c r="Z191" s="32"/>
      <c r="AA191" s="33"/>
      <c r="AB191" s="28"/>
      <c r="AC191" s="29"/>
      <c r="AD191" s="29"/>
      <c r="AE191" s="29"/>
      <c r="AF191" s="29"/>
      <c r="AG191" s="30"/>
      <c r="AH191" s="31"/>
      <c r="AI191" s="32"/>
      <c r="AJ191" s="32"/>
      <c r="AK191" s="32"/>
      <c r="AL191" s="32"/>
      <c r="AM191" s="33"/>
      <c r="AN191" s="28"/>
      <c r="AO191" s="29"/>
      <c r="AP191" s="29"/>
      <c r="AQ191" s="29"/>
      <c r="AR191" s="29"/>
      <c r="AS191" s="30"/>
      <c r="AT191" s="31"/>
      <c r="AU191" s="32"/>
      <c r="AV191" s="32"/>
      <c r="AW191" s="32"/>
      <c r="AX191" s="32"/>
      <c r="AY191" s="33"/>
      <c r="AZ191" s="28"/>
      <c r="BA191" s="29"/>
      <c r="BB191" s="29"/>
      <c r="BC191" s="29"/>
      <c r="BD191" s="29"/>
      <c r="BE191" s="30"/>
      <c r="BF191" s="31"/>
      <c r="BG191" s="32"/>
      <c r="BH191" s="32"/>
      <c r="BI191" s="32"/>
      <c r="BJ191" s="32"/>
      <c r="BK191" s="33"/>
      <c r="BL191" s="28"/>
      <c r="BM191" s="29"/>
      <c r="BN191" s="29"/>
      <c r="BO191" s="29"/>
      <c r="BP191" s="29"/>
      <c r="BQ191" s="30"/>
      <c r="BR191" s="31"/>
      <c r="BS191" s="32"/>
      <c r="BT191" s="32"/>
      <c r="BU191" s="32"/>
      <c r="BV191" s="32"/>
      <c r="BW191" s="33"/>
      <c r="BX191" s="28"/>
      <c r="BY191" s="29"/>
      <c r="BZ191" s="29"/>
      <c r="CA191" s="29"/>
      <c r="CB191" s="29"/>
      <c r="CC191" s="30"/>
      <c r="CD191" s="31"/>
      <c r="CE191" s="32"/>
      <c r="CF191" s="32"/>
      <c r="CG191" s="32"/>
      <c r="CH191" s="32"/>
      <c r="CI191" s="33"/>
      <c r="CJ191" s="28"/>
      <c r="CK191" s="29"/>
      <c r="CL191" s="29"/>
      <c r="CM191" s="29"/>
      <c r="CN191" s="29"/>
      <c r="CO191" s="30"/>
      <c r="CP191" s="31"/>
      <c r="CQ191" s="32"/>
      <c r="CR191" s="32"/>
      <c r="CS191" s="32"/>
      <c r="CT191" s="32"/>
      <c r="CU191" s="33"/>
      <c r="CV191" s="28"/>
      <c r="CW191" s="29"/>
      <c r="CX191" s="29"/>
      <c r="CY191" s="29"/>
      <c r="CZ191" s="29"/>
      <c r="DA191" s="30"/>
      <c r="DB191" s="31"/>
      <c r="DC191" s="32"/>
      <c r="DD191" s="32"/>
      <c r="DE191" s="32"/>
      <c r="DF191" s="32"/>
      <c r="DG191" s="33"/>
      <c r="DH191" s="28"/>
      <c r="DI191" s="29"/>
      <c r="DJ191" s="29"/>
      <c r="DK191" s="29"/>
      <c r="DL191" s="29"/>
      <c r="DM191" s="30"/>
      <c r="DN191" s="31"/>
      <c r="DO191" s="32"/>
      <c r="DP191" s="32"/>
      <c r="DQ191" s="32"/>
      <c r="DR191" s="32"/>
      <c r="DS191" s="33"/>
      <c r="DT191" s="28"/>
      <c r="DU191" s="29"/>
      <c r="DV191" s="29"/>
      <c r="DW191" s="29"/>
      <c r="DX191" s="29"/>
      <c r="DY191" s="30"/>
      <c r="DZ191" s="31"/>
      <c r="EA191" s="32"/>
      <c r="EB191" s="32"/>
      <c r="EC191" s="32"/>
      <c r="ED191" s="32"/>
      <c r="EE191" s="33"/>
      <c r="EF191" s="28"/>
      <c r="EG191" s="29"/>
      <c r="EH191" s="29"/>
      <c r="EI191" s="29"/>
      <c r="EJ191" s="29"/>
      <c r="EK191" s="30"/>
      <c r="EL191" s="31"/>
      <c r="EM191" s="32"/>
      <c r="EN191" s="32"/>
      <c r="EO191" s="32"/>
      <c r="EP191" s="32"/>
      <c r="EQ191" s="33"/>
      <c r="ER191" s="28"/>
      <c r="ES191" s="29"/>
      <c r="ET191" s="29"/>
      <c r="EU191" s="29"/>
      <c r="EV191" s="29"/>
      <c r="EW191" s="30"/>
      <c r="EX191" s="31"/>
      <c r="EY191" s="32"/>
      <c r="EZ191" s="32"/>
      <c r="FA191" s="32"/>
      <c r="FB191" s="32"/>
      <c r="FC191" s="33"/>
      <c r="FD191" s="28"/>
      <c r="FE191" s="29"/>
      <c r="FF191" s="29"/>
      <c r="FG191" s="29"/>
      <c r="FH191" s="29"/>
      <c r="FI191" s="30"/>
      <c r="FJ191" s="31"/>
      <c r="FK191" s="32"/>
      <c r="FL191" s="32"/>
      <c r="FM191" s="32"/>
      <c r="FN191" s="32"/>
      <c r="FO191" s="33"/>
      <c r="FP191" s="28"/>
      <c r="FQ191" s="29"/>
      <c r="FR191" s="29"/>
      <c r="FS191" s="29"/>
      <c r="FT191" s="29"/>
      <c r="FU191" s="30"/>
      <c r="FV191" s="31"/>
      <c r="FW191" s="32"/>
      <c r="FX191" s="32"/>
      <c r="FY191" s="32"/>
      <c r="FZ191" s="32"/>
      <c r="GA191" s="33"/>
      <c r="GB191" s="28"/>
      <c r="GC191" s="29"/>
      <c r="GD191" s="29"/>
      <c r="GE191" s="29"/>
      <c r="GF191" s="29"/>
      <c r="GG191" s="30"/>
      <c r="GH191" s="31"/>
      <c r="GI191" s="32"/>
      <c r="GJ191" s="32"/>
      <c r="GK191" s="32"/>
      <c r="GL191" s="32"/>
      <c r="GM191" s="33"/>
      <c r="GN191" s="28"/>
      <c r="GO191" s="29"/>
      <c r="GP191" s="29"/>
      <c r="GQ191" s="29"/>
      <c r="GR191" s="29"/>
      <c r="GS191" s="30"/>
      <c r="GT191" s="31"/>
      <c r="GU191" s="32"/>
      <c r="GV191" s="32"/>
      <c r="GW191" s="32"/>
      <c r="GX191" s="32"/>
      <c r="GY191" s="33"/>
      <c r="GZ191" s="28"/>
      <c r="HA191" s="29"/>
      <c r="HB191" s="29"/>
      <c r="HC191" s="29"/>
      <c r="HD191" s="29"/>
      <c r="HE191" s="30"/>
      <c r="HF191" s="31"/>
      <c r="HG191" s="32"/>
      <c r="HH191" s="32"/>
      <c r="HI191" s="32"/>
      <c r="HJ191" s="32"/>
      <c r="HK191" s="33"/>
      <c r="HL191" s="28"/>
      <c r="HM191" s="29"/>
      <c r="HN191" s="29"/>
      <c r="HO191" s="29"/>
      <c r="HP191" s="29"/>
      <c r="HQ191" s="30"/>
      <c r="HR191" s="31"/>
      <c r="HS191" s="32"/>
      <c r="HT191" s="32"/>
      <c r="HU191" s="32"/>
      <c r="HV191" s="32"/>
      <c r="HW191" s="33"/>
      <c r="HX191" s="28"/>
      <c r="HY191" s="29"/>
      <c r="HZ191" s="29"/>
      <c r="IA191" s="29"/>
      <c r="IB191" s="29"/>
      <c r="IC191" s="30"/>
      <c r="ID191" s="31"/>
      <c r="IE191" s="32"/>
      <c r="IF191" s="32"/>
      <c r="IG191" s="32"/>
      <c r="IH191" s="32"/>
      <c r="II191" s="33"/>
      <c r="IJ191" s="28"/>
      <c r="IK191" s="29"/>
      <c r="IL191" s="29"/>
      <c r="IM191" s="29"/>
      <c r="IN191" s="29"/>
      <c r="IO191" s="30"/>
      <c r="IP191" s="31"/>
      <c r="IQ191" s="32"/>
      <c r="IR191" s="32"/>
      <c r="IS191" s="32"/>
      <c r="IT191" s="32"/>
      <c r="IU191" s="33"/>
      <c r="IV191" s="28"/>
      <c r="IW191" s="29"/>
      <c r="IX191" s="29"/>
      <c r="IY191" s="29"/>
      <c r="IZ191" s="29"/>
      <c r="JA191" s="30"/>
      <c r="JB191" s="31"/>
      <c r="JC191" s="32"/>
      <c r="JD191" s="32"/>
      <c r="JE191" s="32"/>
      <c r="JF191" s="32"/>
      <c r="JG191" s="33"/>
      <c r="JH191" s="28"/>
      <c r="JI191" s="29"/>
      <c r="JJ191" s="29"/>
      <c r="JK191" s="29"/>
      <c r="JL191" s="29"/>
      <c r="JM191" s="30"/>
      <c r="JN191" s="31"/>
      <c r="JO191" s="32"/>
      <c r="JP191" s="32"/>
      <c r="JQ191" s="32"/>
      <c r="JR191" s="32"/>
      <c r="JS191" s="33"/>
      <c r="JT191" s="28"/>
      <c r="JU191" s="29"/>
      <c r="JV191" s="29"/>
      <c r="JW191" s="29"/>
      <c r="JX191" s="29"/>
      <c r="JY191" s="30"/>
      <c r="JZ191" s="31"/>
      <c r="KA191" s="32"/>
      <c r="KB191" s="32"/>
      <c r="KC191" s="32"/>
      <c r="KD191" s="32"/>
      <c r="KE191" s="33"/>
      <c r="KF191" s="28"/>
      <c r="KG191" s="29"/>
      <c r="KH191" s="29"/>
      <c r="KI191" s="29"/>
      <c r="KJ191" s="29"/>
      <c r="KK191" s="30"/>
      <c r="KL191" s="31"/>
      <c r="KM191" s="32"/>
      <c r="KN191" s="32"/>
      <c r="KO191" s="32"/>
      <c r="KP191" s="32"/>
      <c r="KQ191" s="33"/>
    </row>
    <row r="192" spans="1:303" ht="16.5" customHeight="1" x14ac:dyDescent="0.25">
      <c r="A192" t="e">
        <f t="shared" si="9"/>
        <v>#VALUE!</v>
      </c>
      <c r="B192" s="17" t="e">
        <f t="shared" si="10"/>
        <v>#VALUE!</v>
      </c>
      <c r="C192" s="21" t="str">
        <f>Calen!F195</f>
        <v/>
      </c>
      <c r="D192" s="28"/>
      <c r="E192" s="29"/>
      <c r="F192" s="29"/>
      <c r="G192" s="29"/>
      <c r="H192" s="29"/>
      <c r="I192" s="30"/>
      <c r="J192" s="31"/>
      <c r="K192" s="32"/>
      <c r="L192" s="32"/>
      <c r="M192" s="32"/>
      <c r="N192" s="32"/>
      <c r="O192" s="33"/>
      <c r="P192" s="28"/>
      <c r="Q192" s="29"/>
      <c r="R192" s="29"/>
      <c r="S192" s="29"/>
      <c r="T192" s="29"/>
      <c r="U192" s="30"/>
      <c r="V192" s="31"/>
      <c r="W192" s="32"/>
      <c r="X192" s="32"/>
      <c r="Y192" s="32"/>
      <c r="Z192" s="32"/>
      <c r="AA192" s="33"/>
      <c r="AB192" s="28"/>
      <c r="AC192" s="29"/>
      <c r="AD192" s="29"/>
      <c r="AE192" s="29"/>
      <c r="AF192" s="29"/>
      <c r="AG192" s="30"/>
      <c r="AH192" s="31"/>
      <c r="AI192" s="32"/>
      <c r="AJ192" s="32"/>
      <c r="AK192" s="32"/>
      <c r="AL192" s="32"/>
      <c r="AM192" s="33"/>
      <c r="AN192" s="28"/>
      <c r="AO192" s="29"/>
      <c r="AP192" s="29"/>
      <c r="AQ192" s="29"/>
      <c r="AR192" s="29"/>
      <c r="AS192" s="30"/>
      <c r="AT192" s="31"/>
      <c r="AU192" s="32"/>
      <c r="AV192" s="32"/>
      <c r="AW192" s="32"/>
      <c r="AX192" s="32"/>
      <c r="AY192" s="33"/>
      <c r="AZ192" s="28"/>
      <c r="BA192" s="29"/>
      <c r="BB192" s="29"/>
      <c r="BC192" s="29"/>
      <c r="BD192" s="29"/>
      <c r="BE192" s="30"/>
      <c r="BF192" s="31"/>
      <c r="BG192" s="32"/>
      <c r="BH192" s="32"/>
      <c r="BI192" s="32"/>
      <c r="BJ192" s="32"/>
      <c r="BK192" s="33"/>
      <c r="BL192" s="28"/>
      <c r="BM192" s="29"/>
      <c r="BN192" s="29"/>
      <c r="BO192" s="29"/>
      <c r="BP192" s="29"/>
      <c r="BQ192" s="30"/>
      <c r="BR192" s="31"/>
      <c r="BS192" s="32"/>
      <c r="BT192" s="32"/>
      <c r="BU192" s="32"/>
      <c r="BV192" s="32"/>
      <c r="BW192" s="33"/>
      <c r="BX192" s="28"/>
      <c r="BY192" s="29"/>
      <c r="BZ192" s="29"/>
      <c r="CA192" s="29"/>
      <c r="CB192" s="29"/>
      <c r="CC192" s="30"/>
      <c r="CD192" s="31"/>
      <c r="CE192" s="32"/>
      <c r="CF192" s="32"/>
      <c r="CG192" s="32"/>
      <c r="CH192" s="32"/>
      <c r="CI192" s="33"/>
      <c r="CJ192" s="28"/>
      <c r="CK192" s="29"/>
      <c r="CL192" s="29"/>
      <c r="CM192" s="29"/>
      <c r="CN192" s="29"/>
      <c r="CO192" s="30"/>
      <c r="CP192" s="31"/>
      <c r="CQ192" s="32"/>
      <c r="CR192" s="32"/>
      <c r="CS192" s="32"/>
      <c r="CT192" s="32"/>
      <c r="CU192" s="33"/>
      <c r="CV192" s="28"/>
      <c r="CW192" s="29"/>
      <c r="CX192" s="29"/>
      <c r="CY192" s="29"/>
      <c r="CZ192" s="29"/>
      <c r="DA192" s="30"/>
      <c r="DB192" s="31"/>
      <c r="DC192" s="32"/>
      <c r="DD192" s="32"/>
      <c r="DE192" s="32"/>
      <c r="DF192" s="32"/>
      <c r="DG192" s="33"/>
      <c r="DH192" s="28"/>
      <c r="DI192" s="29"/>
      <c r="DJ192" s="29"/>
      <c r="DK192" s="29"/>
      <c r="DL192" s="29"/>
      <c r="DM192" s="30"/>
      <c r="DN192" s="31"/>
      <c r="DO192" s="32"/>
      <c r="DP192" s="32"/>
      <c r="DQ192" s="32"/>
      <c r="DR192" s="32"/>
      <c r="DS192" s="33"/>
      <c r="DT192" s="28"/>
      <c r="DU192" s="29"/>
      <c r="DV192" s="29"/>
      <c r="DW192" s="29"/>
      <c r="DX192" s="29"/>
      <c r="DY192" s="30"/>
      <c r="DZ192" s="31"/>
      <c r="EA192" s="32"/>
      <c r="EB192" s="32"/>
      <c r="EC192" s="32"/>
      <c r="ED192" s="32"/>
      <c r="EE192" s="33"/>
      <c r="EF192" s="28"/>
      <c r="EG192" s="29"/>
      <c r="EH192" s="29"/>
      <c r="EI192" s="29"/>
      <c r="EJ192" s="29"/>
      <c r="EK192" s="30"/>
      <c r="EL192" s="31"/>
      <c r="EM192" s="32"/>
      <c r="EN192" s="32"/>
      <c r="EO192" s="32"/>
      <c r="EP192" s="32"/>
      <c r="EQ192" s="33"/>
      <c r="ER192" s="28"/>
      <c r="ES192" s="29"/>
      <c r="ET192" s="29"/>
      <c r="EU192" s="29"/>
      <c r="EV192" s="29"/>
      <c r="EW192" s="30"/>
      <c r="EX192" s="31"/>
      <c r="EY192" s="32"/>
      <c r="EZ192" s="32"/>
      <c r="FA192" s="32"/>
      <c r="FB192" s="32"/>
      <c r="FC192" s="33"/>
      <c r="FD192" s="28"/>
      <c r="FE192" s="29"/>
      <c r="FF192" s="29"/>
      <c r="FG192" s="29"/>
      <c r="FH192" s="29"/>
      <c r="FI192" s="30"/>
      <c r="FJ192" s="31"/>
      <c r="FK192" s="32"/>
      <c r="FL192" s="32"/>
      <c r="FM192" s="32"/>
      <c r="FN192" s="32"/>
      <c r="FO192" s="33"/>
      <c r="FP192" s="28"/>
      <c r="FQ192" s="29"/>
      <c r="FR192" s="29"/>
      <c r="FS192" s="29"/>
      <c r="FT192" s="29"/>
      <c r="FU192" s="30"/>
      <c r="FV192" s="31"/>
      <c r="FW192" s="32"/>
      <c r="FX192" s="32"/>
      <c r="FY192" s="32"/>
      <c r="FZ192" s="32"/>
      <c r="GA192" s="33"/>
      <c r="GB192" s="28"/>
      <c r="GC192" s="29"/>
      <c r="GD192" s="29"/>
      <c r="GE192" s="29"/>
      <c r="GF192" s="29"/>
      <c r="GG192" s="30"/>
      <c r="GH192" s="31"/>
      <c r="GI192" s="32"/>
      <c r="GJ192" s="32"/>
      <c r="GK192" s="32"/>
      <c r="GL192" s="32"/>
      <c r="GM192" s="33"/>
      <c r="GN192" s="28"/>
      <c r="GO192" s="29"/>
      <c r="GP192" s="29"/>
      <c r="GQ192" s="29"/>
      <c r="GR192" s="29"/>
      <c r="GS192" s="30"/>
      <c r="GT192" s="31"/>
      <c r="GU192" s="32"/>
      <c r="GV192" s="32"/>
      <c r="GW192" s="32"/>
      <c r="GX192" s="32"/>
      <c r="GY192" s="33"/>
      <c r="GZ192" s="28"/>
      <c r="HA192" s="29"/>
      <c r="HB192" s="29"/>
      <c r="HC192" s="29"/>
      <c r="HD192" s="29"/>
      <c r="HE192" s="30"/>
      <c r="HF192" s="31"/>
      <c r="HG192" s="32"/>
      <c r="HH192" s="32"/>
      <c r="HI192" s="32"/>
      <c r="HJ192" s="32"/>
      <c r="HK192" s="33"/>
      <c r="HL192" s="28"/>
      <c r="HM192" s="29"/>
      <c r="HN192" s="29"/>
      <c r="HO192" s="29"/>
      <c r="HP192" s="29"/>
      <c r="HQ192" s="30"/>
      <c r="HR192" s="31"/>
      <c r="HS192" s="32"/>
      <c r="HT192" s="32"/>
      <c r="HU192" s="32"/>
      <c r="HV192" s="32"/>
      <c r="HW192" s="33"/>
      <c r="HX192" s="28"/>
      <c r="HY192" s="29"/>
      <c r="HZ192" s="29"/>
      <c r="IA192" s="29"/>
      <c r="IB192" s="29"/>
      <c r="IC192" s="30"/>
      <c r="ID192" s="31"/>
      <c r="IE192" s="32"/>
      <c r="IF192" s="32"/>
      <c r="IG192" s="32"/>
      <c r="IH192" s="32"/>
      <c r="II192" s="33"/>
      <c r="IJ192" s="28"/>
      <c r="IK192" s="29"/>
      <c r="IL192" s="29"/>
      <c r="IM192" s="29"/>
      <c r="IN192" s="29"/>
      <c r="IO192" s="30"/>
      <c r="IP192" s="31"/>
      <c r="IQ192" s="32"/>
      <c r="IR192" s="32"/>
      <c r="IS192" s="32"/>
      <c r="IT192" s="32"/>
      <c r="IU192" s="33"/>
      <c r="IV192" s="28"/>
      <c r="IW192" s="29"/>
      <c r="IX192" s="29"/>
      <c r="IY192" s="29"/>
      <c r="IZ192" s="29"/>
      <c r="JA192" s="30"/>
      <c r="JB192" s="31"/>
      <c r="JC192" s="32"/>
      <c r="JD192" s="32"/>
      <c r="JE192" s="32"/>
      <c r="JF192" s="32"/>
      <c r="JG192" s="33"/>
      <c r="JH192" s="28"/>
      <c r="JI192" s="29"/>
      <c r="JJ192" s="29"/>
      <c r="JK192" s="29"/>
      <c r="JL192" s="29"/>
      <c r="JM192" s="30"/>
      <c r="JN192" s="31"/>
      <c r="JO192" s="32"/>
      <c r="JP192" s="32"/>
      <c r="JQ192" s="32"/>
      <c r="JR192" s="32"/>
      <c r="JS192" s="33"/>
      <c r="JT192" s="28"/>
      <c r="JU192" s="29"/>
      <c r="JV192" s="29"/>
      <c r="JW192" s="29"/>
      <c r="JX192" s="29"/>
      <c r="JY192" s="30"/>
      <c r="JZ192" s="31"/>
      <c r="KA192" s="32"/>
      <c r="KB192" s="32"/>
      <c r="KC192" s="32"/>
      <c r="KD192" s="32"/>
      <c r="KE192" s="33"/>
      <c r="KF192" s="28"/>
      <c r="KG192" s="29"/>
      <c r="KH192" s="29"/>
      <c r="KI192" s="29"/>
      <c r="KJ192" s="29"/>
      <c r="KK192" s="30"/>
      <c r="KL192" s="31"/>
      <c r="KM192" s="32"/>
      <c r="KN192" s="32"/>
      <c r="KO192" s="32"/>
      <c r="KP192" s="32"/>
      <c r="KQ192" s="33"/>
    </row>
    <row r="193" spans="1:303" ht="16.5" customHeight="1" x14ac:dyDescent="0.25">
      <c r="A193" t="e">
        <f t="shared" si="9"/>
        <v>#VALUE!</v>
      </c>
      <c r="B193" s="17" t="e">
        <f t="shared" si="10"/>
        <v>#VALUE!</v>
      </c>
      <c r="C193" s="21" t="str">
        <f>Calen!F196</f>
        <v/>
      </c>
      <c r="D193" s="28"/>
      <c r="E193" s="29"/>
      <c r="F193" s="29"/>
      <c r="G193" s="29"/>
      <c r="H193" s="29"/>
      <c r="I193" s="30"/>
      <c r="J193" s="31"/>
      <c r="K193" s="32"/>
      <c r="L193" s="32"/>
      <c r="M193" s="32"/>
      <c r="N193" s="32"/>
      <c r="O193" s="33"/>
      <c r="P193" s="28"/>
      <c r="Q193" s="29"/>
      <c r="R193" s="29"/>
      <c r="S193" s="29"/>
      <c r="T193" s="29"/>
      <c r="U193" s="30"/>
      <c r="V193" s="31"/>
      <c r="W193" s="32"/>
      <c r="X193" s="32"/>
      <c r="Y193" s="32"/>
      <c r="Z193" s="32"/>
      <c r="AA193" s="33"/>
      <c r="AB193" s="28"/>
      <c r="AC193" s="29"/>
      <c r="AD193" s="29"/>
      <c r="AE193" s="29"/>
      <c r="AF193" s="29"/>
      <c r="AG193" s="30"/>
      <c r="AH193" s="31"/>
      <c r="AI193" s="32"/>
      <c r="AJ193" s="32"/>
      <c r="AK193" s="32"/>
      <c r="AL193" s="32"/>
      <c r="AM193" s="33"/>
      <c r="AN193" s="28"/>
      <c r="AO193" s="29"/>
      <c r="AP193" s="29"/>
      <c r="AQ193" s="29"/>
      <c r="AR193" s="29"/>
      <c r="AS193" s="30"/>
      <c r="AT193" s="31"/>
      <c r="AU193" s="32"/>
      <c r="AV193" s="32"/>
      <c r="AW193" s="32"/>
      <c r="AX193" s="32"/>
      <c r="AY193" s="33"/>
      <c r="AZ193" s="28"/>
      <c r="BA193" s="29"/>
      <c r="BB193" s="29"/>
      <c r="BC193" s="29"/>
      <c r="BD193" s="29"/>
      <c r="BE193" s="30"/>
      <c r="BF193" s="31"/>
      <c r="BG193" s="32"/>
      <c r="BH193" s="32"/>
      <c r="BI193" s="32"/>
      <c r="BJ193" s="32"/>
      <c r="BK193" s="33"/>
      <c r="BL193" s="28"/>
      <c r="BM193" s="29"/>
      <c r="BN193" s="29"/>
      <c r="BO193" s="29"/>
      <c r="BP193" s="29"/>
      <c r="BQ193" s="30"/>
      <c r="BR193" s="31"/>
      <c r="BS193" s="32"/>
      <c r="BT193" s="32"/>
      <c r="BU193" s="32"/>
      <c r="BV193" s="32"/>
      <c r="BW193" s="33"/>
      <c r="BX193" s="28"/>
      <c r="BY193" s="29"/>
      <c r="BZ193" s="29"/>
      <c r="CA193" s="29"/>
      <c r="CB193" s="29"/>
      <c r="CC193" s="30"/>
      <c r="CD193" s="31"/>
      <c r="CE193" s="32"/>
      <c r="CF193" s="32"/>
      <c r="CG193" s="32"/>
      <c r="CH193" s="32"/>
      <c r="CI193" s="33"/>
      <c r="CJ193" s="28"/>
      <c r="CK193" s="29"/>
      <c r="CL193" s="29"/>
      <c r="CM193" s="29"/>
      <c r="CN193" s="29"/>
      <c r="CO193" s="30"/>
      <c r="CP193" s="31"/>
      <c r="CQ193" s="32"/>
      <c r="CR193" s="32"/>
      <c r="CS193" s="32"/>
      <c r="CT193" s="32"/>
      <c r="CU193" s="33"/>
      <c r="CV193" s="28"/>
      <c r="CW193" s="29"/>
      <c r="CX193" s="29"/>
      <c r="CY193" s="29"/>
      <c r="CZ193" s="29"/>
      <c r="DA193" s="30"/>
      <c r="DB193" s="31"/>
      <c r="DC193" s="32"/>
      <c r="DD193" s="32"/>
      <c r="DE193" s="32"/>
      <c r="DF193" s="32"/>
      <c r="DG193" s="33"/>
      <c r="DH193" s="28"/>
      <c r="DI193" s="29"/>
      <c r="DJ193" s="29"/>
      <c r="DK193" s="29"/>
      <c r="DL193" s="29"/>
      <c r="DM193" s="30"/>
      <c r="DN193" s="31"/>
      <c r="DO193" s="32"/>
      <c r="DP193" s="32"/>
      <c r="DQ193" s="32"/>
      <c r="DR193" s="32"/>
      <c r="DS193" s="33"/>
      <c r="DT193" s="28"/>
      <c r="DU193" s="29"/>
      <c r="DV193" s="29"/>
      <c r="DW193" s="29"/>
      <c r="DX193" s="29"/>
      <c r="DY193" s="30"/>
      <c r="DZ193" s="31"/>
      <c r="EA193" s="32"/>
      <c r="EB193" s="32"/>
      <c r="EC193" s="32"/>
      <c r="ED193" s="32"/>
      <c r="EE193" s="33"/>
      <c r="EF193" s="28"/>
      <c r="EG193" s="29"/>
      <c r="EH193" s="29"/>
      <c r="EI193" s="29"/>
      <c r="EJ193" s="29"/>
      <c r="EK193" s="30"/>
      <c r="EL193" s="31"/>
      <c r="EM193" s="32"/>
      <c r="EN193" s="32"/>
      <c r="EO193" s="32"/>
      <c r="EP193" s="32"/>
      <c r="EQ193" s="33"/>
      <c r="ER193" s="28"/>
      <c r="ES193" s="29"/>
      <c r="ET193" s="29"/>
      <c r="EU193" s="29"/>
      <c r="EV193" s="29"/>
      <c r="EW193" s="30"/>
      <c r="EX193" s="31"/>
      <c r="EY193" s="32"/>
      <c r="EZ193" s="32"/>
      <c r="FA193" s="32"/>
      <c r="FB193" s="32"/>
      <c r="FC193" s="33"/>
      <c r="FD193" s="28"/>
      <c r="FE193" s="29"/>
      <c r="FF193" s="29"/>
      <c r="FG193" s="29"/>
      <c r="FH193" s="29"/>
      <c r="FI193" s="30"/>
      <c r="FJ193" s="31"/>
      <c r="FK193" s="32"/>
      <c r="FL193" s="32"/>
      <c r="FM193" s="32"/>
      <c r="FN193" s="32"/>
      <c r="FO193" s="33"/>
      <c r="FP193" s="28"/>
      <c r="FQ193" s="29"/>
      <c r="FR193" s="29"/>
      <c r="FS193" s="29"/>
      <c r="FT193" s="29"/>
      <c r="FU193" s="30"/>
      <c r="FV193" s="31"/>
      <c r="FW193" s="32"/>
      <c r="FX193" s="32"/>
      <c r="FY193" s="32"/>
      <c r="FZ193" s="32"/>
      <c r="GA193" s="33"/>
      <c r="GB193" s="28"/>
      <c r="GC193" s="29"/>
      <c r="GD193" s="29"/>
      <c r="GE193" s="29"/>
      <c r="GF193" s="29"/>
      <c r="GG193" s="30"/>
      <c r="GH193" s="31"/>
      <c r="GI193" s="32"/>
      <c r="GJ193" s="32"/>
      <c r="GK193" s="32"/>
      <c r="GL193" s="32"/>
      <c r="GM193" s="33"/>
      <c r="GN193" s="28"/>
      <c r="GO193" s="29"/>
      <c r="GP193" s="29"/>
      <c r="GQ193" s="29"/>
      <c r="GR193" s="29"/>
      <c r="GS193" s="30"/>
      <c r="GT193" s="31"/>
      <c r="GU193" s="32"/>
      <c r="GV193" s="32"/>
      <c r="GW193" s="32"/>
      <c r="GX193" s="32"/>
      <c r="GY193" s="33"/>
      <c r="GZ193" s="28"/>
      <c r="HA193" s="29"/>
      <c r="HB193" s="29"/>
      <c r="HC193" s="29"/>
      <c r="HD193" s="29"/>
      <c r="HE193" s="30"/>
      <c r="HF193" s="31"/>
      <c r="HG193" s="32"/>
      <c r="HH193" s="32"/>
      <c r="HI193" s="32"/>
      <c r="HJ193" s="32"/>
      <c r="HK193" s="33"/>
      <c r="HL193" s="28"/>
      <c r="HM193" s="29"/>
      <c r="HN193" s="29"/>
      <c r="HO193" s="29"/>
      <c r="HP193" s="29"/>
      <c r="HQ193" s="30"/>
      <c r="HR193" s="31"/>
      <c r="HS193" s="32"/>
      <c r="HT193" s="32"/>
      <c r="HU193" s="32"/>
      <c r="HV193" s="32"/>
      <c r="HW193" s="33"/>
      <c r="HX193" s="28"/>
      <c r="HY193" s="29"/>
      <c r="HZ193" s="29"/>
      <c r="IA193" s="29"/>
      <c r="IB193" s="29"/>
      <c r="IC193" s="30"/>
      <c r="ID193" s="31"/>
      <c r="IE193" s="32"/>
      <c r="IF193" s="32"/>
      <c r="IG193" s="32"/>
      <c r="IH193" s="32"/>
      <c r="II193" s="33"/>
      <c r="IJ193" s="28"/>
      <c r="IK193" s="29"/>
      <c r="IL193" s="29"/>
      <c r="IM193" s="29"/>
      <c r="IN193" s="29"/>
      <c r="IO193" s="30"/>
      <c r="IP193" s="31"/>
      <c r="IQ193" s="32"/>
      <c r="IR193" s="32"/>
      <c r="IS193" s="32"/>
      <c r="IT193" s="32"/>
      <c r="IU193" s="33"/>
      <c r="IV193" s="28"/>
      <c r="IW193" s="29"/>
      <c r="IX193" s="29"/>
      <c r="IY193" s="29"/>
      <c r="IZ193" s="29"/>
      <c r="JA193" s="30"/>
      <c r="JB193" s="31"/>
      <c r="JC193" s="32"/>
      <c r="JD193" s="32"/>
      <c r="JE193" s="32"/>
      <c r="JF193" s="32"/>
      <c r="JG193" s="33"/>
      <c r="JH193" s="28"/>
      <c r="JI193" s="29"/>
      <c r="JJ193" s="29"/>
      <c r="JK193" s="29"/>
      <c r="JL193" s="29"/>
      <c r="JM193" s="30"/>
      <c r="JN193" s="31"/>
      <c r="JO193" s="32"/>
      <c r="JP193" s="32"/>
      <c r="JQ193" s="32"/>
      <c r="JR193" s="32"/>
      <c r="JS193" s="33"/>
      <c r="JT193" s="28"/>
      <c r="JU193" s="29"/>
      <c r="JV193" s="29"/>
      <c r="JW193" s="29"/>
      <c r="JX193" s="29"/>
      <c r="JY193" s="30"/>
      <c r="JZ193" s="31"/>
      <c r="KA193" s="32"/>
      <c r="KB193" s="32"/>
      <c r="KC193" s="32"/>
      <c r="KD193" s="32"/>
      <c r="KE193" s="33"/>
      <c r="KF193" s="28"/>
      <c r="KG193" s="29"/>
      <c r="KH193" s="29"/>
      <c r="KI193" s="29"/>
      <c r="KJ193" s="29"/>
      <c r="KK193" s="30"/>
      <c r="KL193" s="31"/>
      <c r="KM193" s="32"/>
      <c r="KN193" s="32"/>
      <c r="KO193" s="32"/>
      <c r="KP193" s="32"/>
      <c r="KQ193" s="33"/>
    </row>
    <row r="194" spans="1:303" ht="16.5" customHeight="1" x14ac:dyDescent="0.25">
      <c r="A194" t="e">
        <f t="shared" si="9"/>
        <v>#VALUE!</v>
      </c>
      <c r="B194" s="17" t="e">
        <f t="shared" si="10"/>
        <v>#VALUE!</v>
      </c>
      <c r="C194" s="21" t="str">
        <f>Calen!F197</f>
        <v/>
      </c>
      <c r="D194" s="28"/>
      <c r="E194" s="29"/>
      <c r="F194" s="29"/>
      <c r="G194" s="29"/>
      <c r="H194" s="29"/>
      <c r="I194" s="30"/>
      <c r="J194" s="31"/>
      <c r="K194" s="32"/>
      <c r="L194" s="32"/>
      <c r="M194" s="32"/>
      <c r="N194" s="32"/>
      <c r="O194" s="33"/>
      <c r="P194" s="28"/>
      <c r="Q194" s="29"/>
      <c r="R194" s="29"/>
      <c r="S194" s="29"/>
      <c r="T194" s="29"/>
      <c r="U194" s="30"/>
      <c r="V194" s="31"/>
      <c r="W194" s="32"/>
      <c r="X194" s="32"/>
      <c r="Y194" s="32"/>
      <c r="Z194" s="32"/>
      <c r="AA194" s="33"/>
      <c r="AB194" s="28"/>
      <c r="AC194" s="29"/>
      <c r="AD194" s="29"/>
      <c r="AE194" s="29"/>
      <c r="AF194" s="29"/>
      <c r="AG194" s="30"/>
      <c r="AH194" s="31"/>
      <c r="AI194" s="32"/>
      <c r="AJ194" s="32"/>
      <c r="AK194" s="32"/>
      <c r="AL194" s="32"/>
      <c r="AM194" s="33"/>
      <c r="AN194" s="28"/>
      <c r="AO194" s="29"/>
      <c r="AP194" s="29"/>
      <c r="AQ194" s="29"/>
      <c r="AR194" s="29"/>
      <c r="AS194" s="30"/>
      <c r="AT194" s="31"/>
      <c r="AU194" s="32"/>
      <c r="AV194" s="32"/>
      <c r="AW194" s="32"/>
      <c r="AX194" s="32"/>
      <c r="AY194" s="33"/>
      <c r="AZ194" s="28"/>
      <c r="BA194" s="29"/>
      <c r="BB194" s="29"/>
      <c r="BC194" s="29"/>
      <c r="BD194" s="29"/>
      <c r="BE194" s="30"/>
      <c r="BF194" s="31"/>
      <c r="BG194" s="32"/>
      <c r="BH194" s="32"/>
      <c r="BI194" s="32"/>
      <c r="BJ194" s="32"/>
      <c r="BK194" s="33"/>
      <c r="BL194" s="28"/>
      <c r="BM194" s="29"/>
      <c r="BN194" s="29"/>
      <c r="BO194" s="29"/>
      <c r="BP194" s="29"/>
      <c r="BQ194" s="30"/>
      <c r="BR194" s="31"/>
      <c r="BS194" s="32"/>
      <c r="BT194" s="32"/>
      <c r="BU194" s="32"/>
      <c r="BV194" s="32"/>
      <c r="BW194" s="33"/>
      <c r="BX194" s="28"/>
      <c r="BY194" s="29"/>
      <c r="BZ194" s="29"/>
      <c r="CA194" s="29"/>
      <c r="CB194" s="29"/>
      <c r="CC194" s="30"/>
      <c r="CD194" s="31"/>
      <c r="CE194" s="32"/>
      <c r="CF194" s="32"/>
      <c r="CG194" s="32"/>
      <c r="CH194" s="32"/>
      <c r="CI194" s="33"/>
      <c r="CJ194" s="28"/>
      <c r="CK194" s="29"/>
      <c r="CL194" s="29"/>
      <c r="CM194" s="29"/>
      <c r="CN194" s="29"/>
      <c r="CO194" s="30"/>
      <c r="CP194" s="31"/>
      <c r="CQ194" s="32"/>
      <c r="CR194" s="32"/>
      <c r="CS194" s="32"/>
      <c r="CT194" s="32"/>
      <c r="CU194" s="33"/>
      <c r="CV194" s="28"/>
      <c r="CW194" s="29"/>
      <c r="CX194" s="29"/>
      <c r="CY194" s="29"/>
      <c r="CZ194" s="29"/>
      <c r="DA194" s="30"/>
      <c r="DB194" s="31"/>
      <c r="DC194" s="32"/>
      <c r="DD194" s="32"/>
      <c r="DE194" s="32"/>
      <c r="DF194" s="32"/>
      <c r="DG194" s="33"/>
      <c r="DH194" s="28"/>
      <c r="DI194" s="29"/>
      <c r="DJ194" s="29"/>
      <c r="DK194" s="29"/>
      <c r="DL194" s="29"/>
      <c r="DM194" s="30"/>
      <c r="DN194" s="31"/>
      <c r="DO194" s="32"/>
      <c r="DP194" s="32"/>
      <c r="DQ194" s="32"/>
      <c r="DR194" s="32"/>
      <c r="DS194" s="33"/>
      <c r="DT194" s="28"/>
      <c r="DU194" s="29"/>
      <c r="DV194" s="29"/>
      <c r="DW194" s="29"/>
      <c r="DX194" s="29"/>
      <c r="DY194" s="30"/>
      <c r="DZ194" s="31"/>
      <c r="EA194" s="32"/>
      <c r="EB194" s="32"/>
      <c r="EC194" s="32"/>
      <c r="ED194" s="32"/>
      <c r="EE194" s="33"/>
      <c r="EF194" s="28"/>
      <c r="EG194" s="29"/>
      <c r="EH194" s="29"/>
      <c r="EI194" s="29"/>
      <c r="EJ194" s="29"/>
      <c r="EK194" s="30"/>
      <c r="EL194" s="31"/>
      <c r="EM194" s="32"/>
      <c r="EN194" s="32"/>
      <c r="EO194" s="32"/>
      <c r="EP194" s="32"/>
      <c r="EQ194" s="33"/>
      <c r="ER194" s="28"/>
      <c r="ES194" s="29"/>
      <c r="ET194" s="29"/>
      <c r="EU194" s="29"/>
      <c r="EV194" s="29"/>
      <c r="EW194" s="30"/>
      <c r="EX194" s="31"/>
      <c r="EY194" s="32"/>
      <c r="EZ194" s="32"/>
      <c r="FA194" s="32"/>
      <c r="FB194" s="32"/>
      <c r="FC194" s="33"/>
      <c r="FD194" s="28"/>
      <c r="FE194" s="29"/>
      <c r="FF194" s="29"/>
      <c r="FG194" s="29"/>
      <c r="FH194" s="29"/>
      <c r="FI194" s="30"/>
      <c r="FJ194" s="31"/>
      <c r="FK194" s="32"/>
      <c r="FL194" s="32"/>
      <c r="FM194" s="32"/>
      <c r="FN194" s="32"/>
      <c r="FO194" s="33"/>
      <c r="FP194" s="28"/>
      <c r="FQ194" s="29"/>
      <c r="FR194" s="29"/>
      <c r="FS194" s="29"/>
      <c r="FT194" s="29"/>
      <c r="FU194" s="30"/>
      <c r="FV194" s="31"/>
      <c r="FW194" s="32"/>
      <c r="FX194" s="32"/>
      <c r="FY194" s="32"/>
      <c r="FZ194" s="32"/>
      <c r="GA194" s="33"/>
      <c r="GB194" s="28"/>
      <c r="GC194" s="29"/>
      <c r="GD194" s="29"/>
      <c r="GE194" s="29"/>
      <c r="GF194" s="29"/>
      <c r="GG194" s="30"/>
      <c r="GH194" s="31"/>
      <c r="GI194" s="32"/>
      <c r="GJ194" s="32"/>
      <c r="GK194" s="32"/>
      <c r="GL194" s="32"/>
      <c r="GM194" s="33"/>
      <c r="GN194" s="28"/>
      <c r="GO194" s="29"/>
      <c r="GP194" s="29"/>
      <c r="GQ194" s="29"/>
      <c r="GR194" s="29"/>
      <c r="GS194" s="30"/>
      <c r="GT194" s="31"/>
      <c r="GU194" s="32"/>
      <c r="GV194" s="32"/>
      <c r="GW194" s="32"/>
      <c r="GX194" s="32"/>
      <c r="GY194" s="33"/>
      <c r="GZ194" s="28"/>
      <c r="HA194" s="29"/>
      <c r="HB194" s="29"/>
      <c r="HC194" s="29"/>
      <c r="HD194" s="29"/>
      <c r="HE194" s="30"/>
      <c r="HF194" s="31"/>
      <c r="HG194" s="32"/>
      <c r="HH194" s="32"/>
      <c r="HI194" s="32"/>
      <c r="HJ194" s="32"/>
      <c r="HK194" s="33"/>
      <c r="HL194" s="28"/>
      <c r="HM194" s="29"/>
      <c r="HN194" s="29"/>
      <c r="HO194" s="29"/>
      <c r="HP194" s="29"/>
      <c r="HQ194" s="30"/>
      <c r="HR194" s="31"/>
      <c r="HS194" s="32"/>
      <c r="HT194" s="32"/>
      <c r="HU194" s="32"/>
      <c r="HV194" s="32"/>
      <c r="HW194" s="33"/>
      <c r="HX194" s="28"/>
      <c r="HY194" s="29"/>
      <c r="HZ194" s="29"/>
      <c r="IA194" s="29"/>
      <c r="IB194" s="29"/>
      <c r="IC194" s="30"/>
      <c r="ID194" s="31"/>
      <c r="IE194" s="32"/>
      <c r="IF194" s="32"/>
      <c r="IG194" s="32"/>
      <c r="IH194" s="32"/>
      <c r="II194" s="33"/>
      <c r="IJ194" s="28"/>
      <c r="IK194" s="29"/>
      <c r="IL194" s="29"/>
      <c r="IM194" s="29"/>
      <c r="IN194" s="29"/>
      <c r="IO194" s="30"/>
      <c r="IP194" s="31"/>
      <c r="IQ194" s="32"/>
      <c r="IR194" s="32"/>
      <c r="IS194" s="32"/>
      <c r="IT194" s="32"/>
      <c r="IU194" s="33"/>
      <c r="IV194" s="28"/>
      <c r="IW194" s="29"/>
      <c r="IX194" s="29"/>
      <c r="IY194" s="29"/>
      <c r="IZ194" s="29"/>
      <c r="JA194" s="30"/>
      <c r="JB194" s="31"/>
      <c r="JC194" s="32"/>
      <c r="JD194" s="32"/>
      <c r="JE194" s="32"/>
      <c r="JF194" s="32"/>
      <c r="JG194" s="33"/>
      <c r="JH194" s="28"/>
      <c r="JI194" s="29"/>
      <c r="JJ194" s="29"/>
      <c r="JK194" s="29"/>
      <c r="JL194" s="29"/>
      <c r="JM194" s="30"/>
      <c r="JN194" s="31"/>
      <c r="JO194" s="32"/>
      <c r="JP194" s="32"/>
      <c r="JQ194" s="32"/>
      <c r="JR194" s="32"/>
      <c r="JS194" s="33"/>
      <c r="JT194" s="28"/>
      <c r="JU194" s="29"/>
      <c r="JV194" s="29"/>
      <c r="JW194" s="29"/>
      <c r="JX194" s="29"/>
      <c r="JY194" s="30"/>
      <c r="JZ194" s="31"/>
      <c r="KA194" s="32"/>
      <c r="KB194" s="32"/>
      <c r="KC194" s="32"/>
      <c r="KD194" s="32"/>
      <c r="KE194" s="33"/>
      <c r="KF194" s="28"/>
      <c r="KG194" s="29"/>
      <c r="KH194" s="29"/>
      <c r="KI194" s="29"/>
      <c r="KJ194" s="29"/>
      <c r="KK194" s="30"/>
      <c r="KL194" s="31"/>
      <c r="KM194" s="32"/>
      <c r="KN194" s="32"/>
      <c r="KO194" s="32"/>
      <c r="KP194" s="32"/>
      <c r="KQ194" s="33"/>
    </row>
    <row r="195" spans="1:303" ht="16.5" customHeight="1" x14ac:dyDescent="0.25">
      <c r="A195" t="e">
        <f t="shared" si="9"/>
        <v>#VALUE!</v>
      </c>
      <c r="B195" s="17" t="e">
        <f t="shared" si="10"/>
        <v>#VALUE!</v>
      </c>
      <c r="C195" s="21" t="str">
        <f>Calen!F198</f>
        <v/>
      </c>
      <c r="D195" s="28"/>
      <c r="E195" s="29"/>
      <c r="F195" s="29"/>
      <c r="G195" s="29"/>
      <c r="H195" s="29"/>
      <c r="I195" s="30"/>
      <c r="J195" s="31"/>
      <c r="K195" s="32"/>
      <c r="L195" s="32"/>
      <c r="M195" s="32"/>
      <c r="N195" s="32"/>
      <c r="O195" s="33"/>
      <c r="P195" s="28"/>
      <c r="Q195" s="29"/>
      <c r="R195" s="29"/>
      <c r="S195" s="29"/>
      <c r="T195" s="29"/>
      <c r="U195" s="30"/>
      <c r="V195" s="31"/>
      <c r="W195" s="32"/>
      <c r="X195" s="32"/>
      <c r="Y195" s="32"/>
      <c r="Z195" s="32"/>
      <c r="AA195" s="33"/>
      <c r="AB195" s="28"/>
      <c r="AC195" s="29"/>
      <c r="AD195" s="29"/>
      <c r="AE195" s="29"/>
      <c r="AF195" s="29"/>
      <c r="AG195" s="30"/>
      <c r="AH195" s="31"/>
      <c r="AI195" s="32"/>
      <c r="AJ195" s="32"/>
      <c r="AK195" s="32"/>
      <c r="AL195" s="32"/>
      <c r="AM195" s="33"/>
      <c r="AN195" s="28"/>
      <c r="AO195" s="29"/>
      <c r="AP195" s="29"/>
      <c r="AQ195" s="29"/>
      <c r="AR195" s="29"/>
      <c r="AS195" s="30"/>
      <c r="AT195" s="31"/>
      <c r="AU195" s="32"/>
      <c r="AV195" s="32"/>
      <c r="AW195" s="32"/>
      <c r="AX195" s="32"/>
      <c r="AY195" s="33"/>
      <c r="AZ195" s="28"/>
      <c r="BA195" s="29"/>
      <c r="BB195" s="29"/>
      <c r="BC195" s="29"/>
      <c r="BD195" s="29"/>
      <c r="BE195" s="30"/>
      <c r="BF195" s="31"/>
      <c r="BG195" s="32"/>
      <c r="BH195" s="32"/>
      <c r="BI195" s="32"/>
      <c r="BJ195" s="32"/>
      <c r="BK195" s="33"/>
      <c r="BL195" s="28"/>
      <c r="BM195" s="29"/>
      <c r="BN195" s="29"/>
      <c r="BO195" s="29"/>
      <c r="BP195" s="29"/>
      <c r="BQ195" s="30"/>
      <c r="BR195" s="31"/>
      <c r="BS195" s="32"/>
      <c r="BT195" s="32"/>
      <c r="BU195" s="32"/>
      <c r="BV195" s="32"/>
      <c r="BW195" s="33"/>
      <c r="BX195" s="28"/>
      <c r="BY195" s="29"/>
      <c r="BZ195" s="29"/>
      <c r="CA195" s="29"/>
      <c r="CB195" s="29"/>
      <c r="CC195" s="30"/>
      <c r="CD195" s="31"/>
      <c r="CE195" s="32"/>
      <c r="CF195" s="32"/>
      <c r="CG195" s="32"/>
      <c r="CH195" s="32"/>
      <c r="CI195" s="33"/>
      <c r="CJ195" s="28"/>
      <c r="CK195" s="29"/>
      <c r="CL195" s="29"/>
      <c r="CM195" s="29"/>
      <c r="CN195" s="29"/>
      <c r="CO195" s="30"/>
      <c r="CP195" s="31"/>
      <c r="CQ195" s="32"/>
      <c r="CR195" s="32"/>
      <c r="CS195" s="32"/>
      <c r="CT195" s="32"/>
      <c r="CU195" s="33"/>
      <c r="CV195" s="28"/>
      <c r="CW195" s="29"/>
      <c r="CX195" s="29"/>
      <c r="CY195" s="29"/>
      <c r="CZ195" s="29"/>
      <c r="DA195" s="30"/>
      <c r="DB195" s="31"/>
      <c r="DC195" s="32"/>
      <c r="DD195" s="32"/>
      <c r="DE195" s="32"/>
      <c r="DF195" s="32"/>
      <c r="DG195" s="33"/>
      <c r="DH195" s="28"/>
      <c r="DI195" s="29"/>
      <c r="DJ195" s="29"/>
      <c r="DK195" s="29"/>
      <c r="DL195" s="29"/>
      <c r="DM195" s="30"/>
      <c r="DN195" s="31"/>
      <c r="DO195" s="32"/>
      <c r="DP195" s="32"/>
      <c r="DQ195" s="32"/>
      <c r="DR195" s="32"/>
      <c r="DS195" s="33"/>
      <c r="DT195" s="28"/>
      <c r="DU195" s="29"/>
      <c r="DV195" s="29"/>
      <c r="DW195" s="29"/>
      <c r="DX195" s="29"/>
      <c r="DY195" s="30"/>
      <c r="DZ195" s="31"/>
      <c r="EA195" s="32"/>
      <c r="EB195" s="32"/>
      <c r="EC195" s="32"/>
      <c r="ED195" s="32"/>
      <c r="EE195" s="33"/>
      <c r="EF195" s="28"/>
      <c r="EG195" s="29"/>
      <c r="EH195" s="29"/>
      <c r="EI195" s="29"/>
      <c r="EJ195" s="29"/>
      <c r="EK195" s="30"/>
      <c r="EL195" s="31"/>
      <c r="EM195" s="32"/>
      <c r="EN195" s="32"/>
      <c r="EO195" s="32"/>
      <c r="EP195" s="32"/>
      <c r="EQ195" s="33"/>
      <c r="ER195" s="28"/>
      <c r="ES195" s="29"/>
      <c r="ET195" s="29"/>
      <c r="EU195" s="29"/>
      <c r="EV195" s="29"/>
      <c r="EW195" s="30"/>
      <c r="EX195" s="31"/>
      <c r="EY195" s="32"/>
      <c r="EZ195" s="32"/>
      <c r="FA195" s="32"/>
      <c r="FB195" s="32"/>
      <c r="FC195" s="33"/>
      <c r="FD195" s="28"/>
      <c r="FE195" s="29"/>
      <c r="FF195" s="29"/>
      <c r="FG195" s="29"/>
      <c r="FH195" s="29"/>
      <c r="FI195" s="30"/>
      <c r="FJ195" s="31"/>
      <c r="FK195" s="32"/>
      <c r="FL195" s="32"/>
      <c r="FM195" s="32"/>
      <c r="FN195" s="32"/>
      <c r="FO195" s="33"/>
      <c r="FP195" s="28"/>
      <c r="FQ195" s="29"/>
      <c r="FR195" s="29"/>
      <c r="FS195" s="29"/>
      <c r="FT195" s="29"/>
      <c r="FU195" s="30"/>
      <c r="FV195" s="31"/>
      <c r="FW195" s="32"/>
      <c r="FX195" s="32"/>
      <c r="FY195" s="32"/>
      <c r="FZ195" s="32"/>
      <c r="GA195" s="33"/>
      <c r="GB195" s="28"/>
      <c r="GC195" s="29"/>
      <c r="GD195" s="29"/>
      <c r="GE195" s="29"/>
      <c r="GF195" s="29"/>
      <c r="GG195" s="30"/>
      <c r="GH195" s="31"/>
      <c r="GI195" s="32"/>
      <c r="GJ195" s="32"/>
      <c r="GK195" s="32"/>
      <c r="GL195" s="32"/>
      <c r="GM195" s="33"/>
      <c r="GN195" s="28"/>
      <c r="GO195" s="29"/>
      <c r="GP195" s="29"/>
      <c r="GQ195" s="29"/>
      <c r="GR195" s="29"/>
      <c r="GS195" s="30"/>
      <c r="GT195" s="31"/>
      <c r="GU195" s="32"/>
      <c r="GV195" s="32"/>
      <c r="GW195" s="32"/>
      <c r="GX195" s="32"/>
      <c r="GY195" s="33"/>
      <c r="GZ195" s="28"/>
      <c r="HA195" s="29"/>
      <c r="HB195" s="29"/>
      <c r="HC195" s="29"/>
      <c r="HD195" s="29"/>
      <c r="HE195" s="30"/>
      <c r="HF195" s="31"/>
      <c r="HG195" s="32"/>
      <c r="HH195" s="32"/>
      <c r="HI195" s="32"/>
      <c r="HJ195" s="32"/>
      <c r="HK195" s="33"/>
      <c r="HL195" s="28"/>
      <c r="HM195" s="29"/>
      <c r="HN195" s="29"/>
      <c r="HO195" s="29"/>
      <c r="HP195" s="29"/>
      <c r="HQ195" s="30"/>
      <c r="HR195" s="31"/>
      <c r="HS195" s="32"/>
      <c r="HT195" s="32"/>
      <c r="HU195" s="32"/>
      <c r="HV195" s="32"/>
      <c r="HW195" s="33"/>
      <c r="HX195" s="28"/>
      <c r="HY195" s="29"/>
      <c r="HZ195" s="29"/>
      <c r="IA195" s="29"/>
      <c r="IB195" s="29"/>
      <c r="IC195" s="30"/>
      <c r="ID195" s="31"/>
      <c r="IE195" s="32"/>
      <c r="IF195" s="32"/>
      <c r="IG195" s="32"/>
      <c r="IH195" s="32"/>
      <c r="II195" s="33"/>
      <c r="IJ195" s="28"/>
      <c r="IK195" s="29"/>
      <c r="IL195" s="29"/>
      <c r="IM195" s="29"/>
      <c r="IN195" s="29"/>
      <c r="IO195" s="30"/>
      <c r="IP195" s="31"/>
      <c r="IQ195" s="32"/>
      <c r="IR195" s="32"/>
      <c r="IS195" s="32"/>
      <c r="IT195" s="32"/>
      <c r="IU195" s="33"/>
      <c r="IV195" s="28"/>
      <c r="IW195" s="29"/>
      <c r="IX195" s="29"/>
      <c r="IY195" s="29"/>
      <c r="IZ195" s="29"/>
      <c r="JA195" s="30"/>
      <c r="JB195" s="31"/>
      <c r="JC195" s="32"/>
      <c r="JD195" s="32"/>
      <c r="JE195" s="32"/>
      <c r="JF195" s="32"/>
      <c r="JG195" s="33"/>
      <c r="JH195" s="28"/>
      <c r="JI195" s="29"/>
      <c r="JJ195" s="29"/>
      <c r="JK195" s="29"/>
      <c r="JL195" s="29"/>
      <c r="JM195" s="30"/>
      <c r="JN195" s="31"/>
      <c r="JO195" s="32"/>
      <c r="JP195" s="32"/>
      <c r="JQ195" s="32"/>
      <c r="JR195" s="32"/>
      <c r="JS195" s="33"/>
      <c r="JT195" s="28"/>
      <c r="JU195" s="29"/>
      <c r="JV195" s="29"/>
      <c r="JW195" s="29"/>
      <c r="JX195" s="29"/>
      <c r="JY195" s="30"/>
      <c r="JZ195" s="31"/>
      <c r="KA195" s="32"/>
      <c r="KB195" s="32"/>
      <c r="KC195" s="32"/>
      <c r="KD195" s="32"/>
      <c r="KE195" s="33"/>
      <c r="KF195" s="28"/>
      <c r="KG195" s="29"/>
      <c r="KH195" s="29"/>
      <c r="KI195" s="29"/>
      <c r="KJ195" s="29"/>
      <c r="KK195" s="30"/>
      <c r="KL195" s="31"/>
      <c r="KM195" s="32"/>
      <c r="KN195" s="32"/>
      <c r="KO195" s="32"/>
      <c r="KP195" s="32"/>
      <c r="KQ195" s="33"/>
    </row>
    <row r="196" spans="1:303" ht="16.5" customHeight="1" x14ac:dyDescent="0.25">
      <c r="A196" t="e">
        <f t="shared" si="9"/>
        <v>#VALUE!</v>
      </c>
      <c r="B196" s="17" t="e">
        <f t="shared" si="10"/>
        <v>#VALUE!</v>
      </c>
      <c r="C196" s="21" t="str">
        <f>Calen!F199</f>
        <v/>
      </c>
      <c r="D196" s="28"/>
      <c r="E196" s="29"/>
      <c r="F196" s="29"/>
      <c r="G196" s="29"/>
      <c r="H196" s="29"/>
      <c r="I196" s="30"/>
      <c r="J196" s="31"/>
      <c r="K196" s="32"/>
      <c r="L196" s="32"/>
      <c r="M196" s="32"/>
      <c r="N196" s="32"/>
      <c r="O196" s="33"/>
      <c r="P196" s="28"/>
      <c r="Q196" s="29"/>
      <c r="R196" s="29"/>
      <c r="S196" s="29"/>
      <c r="T196" s="29"/>
      <c r="U196" s="30"/>
      <c r="V196" s="31"/>
      <c r="W196" s="32"/>
      <c r="X196" s="32"/>
      <c r="Y196" s="32"/>
      <c r="Z196" s="32"/>
      <c r="AA196" s="33"/>
      <c r="AB196" s="28"/>
      <c r="AC196" s="29"/>
      <c r="AD196" s="29"/>
      <c r="AE196" s="29"/>
      <c r="AF196" s="29"/>
      <c r="AG196" s="30"/>
      <c r="AH196" s="31"/>
      <c r="AI196" s="32"/>
      <c r="AJ196" s="32"/>
      <c r="AK196" s="32"/>
      <c r="AL196" s="32"/>
      <c r="AM196" s="33"/>
      <c r="AN196" s="28"/>
      <c r="AO196" s="29"/>
      <c r="AP196" s="29"/>
      <c r="AQ196" s="29"/>
      <c r="AR196" s="29"/>
      <c r="AS196" s="30"/>
      <c r="AT196" s="31"/>
      <c r="AU196" s="32"/>
      <c r="AV196" s="32"/>
      <c r="AW196" s="32"/>
      <c r="AX196" s="32"/>
      <c r="AY196" s="33"/>
      <c r="AZ196" s="28"/>
      <c r="BA196" s="29"/>
      <c r="BB196" s="29"/>
      <c r="BC196" s="29"/>
      <c r="BD196" s="29"/>
      <c r="BE196" s="30"/>
      <c r="BF196" s="31"/>
      <c r="BG196" s="32"/>
      <c r="BH196" s="32"/>
      <c r="BI196" s="32"/>
      <c r="BJ196" s="32"/>
      <c r="BK196" s="33"/>
      <c r="BL196" s="28"/>
      <c r="BM196" s="29"/>
      <c r="BN196" s="29"/>
      <c r="BO196" s="29"/>
      <c r="BP196" s="29"/>
      <c r="BQ196" s="30"/>
      <c r="BR196" s="31"/>
      <c r="BS196" s="32"/>
      <c r="BT196" s="32"/>
      <c r="BU196" s="32"/>
      <c r="BV196" s="32"/>
      <c r="BW196" s="33"/>
      <c r="BX196" s="28"/>
      <c r="BY196" s="29"/>
      <c r="BZ196" s="29"/>
      <c r="CA196" s="29"/>
      <c r="CB196" s="29"/>
      <c r="CC196" s="30"/>
      <c r="CD196" s="31"/>
      <c r="CE196" s="32"/>
      <c r="CF196" s="32"/>
      <c r="CG196" s="32"/>
      <c r="CH196" s="32"/>
      <c r="CI196" s="33"/>
      <c r="CJ196" s="28"/>
      <c r="CK196" s="29"/>
      <c r="CL196" s="29"/>
      <c r="CM196" s="29"/>
      <c r="CN196" s="29"/>
      <c r="CO196" s="30"/>
      <c r="CP196" s="31"/>
      <c r="CQ196" s="32"/>
      <c r="CR196" s="32"/>
      <c r="CS196" s="32"/>
      <c r="CT196" s="32"/>
      <c r="CU196" s="33"/>
      <c r="CV196" s="28"/>
      <c r="CW196" s="29"/>
      <c r="CX196" s="29"/>
      <c r="CY196" s="29"/>
      <c r="CZ196" s="29"/>
      <c r="DA196" s="30"/>
      <c r="DB196" s="31"/>
      <c r="DC196" s="32"/>
      <c r="DD196" s="32"/>
      <c r="DE196" s="32"/>
      <c r="DF196" s="32"/>
      <c r="DG196" s="33"/>
      <c r="DH196" s="28"/>
      <c r="DI196" s="29"/>
      <c r="DJ196" s="29"/>
      <c r="DK196" s="29"/>
      <c r="DL196" s="29"/>
      <c r="DM196" s="30"/>
      <c r="DN196" s="31"/>
      <c r="DO196" s="32"/>
      <c r="DP196" s="32"/>
      <c r="DQ196" s="32"/>
      <c r="DR196" s="32"/>
      <c r="DS196" s="33"/>
      <c r="DT196" s="28"/>
      <c r="DU196" s="29"/>
      <c r="DV196" s="29"/>
      <c r="DW196" s="29"/>
      <c r="DX196" s="29"/>
      <c r="DY196" s="30"/>
      <c r="DZ196" s="31"/>
      <c r="EA196" s="32"/>
      <c r="EB196" s="32"/>
      <c r="EC196" s="32"/>
      <c r="ED196" s="32"/>
      <c r="EE196" s="33"/>
      <c r="EF196" s="28"/>
      <c r="EG196" s="29"/>
      <c r="EH196" s="29"/>
      <c r="EI196" s="29"/>
      <c r="EJ196" s="29"/>
      <c r="EK196" s="30"/>
      <c r="EL196" s="31"/>
      <c r="EM196" s="32"/>
      <c r="EN196" s="32"/>
      <c r="EO196" s="32"/>
      <c r="EP196" s="32"/>
      <c r="EQ196" s="33"/>
      <c r="ER196" s="28"/>
      <c r="ES196" s="29"/>
      <c r="ET196" s="29"/>
      <c r="EU196" s="29"/>
      <c r="EV196" s="29"/>
      <c r="EW196" s="30"/>
      <c r="EX196" s="31"/>
      <c r="EY196" s="32"/>
      <c r="EZ196" s="32"/>
      <c r="FA196" s="32"/>
      <c r="FB196" s="32"/>
      <c r="FC196" s="33"/>
      <c r="FD196" s="28"/>
      <c r="FE196" s="29"/>
      <c r="FF196" s="29"/>
      <c r="FG196" s="29"/>
      <c r="FH196" s="29"/>
      <c r="FI196" s="30"/>
      <c r="FJ196" s="31"/>
      <c r="FK196" s="32"/>
      <c r="FL196" s="32"/>
      <c r="FM196" s="32"/>
      <c r="FN196" s="32"/>
      <c r="FO196" s="33"/>
      <c r="FP196" s="28"/>
      <c r="FQ196" s="29"/>
      <c r="FR196" s="29"/>
      <c r="FS196" s="29"/>
      <c r="FT196" s="29"/>
      <c r="FU196" s="30"/>
      <c r="FV196" s="31"/>
      <c r="FW196" s="32"/>
      <c r="FX196" s="32"/>
      <c r="FY196" s="32"/>
      <c r="FZ196" s="32"/>
      <c r="GA196" s="33"/>
      <c r="GB196" s="28"/>
      <c r="GC196" s="29"/>
      <c r="GD196" s="29"/>
      <c r="GE196" s="29"/>
      <c r="GF196" s="29"/>
      <c r="GG196" s="30"/>
      <c r="GH196" s="31"/>
      <c r="GI196" s="32"/>
      <c r="GJ196" s="32"/>
      <c r="GK196" s="32"/>
      <c r="GL196" s="32"/>
      <c r="GM196" s="33"/>
      <c r="GN196" s="28"/>
      <c r="GO196" s="29"/>
      <c r="GP196" s="29"/>
      <c r="GQ196" s="29"/>
      <c r="GR196" s="29"/>
      <c r="GS196" s="30"/>
      <c r="GT196" s="31"/>
      <c r="GU196" s="32"/>
      <c r="GV196" s="32"/>
      <c r="GW196" s="32"/>
      <c r="GX196" s="32"/>
      <c r="GY196" s="33"/>
      <c r="GZ196" s="28"/>
      <c r="HA196" s="29"/>
      <c r="HB196" s="29"/>
      <c r="HC196" s="29"/>
      <c r="HD196" s="29"/>
      <c r="HE196" s="30"/>
      <c r="HF196" s="31"/>
      <c r="HG196" s="32"/>
      <c r="HH196" s="32"/>
      <c r="HI196" s="32"/>
      <c r="HJ196" s="32"/>
      <c r="HK196" s="33"/>
      <c r="HL196" s="28"/>
      <c r="HM196" s="29"/>
      <c r="HN196" s="29"/>
      <c r="HO196" s="29"/>
      <c r="HP196" s="29"/>
      <c r="HQ196" s="30"/>
      <c r="HR196" s="31"/>
      <c r="HS196" s="32"/>
      <c r="HT196" s="32"/>
      <c r="HU196" s="32"/>
      <c r="HV196" s="32"/>
      <c r="HW196" s="33"/>
      <c r="HX196" s="28"/>
      <c r="HY196" s="29"/>
      <c r="HZ196" s="29"/>
      <c r="IA196" s="29"/>
      <c r="IB196" s="29"/>
      <c r="IC196" s="30"/>
      <c r="ID196" s="31"/>
      <c r="IE196" s="32"/>
      <c r="IF196" s="32"/>
      <c r="IG196" s="32"/>
      <c r="IH196" s="32"/>
      <c r="II196" s="33"/>
      <c r="IJ196" s="28"/>
      <c r="IK196" s="29"/>
      <c r="IL196" s="29"/>
      <c r="IM196" s="29"/>
      <c r="IN196" s="29"/>
      <c r="IO196" s="30"/>
      <c r="IP196" s="31"/>
      <c r="IQ196" s="32"/>
      <c r="IR196" s="32"/>
      <c r="IS196" s="32"/>
      <c r="IT196" s="32"/>
      <c r="IU196" s="33"/>
      <c r="IV196" s="28"/>
      <c r="IW196" s="29"/>
      <c r="IX196" s="29"/>
      <c r="IY196" s="29"/>
      <c r="IZ196" s="29"/>
      <c r="JA196" s="30"/>
      <c r="JB196" s="31"/>
      <c r="JC196" s="32"/>
      <c r="JD196" s="32"/>
      <c r="JE196" s="32"/>
      <c r="JF196" s="32"/>
      <c r="JG196" s="33"/>
      <c r="JH196" s="28"/>
      <c r="JI196" s="29"/>
      <c r="JJ196" s="29"/>
      <c r="JK196" s="29"/>
      <c r="JL196" s="29"/>
      <c r="JM196" s="30"/>
      <c r="JN196" s="31"/>
      <c r="JO196" s="32"/>
      <c r="JP196" s="32"/>
      <c r="JQ196" s="32"/>
      <c r="JR196" s="32"/>
      <c r="JS196" s="33"/>
      <c r="JT196" s="28"/>
      <c r="JU196" s="29"/>
      <c r="JV196" s="29"/>
      <c r="JW196" s="29"/>
      <c r="JX196" s="29"/>
      <c r="JY196" s="30"/>
      <c r="JZ196" s="31"/>
      <c r="KA196" s="32"/>
      <c r="KB196" s="32"/>
      <c r="KC196" s="32"/>
      <c r="KD196" s="32"/>
      <c r="KE196" s="33"/>
      <c r="KF196" s="28"/>
      <c r="KG196" s="29"/>
      <c r="KH196" s="29"/>
      <c r="KI196" s="29"/>
      <c r="KJ196" s="29"/>
      <c r="KK196" s="30"/>
      <c r="KL196" s="31"/>
      <c r="KM196" s="32"/>
      <c r="KN196" s="32"/>
      <c r="KO196" s="32"/>
      <c r="KP196" s="32"/>
      <c r="KQ196" s="33"/>
    </row>
    <row r="197" spans="1:303" ht="16.5" customHeight="1" x14ac:dyDescent="0.25">
      <c r="A197" t="e">
        <f t="shared" si="9"/>
        <v>#VALUE!</v>
      </c>
      <c r="B197" s="17" t="e">
        <f t="shared" si="10"/>
        <v>#VALUE!</v>
      </c>
      <c r="C197" s="21" t="str">
        <f>Calen!F200</f>
        <v/>
      </c>
      <c r="D197" s="28"/>
      <c r="E197" s="29"/>
      <c r="F197" s="29"/>
      <c r="G197" s="29"/>
      <c r="H197" s="29"/>
      <c r="I197" s="30"/>
      <c r="J197" s="31"/>
      <c r="K197" s="32"/>
      <c r="L197" s="32"/>
      <c r="M197" s="32"/>
      <c r="N197" s="32"/>
      <c r="O197" s="33"/>
      <c r="P197" s="28"/>
      <c r="Q197" s="29"/>
      <c r="R197" s="29"/>
      <c r="S197" s="29"/>
      <c r="T197" s="29"/>
      <c r="U197" s="30"/>
      <c r="V197" s="31"/>
      <c r="W197" s="32"/>
      <c r="X197" s="32"/>
      <c r="Y197" s="32"/>
      <c r="Z197" s="32"/>
      <c r="AA197" s="33"/>
      <c r="AB197" s="28"/>
      <c r="AC197" s="29"/>
      <c r="AD197" s="29"/>
      <c r="AE197" s="29"/>
      <c r="AF197" s="29"/>
      <c r="AG197" s="30"/>
      <c r="AH197" s="31"/>
      <c r="AI197" s="32"/>
      <c r="AJ197" s="32"/>
      <c r="AK197" s="32"/>
      <c r="AL197" s="32"/>
      <c r="AM197" s="33"/>
      <c r="AN197" s="28"/>
      <c r="AO197" s="29"/>
      <c r="AP197" s="29"/>
      <c r="AQ197" s="29"/>
      <c r="AR197" s="29"/>
      <c r="AS197" s="30"/>
      <c r="AT197" s="31"/>
      <c r="AU197" s="32"/>
      <c r="AV197" s="32"/>
      <c r="AW197" s="32"/>
      <c r="AX197" s="32"/>
      <c r="AY197" s="33"/>
      <c r="AZ197" s="28"/>
      <c r="BA197" s="29"/>
      <c r="BB197" s="29"/>
      <c r="BC197" s="29"/>
      <c r="BD197" s="29"/>
      <c r="BE197" s="30"/>
      <c r="BF197" s="31"/>
      <c r="BG197" s="32"/>
      <c r="BH197" s="32"/>
      <c r="BI197" s="32"/>
      <c r="BJ197" s="32"/>
      <c r="BK197" s="33"/>
      <c r="BL197" s="28"/>
      <c r="BM197" s="29"/>
      <c r="BN197" s="29"/>
      <c r="BO197" s="29"/>
      <c r="BP197" s="29"/>
      <c r="BQ197" s="30"/>
      <c r="BR197" s="31"/>
      <c r="BS197" s="32"/>
      <c r="BT197" s="32"/>
      <c r="BU197" s="32"/>
      <c r="BV197" s="32"/>
      <c r="BW197" s="33"/>
      <c r="BX197" s="28"/>
      <c r="BY197" s="29"/>
      <c r="BZ197" s="29"/>
      <c r="CA197" s="29"/>
      <c r="CB197" s="29"/>
      <c r="CC197" s="30"/>
      <c r="CD197" s="31"/>
      <c r="CE197" s="32"/>
      <c r="CF197" s="32"/>
      <c r="CG197" s="32"/>
      <c r="CH197" s="32"/>
      <c r="CI197" s="33"/>
      <c r="CJ197" s="28"/>
      <c r="CK197" s="29"/>
      <c r="CL197" s="29"/>
      <c r="CM197" s="29"/>
      <c r="CN197" s="29"/>
      <c r="CO197" s="30"/>
      <c r="CP197" s="31"/>
      <c r="CQ197" s="32"/>
      <c r="CR197" s="32"/>
      <c r="CS197" s="32"/>
      <c r="CT197" s="32"/>
      <c r="CU197" s="33"/>
      <c r="CV197" s="28"/>
      <c r="CW197" s="29"/>
      <c r="CX197" s="29"/>
      <c r="CY197" s="29"/>
      <c r="CZ197" s="29"/>
      <c r="DA197" s="30"/>
      <c r="DB197" s="31"/>
      <c r="DC197" s="32"/>
      <c r="DD197" s="32"/>
      <c r="DE197" s="32"/>
      <c r="DF197" s="32"/>
      <c r="DG197" s="33"/>
      <c r="DH197" s="28"/>
      <c r="DI197" s="29"/>
      <c r="DJ197" s="29"/>
      <c r="DK197" s="29"/>
      <c r="DL197" s="29"/>
      <c r="DM197" s="30"/>
      <c r="DN197" s="31"/>
      <c r="DO197" s="32"/>
      <c r="DP197" s="32"/>
      <c r="DQ197" s="32"/>
      <c r="DR197" s="32"/>
      <c r="DS197" s="33"/>
      <c r="DT197" s="28"/>
      <c r="DU197" s="29"/>
      <c r="DV197" s="29"/>
      <c r="DW197" s="29"/>
      <c r="DX197" s="29"/>
      <c r="DY197" s="30"/>
      <c r="DZ197" s="31"/>
      <c r="EA197" s="32"/>
      <c r="EB197" s="32"/>
      <c r="EC197" s="32"/>
      <c r="ED197" s="32"/>
      <c r="EE197" s="33"/>
      <c r="EF197" s="28"/>
      <c r="EG197" s="29"/>
      <c r="EH197" s="29"/>
      <c r="EI197" s="29"/>
      <c r="EJ197" s="29"/>
      <c r="EK197" s="30"/>
      <c r="EL197" s="31"/>
      <c r="EM197" s="32"/>
      <c r="EN197" s="32"/>
      <c r="EO197" s="32"/>
      <c r="EP197" s="32"/>
      <c r="EQ197" s="33"/>
      <c r="ER197" s="28"/>
      <c r="ES197" s="29"/>
      <c r="ET197" s="29"/>
      <c r="EU197" s="29"/>
      <c r="EV197" s="29"/>
      <c r="EW197" s="30"/>
      <c r="EX197" s="31"/>
      <c r="EY197" s="32"/>
      <c r="EZ197" s="32"/>
      <c r="FA197" s="32"/>
      <c r="FB197" s="32"/>
      <c r="FC197" s="33"/>
      <c r="FD197" s="28"/>
      <c r="FE197" s="29"/>
      <c r="FF197" s="29"/>
      <c r="FG197" s="29"/>
      <c r="FH197" s="29"/>
      <c r="FI197" s="30"/>
      <c r="FJ197" s="31"/>
      <c r="FK197" s="32"/>
      <c r="FL197" s="32"/>
      <c r="FM197" s="32"/>
      <c r="FN197" s="32"/>
      <c r="FO197" s="33"/>
      <c r="FP197" s="28"/>
      <c r="FQ197" s="29"/>
      <c r="FR197" s="29"/>
      <c r="FS197" s="29"/>
      <c r="FT197" s="29"/>
      <c r="FU197" s="30"/>
      <c r="FV197" s="31"/>
      <c r="FW197" s="32"/>
      <c r="FX197" s="32"/>
      <c r="FY197" s="32"/>
      <c r="FZ197" s="32"/>
      <c r="GA197" s="33"/>
      <c r="GB197" s="28"/>
      <c r="GC197" s="29"/>
      <c r="GD197" s="29"/>
      <c r="GE197" s="29"/>
      <c r="GF197" s="29"/>
      <c r="GG197" s="30"/>
      <c r="GH197" s="31"/>
      <c r="GI197" s="32"/>
      <c r="GJ197" s="32"/>
      <c r="GK197" s="32"/>
      <c r="GL197" s="32"/>
      <c r="GM197" s="33"/>
      <c r="GN197" s="28"/>
      <c r="GO197" s="29"/>
      <c r="GP197" s="29"/>
      <c r="GQ197" s="29"/>
      <c r="GR197" s="29"/>
      <c r="GS197" s="30"/>
      <c r="GT197" s="31"/>
      <c r="GU197" s="32"/>
      <c r="GV197" s="32"/>
      <c r="GW197" s="32"/>
      <c r="GX197" s="32"/>
      <c r="GY197" s="33"/>
      <c r="GZ197" s="28"/>
      <c r="HA197" s="29"/>
      <c r="HB197" s="29"/>
      <c r="HC197" s="29"/>
      <c r="HD197" s="29"/>
      <c r="HE197" s="30"/>
      <c r="HF197" s="31"/>
      <c r="HG197" s="32"/>
      <c r="HH197" s="32"/>
      <c r="HI197" s="32"/>
      <c r="HJ197" s="32"/>
      <c r="HK197" s="33"/>
      <c r="HL197" s="28"/>
      <c r="HM197" s="29"/>
      <c r="HN197" s="29"/>
      <c r="HO197" s="29"/>
      <c r="HP197" s="29"/>
      <c r="HQ197" s="30"/>
      <c r="HR197" s="31"/>
      <c r="HS197" s="32"/>
      <c r="HT197" s="32"/>
      <c r="HU197" s="32"/>
      <c r="HV197" s="32"/>
      <c r="HW197" s="33"/>
      <c r="HX197" s="28"/>
      <c r="HY197" s="29"/>
      <c r="HZ197" s="29"/>
      <c r="IA197" s="29"/>
      <c r="IB197" s="29"/>
      <c r="IC197" s="30"/>
      <c r="ID197" s="31"/>
      <c r="IE197" s="32"/>
      <c r="IF197" s="32"/>
      <c r="IG197" s="32"/>
      <c r="IH197" s="32"/>
      <c r="II197" s="33"/>
      <c r="IJ197" s="28"/>
      <c r="IK197" s="29"/>
      <c r="IL197" s="29"/>
      <c r="IM197" s="29"/>
      <c r="IN197" s="29"/>
      <c r="IO197" s="30"/>
      <c r="IP197" s="31"/>
      <c r="IQ197" s="32"/>
      <c r="IR197" s="32"/>
      <c r="IS197" s="32"/>
      <c r="IT197" s="32"/>
      <c r="IU197" s="33"/>
      <c r="IV197" s="28"/>
      <c r="IW197" s="29"/>
      <c r="IX197" s="29"/>
      <c r="IY197" s="29"/>
      <c r="IZ197" s="29"/>
      <c r="JA197" s="30"/>
      <c r="JB197" s="31"/>
      <c r="JC197" s="32"/>
      <c r="JD197" s="32"/>
      <c r="JE197" s="32"/>
      <c r="JF197" s="32"/>
      <c r="JG197" s="33"/>
      <c r="JH197" s="28"/>
      <c r="JI197" s="29"/>
      <c r="JJ197" s="29"/>
      <c r="JK197" s="29"/>
      <c r="JL197" s="29"/>
      <c r="JM197" s="30"/>
      <c r="JN197" s="31"/>
      <c r="JO197" s="32"/>
      <c r="JP197" s="32"/>
      <c r="JQ197" s="32"/>
      <c r="JR197" s="32"/>
      <c r="JS197" s="33"/>
      <c r="JT197" s="28"/>
      <c r="JU197" s="29"/>
      <c r="JV197" s="29"/>
      <c r="JW197" s="29"/>
      <c r="JX197" s="29"/>
      <c r="JY197" s="30"/>
      <c r="JZ197" s="31"/>
      <c r="KA197" s="32"/>
      <c r="KB197" s="32"/>
      <c r="KC197" s="32"/>
      <c r="KD197" s="32"/>
      <c r="KE197" s="33"/>
      <c r="KF197" s="28"/>
      <c r="KG197" s="29"/>
      <c r="KH197" s="29"/>
      <c r="KI197" s="29"/>
      <c r="KJ197" s="29"/>
      <c r="KK197" s="30"/>
      <c r="KL197" s="31"/>
      <c r="KM197" s="32"/>
      <c r="KN197" s="32"/>
      <c r="KO197" s="32"/>
      <c r="KP197" s="32"/>
      <c r="KQ197" s="33"/>
    </row>
    <row r="198" spans="1:303" ht="16.5" customHeight="1" x14ac:dyDescent="0.25">
      <c r="A198" t="e">
        <f t="shared" ref="A198:A261" si="11">MONTH(C198)</f>
        <v>#VALUE!</v>
      </c>
      <c r="B198" s="17" t="e">
        <f t="shared" ref="B198:B261" si="12">WEEKDAY(C198,2)</f>
        <v>#VALUE!</v>
      </c>
      <c r="C198" s="21" t="str">
        <f>Calen!F201</f>
        <v/>
      </c>
      <c r="D198" s="28"/>
      <c r="E198" s="29"/>
      <c r="F198" s="29"/>
      <c r="G198" s="29"/>
      <c r="H198" s="29"/>
      <c r="I198" s="30"/>
      <c r="J198" s="31"/>
      <c r="K198" s="32"/>
      <c r="L198" s="32"/>
      <c r="M198" s="32"/>
      <c r="N198" s="32"/>
      <c r="O198" s="33"/>
      <c r="P198" s="28"/>
      <c r="Q198" s="29"/>
      <c r="R198" s="29"/>
      <c r="S198" s="29"/>
      <c r="T198" s="29"/>
      <c r="U198" s="30"/>
      <c r="V198" s="31"/>
      <c r="W198" s="32"/>
      <c r="X198" s="32"/>
      <c r="Y198" s="32"/>
      <c r="Z198" s="32"/>
      <c r="AA198" s="33"/>
      <c r="AB198" s="28"/>
      <c r="AC198" s="29"/>
      <c r="AD198" s="29"/>
      <c r="AE198" s="29"/>
      <c r="AF198" s="29"/>
      <c r="AG198" s="30"/>
      <c r="AH198" s="31"/>
      <c r="AI198" s="32"/>
      <c r="AJ198" s="32"/>
      <c r="AK198" s="32"/>
      <c r="AL198" s="32"/>
      <c r="AM198" s="33"/>
      <c r="AN198" s="28"/>
      <c r="AO198" s="29"/>
      <c r="AP198" s="29"/>
      <c r="AQ198" s="29"/>
      <c r="AR198" s="29"/>
      <c r="AS198" s="30"/>
      <c r="AT198" s="31"/>
      <c r="AU198" s="32"/>
      <c r="AV198" s="32"/>
      <c r="AW198" s="32"/>
      <c r="AX198" s="32"/>
      <c r="AY198" s="33"/>
      <c r="AZ198" s="28"/>
      <c r="BA198" s="29"/>
      <c r="BB198" s="29"/>
      <c r="BC198" s="29"/>
      <c r="BD198" s="29"/>
      <c r="BE198" s="30"/>
      <c r="BF198" s="31"/>
      <c r="BG198" s="32"/>
      <c r="BH198" s="32"/>
      <c r="BI198" s="32"/>
      <c r="BJ198" s="32"/>
      <c r="BK198" s="33"/>
      <c r="BL198" s="28"/>
      <c r="BM198" s="29"/>
      <c r="BN198" s="29"/>
      <c r="BO198" s="29"/>
      <c r="BP198" s="29"/>
      <c r="BQ198" s="30"/>
      <c r="BR198" s="31"/>
      <c r="BS198" s="32"/>
      <c r="BT198" s="32"/>
      <c r="BU198" s="32"/>
      <c r="BV198" s="32"/>
      <c r="BW198" s="33"/>
      <c r="BX198" s="28"/>
      <c r="BY198" s="29"/>
      <c r="BZ198" s="29"/>
      <c r="CA198" s="29"/>
      <c r="CB198" s="29"/>
      <c r="CC198" s="30"/>
      <c r="CD198" s="31"/>
      <c r="CE198" s="32"/>
      <c r="CF198" s="32"/>
      <c r="CG198" s="32"/>
      <c r="CH198" s="32"/>
      <c r="CI198" s="33"/>
      <c r="CJ198" s="28"/>
      <c r="CK198" s="29"/>
      <c r="CL198" s="29"/>
      <c r="CM198" s="29"/>
      <c r="CN198" s="29"/>
      <c r="CO198" s="30"/>
      <c r="CP198" s="31"/>
      <c r="CQ198" s="32"/>
      <c r="CR198" s="32"/>
      <c r="CS198" s="32"/>
      <c r="CT198" s="32"/>
      <c r="CU198" s="33"/>
      <c r="CV198" s="28"/>
      <c r="CW198" s="29"/>
      <c r="CX198" s="29"/>
      <c r="CY198" s="29"/>
      <c r="CZ198" s="29"/>
      <c r="DA198" s="30"/>
      <c r="DB198" s="31"/>
      <c r="DC198" s="32"/>
      <c r="DD198" s="32"/>
      <c r="DE198" s="32"/>
      <c r="DF198" s="32"/>
      <c r="DG198" s="33"/>
      <c r="DH198" s="28"/>
      <c r="DI198" s="29"/>
      <c r="DJ198" s="29"/>
      <c r="DK198" s="29"/>
      <c r="DL198" s="29"/>
      <c r="DM198" s="30"/>
      <c r="DN198" s="31"/>
      <c r="DO198" s="32"/>
      <c r="DP198" s="32"/>
      <c r="DQ198" s="32"/>
      <c r="DR198" s="32"/>
      <c r="DS198" s="33"/>
      <c r="DT198" s="28"/>
      <c r="DU198" s="29"/>
      <c r="DV198" s="29"/>
      <c r="DW198" s="29"/>
      <c r="DX198" s="29"/>
      <c r="DY198" s="30"/>
      <c r="DZ198" s="31"/>
      <c r="EA198" s="32"/>
      <c r="EB198" s="32"/>
      <c r="EC198" s="32"/>
      <c r="ED198" s="32"/>
      <c r="EE198" s="33"/>
      <c r="EF198" s="28"/>
      <c r="EG198" s="29"/>
      <c r="EH198" s="29"/>
      <c r="EI198" s="29"/>
      <c r="EJ198" s="29"/>
      <c r="EK198" s="30"/>
      <c r="EL198" s="31"/>
      <c r="EM198" s="32"/>
      <c r="EN198" s="32"/>
      <c r="EO198" s="32"/>
      <c r="EP198" s="32"/>
      <c r="EQ198" s="33"/>
      <c r="ER198" s="28"/>
      <c r="ES198" s="29"/>
      <c r="ET198" s="29"/>
      <c r="EU198" s="29"/>
      <c r="EV198" s="29"/>
      <c r="EW198" s="30"/>
      <c r="EX198" s="31"/>
      <c r="EY198" s="32"/>
      <c r="EZ198" s="32"/>
      <c r="FA198" s="32"/>
      <c r="FB198" s="32"/>
      <c r="FC198" s="33"/>
      <c r="FD198" s="28"/>
      <c r="FE198" s="29"/>
      <c r="FF198" s="29"/>
      <c r="FG198" s="29"/>
      <c r="FH198" s="29"/>
      <c r="FI198" s="30"/>
      <c r="FJ198" s="31"/>
      <c r="FK198" s="32"/>
      <c r="FL198" s="32"/>
      <c r="FM198" s="32"/>
      <c r="FN198" s="32"/>
      <c r="FO198" s="33"/>
      <c r="FP198" s="28"/>
      <c r="FQ198" s="29"/>
      <c r="FR198" s="29"/>
      <c r="FS198" s="29"/>
      <c r="FT198" s="29"/>
      <c r="FU198" s="30"/>
      <c r="FV198" s="31"/>
      <c r="FW198" s="32"/>
      <c r="FX198" s="32"/>
      <c r="FY198" s="32"/>
      <c r="FZ198" s="32"/>
      <c r="GA198" s="33"/>
      <c r="GB198" s="28"/>
      <c r="GC198" s="29"/>
      <c r="GD198" s="29"/>
      <c r="GE198" s="29"/>
      <c r="GF198" s="29"/>
      <c r="GG198" s="30"/>
      <c r="GH198" s="31"/>
      <c r="GI198" s="32"/>
      <c r="GJ198" s="32"/>
      <c r="GK198" s="32"/>
      <c r="GL198" s="32"/>
      <c r="GM198" s="33"/>
      <c r="GN198" s="28"/>
      <c r="GO198" s="29"/>
      <c r="GP198" s="29"/>
      <c r="GQ198" s="29"/>
      <c r="GR198" s="29"/>
      <c r="GS198" s="30"/>
      <c r="GT198" s="31"/>
      <c r="GU198" s="32"/>
      <c r="GV198" s="32"/>
      <c r="GW198" s="32"/>
      <c r="GX198" s="32"/>
      <c r="GY198" s="33"/>
      <c r="GZ198" s="28"/>
      <c r="HA198" s="29"/>
      <c r="HB198" s="29"/>
      <c r="HC198" s="29"/>
      <c r="HD198" s="29"/>
      <c r="HE198" s="30"/>
      <c r="HF198" s="31"/>
      <c r="HG198" s="32"/>
      <c r="HH198" s="32"/>
      <c r="HI198" s="32"/>
      <c r="HJ198" s="32"/>
      <c r="HK198" s="33"/>
      <c r="HL198" s="28"/>
      <c r="HM198" s="29"/>
      <c r="HN198" s="29"/>
      <c r="HO198" s="29"/>
      <c r="HP198" s="29"/>
      <c r="HQ198" s="30"/>
      <c r="HR198" s="31"/>
      <c r="HS198" s="32"/>
      <c r="HT198" s="32"/>
      <c r="HU198" s="32"/>
      <c r="HV198" s="32"/>
      <c r="HW198" s="33"/>
      <c r="HX198" s="28"/>
      <c r="HY198" s="29"/>
      <c r="HZ198" s="29"/>
      <c r="IA198" s="29"/>
      <c r="IB198" s="29"/>
      <c r="IC198" s="30"/>
      <c r="ID198" s="31"/>
      <c r="IE198" s="32"/>
      <c r="IF198" s="32"/>
      <c r="IG198" s="32"/>
      <c r="IH198" s="32"/>
      <c r="II198" s="33"/>
      <c r="IJ198" s="28"/>
      <c r="IK198" s="29"/>
      <c r="IL198" s="29"/>
      <c r="IM198" s="29"/>
      <c r="IN198" s="29"/>
      <c r="IO198" s="30"/>
      <c r="IP198" s="31"/>
      <c r="IQ198" s="32"/>
      <c r="IR198" s="32"/>
      <c r="IS198" s="32"/>
      <c r="IT198" s="32"/>
      <c r="IU198" s="33"/>
      <c r="IV198" s="28"/>
      <c r="IW198" s="29"/>
      <c r="IX198" s="29"/>
      <c r="IY198" s="29"/>
      <c r="IZ198" s="29"/>
      <c r="JA198" s="30"/>
      <c r="JB198" s="31"/>
      <c r="JC198" s="32"/>
      <c r="JD198" s="32"/>
      <c r="JE198" s="32"/>
      <c r="JF198" s="32"/>
      <c r="JG198" s="33"/>
      <c r="JH198" s="28"/>
      <c r="JI198" s="29"/>
      <c r="JJ198" s="29"/>
      <c r="JK198" s="29"/>
      <c r="JL198" s="29"/>
      <c r="JM198" s="30"/>
      <c r="JN198" s="31"/>
      <c r="JO198" s="32"/>
      <c r="JP198" s="32"/>
      <c r="JQ198" s="32"/>
      <c r="JR198" s="32"/>
      <c r="JS198" s="33"/>
      <c r="JT198" s="28"/>
      <c r="JU198" s="29"/>
      <c r="JV198" s="29"/>
      <c r="JW198" s="29"/>
      <c r="JX198" s="29"/>
      <c r="JY198" s="30"/>
      <c r="JZ198" s="31"/>
      <c r="KA198" s="32"/>
      <c r="KB198" s="32"/>
      <c r="KC198" s="32"/>
      <c r="KD198" s="32"/>
      <c r="KE198" s="33"/>
      <c r="KF198" s="28"/>
      <c r="KG198" s="29"/>
      <c r="KH198" s="29"/>
      <c r="KI198" s="29"/>
      <c r="KJ198" s="29"/>
      <c r="KK198" s="30"/>
      <c r="KL198" s="31"/>
      <c r="KM198" s="32"/>
      <c r="KN198" s="32"/>
      <c r="KO198" s="32"/>
      <c r="KP198" s="32"/>
      <c r="KQ198" s="33"/>
    </row>
    <row r="199" spans="1:303" ht="16.5" customHeight="1" x14ac:dyDescent="0.25">
      <c r="A199" t="e">
        <f t="shared" si="11"/>
        <v>#VALUE!</v>
      </c>
      <c r="B199" s="17" t="e">
        <f t="shared" si="12"/>
        <v>#VALUE!</v>
      </c>
      <c r="C199" s="21" t="str">
        <f>Calen!F202</f>
        <v/>
      </c>
      <c r="D199" s="28"/>
      <c r="E199" s="29"/>
      <c r="F199" s="29"/>
      <c r="G199" s="29"/>
      <c r="H199" s="29"/>
      <c r="I199" s="30"/>
      <c r="J199" s="31"/>
      <c r="K199" s="32"/>
      <c r="L199" s="32"/>
      <c r="M199" s="32"/>
      <c r="N199" s="32"/>
      <c r="O199" s="33"/>
      <c r="P199" s="28"/>
      <c r="Q199" s="29"/>
      <c r="R199" s="29"/>
      <c r="S199" s="29"/>
      <c r="T199" s="29"/>
      <c r="U199" s="30"/>
      <c r="V199" s="31"/>
      <c r="W199" s="32"/>
      <c r="X199" s="32"/>
      <c r="Y199" s="32"/>
      <c r="Z199" s="32"/>
      <c r="AA199" s="33"/>
      <c r="AB199" s="28"/>
      <c r="AC199" s="29"/>
      <c r="AD199" s="29"/>
      <c r="AE199" s="29"/>
      <c r="AF199" s="29"/>
      <c r="AG199" s="30"/>
      <c r="AH199" s="31"/>
      <c r="AI199" s="32"/>
      <c r="AJ199" s="32"/>
      <c r="AK199" s="32"/>
      <c r="AL199" s="32"/>
      <c r="AM199" s="33"/>
      <c r="AN199" s="28"/>
      <c r="AO199" s="29"/>
      <c r="AP199" s="29"/>
      <c r="AQ199" s="29"/>
      <c r="AR199" s="29"/>
      <c r="AS199" s="30"/>
      <c r="AT199" s="31"/>
      <c r="AU199" s="32"/>
      <c r="AV199" s="32"/>
      <c r="AW199" s="32"/>
      <c r="AX199" s="32"/>
      <c r="AY199" s="33"/>
      <c r="AZ199" s="28"/>
      <c r="BA199" s="29"/>
      <c r="BB199" s="29"/>
      <c r="BC199" s="29"/>
      <c r="BD199" s="29"/>
      <c r="BE199" s="30"/>
      <c r="BF199" s="31"/>
      <c r="BG199" s="32"/>
      <c r="BH199" s="32"/>
      <c r="BI199" s="32"/>
      <c r="BJ199" s="32"/>
      <c r="BK199" s="33"/>
      <c r="BL199" s="28"/>
      <c r="BM199" s="29"/>
      <c r="BN199" s="29"/>
      <c r="BO199" s="29"/>
      <c r="BP199" s="29"/>
      <c r="BQ199" s="30"/>
      <c r="BR199" s="31"/>
      <c r="BS199" s="32"/>
      <c r="BT199" s="32"/>
      <c r="BU199" s="32"/>
      <c r="BV199" s="32"/>
      <c r="BW199" s="33"/>
      <c r="BX199" s="28"/>
      <c r="BY199" s="29"/>
      <c r="BZ199" s="29"/>
      <c r="CA199" s="29"/>
      <c r="CB199" s="29"/>
      <c r="CC199" s="30"/>
      <c r="CD199" s="31"/>
      <c r="CE199" s="32"/>
      <c r="CF199" s="32"/>
      <c r="CG199" s="32"/>
      <c r="CH199" s="32"/>
      <c r="CI199" s="33"/>
      <c r="CJ199" s="28"/>
      <c r="CK199" s="29"/>
      <c r="CL199" s="29"/>
      <c r="CM199" s="29"/>
      <c r="CN199" s="29"/>
      <c r="CO199" s="30"/>
      <c r="CP199" s="31"/>
      <c r="CQ199" s="32"/>
      <c r="CR199" s="32"/>
      <c r="CS199" s="32"/>
      <c r="CT199" s="32"/>
      <c r="CU199" s="33"/>
      <c r="CV199" s="28"/>
      <c r="CW199" s="29"/>
      <c r="CX199" s="29"/>
      <c r="CY199" s="29"/>
      <c r="CZ199" s="29"/>
      <c r="DA199" s="30"/>
      <c r="DB199" s="31"/>
      <c r="DC199" s="32"/>
      <c r="DD199" s="32"/>
      <c r="DE199" s="32"/>
      <c r="DF199" s="32"/>
      <c r="DG199" s="33"/>
      <c r="DH199" s="28"/>
      <c r="DI199" s="29"/>
      <c r="DJ199" s="29"/>
      <c r="DK199" s="29"/>
      <c r="DL199" s="29"/>
      <c r="DM199" s="30"/>
      <c r="DN199" s="31"/>
      <c r="DO199" s="32"/>
      <c r="DP199" s="32"/>
      <c r="DQ199" s="32"/>
      <c r="DR199" s="32"/>
      <c r="DS199" s="33"/>
      <c r="DT199" s="28"/>
      <c r="DU199" s="29"/>
      <c r="DV199" s="29"/>
      <c r="DW199" s="29"/>
      <c r="DX199" s="29"/>
      <c r="DY199" s="30"/>
      <c r="DZ199" s="31"/>
      <c r="EA199" s="32"/>
      <c r="EB199" s="32"/>
      <c r="EC199" s="32"/>
      <c r="ED199" s="32"/>
      <c r="EE199" s="33"/>
      <c r="EF199" s="28"/>
      <c r="EG199" s="29"/>
      <c r="EH199" s="29"/>
      <c r="EI199" s="29"/>
      <c r="EJ199" s="29"/>
      <c r="EK199" s="30"/>
      <c r="EL199" s="31"/>
      <c r="EM199" s="32"/>
      <c r="EN199" s="32"/>
      <c r="EO199" s="32"/>
      <c r="EP199" s="32"/>
      <c r="EQ199" s="33"/>
      <c r="ER199" s="28"/>
      <c r="ES199" s="29"/>
      <c r="ET199" s="29"/>
      <c r="EU199" s="29"/>
      <c r="EV199" s="29"/>
      <c r="EW199" s="30"/>
      <c r="EX199" s="31"/>
      <c r="EY199" s="32"/>
      <c r="EZ199" s="32"/>
      <c r="FA199" s="32"/>
      <c r="FB199" s="32"/>
      <c r="FC199" s="33"/>
      <c r="FD199" s="28"/>
      <c r="FE199" s="29"/>
      <c r="FF199" s="29"/>
      <c r="FG199" s="29"/>
      <c r="FH199" s="29"/>
      <c r="FI199" s="30"/>
      <c r="FJ199" s="31"/>
      <c r="FK199" s="32"/>
      <c r="FL199" s="32"/>
      <c r="FM199" s="32"/>
      <c r="FN199" s="32"/>
      <c r="FO199" s="33"/>
      <c r="FP199" s="28"/>
      <c r="FQ199" s="29"/>
      <c r="FR199" s="29"/>
      <c r="FS199" s="29"/>
      <c r="FT199" s="29"/>
      <c r="FU199" s="30"/>
      <c r="FV199" s="31"/>
      <c r="FW199" s="32"/>
      <c r="FX199" s="32"/>
      <c r="FY199" s="32"/>
      <c r="FZ199" s="32"/>
      <c r="GA199" s="33"/>
      <c r="GB199" s="28"/>
      <c r="GC199" s="29"/>
      <c r="GD199" s="29"/>
      <c r="GE199" s="29"/>
      <c r="GF199" s="29"/>
      <c r="GG199" s="30"/>
      <c r="GH199" s="31"/>
      <c r="GI199" s="32"/>
      <c r="GJ199" s="32"/>
      <c r="GK199" s="32"/>
      <c r="GL199" s="32"/>
      <c r="GM199" s="33"/>
      <c r="GN199" s="28"/>
      <c r="GO199" s="29"/>
      <c r="GP199" s="29"/>
      <c r="GQ199" s="29"/>
      <c r="GR199" s="29"/>
      <c r="GS199" s="30"/>
      <c r="GT199" s="31"/>
      <c r="GU199" s="32"/>
      <c r="GV199" s="32"/>
      <c r="GW199" s="32"/>
      <c r="GX199" s="32"/>
      <c r="GY199" s="33"/>
      <c r="GZ199" s="28"/>
      <c r="HA199" s="29"/>
      <c r="HB199" s="29"/>
      <c r="HC199" s="29"/>
      <c r="HD199" s="29"/>
      <c r="HE199" s="30"/>
      <c r="HF199" s="31"/>
      <c r="HG199" s="32"/>
      <c r="HH199" s="32"/>
      <c r="HI199" s="32"/>
      <c r="HJ199" s="32"/>
      <c r="HK199" s="33"/>
      <c r="HL199" s="28"/>
      <c r="HM199" s="29"/>
      <c r="HN199" s="29"/>
      <c r="HO199" s="29"/>
      <c r="HP199" s="29"/>
      <c r="HQ199" s="30"/>
      <c r="HR199" s="31"/>
      <c r="HS199" s="32"/>
      <c r="HT199" s="32"/>
      <c r="HU199" s="32"/>
      <c r="HV199" s="32"/>
      <c r="HW199" s="33"/>
      <c r="HX199" s="28"/>
      <c r="HY199" s="29"/>
      <c r="HZ199" s="29"/>
      <c r="IA199" s="29"/>
      <c r="IB199" s="29"/>
      <c r="IC199" s="30"/>
      <c r="ID199" s="31"/>
      <c r="IE199" s="32"/>
      <c r="IF199" s="32"/>
      <c r="IG199" s="32"/>
      <c r="IH199" s="32"/>
      <c r="II199" s="33"/>
      <c r="IJ199" s="28"/>
      <c r="IK199" s="29"/>
      <c r="IL199" s="29"/>
      <c r="IM199" s="29"/>
      <c r="IN199" s="29"/>
      <c r="IO199" s="30"/>
      <c r="IP199" s="31"/>
      <c r="IQ199" s="32"/>
      <c r="IR199" s="32"/>
      <c r="IS199" s="32"/>
      <c r="IT199" s="32"/>
      <c r="IU199" s="33"/>
      <c r="IV199" s="28"/>
      <c r="IW199" s="29"/>
      <c r="IX199" s="29"/>
      <c r="IY199" s="29"/>
      <c r="IZ199" s="29"/>
      <c r="JA199" s="30"/>
      <c r="JB199" s="31"/>
      <c r="JC199" s="32"/>
      <c r="JD199" s="32"/>
      <c r="JE199" s="32"/>
      <c r="JF199" s="32"/>
      <c r="JG199" s="33"/>
      <c r="JH199" s="28"/>
      <c r="JI199" s="29"/>
      <c r="JJ199" s="29"/>
      <c r="JK199" s="29"/>
      <c r="JL199" s="29"/>
      <c r="JM199" s="30"/>
      <c r="JN199" s="31"/>
      <c r="JO199" s="32"/>
      <c r="JP199" s="32"/>
      <c r="JQ199" s="32"/>
      <c r="JR199" s="32"/>
      <c r="JS199" s="33"/>
      <c r="JT199" s="28"/>
      <c r="JU199" s="29"/>
      <c r="JV199" s="29"/>
      <c r="JW199" s="29"/>
      <c r="JX199" s="29"/>
      <c r="JY199" s="30"/>
      <c r="JZ199" s="31"/>
      <c r="KA199" s="32"/>
      <c r="KB199" s="32"/>
      <c r="KC199" s="32"/>
      <c r="KD199" s="32"/>
      <c r="KE199" s="33"/>
      <c r="KF199" s="28"/>
      <c r="KG199" s="29"/>
      <c r="KH199" s="29"/>
      <c r="KI199" s="29"/>
      <c r="KJ199" s="29"/>
      <c r="KK199" s="30"/>
      <c r="KL199" s="31"/>
      <c r="KM199" s="32"/>
      <c r="KN199" s="32"/>
      <c r="KO199" s="32"/>
      <c r="KP199" s="32"/>
      <c r="KQ199" s="33"/>
    </row>
    <row r="200" spans="1:303" ht="16.5" customHeight="1" x14ac:dyDescent="0.25">
      <c r="A200" t="e">
        <f t="shared" si="11"/>
        <v>#VALUE!</v>
      </c>
      <c r="B200" s="17" t="e">
        <f t="shared" si="12"/>
        <v>#VALUE!</v>
      </c>
      <c r="C200" s="21" t="str">
        <f>Calen!F203</f>
        <v/>
      </c>
      <c r="D200" s="28"/>
      <c r="E200" s="29"/>
      <c r="F200" s="29"/>
      <c r="G200" s="29"/>
      <c r="H200" s="29"/>
      <c r="I200" s="30"/>
      <c r="J200" s="31"/>
      <c r="K200" s="32"/>
      <c r="L200" s="32"/>
      <c r="M200" s="32"/>
      <c r="N200" s="32"/>
      <c r="O200" s="33"/>
      <c r="P200" s="28"/>
      <c r="Q200" s="29"/>
      <c r="R200" s="29"/>
      <c r="S200" s="29"/>
      <c r="T200" s="29"/>
      <c r="U200" s="30"/>
      <c r="V200" s="31"/>
      <c r="W200" s="32"/>
      <c r="X200" s="32"/>
      <c r="Y200" s="32"/>
      <c r="Z200" s="32"/>
      <c r="AA200" s="33"/>
      <c r="AB200" s="28"/>
      <c r="AC200" s="29"/>
      <c r="AD200" s="29"/>
      <c r="AE200" s="29"/>
      <c r="AF200" s="29"/>
      <c r="AG200" s="30"/>
      <c r="AH200" s="31"/>
      <c r="AI200" s="32"/>
      <c r="AJ200" s="32"/>
      <c r="AK200" s="32"/>
      <c r="AL200" s="32"/>
      <c r="AM200" s="33"/>
      <c r="AN200" s="28"/>
      <c r="AO200" s="29"/>
      <c r="AP200" s="29"/>
      <c r="AQ200" s="29"/>
      <c r="AR200" s="29"/>
      <c r="AS200" s="30"/>
      <c r="AT200" s="31"/>
      <c r="AU200" s="32"/>
      <c r="AV200" s="32"/>
      <c r="AW200" s="32"/>
      <c r="AX200" s="32"/>
      <c r="AY200" s="33"/>
      <c r="AZ200" s="28"/>
      <c r="BA200" s="29"/>
      <c r="BB200" s="29"/>
      <c r="BC200" s="29"/>
      <c r="BD200" s="29"/>
      <c r="BE200" s="30"/>
      <c r="BF200" s="31"/>
      <c r="BG200" s="32"/>
      <c r="BH200" s="32"/>
      <c r="BI200" s="32"/>
      <c r="BJ200" s="32"/>
      <c r="BK200" s="33"/>
      <c r="BL200" s="28"/>
      <c r="BM200" s="29"/>
      <c r="BN200" s="29"/>
      <c r="BO200" s="29"/>
      <c r="BP200" s="29"/>
      <c r="BQ200" s="30"/>
      <c r="BR200" s="31"/>
      <c r="BS200" s="32"/>
      <c r="BT200" s="32"/>
      <c r="BU200" s="32"/>
      <c r="BV200" s="32"/>
      <c r="BW200" s="33"/>
      <c r="BX200" s="28"/>
      <c r="BY200" s="29"/>
      <c r="BZ200" s="29"/>
      <c r="CA200" s="29"/>
      <c r="CB200" s="29"/>
      <c r="CC200" s="30"/>
      <c r="CD200" s="31"/>
      <c r="CE200" s="32"/>
      <c r="CF200" s="32"/>
      <c r="CG200" s="32"/>
      <c r="CH200" s="32"/>
      <c r="CI200" s="33"/>
      <c r="CJ200" s="28"/>
      <c r="CK200" s="29"/>
      <c r="CL200" s="29"/>
      <c r="CM200" s="29"/>
      <c r="CN200" s="29"/>
      <c r="CO200" s="30"/>
      <c r="CP200" s="31"/>
      <c r="CQ200" s="32"/>
      <c r="CR200" s="32"/>
      <c r="CS200" s="32"/>
      <c r="CT200" s="32"/>
      <c r="CU200" s="33"/>
      <c r="CV200" s="28"/>
      <c r="CW200" s="29"/>
      <c r="CX200" s="29"/>
      <c r="CY200" s="29"/>
      <c r="CZ200" s="29"/>
      <c r="DA200" s="30"/>
      <c r="DB200" s="31"/>
      <c r="DC200" s="32"/>
      <c r="DD200" s="32"/>
      <c r="DE200" s="32"/>
      <c r="DF200" s="32"/>
      <c r="DG200" s="33"/>
      <c r="DH200" s="28"/>
      <c r="DI200" s="29"/>
      <c r="DJ200" s="29"/>
      <c r="DK200" s="29"/>
      <c r="DL200" s="29"/>
      <c r="DM200" s="30"/>
      <c r="DN200" s="31"/>
      <c r="DO200" s="32"/>
      <c r="DP200" s="32"/>
      <c r="DQ200" s="32"/>
      <c r="DR200" s="32"/>
      <c r="DS200" s="33"/>
      <c r="DT200" s="28"/>
      <c r="DU200" s="29"/>
      <c r="DV200" s="29"/>
      <c r="DW200" s="29"/>
      <c r="DX200" s="29"/>
      <c r="DY200" s="30"/>
      <c r="DZ200" s="31"/>
      <c r="EA200" s="32"/>
      <c r="EB200" s="32"/>
      <c r="EC200" s="32"/>
      <c r="ED200" s="32"/>
      <c r="EE200" s="33"/>
      <c r="EF200" s="28"/>
      <c r="EG200" s="29"/>
      <c r="EH200" s="29"/>
      <c r="EI200" s="29"/>
      <c r="EJ200" s="29"/>
      <c r="EK200" s="30"/>
      <c r="EL200" s="31"/>
      <c r="EM200" s="32"/>
      <c r="EN200" s="32"/>
      <c r="EO200" s="32"/>
      <c r="EP200" s="32"/>
      <c r="EQ200" s="33"/>
      <c r="ER200" s="28"/>
      <c r="ES200" s="29"/>
      <c r="ET200" s="29"/>
      <c r="EU200" s="29"/>
      <c r="EV200" s="29"/>
      <c r="EW200" s="30"/>
      <c r="EX200" s="31"/>
      <c r="EY200" s="32"/>
      <c r="EZ200" s="32"/>
      <c r="FA200" s="32"/>
      <c r="FB200" s="32"/>
      <c r="FC200" s="33"/>
      <c r="FD200" s="28"/>
      <c r="FE200" s="29"/>
      <c r="FF200" s="29"/>
      <c r="FG200" s="29"/>
      <c r="FH200" s="29"/>
      <c r="FI200" s="30"/>
      <c r="FJ200" s="31"/>
      <c r="FK200" s="32"/>
      <c r="FL200" s="32"/>
      <c r="FM200" s="32"/>
      <c r="FN200" s="32"/>
      <c r="FO200" s="33"/>
      <c r="FP200" s="28"/>
      <c r="FQ200" s="29"/>
      <c r="FR200" s="29"/>
      <c r="FS200" s="29"/>
      <c r="FT200" s="29"/>
      <c r="FU200" s="30"/>
      <c r="FV200" s="31"/>
      <c r="FW200" s="32"/>
      <c r="FX200" s="32"/>
      <c r="FY200" s="32"/>
      <c r="FZ200" s="32"/>
      <c r="GA200" s="33"/>
      <c r="GB200" s="28"/>
      <c r="GC200" s="29"/>
      <c r="GD200" s="29"/>
      <c r="GE200" s="29"/>
      <c r="GF200" s="29"/>
      <c r="GG200" s="30"/>
      <c r="GH200" s="31"/>
      <c r="GI200" s="32"/>
      <c r="GJ200" s="32"/>
      <c r="GK200" s="32"/>
      <c r="GL200" s="32"/>
      <c r="GM200" s="33"/>
      <c r="GN200" s="28"/>
      <c r="GO200" s="29"/>
      <c r="GP200" s="29"/>
      <c r="GQ200" s="29"/>
      <c r="GR200" s="29"/>
      <c r="GS200" s="30"/>
      <c r="GT200" s="31"/>
      <c r="GU200" s="32"/>
      <c r="GV200" s="32"/>
      <c r="GW200" s="32"/>
      <c r="GX200" s="32"/>
      <c r="GY200" s="33"/>
      <c r="GZ200" s="28"/>
      <c r="HA200" s="29"/>
      <c r="HB200" s="29"/>
      <c r="HC200" s="29"/>
      <c r="HD200" s="29"/>
      <c r="HE200" s="30"/>
      <c r="HF200" s="31"/>
      <c r="HG200" s="32"/>
      <c r="HH200" s="32"/>
      <c r="HI200" s="32"/>
      <c r="HJ200" s="32"/>
      <c r="HK200" s="33"/>
      <c r="HL200" s="28"/>
      <c r="HM200" s="29"/>
      <c r="HN200" s="29"/>
      <c r="HO200" s="29"/>
      <c r="HP200" s="29"/>
      <c r="HQ200" s="30"/>
      <c r="HR200" s="31"/>
      <c r="HS200" s="32"/>
      <c r="HT200" s="32"/>
      <c r="HU200" s="32"/>
      <c r="HV200" s="32"/>
      <c r="HW200" s="33"/>
      <c r="HX200" s="28"/>
      <c r="HY200" s="29"/>
      <c r="HZ200" s="29"/>
      <c r="IA200" s="29"/>
      <c r="IB200" s="29"/>
      <c r="IC200" s="30"/>
      <c r="ID200" s="31"/>
      <c r="IE200" s="32"/>
      <c r="IF200" s="32"/>
      <c r="IG200" s="32"/>
      <c r="IH200" s="32"/>
      <c r="II200" s="33"/>
      <c r="IJ200" s="28"/>
      <c r="IK200" s="29"/>
      <c r="IL200" s="29"/>
      <c r="IM200" s="29"/>
      <c r="IN200" s="29"/>
      <c r="IO200" s="30"/>
      <c r="IP200" s="31"/>
      <c r="IQ200" s="32"/>
      <c r="IR200" s="32"/>
      <c r="IS200" s="32"/>
      <c r="IT200" s="32"/>
      <c r="IU200" s="33"/>
      <c r="IV200" s="28"/>
      <c r="IW200" s="29"/>
      <c r="IX200" s="29"/>
      <c r="IY200" s="29"/>
      <c r="IZ200" s="29"/>
      <c r="JA200" s="30"/>
      <c r="JB200" s="31"/>
      <c r="JC200" s="32"/>
      <c r="JD200" s="32"/>
      <c r="JE200" s="32"/>
      <c r="JF200" s="32"/>
      <c r="JG200" s="33"/>
      <c r="JH200" s="28"/>
      <c r="JI200" s="29"/>
      <c r="JJ200" s="29"/>
      <c r="JK200" s="29"/>
      <c r="JL200" s="29"/>
      <c r="JM200" s="30"/>
      <c r="JN200" s="31"/>
      <c r="JO200" s="32"/>
      <c r="JP200" s="32"/>
      <c r="JQ200" s="32"/>
      <c r="JR200" s="32"/>
      <c r="JS200" s="33"/>
      <c r="JT200" s="28"/>
      <c r="JU200" s="29"/>
      <c r="JV200" s="29"/>
      <c r="JW200" s="29"/>
      <c r="JX200" s="29"/>
      <c r="JY200" s="30"/>
      <c r="JZ200" s="31"/>
      <c r="KA200" s="32"/>
      <c r="KB200" s="32"/>
      <c r="KC200" s="32"/>
      <c r="KD200" s="32"/>
      <c r="KE200" s="33"/>
      <c r="KF200" s="28"/>
      <c r="KG200" s="29"/>
      <c r="KH200" s="29"/>
      <c r="KI200" s="29"/>
      <c r="KJ200" s="29"/>
      <c r="KK200" s="30"/>
      <c r="KL200" s="31"/>
      <c r="KM200" s="32"/>
      <c r="KN200" s="32"/>
      <c r="KO200" s="32"/>
      <c r="KP200" s="32"/>
      <c r="KQ200" s="33"/>
    </row>
    <row r="201" spans="1:303" ht="16.5" customHeight="1" x14ac:dyDescent="0.25">
      <c r="A201" t="e">
        <f t="shared" si="11"/>
        <v>#VALUE!</v>
      </c>
      <c r="B201" s="17" t="e">
        <f t="shared" si="12"/>
        <v>#VALUE!</v>
      </c>
      <c r="C201" s="21" t="str">
        <f>Calen!F204</f>
        <v/>
      </c>
      <c r="D201" s="28"/>
      <c r="E201" s="29"/>
      <c r="F201" s="29"/>
      <c r="G201" s="29"/>
      <c r="H201" s="29"/>
      <c r="I201" s="30"/>
      <c r="J201" s="31"/>
      <c r="K201" s="32"/>
      <c r="L201" s="32"/>
      <c r="M201" s="32"/>
      <c r="N201" s="32"/>
      <c r="O201" s="33"/>
      <c r="P201" s="28"/>
      <c r="Q201" s="29"/>
      <c r="R201" s="29"/>
      <c r="S201" s="29"/>
      <c r="T201" s="29"/>
      <c r="U201" s="30"/>
      <c r="V201" s="31"/>
      <c r="W201" s="32"/>
      <c r="X201" s="32"/>
      <c r="Y201" s="32"/>
      <c r="Z201" s="32"/>
      <c r="AA201" s="33"/>
      <c r="AB201" s="28"/>
      <c r="AC201" s="29"/>
      <c r="AD201" s="29"/>
      <c r="AE201" s="29"/>
      <c r="AF201" s="29"/>
      <c r="AG201" s="30"/>
      <c r="AH201" s="31"/>
      <c r="AI201" s="32"/>
      <c r="AJ201" s="32"/>
      <c r="AK201" s="32"/>
      <c r="AL201" s="32"/>
      <c r="AM201" s="33"/>
      <c r="AN201" s="28"/>
      <c r="AO201" s="29"/>
      <c r="AP201" s="29"/>
      <c r="AQ201" s="29"/>
      <c r="AR201" s="29"/>
      <c r="AS201" s="30"/>
      <c r="AT201" s="31"/>
      <c r="AU201" s="32"/>
      <c r="AV201" s="32"/>
      <c r="AW201" s="32"/>
      <c r="AX201" s="32"/>
      <c r="AY201" s="33"/>
      <c r="AZ201" s="28"/>
      <c r="BA201" s="29"/>
      <c r="BB201" s="29"/>
      <c r="BC201" s="29"/>
      <c r="BD201" s="29"/>
      <c r="BE201" s="30"/>
      <c r="BF201" s="31"/>
      <c r="BG201" s="32"/>
      <c r="BH201" s="32"/>
      <c r="BI201" s="32"/>
      <c r="BJ201" s="32"/>
      <c r="BK201" s="33"/>
      <c r="BL201" s="28"/>
      <c r="BM201" s="29"/>
      <c r="BN201" s="29"/>
      <c r="BO201" s="29"/>
      <c r="BP201" s="29"/>
      <c r="BQ201" s="30"/>
      <c r="BR201" s="31"/>
      <c r="BS201" s="32"/>
      <c r="BT201" s="32"/>
      <c r="BU201" s="32"/>
      <c r="BV201" s="32"/>
      <c r="BW201" s="33"/>
      <c r="BX201" s="28"/>
      <c r="BY201" s="29"/>
      <c r="BZ201" s="29"/>
      <c r="CA201" s="29"/>
      <c r="CB201" s="29"/>
      <c r="CC201" s="30"/>
      <c r="CD201" s="31"/>
      <c r="CE201" s="32"/>
      <c r="CF201" s="32"/>
      <c r="CG201" s="32"/>
      <c r="CH201" s="32"/>
      <c r="CI201" s="33"/>
      <c r="CJ201" s="28"/>
      <c r="CK201" s="29"/>
      <c r="CL201" s="29"/>
      <c r="CM201" s="29"/>
      <c r="CN201" s="29"/>
      <c r="CO201" s="30"/>
      <c r="CP201" s="31"/>
      <c r="CQ201" s="32"/>
      <c r="CR201" s="32"/>
      <c r="CS201" s="32"/>
      <c r="CT201" s="32"/>
      <c r="CU201" s="33"/>
      <c r="CV201" s="28"/>
      <c r="CW201" s="29"/>
      <c r="CX201" s="29"/>
      <c r="CY201" s="29"/>
      <c r="CZ201" s="29"/>
      <c r="DA201" s="30"/>
      <c r="DB201" s="31"/>
      <c r="DC201" s="32"/>
      <c r="DD201" s="32"/>
      <c r="DE201" s="32"/>
      <c r="DF201" s="32"/>
      <c r="DG201" s="33"/>
      <c r="DH201" s="28"/>
      <c r="DI201" s="29"/>
      <c r="DJ201" s="29"/>
      <c r="DK201" s="29"/>
      <c r="DL201" s="29"/>
      <c r="DM201" s="30"/>
      <c r="DN201" s="31"/>
      <c r="DO201" s="32"/>
      <c r="DP201" s="32"/>
      <c r="DQ201" s="32"/>
      <c r="DR201" s="32"/>
      <c r="DS201" s="33"/>
      <c r="DT201" s="28"/>
      <c r="DU201" s="29"/>
      <c r="DV201" s="29"/>
      <c r="DW201" s="29"/>
      <c r="DX201" s="29"/>
      <c r="DY201" s="30"/>
      <c r="DZ201" s="31"/>
      <c r="EA201" s="32"/>
      <c r="EB201" s="32"/>
      <c r="EC201" s="32"/>
      <c r="ED201" s="32"/>
      <c r="EE201" s="33"/>
      <c r="EF201" s="28"/>
      <c r="EG201" s="29"/>
      <c r="EH201" s="29"/>
      <c r="EI201" s="29"/>
      <c r="EJ201" s="29"/>
      <c r="EK201" s="30"/>
      <c r="EL201" s="31"/>
      <c r="EM201" s="32"/>
      <c r="EN201" s="32"/>
      <c r="EO201" s="32"/>
      <c r="EP201" s="32"/>
      <c r="EQ201" s="33"/>
      <c r="ER201" s="28"/>
      <c r="ES201" s="29"/>
      <c r="ET201" s="29"/>
      <c r="EU201" s="29"/>
      <c r="EV201" s="29"/>
      <c r="EW201" s="30"/>
      <c r="EX201" s="31"/>
      <c r="EY201" s="32"/>
      <c r="EZ201" s="32"/>
      <c r="FA201" s="32"/>
      <c r="FB201" s="32"/>
      <c r="FC201" s="33"/>
      <c r="FD201" s="28"/>
      <c r="FE201" s="29"/>
      <c r="FF201" s="29"/>
      <c r="FG201" s="29"/>
      <c r="FH201" s="29"/>
      <c r="FI201" s="30"/>
      <c r="FJ201" s="31"/>
      <c r="FK201" s="32"/>
      <c r="FL201" s="32"/>
      <c r="FM201" s="32"/>
      <c r="FN201" s="32"/>
      <c r="FO201" s="33"/>
      <c r="FP201" s="28"/>
      <c r="FQ201" s="29"/>
      <c r="FR201" s="29"/>
      <c r="FS201" s="29"/>
      <c r="FT201" s="29"/>
      <c r="FU201" s="30"/>
      <c r="FV201" s="31"/>
      <c r="FW201" s="32"/>
      <c r="FX201" s="32"/>
      <c r="FY201" s="32"/>
      <c r="FZ201" s="32"/>
      <c r="GA201" s="33"/>
      <c r="GB201" s="28"/>
      <c r="GC201" s="29"/>
      <c r="GD201" s="29"/>
      <c r="GE201" s="29"/>
      <c r="GF201" s="29"/>
      <c r="GG201" s="30"/>
      <c r="GH201" s="31"/>
      <c r="GI201" s="32"/>
      <c r="GJ201" s="32"/>
      <c r="GK201" s="32"/>
      <c r="GL201" s="32"/>
      <c r="GM201" s="33"/>
      <c r="GN201" s="28"/>
      <c r="GO201" s="29"/>
      <c r="GP201" s="29"/>
      <c r="GQ201" s="29"/>
      <c r="GR201" s="29"/>
      <c r="GS201" s="30"/>
      <c r="GT201" s="31"/>
      <c r="GU201" s="32"/>
      <c r="GV201" s="32"/>
      <c r="GW201" s="32"/>
      <c r="GX201" s="32"/>
      <c r="GY201" s="33"/>
      <c r="GZ201" s="28"/>
      <c r="HA201" s="29"/>
      <c r="HB201" s="29"/>
      <c r="HC201" s="29"/>
      <c r="HD201" s="29"/>
      <c r="HE201" s="30"/>
      <c r="HF201" s="31"/>
      <c r="HG201" s="32"/>
      <c r="HH201" s="32"/>
      <c r="HI201" s="32"/>
      <c r="HJ201" s="32"/>
      <c r="HK201" s="33"/>
      <c r="HL201" s="28"/>
      <c r="HM201" s="29"/>
      <c r="HN201" s="29"/>
      <c r="HO201" s="29"/>
      <c r="HP201" s="29"/>
      <c r="HQ201" s="30"/>
      <c r="HR201" s="31"/>
      <c r="HS201" s="32"/>
      <c r="HT201" s="32"/>
      <c r="HU201" s="32"/>
      <c r="HV201" s="32"/>
      <c r="HW201" s="33"/>
      <c r="HX201" s="28"/>
      <c r="HY201" s="29"/>
      <c r="HZ201" s="29"/>
      <c r="IA201" s="29"/>
      <c r="IB201" s="29"/>
      <c r="IC201" s="30"/>
      <c r="ID201" s="31"/>
      <c r="IE201" s="32"/>
      <c r="IF201" s="32"/>
      <c r="IG201" s="32"/>
      <c r="IH201" s="32"/>
      <c r="II201" s="33"/>
      <c r="IJ201" s="28"/>
      <c r="IK201" s="29"/>
      <c r="IL201" s="29"/>
      <c r="IM201" s="29"/>
      <c r="IN201" s="29"/>
      <c r="IO201" s="30"/>
      <c r="IP201" s="31"/>
      <c r="IQ201" s="32"/>
      <c r="IR201" s="32"/>
      <c r="IS201" s="32"/>
      <c r="IT201" s="32"/>
      <c r="IU201" s="33"/>
      <c r="IV201" s="28"/>
      <c r="IW201" s="29"/>
      <c r="IX201" s="29"/>
      <c r="IY201" s="29"/>
      <c r="IZ201" s="29"/>
      <c r="JA201" s="30"/>
      <c r="JB201" s="31"/>
      <c r="JC201" s="32"/>
      <c r="JD201" s="32"/>
      <c r="JE201" s="32"/>
      <c r="JF201" s="32"/>
      <c r="JG201" s="33"/>
      <c r="JH201" s="28"/>
      <c r="JI201" s="29"/>
      <c r="JJ201" s="29"/>
      <c r="JK201" s="29"/>
      <c r="JL201" s="29"/>
      <c r="JM201" s="30"/>
      <c r="JN201" s="31"/>
      <c r="JO201" s="32"/>
      <c r="JP201" s="32"/>
      <c r="JQ201" s="32"/>
      <c r="JR201" s="32"/>
      <c r="JS201" s="33"/>
      <c r="JT201" s="28"/>
      <c r="JU201" s="29"/>
      <c r="JV201" s="29"/>
      <c r="JW201" s="29"/>
      <c r="JX201" s="29"/>
      <c r="JY201" s="30"/>
      <c r="JZ201" s="31"/>
      <c r="KA201" s="32"/>
      <c r="KB201" s="32"/>
      <c r="KC201" s="32"/>
      <c r="KD201" s="32"/>
      <c r="KE201" s="33"/>
      <c r="KF201" s="28"/>
      <c r="KG201" s="29"/>
      <c r="KH201" s="29"/>
      <c r="KI201" s="29"/>
      <c r="KJ201" s="29"/>
      <c r="KK201" s="30"/>
      <c r="KL201" s="31"/>
      <c r="KM201" s="32"/>
      <c r="KN201" s="32"/>
      <c r="KO201" s="32"/>
      <c r="KP201" s="32"/>
      <c r="KQ201" s="33"/>
    </row>
    <row r="202" spans="1:303" ht="16.5" customHeight="1" x14ac:dyDescent="0.25">
      <c r="A202" t="e">
        <f t="shared" si="11"/>
        <v>#VALUE!</v>
      </c>
      <c r="B202" s="17" t="e">
        <f t="shared" si="12"/>
        <v>#VALUE!</v>
      </c>
      <c r="C202" s="21" t="str">
        <f>Calen!F205</f>
        <v/>
      </c>
      <c r="D202" s="28"/>
      <c r="E202" s="29"/>
      <c r="F202" s="29"/>
      <c r="G202" s="29"/>
      <c r="H202" s="29"/>
      <c r="I202" s="30"/>
      <c r="J202" s="31"/>
      <c r="K202" s="32"/>
      <c r="L202" s="32"/>
      <c r="M202" s="32"/>
      <c r="N202" s="32"/>
      <c r="O202" s="33"/>
      <c r="P202" s="28"/>
      <c r="Q202" s="29"/>
      <c r="R202" s="29"/>
      <c r="S202" s="29"/>
      <c r="T202" s="29"/>
      <c r="U202" s="30"/>
      <c r="V202" s="31"/>
      <c r="W202" s="32"/>
      <c r="X202" s="32"/>
      <c r="Y202" s="32"/>
      <c r="Z202" s="32"/>
      <c r="AA202" s="33"/>
      <c r="AB202" s="28"/>
      <c r="AC202" s="29"/>
      <c r="AD202" s="29"/>
      <c r="AE202" s="29"/>
      <c r="AF202" s="29"/>
      <c r="AG202" s="30"/>
      <c r="AH202" s="31"/>
      <c r="AI202" s="32"/>
      <c r="AJ202" s="32"/>
      <c r="AK202" s="32"/>
      <c r="AL202" s="32"/>
      <c r="AM202" s="33"/>
      <c r="AN202" s="28"/>
      <c r="AO202" s="29"/>
      <c r="AP202" s="29"/>
      <c r="AQ202" s="29"/>
      <c r="AR202" s="29"/>
      <c r="AS202" s="30"/>
      <c r="AT202" s="31"/>
      <c r="AU202" s="32"/>
      <c r="AV202" s="32"/>
      <c r="AW202" s="32"/>
      <c r="AX202" s="32"/>
      <c r="AY202" s="33"/>
      <c r="AZ202" s="28"/>
      <c r="BA202" s="29"/>
      <c r="BB202" s="29"/>
      <c r="BC202" s="29"/>
      <c r="BD202" s="29"/>
      <c r="BE202" s="30"/>
      <c r="BF202" s="31"/>
      <c r="BG202" s="32"/>
      <c r="BH202" s="32"/>
      <c r="BI202" s="32"/>
      <c r="BJ202" s="32"/>
      <c r="BK202" s="33"/>
      <c r="BL202" s="28"/>
      <c r="BM202" s="29"/>
      <c r="BN202" s="29"/>
      <c r="BO202" s="29"/>
      <c r="BP202" s="29"/>
      <c r="BQ202" s="30"/>
      <c r="BR202" s="31"/>
      <c r="BS202" s="32"/>
      <c r="BT202" s="32"/>
      <c r="BU202" s="32"/>
      <c r="BV202" s="32"/>
      <c r="BW202" s="33"/>
      <c r="BX202" s="28"/>
      <c r="BY202" s="29"/>
      <c r="BZ202" s="29"/>
      <c r="CA202" s="29"/>
      <c r="CB202" s="29"/>
      <c r="CC202" s="30"/>
      <c r="CD202" s="31"/>
      <c r="CE202" s="32"/>
      <c r="CF202" s="32"/>
      <c r="CG202" s="32"/>
      <c r="CH202" s="32"/>
      <c r="CI202" s="33"/>
      <c r="CJ202" s="28"/>
      <c r="CK202" s="29"/>
      <c r="CL202" s="29"/>
      <c r="CM202" s="29"/>
      <c r="CN202" s="29"/>
      <c r="CO202" s="30"/>
      <c r="CP202" s="31"/>
      <c r="CQ202" s="32"/>
      <c r="CR202" s="32"/>
      <c r="CS202" s="32"/>
      <c r="CT202" s="32"/>
      <c r="CU202" s="33"/>
      <c r="CV202" s="28"/>
      <c r="CW202" s="29"/>
      <c r="CX202" s="29"/>
      <c r="CY202" s="29"/>
      <c r="CZ202" s="29"/>
      <c r="DA202" s="30"/>
      <c r="DB202" s="31"/>
      <c r="DC202" s="32"/>
      <c r="DD202" s="32"/>
      <c r="DE202" s="32"/>
      <c r="DF202" s="32"/>
      <c r="DG202" s="33"/>
      <c r="DH202" s="28"/>
      <c r="DI202" s="29"/>
      <c r="DJ202" s="29"/>
      <c r="DK202" s="29"/>
      <c r="DL202" s="29"/>
      <c r="DM202" s="30"/>
      <c r="DN202" s="31"/>
      <c r="DO202" s="32"/>
      <c r="DP202" s="32"/>
      <c r="DQ202" s="32"/>
      <c r="DR202" s="32"/>
      <c r="DS202" s="33"/>
      <c r="DT202" s="28"/>
      <c r="DU202" s="29"/>
      <c r="DV202" s="29"/>
      <c r="DW202" s="29"/>
      <c r="DX202" s="29"/>
      <c r="DY202" s="30"/>
      <c r="DZ202" s="31"/>
      <c r="EA202" s="32"/>
      <c r="EB202" s="32"/>
      <c r="EC202" s="32"/>
      <c r="ED202" s="32"/>
      <c r="EE202" s="33"/>
      <c r="EF202" s="28"/>
      <c r="EG202" s="29"/>
      <c r="EH202" s="29"/>
      <c r="EI202" s="29"/>
      <c r="EJ202" s="29"/>
      <c r="EK202" s="30"/>
      <c r="EL202" s="31"/>
      <c r="EM202" s="32"/>
      <c r="EN202" s="32"/>
      <c r="EO202" s="32"/>
      <c r="EP202" s="32"/>
      <c r="EQ202" s="33"/>
      <c r="ER202" s="28"/>
      <c r="ES202" s="29"/>
      <c r="ET202" s="29"/>
      <c r="EU202" s="29"/>
      <c r="EV202" s="29"/>
      <c r="EW202" s="30"/>
      <c r="EX202" s="31"/>
      <c r="EY202" s="32"/>
      <c r="EZ202" s="32"/>
      <c r="FA202" s="32"/>
      <c r="FB202" s="32"/>
      <c r="FC202" s="33"/>
      <c r="FD202" s="28"/>
      <c r="FE202" s="29"/>
      <c r="FF202" s="29"/>
      <c r="FG202" s="29"/>
      <c r="FH202" s="29"/>
      <c r="FI202" s="30"/>
      <c r="FJ202" s="31"/>
      <c r="FK202" s="32"/>
      <c r="FL202" s="32"/>
      <c r="FM202" s="32"/>
      <c r="FN202" s="32"/>
      <c r="FO202" s="33"/>
      <c r="FP202" s="28"/>
      <c r="FQ202" s="29"/>
      <c r="FR202" s="29"/>
      <c r="FS202" s="29"/>
      <c r="FT202" s="29"/>
      <c r="FU202" s="30"/>
      <c r="FV202" s="31"/>
      <c r="FW202" s="32"/>
      <c r="FX202" s="32"/>
      <c r="FY202" s="32"/>
      <c r="FZ202" s="32"/>
      <c r="GA202" s="33"/>
      <c r="GB202" s="28"/>
      <c r="GC202" s="29"/>
      <c r="GD202" s="29"/>
      <c r="GE202" s="29"/>
      <c r="GF202" s="29"/>
      <c r="GG202" s="30"/>
      <c r="GH202" s="31"/>
      <c r="GI202" s="32"/>
      <c r="GJ202" s="32"/>
      <c r="GK202" s="32"/>
      <c r="GL202" s="32"/>
      <c r="GM202" s="33"/>
      <c r="GN202" s="28"/>
      <c r="GO202" s="29"/>
      <c r="GP202" s="29"/>
      <c r="GQ202" s="29"/>
      <c r="GR202" s="29"/>
      <c r="GS202" s="30"/>
      <c r="GT202" s="31"/>
      <c r="GU202" s="32"/>
      <c r="GV202" s="32"/>
      <c r="GW202" s="32"/>
      <c r="GX202" s="32"/>
      <c r="GY202" s="33"/>
      <c r="GZ202" s="28"/>
      <c r="HA202" s="29"/>
      <c r="HB202" s="29"/>
      <c r="HC202" s="29"/>
      <c r="HD202" s="29"/>
      <c r="HE202" s="30"/>
      <c r="HF202" s="31"/>
      <c r="HG202" s="32"/>
      <c r="HH202" s="32"/>
      <c r="HI202" s="32"/>
      <c r="HJ202" s="32"/>
      <c r="HK202" s="33"/>
      <c r="HL202" s="28"/>
      <c r="HM202" s="29"/>
      <c r="HN202" s="29"/>
      <c r="HO202" s="29"/>
      <c r="HP202" s="29"/>
      <c r="HQ202" s="30"/>
      <c r="HR202" s="31"/>
      <c r="HS202" s="32"/>
      <c r="HT202" s="32"/>
      <c r="HU202" s="32"/>
      <c r="HV202" s="32"/>
      <c r="HW202" s="33"/>
      <c r="HX202" s="28"/>
      <c r="HY202" s="29"/>
      <c r="HZ202" s="29"/>
      <c r="IA202" s="29"/>
      <c r="IB202" s="29"/>
      <c r="IC202" s="30"/>
      <c r="ID202" s="31"/>
      <c r="IE202" s="32"/>
      <c r="IF202" s="32"/>
      <c r="IG202" s="32"/>
      <c r="IH202" s="32"/>
      <c r="II202" s="33"/>
      <c r="IJ202" s="28"/>
      <c r="IK202" s="29"/>
      <c r="IL202" s="29"/>
      <c r="IM202" s="29"/>
      <c r="IN202" s="29"/>
      <c r="IO202" s="30"/>
      <c r="IP202" s="31"/>
      <c r="IQ202" s="32"/>
      <c r="IR202" s="32"/>
      <c r="IS202" s="32"/>
      <c r="IT202" s="32"/>
      <c r="IU202" s="33"/>
      <c r="IV202" s="28"/>
      <c r="IW202" s="29"/>
      <c r="IX202" s="29"/>
      <c r="IY202" s="29"/>
      <c r="IZ202" s="29"/>
      <c r="JA202" s="30"/>
      <c r="JB202" s="31"/>
      <c r="JC202" s="32"/>
      <c r="JD202" s="32"/>
      <c r="JE202" s="32"/>
      <c r="JF202" s="32"/>
      <c r="JG202" s="33"/>
      <c r="JH202" s="28"/>
      <c r="JI202" s="29"/>
      <c r="JJ202" s="29"/>
      <c r="JK202" s="29"/>
      <c r="JL202" s="29"/>
      <c r="JM202" s="30"/>
      <c r="JN202" s="31"/>
      <c r="JO202" s="32"/>
      <c r="JP202" s="32"/>
      <c r="JQ202" s="32"/>
      <c r="JR202" s="32"/>
      <c r="JS202" s="33"/>
      <c r="JT202" s="28"/>
      <c r="JU202" s="29"/>
      <c r="JV202" s="29"/>
      <c r="JW202" s="29"/>
      <c r="JX202" s="29"/>
      <c r="JY202" s="30"/>
      <c r="JZ202" s="31"/>
      <c r="KA202" s="32"/>
      <c r="KB202" s="32"/>
      <c r="KC202" s="32"/>
      <c r="KD202" s="32"/>
      <c r="KE202" s="33"/>
      <c r="KF202" s="28"/>
      <c r="KG202" s="29"/>
      <c r="KH202" s="29"/>
      <c r="KI202" s="29"/>
      <c r="KJ202" s="29"/>
      <c r="KK202" s="30"/>
      <c r="KL202" s="31"/>
      <c r="KM202" s="32"/>
      <c r="KN202" s="32"/>
      <c r="KO202" s="32"/>
      <c r="KP202" s="32"/>
      <c r="KQ202" s="33"/>
    </row>
    <row r="203" spans="1:303" ht="16.5" customHeight="1" x14ac:dyDescent="0.25">
      <c r="A203" t="e">
        <f t="shared" si="11"/>
        <v>#VALUE!</v>
      </c>
      <c r="B203" s="17" t="e">
        <f t="shared" si="12"/>
        <v>#VALUE!</v>
      </c>
      <c r="C203" s="21" t="str">
        <f>Calen!F206</f>
        <v/>
      </c>
      <c r="D203" s="28"/>
      <c r="E203" s="29"/>
      <c r="F203" s="29"/>
      <c r="G203" s="29"/>
      <c r="H203" s="29"/>
      <c r="I203" s="30"/>
      <c r="J203" s="31"/>
      <c r="K203" s="32"/>
      <c r="L203" s="32"/>
      <c r="M203" s="32"/>
      <c r="N203" s="32"/>
      <c r="O203" s="33"/>
      <c r="P203" s="28"/>
      <c r="Q203" s="29"/>
      <c r="R203" s="29"/>
      <c r="S203" s="29"/>
      <c r="T203" s="29"/>
      <c r="U203" s="30"/>
      <c r="V203" s="31"/>
      <c r="W203" s="32"/>
      <c r="X203" s="32"/>
      <c r="Y203" s="32"/>
      <c r="Z203" s="32"/>
      <c r="AA203" s="33"/>
      <c r="AB203" s="28"/>
      <c r="AC203" s="29"/>
      <c r="AD203" s="29"/>
      <c r="AE203" s="29"/>
      <c r="AF203" s="29"/>
      <c r="AG203" s="30"/>
      <c r="AH203" s="31"/>
      <c r="AI203" s="32"/>
      <c r="AJ203" s="32"/>
      <c r="AK203" s="32"/>
      <c r="AL203" s="32"/>
      <c r="AM203" s="33"/>
      <c r="AN203" s="28"/>
      <c r="AO203" s="29"/>
      <c r="AP203" s="29"/>
      <c r="AQ203" s="29"/>
      <c r="AR203" s="29"/>
      <c r="AS203" s="30"/>
      <c r="AT203" s="31"/>
      <c r="AU203" s="32"/>
      <c r="AV203" s="32"/>
      <c r="AW203" s="32"/>
      <c r="AX203" s="32"/>
      <c r="AY203" s="33"/>
      <c r="AZ203" s="28"/>
      <c r="BA203" s="29"/>
      <c r="BB203" s="29"/>
      <c r="BC203" s="29"/>
      <c r="BD203" s="29"/>
      <c r="BE203" s="30"/>
      <c r="BF203" s="31"/>
      <c r="BG203" s="32"/>
      <c r="BH203" s="32"/>
      <c r="BI203" s="32"/>
      <c r="BJ203" s="32"/>
      <c r="BK203" s="33"/>
      <c r="BL203" s="28"/>
      <c r="BM203" s="29"/>
      <c r="BN203" s="29"/>
      <c r="BO203" s="29"/>
      <c r="BP203" s="29"/>
      <c r="BQ203" s="30"/>
      <c r="BR203" s="31"/>
      <c r="BS203" s="32"/>
      <c r="BT203" s="32"/>
      <c r="BU203" s="32"/>
      <c r="BV203" s="32"/>
      <c r="BW203" s="33"/>
      <c r="BX203" s="28"/>
      <c r="BY203" s="29"/>
      <c r="BZ203" s="29"/>
      <c r="CA203" s="29"/>
      <c r="CB203" s="29"/>
      <c r="CC203" s="30"/>
      <c r="CD203" s="31"/>
      <c r="CE203" s="32"/>
      <c r="CF203" s="32"/>
      <c r="CG203" s="32"/>
      <c r="CH203" s="32"/>
      <c r="CI203" s="33"/>
      <c r="CJ203" s="28"/>
      <c r="CK203" s="29"/>
      <c r="CL203" s="29"/>
      <c r="CM203" s="29"/>
      <c r="CN203" s="29"/>
      <c r="CO203" s="30"/>
      <c r="CP203" s="31"/>
      <c r="CQ203" s="32"/>
      <c r="CR203" s="32"/>
      <c r="CS203" s="32"/>
      <c r="CT203" s="32"/>
      <c r="CU203" s="33"/>
      <c r="CV203" s="28"/>
      <c r="CW203" s="29"/>
      <c r="CX203" s="29"/>
      <c r="CY203" s="29"/>
      <c r="CZ203" s="29"/>
      <c r="DA203" s="30"/>
      <c r="DB203" s="31"/>
      <c r="DC203" s="32"/>
      <c r="DD203" s="32"/>
      <c r="DE203" s="32"/>
      <c r="DF203" s="32"/>
      <c r="DG203" s="33"/>
      <c r="DH203" s="28"/>
      <c r="DI203" s="29"/>
      <c r="DJ203" s="29"/>
      <c r="DK203" s="29"/>
      <c r="DL203" s="29"/>
      <c r="DM203" s="30"/>
      <c r="DN203" s="31"/>
      <c r="DO203" s="32"/>
      <c r="DP203" s="32"/>
      <c r="DQ203" s="32"/>
      <c r="DR203" s="32"/>
      <c r="DS203" s="33"/>
      <c r="DT203" s="28"/>
      <c r="DU203" s="29"/>
      <c r="DV203" s="29"/>
      <c r="DW203" s="29"/>
      <c r="DX203" s="29"/>
      <c r="DY203" s="30"/>
      <c r="DZ203" s="31"/>
      <c r="EA203" s="32"/>
      <c r="EB203" s="32"/>
      <c r="EC203" s="32"/>
      <c r="ED203" s="32"/>
      <c r="EE203" s="33"/>
      <c r="EF203" s="28"/>
      <c r="EG203" s="29"/>
      <c r="EH203" s="29"/>
      <c r="EI203" s="29"/>
      <c r="EJ203" s="29"/>
      <c r="EK203" s="30"/>
      <c r="EL203" s="31"/>
      <c r="EM203" s="32"/>
      <c r="EN203" s="32"/>
      <c r="EO203" s="32"/>
      <c r="EP203" s="32"/>
      <c r="EQ203" s="33"/>
      <c r="ER203" s="28"/>
      <c r="ES203" s="29"/>
      <c r="ET203" s="29"/>
      <c r="EU203" s="29"/>
      <c r="EV203" s="29"/>
      <c r="EW203" s="30"/>
      <c r="EX203" s="31"/>
      <c r="EY203" s="32"/>
      <c r="EZ203" s="32"/>
      <c r="FA203" s="32"/>
      <c r="FB203" s="32"/>
      <c r="FC203" s="33"/>
      <c r="FD203" s="28"/>
      <c r="FE203" s="29"/>
      <c r="FF203" s="29"/>
      <c r="FG203" s="29"/>
      <c r="FH203" s="29"/>
      <c r="FI203" s="30"/>
      <c r="FJ203" s="31"/>
      <c r="FK203" s="32"/>
      <c r="FL203" s="32"/>
      <c r="FM203" s="32"/>
      <c r="FN203" s="32"/>
      <c r="FO203" s="33"/>
      <c r="FP203" s="28"/>
      <c r="FQ203" s="29"/>
      <c r="FR203" s="29"/>
      <c r="FS203" s="29"/>
      <c r="FT203" s="29"/>
      <c r="FU203" s="30"/>
      <c r="FV203" s="31"/>
      <c r="FW203" s="32"/>
      <c r="FX203" s="32"/>
      <c r="FY203" s="32"/>
      <c r="FZ203" s="32"/>
      <c r="GA203" s="33"/>
      <c r="GB203" s="28"/>
      <c r="GC203" s="29"/>
      <c r="GD203" s="29"/>
      <c r="GE203" s="29"/>
      <c r="GF203" s="29"/>
      <c r="GG203" s="30"/>
      <c r="GH203" s="31"/>
      <c r="GI203" s="32"/>
      <c r="GJ203" s="32"/>
      <c r="GK203" s="32"/>
      <c r="GL203" s="32"/>
      <c r="GM203" s="33"/>
      <c r="GN203" s="28"/>
      <c r="GO203" s="29"/>
      <c r="GP203" s="29"/>
      <c r="GQ203" s="29"/>
      <c r="GR203" s="29"/>
      <c r="GS203" s="30"/>
      <c r="GT203" s="31"/>
      <c r="GU203" s="32"/>
      <c r="GV203" s="32"/>
      <c r="GW203" s="32"/>
      <c r="GX203" s="32"/>
      <c r="GY203" s="33"/>
      <c r="GZ203" s="28"/>
      <c r="HA203" s="29"/>
      <c r="HB203" s="29"/>
      <c r="HC203" s="29"/>
      <c r="HD203" s="29"/>
      <c r="HE203" s="30"/>
      <c r="HF203" s="31"/>
      <c r="HG203" s="32"/>
      <c r="HH203" s="32"/>
      <c r="HI203" s="32"/>
      <c r="HJ203" s="32"/>
      <c r="HK203" s="33"/>
      <c r="HL203" s="28"/>
      <c r="HM203" s="29"/>
      <c r="HN203" s="29"/>
      <c r="HO203" s="29"/>
      <c r="HP203" s="29"/>
      <c r="HQ203" s="30"/>
      <c r="HR203" s="31"/>
      <c r="HS203" s="32"/>
      <c r="HT203" s="32"/>
      <c r="HU203" s="32"/>
      <c r="HV203" s="32"/>
      <c r="HW203" s="33"/>
      <c r="HX203" s="28"/>
      <c r="HY203" s="29"/>
      <c r="HZ203" s="29"/>
      <c r="IA203" s="29"/>
      <c r="IB203" s="29"/>
      <c r="IC203" s="30"/>
      <c r="ID203" s="31"/>
      <c r="IE203" s="32"/>
      <c r="IF203" s="32"/>
      <c r="IG203" s="32"/>
      <c r="IH203" s="32"/>
      <c r="II203" s="33"/>
      <c r="IJ203" s="28"/>
      <c r="IK203" s="29"/>
      <c r="IL203" s="29"/>
      <c r="IM203" s="29"/>
      <c r="IN203" s="29"/>
      <c r="IO203" s="30"/>
      <c r="IP203" s="31"/>
      <c r="IQ203" s="32"/>
      <c r="IR203" s="32"/>
      <c r="IS203" s="32"/>
      <c r="IT203" s="32"/>
      <c r="IU203" s="33"/>
      <c r="IV203" s="28"/>
      <c r="IW203" s="29"/>
      <c r="IX203" s="29"/>
      <c r="IY203" s="29"/>
      <c r="IZ203" s="29"/>
      <c r="JA203" s="30"/>
      <c r="JB203" s="31"/>
      <c r="JC203" s="32"/>
      <c r="JD203" s="32"/>
      <c r="JE203" s="32"/>
      <c r="JF203" s="32"/>
      <c r="JG203" s="33"/>
      <c r="JH203" s="28"/>
      <c r="JI203" s="29"/>
      <c r="JJ203" s="29"/>
      <c r="JK203" s="29"/>
      <c r="JL203" s="29"/>
      <c r="JM203" s="30"/>
      <c r="JN203" s="31"/>
      <c r="JO203" s="32"/>
      <c r="JP203" s="32"/>
      <c r="JQ203" s="32"/>
      <c r="JR203" s="32"/>
      <c r="JS203" s="33"/>
      <c r="JT203" s="28"/>
      <c r="JU203" s="29"/>
      <c r="JV203" s="29"/>
      <c r="JW203" s="29"/>
      <c r="JX203" s="29"/>
      <c r="JY203" s="30"/>
      <c r="JZ203" s="31"/>
      <c r="KA203" s="32"/>
      <c r="KB203" s="32"/>
      <c r="KC203" s="32"/>
      <c r="KD203" s="32"/>
      <c r="KE203" s="33"/>
      <c r="KF203" s="28"/>
      <c r="KG203" s="29"/>
      <c r="KH203" s="29"/>
      <c r="KI203" s="29"/>
      <c r="KJ203" s="29"/>
      <c r="KK203" s="30"/>
      <c r="KL203" s="31"/>
      <c r="KM203" s="32"/>
      <c r="KN203" s="32"/>
      <c r="KO203" s="32"/>
      <c r="KP203" s="32"/>
      <c r="KQ203" s="33"/>
    </row>
    <row r="204" spans="1:303" ht="16.5" customHeight="1" x14ac:dyDescent="0.25">
      <c r="A204" t="e">
        <f t="shared" si="11"/>
        <v>#VALUE!</v>
      </c>
      <c r="B204" s="17" t="e">
        <f t="shared" si="12"/>
        <v>#VALUE!</v>
      </c>
      <c r="C204" s="21" t="str">
        <f>Calen!F207</f>
        <v/>
      </c>
      <c r="D204" s="28"/>
      <c r="E204" s="29"/>
      <c r="F204" s="29"/>
      <c r="G204" s="29"/>
      <c r="H204" s="29"/>
      <c r="I204" s="30"/>
      <c r="J204" s="31"/>
      <c r="K204" s="32"/>
      <c r="L204" s="32"/>
      <c r="M204" s="32"/>
      <c r="N204" s="32"/>
      <c r="O204" s="33"/>
      <c r="P204" s="28"/>
      <c r="Q204" s="29"/>
      <c r="R204" s="29"/>
      <c r="S204" s="29"/>
      <c r="T204" s="29"/>
      <c r="U204" s="30"/>
      <c r="V204" s="31"/>
      <c r="W204" s="32"/>
      <c r="X204" s="32"/>
      <c r="Y204" s="32"/>
      <c r="Z204" s="32"/>
      <c r="AA204" s="33"/>
      <c r="AB204" s="28"/>
      <c r="AC204" s="29"/>
      <c r="AD204" s="29"/>
      <c r="AE204" s="29"/>
      <c r="AF204" s="29"/>
      <c r="AG204" s="30"/>
      <c r="AH204" s="31"/>
      <c r="AI204" s="32"/>
      <c r="AJ204" s="32"/>
      <c r="AK204" s="32"/>
      <c r="AL204" s="32"/>
      <c r="AM204" s="33"/>
      <c r="AN204" s="28"/>
      <c r="AO204" s="29"/>
      <c r="AP204" s="29"/>
      <c r="AQ204" s="29"/>
      <c r="AR204" s="29"/>
      <c r="AS204" s="30"/>
      <c r="AT204" s="31"/>
      <c r="AU204" s="32"/>
      <c r="AV204" s="32"/>
      <c r="AW204" s="32"/>
      <c r="AX204" s="32"/>
      <c r="AY204" s="33"/>
      <c r="AZ204" s="28"/>
      <c r="BA204" s="29"/>
      <c r="BB204" s="29"/>
      <c r="BC204" s="29"/>
      <c r="BD204" s="29"/>
      <c r="BE204" s="30"/>
      <c r="BF204" s="31"/>
      <c r="BG204" s="32"/>
      <c r="BH204" s="32"/>
      <c r="BI204" s="32"/>
      <c r="BJ204" s="32"/>
      <c r="BK204" s="33"/>
      <c r="BL204" s="28"/>
      <c r="BM204" s="29"/>
      <c r="BN204" s="29"/>
      <c r="BO204" s="29"/>
      <c r="BP204" s="29"/>
      <c r="BQ204" s="30"/>
      <c r="BR204" s="31"/>
      <c r="BS204" s="32"/>
      <c r="BT204" s="32"/>
      <c r="BU204" s="32"/>
      <c r="BV204" s="32"/>
      <c r="BW204" s="33"/>
      <c r="BX204" s="28"/>
      <c r="BY204" s="29"/>
      <c r="BZ204" s="29"/>
      <c r="CA204" s="29"/>
      <c r="CB204" s="29"/>
      <c r="CC204" s="30"/>
      <c r="CD204" s="31"/>
      <c r="CE204" s="32"/>
      <c r="CF204" s="32"/>
      <c r="CG204" s="32"/>
      <c r="CH204" s="32"/>
      <c r="CI204" s="33"/>
      <c r="CJ204" s="28"/>
      <c r="CK204" s="29"/>
      <c r="CL204" s="29"/>
      <c r="CM204" s="29"/>
      <c r="CN204" s="29"/>
      <c r="CO204" s="30"/>
      <c r="CP204" s="31"/>
      <c r="CQ204" s="32"/>
      <c r="CR204" s="32"/>
      <c r="CS204" s="32"/>
      <c r="CT204" s="32"/>
      <c r="CU204" s="33"/>
      <c r="CV204" s="28"/>
      <c r="CW204" s="29"/>
      <c r="CX204" s="29"/>
      <c r="CY204" s="29"/>
      <c r="CZ204" s="29"/>
      <c r="DA204" s="30"/>
      <c r="DB204" s="31"/>
      <c r="DC204" s="32"/>
      <c r="DD204" s="32"/>
      <c r="DE204" s="32"/>
      <c r="DF204" s="32"/>
      <c r="DG204" s="33"/>
      <c r="DH204" s="28"/>
      <c r="DI204" s="29"/>
      <c r="DJ204" s="29"/>
      <c r="DK204" s="29"/>
      <c r="DL204" s="29"/>
      <c r="DM204" s="30"/>
      <c r="DN204" s="31"/>
      <c r="DO204" s="32"/>
      <c r="DP204" s="32"/>
      <c r="DQ204" s="32"/>
      <c r="DR204" s="32"/>
      <c r="DS204" s="33"/>
      <c r="DT204" s="28"/>
      <c r="DU204" s="29"/>
      <c r="DV204" s="29"/>
      <c r="DW204" s="29"/>
      <c r="DX204" s="29"/>
      <c r="DY204" s="30"/>
      <c r="DZ204" s="31"/>
      <c r="EA204" s="32"/>
      <c r="EB204" s="32"/>
      <c r="EC204" s="32"/>
      <c r="ED204" s="32"/>
      <c r="EE204" s="33"/>
      <c r="EF204" s="28"/>
      <c r="EG204" s="29"/>
      <c r="EH204" s="29"/>
      <c r="EI204" s="29"/>
      <c r="EJ204" s="29"/>
      <c r="EK204" s="30"/>
      <c r="EL204" s="31"/>
      <c r="EM204" s="32"/>
      <c r="EN204" s="32"/>
      <c r="EO204" s="32"/>
      <c r="EP204" s="32"/>
      <c r="EQ204" s="33"/>
      <c r="ER204" s="28"/>
      <c r="ES204" s="29"/>
      <c r="ET204" s="29"/>
      <c r="EU204" s="29"/>
      <c r="EV204" s="29"/>
      <c r="EW204" s="30"/>
      <c r="EX204" s="31"/>
      <c r="EY204" s="32"/>
      <c r="EZ204" s="32"/>
      <c r="FA204" s="32"/>
      <c r="FB204" s="32"/>
      <c r="FC204" s="33"/>
      <c r="FD204" s="28"/>
      <c r="FE204" s="29"/>
      <c r="FF204" s="29"/>
      <c r="FG204" s="29"/>
      <c r="FH204" s="29"/>
      <c r="FI204" s="30"/>
      <c r="FJ204" s="31"/>
      <c r="FK204" s="32"/>
      <c r="FL204" s="32"/>
      <c r="FM204" s="32"/>
      <c r="FN204" s="32"/>
      <c r="FO204" s="33"/>
      <c r="FP204" s="28"/>
      <c r="FQ204" s="29"/>
      <c r="FR204" s="29"/>
      <c r="FS204" s="29"/>
      <c r="FT204" s="29"/>
      <c r="FU204" s="30"/>
      <c r="FV204" s="31"/>
      <c r="FW204" s="32"/>
      <c r="FX204" s="32"/>
      <c r="FY204" s="32"/>
      <c r="FZ204" s="32"/>
      <c r="GA204" s="33"/>
      <c r="GB204" s="28"/>
      <c r="GC204" s="29"/>
      <c r="GD204" s="29"/>
      <c r="GE204" s="29"/>
      <c r="GF204" s="29"/>
      <c r="GG204" s="30"/>
      <c r="GH204" s="31"/>
      <c r="GI204" s="32"/>
      <c r="GJ204" s="32"/>
      <c r="GK204" s="32"/>
      <c r="GL204" s="32"/>
      <c r="GM204" s="33"/>
      <c r="GN204" s="28"/>
      <c r="GO204" s="29"/>
      <c r="GP204" s="29"/>
      <c r="GQ204" s="29"/>
      <c r="GR204" s="29"/>
      <c r="GS204" s="30"/>
      <c r="GT204" s="31"/>
      <c r="GU204" s="32"/>
      <c r="GV204" s="32"/>
      <c r="GW204" s="32"/>
      <c r="GX204" s="32"/>
      <c r="GY204" s="33"/>
      <c r="GZ204" s="28"/>
      <c r="HA204" s="29"/>
      <c r="HB204" s="29"/>
      <c r="HC204" s="29"/>
      <c r="HD204" s="29"/>
      <c r="HE204" s="30"/>
      <c r="HF204" s="31"/>
      <c r="HG204" s="32"/>
      <c r="HH204" s="32"/>
      <c r="HI204" s="32"/>
      <c r="HJ204" s="32"/>
      <c r="HK204" s="33"/>
      <c r="HL204" s="28"/>
      <c r="HM204" s="29"/>
      <c r="HN204" s="29"/>
      <c r="HO204" s="29"/>
      <c r="HP204" s="29"/>
      <c r="HQ204" s="30"/>
      <c r="HR204" s="31"/>
      <c r="HS204" s="32"/>
      <c r="HT204" s="32"/>
      <c r="HU204" s="32"/>
      <c r="HV204" s="32"/>
      <c r="HW204" s="33"/>
      <c r="HX204" s="28"/>
      <c r="HY204" s="29"/>
      <c r="HZ204" s="29"/>
      <c r="IA204" s="29"/>
      <c r="IB204" s="29"/>
      <c r="IC204" s="30"/>
      <c r="ID204" s="31"/>
      <c r="IE204" s="32"/>
      <c r="IF204" s="32"/>
      <c r="IG204" s="32"/>
      <c r="IH204" s="32"/>
      <c r="II204" s="33"/>
      <c r="IJ204" s="28"/>
      <c r="IK204" s="29"/>
      <c r="IL204" s="29"/>
      <c r="IM204" s="29"/>
      <c r="IN204" s="29"/>
      <c r="IO204" s="30"/>
      <c r="IP204" s="31"/>
      <c r="IQ204" s="32"/>
      <c r="IR204" s="32"/>
      <c r="IS204" s="32"/>
      <c r="IT204" s="32"/>
      <c r="IU204" s="33"/>
      <c r="IV204" s="28"/>
      <c r="IW204" s="29"/>
      <c r="IX204" s="29"/>
      <c r="IY204" s="29"/>
      <c r="IZ204" s="29"/>
      <c r="JA204" s="30"/>
      <c r="JB204" s="31"/>
      <c r="JC204" s="32"/>
      <c r="JD204" s="32"/>
      <c r="JE204" s="32"/>
      <c r="JF204" s="32"/>
      <c r="JG204" s="33"/>
      <c r="JH204" s="28"/>
      <c r="JI204" s="29"/>
      <c r="JJ204" s="29"/>
      <c r="JK204" s="29"/>
      <c r="JL204" s="29"/>
      <c r="JM204" s="30"/>
      <c r="JN204" s="31"/>
      <c r="JO204" s="32"/>
      <c r="JP204" s="32"/>
      <c r="JQ204" s="32"/>
      <c r="JR204" s="32"/>
      <c r="JS204" s="33"/>
      <c r="JT204" s="28"/>
      <c r="JU204" s="29"/>
      <c r="JV204" s="29"/>
      <c r="JW204" s="29"/>
      <c r="JX204" s="29"/>
      <c r="JY204" s="30"/>
      <c r="JZ204" s="31"/>
      <c r="KA204" s="32"/>
      <c r="KB204" s="32"/>
      <c r="KC204" s="32"/>
      <c r="KD204" s="32"/>
      <c r="KE204" s="33"/>
      <c r="KF204" s="28"/>
      <c r="KG204" s="29"/>
      <c r="KH204" s="29"/>
      <c r="KI204" s="29"/>
      <c r="KJ204" s="29"/>
      <c r="KK204" s="30"/>
      <c r="KL204" s="31"/>
      <c r="KM204" s="32"/>
      <c r="KN204" s="32"/>
      <c r="KO204" s="32"/>
      <c r="KP204" s="32"/>
      <c r="KQ204" s="33"/>
    </row>
    <row r="205" spans="1:303" ht="16.5" customHeight="1" x14ac:dyDescent="0.25">
      <c r="A205" t="e">
        <f t="shared" si="11"/>
        <v>#VALUE!</v>
      </c>
      <c r="B205" s="17" t="e">
        <f t="shared" si="12"/>
        <v>#VALUE!</v>
      </c>
      <c r="C205" s="21" t="str">
        <f>Calen!F208</f>
        <v/>
      </c>
      <c r="D205" s="28"/>
      <c r="E205" s="29"/>
      <c r="F205" s="29"/>
      <c r="G205" s="29"/>
      <c r="H205" s="29"/>
      <c r="I205" s="30"/>
      <c r="J205" s="31"/>
      <c r="K205" s="32"/>
      <c r="L205" s="32"/>
      <c r="M205" s="32"/>
      <c r="N205" s="32"/>
      <c r="O205" s="33"/>
      <c r="P205" s="28"/>
      <c r="Q205" s="29"/>
      <c r="R205" s="29"/>
      <c r="S205" s="29"/>
      <c r="T205" s="29"/>
      <c r="U205" s="30"/>
      <c r="V205" s="31"/>
      <c r="W205" s="32"/>
      <c r="X205" s="32"/>
      <c r="Y205" s="32"/>
      <c r="Z205" s="32"/>
      <c r="AA205" s="33"/>
      <c r="AB205" s="28"/>
      <c r="AC205" s="29"/>
      <c r="AD205" s="29"/>
      <c r="AE205" s="29"/>
      <c r="AF205" s="29"/>
      <c r="AG205" s="30"/>
      <c r="AH205" s="31"/>
      <c r="AI205" s="32"/>
      <c r="AJ205" s="32"/>
      <c r="AK205" s="32"/>
      <c r="AL205" s="32"/>
      <c r="AM205" s="33"/>
      <c r="AN205" s="28"/>
      <c r="AO205" s="29"/>
      <c r="AP205" s="29"/>
      <c r="AQ205" s="29"/>
      <c r="AR205" s="29"/>
      <c r="AS205" s="30"/>
      <c r="AT205" s="31"/>
      <c r="AU205" s="32"/>
      <c r="AV205" s="32"/>
      <c r="AW205" s="32"/>
      <c r="AX205" s="32"/>
      <c r="AY205" s="33"/>
      <c r="AZ205" s="28"/>
      <c r="BA205" s="29"/>
      <c r="BB205" s="29"/>
      <c r="BC205" s="29"/>
      <c r="BD205" s="29"/>
      <c r="BE205" s="30"/>
      <c r="BF205" s="31"/>
      <c r="BG205" s="32"/>
      <c r="BH205" s="32"/>
      <c r="BI205" s="32"/>
      <c r="BJ205" s="32"/>
      <c r="BK205" s="33"/>
      <c r="BL205" s="28"/>
      <c r="BM205" s="29"/>
      <c r="BN205" s="29"/>
      <c r="BO205" s="29"/>
      <c r="BP205" s="29"/>
      <c r="BQ205" s="30"/>
      <c r="BR205" s="31"/>
      <c r="BS205" s="32"/>
      <c r="BT205" s="32"/>
      <c r="BU205" s="32"/>
      <c r="BV205" s="32"/>
      <c r="BW205" s="33"/>
      <c r="BX205" s="28"/>
      <c r="BY205" s="29"/>
      <c r="BZ205" s="29"/>
      <c r="CA205" s="29"/>
      <c r="CB205" s="29"/>
      <c r="CC205" s="30"/>
      <c r="CD205" s="31"/>
      <c r="CE205" s="32"/>
      <c r="CF205" s="32"/>
      <c r="CG205" s="32"/>
      <c r="CH205" s="32"/>
      <c r="CI205" s="33"/>
      <c r="CJ205" s="28"/>
      <c r="CK205" s="29"/>
      <c r="CL205" s="29"/>
      <c r="CM205" s="29"/>
      <c r="CN205" s="29"/>
      <c r="CO205" s="30"/>
      <c r="CP205" s="31"/>
      <c r="CQ205" s="32"/>
      <c r="CR205" s="32"/>
      <c r="CS205" s="32"/>
      <c r="CT205" s="32"/>
      <c r="CU205" s="33"/>
      <c r="CV205" s="28"/>
      <c r="CW205" s="29"/>
      <c r="CX205" s="29"/>
      <c r="CY205" s="29"/>
      <c r="CZ205" s="29"/>
      <c r="DA205" s="30"/>
      <c r="DB205" s="31"/>
      <c r="DC205" s="32"/>
      <c r="DD205" s="32"/>
      <c r="DE205" s="32"/>
      <c r="DF205" s="32"/>
      <c r="DG205" s="33"/>
      <c r="DH205" s="28"/>
      <c r="DI205" s="29"/>
      <c r="DJ205" s="29"/>
      <c r="DK205" s="29"/>
      <c r="DL205" s="29"/>
      <c r="DM205" s="30"/>
      <c r="DN205" s="31"/>
      <c r="DO205" s="32"/>
      <c r="DP205" s="32"/>
      <c r="DQ205" s="32"/>
      <c r="DR205" s="32"/>
      <c r="DS205" s="33"/>
      <c r="DT205" s="28"/>
      <c r="DU205" s="29"/>
      <c r="DV205" s="29"/>
      <c r="DW205" s="29"/>
      <c r="DX205" s="29"/>
      <c r="DY205" s="30"/>
      <c r="DZ205" s="31"/>
      <c r="EA205" s="32"/>
      <c r="EB205" s="32"/>
      <c r="EC205" s="32"/>
      <c r="ED205" s="32"/>
      <c r="EE205" s="33"/>
      <c r="EF205" s="28"/>
      <c r="EG205" s="29"/>
      <c r="EH205" s="29"/>
      <c r="EI205" s="29"/>
      <c r="EJ205" s="29"/>
      <c r="EK205" s="30"/>
      <c r="EL205" s="31"/>
      <c r="EM205" s="32"/>
      <c r="EN205" s="32"/>
      <c r="EO205" s="32"/>
      <c r="EP205" s="32"/>
      <c r="EQ205" s="33"/>
      <c r="ER205" s="28"/>
      <c r="ES205" s="29"/>
      <c r="ET205" s="29"/>
      <c r="EU205" s="29"/>
      <c r="EV205" s="29"/>
      <c r="EW205" s="30"/>
      <c r="EX205" s="31"/>
      <c r="EY205" s="32"/>
      <c r="EZ205" s="32"/>
      <c r="FA205" s="32"/>
      <c r="FB205" s="32"/>
      <c r="FC205" s="33"/>
      <c r="FD205" s="28"/>
      <c r="FE205" s="29"/>
      <c r="FF205" s="29"/>
      <c r="FG205" s="29"/>
      <c r="FH205" s="29"/>
      <c r="FI205" s="30"/>
      <c r="FJ205" s="31"/>
      <c r="FK205" s="32"/>
      <c r="FL205" s="32"/>
      <c r="FM205" s="32"/>
      <c r="FN205" s="32"/>
      <c r="FO205" s="33"/>
      <c r="FP205" s="28"/>
      <c r="FQ205" s="29"/>
      <c r="FR205" s="29"/>
      <c r="FS205" s="29"/>
      <c r="FT205" s="29"/>
      <c r="FU205" s="30"/>
      <c r="FV205" s="31"/>
      <c r="FW205" s="32"/>
      <c r="FX205" s="32"/>
      <c r="FY205" s="32"/>
      <c r="FZ205" s="32"/>
      <c r="GA205" s="33"/>
      <c r="GB205" s="28"/>
      <c r="GC205" s="29"/>
      <c r="GD205" s="29"/>
      <c r="GE205" s="29"/>
      <c r="GF205" s="29"/>
      <c r="GG205" s="30"/>
      <c r="GH205" s="31"/>
      <c r="GI205" s="32"/>
      <c r="GJ205" s="32"/>
      <c r="GK205" s="32"/>
      <c r="GL205" s="32"/>
      <c r="GM205" s="33"/>
      <c r="GN205" s="28"/>
      <c r="GO205" s="29"/>
      <c r="GP205" s="29"/>
      <c r="GQ205" s="29"/>
      <c r="GR205" s="29"/>
      <c r="GS205" s="30"/>
      <c r="GT205" s="31"/>
      <c r="GU205" s="32"/>
      <c r="GV205" s="32"/>
      <c r="GW205" s="32"/>
      <c r="GX205" s="32"/>
      <c r="GY205" s="33"/>
      <c r="GZ205" s="28"/>
      <c r="HA205" s="29"/>
      <c r="HB205" s="29"/>
      <c r="HC205" s="29"/>
      <c r="HD205" s="29"/>
      <c r="HE205" s="30"/>
      <c r="HF205" s="31"/>
      <c r="HG205" s="32"/>
      <c r="HH205" s="32"/>
      <c r="HI205" s="32"/>
      <c r="HJ205" s="32"/>
      <c r="HK205" s="33"/>
      <c r="HL205" s="28"/>
      <c r="HM205" s="29"/>
      <c r="HN205" s="29"/>
      <c r="HO205" s="29"/>
      <c r="HP205" s="29"/>
      <c r="HQ205" s="30"/>
      <c r="HR205" s="31"/>
      <c r="HS205" s="32"/>
      <c r="HT205" s="32"/>
      <c r="HU205" s="32"/>
      <c r="HV205" s="32"/>
      <c r="HW205" s="33"/>
      <c r="HX205" s="28"/>
      <c r="HY205" s="29"/>
      <c r="HZ205" s="29"/>
      <c r="IA205" s="29"/>
      <c r="IB205" s="29"/>
      <c r="IC205" s="30"/>
      <c r="ID205" s="31"/>
      <c r="IE205" s="32"/>
      <c r="IF205" s="32"/>
      <c r="IG205" s="32"/>
      <c r="IH205" s="32"/>
      <c r="II205" s="33"/>
      <c r="IJ205" s="28"/>
      <c r="IK205" s="29"/>
      <c r="IL205" s="29"/>
      <c r="IM205" s="29"/>
      <c r="IN205" s="29"/>
      <c r="IO205" s="30"/>
      <c r="IP205" s="31"/>
      <c r="IQ205" s="32"/>
      <c r="IR205" s="32"/>
      <c r="IS205" s="32"/>
      <c r="IT205" s="32"/>
      <c r="IU205" s="33"/>
      <c r="IV205" s="28"/>
      <c r="IW205" s="29"/>
      <c r="IX205" s="29"/>
      <c r="IY205" s="29"/>
      <c r="IZ205" s="29"/>
      <c r="JA205" s="30"/>
      <c r="JB205" s="31"/>
      <c r="JC205" s="32"/>
      <c r="JD205" s="32"/>
      <c r="JE205" s="32"/>
      <c r="JF205" s="32"/>
      <c r="JG205" s="33"/>
      <c r="JH205" s="28"/>
      <c r="JI205" s="29"/>
      <c r="JJ205" s="29"/>
      <c r="JK205" s="29"/>
      <c r="JL205" s="29"/>
      <c r="JM205" s="30"/>
      <c r="JN205" s="31"/>
      <c r="JO205" s="32"/>
      <c r="JP205" s="32"/>
      <c r="JQ205" s="32"/>
      <c r="JR205" s="32"/>
      <c r="JS205" s="33"/>
      <c r="JT205" s="28"/>
      <c r="JU205" s="29"/>
      <c r="JV205" s="29"/>
      <c r="JW205" s="29"/>
      <c r="JX205" s="29"/>
      <c r="JY205" s="30"/>
      <c r="JZ205" s="31"/>
      <c r="KA205" s="32"/>
      <c r="KB205" s="32"/>
      <c r="KC205" s="32"/>
      <c r="KD205" s="32"/>
      <c r="KE205" s="33"/>
      <c r="KF205" s="28"/>
      <c r="KG205" s="29"/>
      <c r="KH205" s="29"/>
      <c r="KI205" s="29"/>
      <c r="KJ205" s="29"/>
      <c r="KK205" s="30"/>
      <c r="KL205" s="31"/>
      <c r="KM205" s="32"/>
      <c r="KN205" s="32"/>
      <c r="KO205" s="32"/>
      <c r="KP205" s="32"/>
      <c r="KQ205" s="33"/>
    </row>
    <row r="206" spans="1:303" ht="16.5" customHeight="1" x14ac:dyDescent="0.25">
      <c r="A206" t="e">
        <f t="shared" si="11"/>
        <v>#VALUE!</v>
      </c>
      <c r="B206" s="17" t="e">
        <f t="shared" si="12"/>
        <v>#VALUE!</v>
      </c>
      <c r="C206" s="21" t="str">
        <f>Calen!F209</f>
        <v/>
      </c>
      <c r="D206" s="28"/>
      <c r="E206" s="29"/>
      <c r="F206" s="29"/>
      <c r="G206" s="29"/>
      <c r="H206" s="29"/>
      <c r="I206" s="30"/>
      <c r="J206" s="31"/>
      <c r="K206" s="32"/>
      <c r="L206" s="32"/>
      <c r="M206" s="32"/>
      <c r="N206" s="32"/>
      <c r="O206" s="33"/>
      <c r="P206" s="28"/>
      <c r="Q206" s="29"/>
      <c r="R206" s="29"/>
      <c r="S206" s="29"/>
      <c r="T206" s="29"/>
      <c r="U206" s="30"/>
      <c r="V206" s="31"/>
      <c r="W206" s="32"/>
      <c r="X206" s="32"/>
      <c r="Y206" s="32"/>
      <c r="Z206" s="32"/>
      <c r="AA206" s="33"/>
      <c r="AB206" s="28"/>
      <c r="AC206" s="29"/>
      <c r="AD206" s="29"/>
      <c r="AE206" s="29"/>
      <c r="AF206" s="29"/>
      <c r="AG206" s="30"/>
      <c r="AH206" s="31"/>
      <c r="AI206" s="32"/>
      <c r="AJ206" s="32"/>
      <c r="AK206" s="32"/>
      <c r="AL206" s="32"/>
      <c r="AM206" s="33"/>
      <c r="AN206" s="28"/>
      <c r="AO206" s="29"/>
      <c r="AP206" s="29"/>
      <c r="AQ206" s="29"/>
      <c r="AR206" s="29"/>
      <c r="AS206" s="30"/>
      <c r="AT206" s="31"/>
      <c r="AU206" s="32"/>
      <c r="AV206" s="32"/>
      <c r="AW206" s="32"/>
      <c r="AX206" s="32"/>
      <c r="AY206" s="33"/>
      <c r="AZ206" s="28"/>
      <c r="BA206" s="29"/>
      <c r="BB206" s="29"/>
      <c r="BC206" s="29"/>
      <c r="BD206" s="29"/>
      <c r="BE206" s="30"/>
      <c r="BF206" s="31"/>
      <c r="BG206" s="32"/>
      <c r="BH206" s="32"/>
      <c r="BI206" s="32"/>
      <c r="BJ206" s="32"/>
      <c r="BK206" s="33"/>
      <c r="BL206" s="28"/>
      <c r="BM206" s="29"/>
      <c r="BN206" s="29"/>
      <c r="BO206" s="29"/>
      <c r="BP206" s="29"/>
      <c r="BQ206" s="30"/>
      <c r="BR206" s="31"/>
      <c r="BS206" s="32"/>
      <c r="BT206" s="32"/>
      <c r="BU206" s="32"/>
      <c r="BV206" s="32"/>
      <c r="BW206" s="33"/>
      <c r="BX206" s="28"/>
      <c r="BY206" s="29"/>
      <c r="BZ206" s="29"/>
      <c r="CA206" s="29"/>
      <c r="CB206" s="29"/>
      <c r="CC206" s="30"/>
      <c r="CD206" s="31"/>
      <c r="CE206" s="32"/>
      <c r="CF206" s="32"/>
      <c r="CG206" s="32"/>
      <c r="CH206" s="32"/>
      <c r="CI206" s="33"/>
      <c r="CJ206" s="28"/>
      <c r="CK206" s="29"/>
      <c r="CL206" s="29"/>
      <c r="CM206" s="29"/>
      <c r="CN206" s="29"/>
      <c r="CO206" s="30"/>
      <c r="CP206" s="31"/>
      <c r="CQ206" s="32"/>
      <c r="CR206" s="32"/>
      <c r="CS206" s="32"/>
      <c r="CT206" s="32"/>
      <c r="CU206" s="33"/>
      <c r="CV206" s="28"/>
      <c r="CW206" s="29"/>
      <c r="CX206" s="29"/>
      <c r="CY206" s="29"/>
      <c r="CZ206" s="29"/>
      <c r="DA206" s="30"/>
      <c r="DB206" s="31"/>
      <c r="DC206" s="32"/>
      <c r="DD206" s="32"/>
      <c r="DE206" s="32"/>
      <c r="DF206" s="32"/>
      <c r="DG206" s="33"/>
      <c r="DH206" s="28"/>
      <c r="DI206" s="29"/>
      <c r="DJ206" s="29"/>
      <c r="DK206" s="29"/>
      <c r="DL206" s="29"/>
      <c r="DM206" s="30"/>
      <c r="DN206" s="31"/>
      <c r="DO206" s="32"/>
      <c r="DP206" s="32"/>
      <c r="DQ206" s="32"/>
      <c r="DR206" s="32"/>
      <c r="DS206" s="33"/>
      <c r="DT206" s="28"/>
      <c r="DU206" s="29"/>
      <c r="DV206" s="29"/>
      <c r="DW206" s="29"/>
      <c r="DX206" s="29"/>
      <c r="DY206" s="30"/>
      <c r="DZ206" s="31"/>
      <c r="EA206" s="32"/>
      <c r="EB206" s="32"/>
      <c r="EC206" s="32"/>
      <c r="ED206" s="32"/>
      <c r="EE206" s="33"/>
      <c r="EF206" s="28"/>
      <c r="EG206" s="29"/>
      <c r="EH206" s="29"/>
      <c r="EI206" s="29"/>
      <c r="EJ206" s="29"/>
      <c r="EK206" s="30"/>
      <c r="EL206" s="31"/>
      <c r="EM206" s="32"/>
      <c r="EN206" s="32"/>
      <c r="EO206" s="32"/>
      <c r="EP206" s="32"/>
      <c r="EQ206" s="33"/>
      <c r="ER206" s="28"/>
      <c r="ES206" s="29"/>
      <c r="ET206" s="29"/>
      <c r="EU206" s="29"/>
      <c r="EV206" s="29"/>
      <c r="EW206" s="30"/>
      <c r="EX206" s="31"/>
      <c r="EY206" s="32"/>
      <c r="EZ206" s="32"/>
      <c r="FA206" s="32"/>
      <c r="FB206" s="32"/>
      <c r="FC206" s="33"/>
      <c r="FD206" s="28"/>
      <c r="FE206" s="29"/>
      <c r="FF206" s="29"/>
      <c r="FG206" s="29"/>
      <c r="FH206" s="29"/>
      <c r="FI206" s="30"/>
      <c r="FJ206" s="31"/>
      <c r="FK206" s="32"/>
      <c r="FL206" s="32"/>
      <c r="FM206" s="32"/>
      <c r="FN206" s="32"/>
      <c r="FO206" s="33"/>
      <c r="FP206" s="28"/>
      <c r="FQ206" s="29"/>
      <c r="FR206" s="29"/>
      <c r="FS206" s="29"/>
      <c r="FT206" s="29"/>
      <c r="FU206" s="30"/>
      <c r="FV206" s="31"/>
      <c r="FW206" s="32"/>
      <c r="FX206" s="32"/>
      <c r="FY206" s="32"/>
      <c r="FZ206" s="32"/>
      <c r="GA206" s="33"/>
      <c r="GB206" s="28"/>
      <c r="GC206" s="29"/>
      <c r="GD206" s="29"/>
      <c r="GE206" s="29"/>
      <c r="GF206" s="29"/>
      <c r="GG206" s="30"/>
      <c r="GH206" s="31"/>
      <c r="GI206" s="32"/>
      <c r="GJ206" s="32"/>
      <c r="GK206" s="32"/>
      <c r="GL206" s="32"/>
      <c r="GM206" s="33"/>
      <c r="GN206" s="28"/>
      <c r="GO206" s="29"/>
      <c r="GP206" s="29"/>
      <c r="GQ206" s="29"/>
      <c r="GR206" s="29"/>
      <c r="GS206" s="30"/>
      <c r="GT206" s="31"/>
      <c r="GU206" s="32"/>
      <c r="GV206" s="32"/>
      <c r="GW206" s="32"/>
      <c r="GX206" s="32"/>
      <c r="GY206" s="33"/>
      <c r="GZ206" s="28"/>
      <c r="HA206" s="29"/>
      <c r="HB206" s="29"/>
      <c r="HC206" s="29"/>
      <c r="HD206" s="29"/>
      <c r="HE206" s="30"/>
      <c r="HF206" s="31"/>
      <c r="HG206" s="32"/>
      <c r="HH206" s="32"/>
      <c r="HI206" s="32"/>
      <c r="HJ206" s="32"/>
      <c r="HK206" s="33"/>
      <c r="HL206" s="28"/>
      <c r="HM206" s="29"/>
      <c r="HN206" s="29"/>
      <c r="HO206" s="29"/>
      <c r="HP206" s="29"/>
      <c r="HQ206" s="30"/>
      <c r="HR206" s="31"/>
      <c r="HS206" s="32"/>
      <c r="HT206" s="32"/>
      <c r="HU206" s="32"/>
      <c r="HV206" s="32"/>
      <c r="HW206" s="33"/>
      <c r="HX206" s="28"/>
      <c r="HY206" s="29"/>
      <c r="HZ206" s="29"/>
      <c r="IA206" s="29"/>
      <c r="IB206" s="29"/>
      <c r="IC206" s="30"/>
      <c r="ID206" s="31"/>
      <c r="IE206" s="32"/>
      <c r="IF206" s="32"/>
      <c r="IG206" s="32"/>
      <c r="IH206" s="32"/>
      <c r="II206" s="33"/>
      <c r="IJ206" s="28"/>
      <c r="IK206" s="29"/>
      <c r="IL206" s="29"/>
      <c r="IM206" s="29"/>
      <c r="IN206" s="29"/>
      <c r="IO206" s="30"/>
      <c r="IP206" s="31"/>
      <c r="IQ206" s="32"/>
      <c r="IR206" s="32"/>
      <c r="IS206" s="32"/>
      <c r="IT206" s="32"/>
      <c r="IU206" s="33"/>
      <c r="IV206" s="28"/>
      <c r="IW206" s="29"/>
      <c r="IX206" s="29"/>
      <c r="IY206" s="29"/>
      <c r="IZ206" s="29"/>
      <c r="JA206" s="30"/>
      <c r="JB206" s="31"/>
      <c r="JC206" s="32"/>
      <c r="JD206" s="32"/>
      <c r="JE206" s="32"/>
      <c r="JF206" s="32"/>
      <c r="JG206" s="33"/>
      <c r="JH206" s="28"/>
      <c r="JI206" s="29"/>
      <c r="JJ206" s="29"/>
      <c r="JK206" s="29"/>
      <c r="JL206" s="29"/>
      <c r="JM206" s="30"/>
      <c r="JN206" s="31"/>
      <c r="JO206" s="32"/>
      <c r="JP206" s="32"/>
      <c r="JQ206" s="32"/>
      <c r="JR206" s="32"/>
      <c r="JS206" s="33"/>
      <c r="JT206" s="28"/>
      <c r="JU206" s="29"/>
      <c r="JV206" s="29"/>
      <c r="JW206" s="29"/>
      <c r="JX206" s="29"/>
      <c r="JY206" s="30"/>
      <c r="JZ206" s="31"/>
      <c r="KA206" s="32"/>
      <c r="KB206" s="32"/>
      <c r="KC206" s="32"/>
      <c r="KD206" s="32"/>
      <c r="KE206" s="33"/>
      <c r="KF206" s="28"/>
      <c r="KG206" s="29"/>
      <c r="KH206" s="29"/>
      <c r="KI206" s="29"/>
      <c r="KJ206" s="29"/>
      <c r="KK206" s="30"/>
      <c r="KL206" s="31"/>
      <c r="KM206" s="32"/>
      <c r="KN206" s="32"/>
      <c r="KO206" s="32"/>
      <c r="KP206" s="32"/>
      <c r="KQ206" s="33"/>
    </row>
    <row r="207" spans="1:303" ht="16.5" customHeight="1" x14ac:dyDescent="0.25">
      <c r="A207" t="e">
        <f t="shared" si="11"/>
        <v>#VALUE!</v>
      </c>
      <c r="B207" s="17" t="e">
        <f t="shared" si="12"/>
        <v>#VALUE!</v>
      </c>
      <c r="C207" s="21" t="str">
        <f>Calen!F210</f>
        <v/>
      </c>
      <c r="D207" s="28"/>
      <c r="E207" s="29"/>
      <c r="F207" s="29"/>
      <c r="G207" s="29"/>
      <c r="H207" s="29"/>
      <c r="I207" s="30"/>
      <c r="J207" s="31"/>
      <c r="K207" s="32"/>
      <c r="L207" s="32"/>
      <c r="M207" s="32"/>
      <c r="N207" s="32"/>
      <c r="O207" s="33"/>
      <c r="P207" s="28"/>
      <c r="Q207" s="29"/>
      <c r="R207" s="29"/>
      <c r="S207" s="29"/>
      <c r="T207" s="29"/>
      <c r="U207" s="30"/>
      <c r="V207" s="31"/>
      <c r="W207" s="32"/>
      <c r="X207" s="32"/>
      <c r="Y207" s="32"/>
      <c r="Z207" s="32"/>
      <c r="AA207" s="33"/>
      <c r="AB207" s="28"/>
      <c r="AC207" s="29"/>
      <c r="AD207" s="29"/>
      <c r="AE207" s="29"/>
      <c r="AF207" s="29"/>
      <c r="AG207" s="30"/>
      <c r="AH207" s="31"/>
      <c r="AI207" s="32"/>
      <c r="AJ207" s="32"/>
      <c r="AK207" s="32"/>
      <c r="AL207" s="32"/>
      <c r="AM207" s="33"/>
      <c r="AN207" s="28"/>
      <c r="AO207" s="29"/>
      <c r="AP207" s="29"/>
      <c r="AQ207" s="29"/>
      <c r="AR207" s="29"/>
      <c r="AS207" s="30"/>
      <c r="AT207" s="31"/>
      <c r="AU207" s="32"/>
      <c r="AV207" s="32"/>
      <c r="AW207" s="32"/>
      <c r="AX207" s="32"/>
      <c r="AY207" s="33"/>
      <c r="AZ207" s="28"/>
      <c r="BA207" s="29"/>
      <c r="BB207" s="29"/>
      <c r="BC207" s="29"/>
      <c r="BD207" s="29"/>
      <c r="BE207" s="30"/>
      <c r="BF207" s="31"/>
      <c r="BG207" s="32"/>
      <c r="BH207" s="32"/>
      <c r="BI207" s="32"/>
      <c r="BJ207" s="32"/>
      <c r="BK207" s="33"/>
      <c r="BL207" s="28"/>
      <c r="BM207" s="29"/>
      <c r="BN207" s="29"/>
      <c r="BO207" s="29"/>
      <c r="BP207" s="29"/>
      <c r="BQ207" s="30"/>
      <c r="BR207" s="31"/>
      <c r="BS207" s="32"/>
      <c r="BT207" s="32"/>
      <c r="BU207" s="32"/>
      <c r="BV207" s="32"/>
      <c r="BW207" s="33"/>
      <c r="BX207" s="28"/>
      <c r="BY207" s="29"/>
      <c r="BZ207" s="29"/>
      <c r="CA207" s="29"/>
      <c r="CB207" s="29"/>
      <c r="CC207" s="30"/>
      <c r="CD207" s="31"/>
      <c r="CE207" s="32"/>
      <c r="CF207" s="32"/>
      <c r="CG207" s="32"/>
      <c r="CH207" s="32"/>
      <c r="CI207" s="33"/>
      <c r="CJ207" s="28"/>
      <c r="CK207" s="29"/>
      <c r="CL207" s="29"/>
      <c r="CM207" s="29"/>
      <c r="CN207" s="29"/>
      <c r="CO207" s="30"/>
      <c r="CP207" s="31"/>
      <c r="CQ207" s="32"/>
      <c r="CR207" s="32"/>
      <c r="CS207" s="32"/>
      <c r="CT207" s="32"/>
      <c r="CU207" s="33"/>
      <c r="CV207" s="28"/>
      <c r="CW207" s="29"/>
      <c r="CX207" s="29"/>
      <c r="CY207" s="29"/>
      <c r="CZ207" s="29"/>
      <c r="DA207" s="30"/>
      <c r="DB207" s="31"/>
      <c r="DC207" s="32"/>
      <c r="DD207" s="32"/>
      <c r="DE207" s="32"/>
      <c r="DF207" s="32"/>
      <c r="DG207" s="33"/>
      <c r="DH207" s="28"/>
      <c r="DI207" s="29"/>
      <c r="DJ207" s="29"/>
      <c r="DK207" s="29"/>
      <c r="DL207" s="29"/>
      <c r="DM207" s="30"/>
      <c r="DN207" s="31"/>
      <c r="DO207" s="32"/>
      <c r="DP207" s="32"/>
      <c r="DQ207" s="32"/>
      <c r="DR207" s="32"/>
      <c r="DS207" s="33"/>
      <c r="DT207" s="28"/>
      <c r="DU207" s="29"/>
      <c r="DV207" s="29"/>
      <c r="DW207" s="29"/>
      <c r="DX207" s="29"/>
      <c r="DY207" s="30"/>
      <c r="DZ207" s="31"/>
      <c r="EA207" s="32"/>
      <c r="EB207" s="32"/>
      <c r="EC207" s="32"/>
      <c r="ED207" s="32"/>
      <c r="EE207" s="33"/>
      <c r="EF207" s="28"/>
      <c r="EG207" s="29"/>
      <c r="EH207" s="29"/>
      <c r="EI207" s="29"/>
      <c r="EJ207" s="29"/>
      <c r="EK207" s="30"/>
      <c r="EL207" s="31"/>
      <c r="EM207" s="32"/>
      <c r="EN207" s="32"/>
      <c r="EO207" s="32"/>
      <c r="EP207" s="32"/>
      <c r="EQ207" s="33"/>
      <c r="ER207" s="28"/>
      <c r="ES207" s="29"/>
      <c r="ET207" s="29"/>
      <c r="EU207" s="29"/>
      <c r="EV207" s="29"/>
      <c r="EW207" s="30"/>
      <c r="EX207" s="31"/>
      <c r="EY207" s="32"/>
      <c r="EZ207" s="32"/>
      <c r="FA207" s="32"/>
      <c r="FB207" s="32"/>
      <c r="FC207" s="33"/>
      <c r="FD207" s="28"/>
      <c r="FE207" s="29"/>
      <c r="FF207" s="29"/>
      <c r="FG207" s="29"/>
      <c r="FH207" s="29"/>
      <c r="FI207" s="30"/>
      <c r="FJ207" s="31"/>
      <c r="FK207" s="32"/>
      <c r="FL207" s="32"/>
      <c r="FM207" s="32"/>
      <c r="FN207" s="32"/>
      <c r="FO207" s="33"/>
      <c r="FP207" s="28"/>
      <c r="FQ207" s="29"/>
      <c r="FR207" s="29"/>
      <c r="FS207" s="29"/>
      <c r="FT207" s="29"/>
      <c r="FU207" s="30"/>
      <c r="FV207" s="31"/>
      <c r="FW207" s="32"/>
      <c r="FX207" s="32"/>
      <c r="FY207" s="32"/>
      <c r="FZ207" s="32"/>
      <c r="GA207" s="33"/>
      <c r="GB207" s="28"/>
      <c r="GC207" s="29"/>
      <c r="GD207" s="29"/>
      <c r="GE207" s="29"/>
      <c r="GF207" s="29"/>
      <c r="GG207" s="30"/>
      <c r="GH207" s="31"/>
      <c r="GI207" s="32"/>
      <c r="GJ207" s="32"/>
      <c r="GK207" s="32"/>
      <c r="GL207" s="32"/>
      <c r="GM207" s="33"/>
      <c r="GN207" s="28"/>
      <c r="GO207" s="29"/>
      <c r="GP207" s="29"/>
      <c r="GQ207" s="29"/>
      <c r="GR207" s="29"/>
      <c r="GS207" s="30"/>
      <c r="GT207" s="31"/>
      <c r="GU207" s="32"/>
      <c r="GV207" s="32"/>
      <c r="GW207" s="32"/>
      <c r="GX207" s="32"/>
      <c r="GY207" s="33"/>
      <c r="GZ207" s="28"/>
      <c r="HA207" s="29"/>
      <c r="HB207" s="29"/>
      <c r="HC207" s="29"/>
      <c r="HD207" s="29"/>
      <c r="HE207" s="30"/>
      <c r="HF207" s="31"/>
      <c r="HG207" s="32"/>
      <c r="HH207" s="32"/>
      <c r="HI207" s="32"/>
      <c r="HJ207" s="32"/>
      <c r="HK207" s="33"/>
      <c r="HL207" s="28"/>
      <c r="HM207" s="29"/>
      <c r="HN207" s="29"/>
      <c r="HO207" s="29"/>
      <c r="HP207" s="29"/>
      <c r="HQ207" s="30"/>
      <c r="HR207" s="31"/>
      <c r="HS207" s="32"/>
      <c r="HT207" s="32"/>
      <c r="HU207" s="32"/>
      <c r="HV207" s="32"/>
      <c r="HW207" s="33"/>
      <c r="HX207" s="28"/>
      <c r="HY207" s="29"/>
      <c r="HZ207" s="29"/>
      <c r="IA207" s="29"/>
      <c r="IB207" s="29"/>
      <c r="IC207" s="30"/>
      <c r="ID207" s="31"/>
      <c r="IE207" s="32"/>
      <c r="IF207" s="32"/>
      <c r="IG207" s="32"/>
      <c r="IH207" s="32"/>
      <c r="II207" s="33"/>
      <c r="IJ207" s="28"/>
      <c r="IK207" s="29"/>
      <c r="IL207" s="29"/>
      <c r="IM207" s="29"/>
      <c r="IN207" s="29"/>
      <c r="IO207" s="30"/>
      <c r="IP207" s="31"/>
      <c r="IQ207" s="32"/>
      <c r="IR207" s="32"/>
      <c r="IS207" s="32"/>
      <c r="IT207" s="32"/>
      <c r="IU207" s="33"/>
      <c r="IV207" s="28"/>
      <c r="IW207" s="29"/>
      <c r="IX207" s="29"/>
      <c r="IY207" s="29"/>
      <c r="IZ207" s="29"/>
      <c r="JA207" s="30"/>
      <c r="JB207" s="31"/>
      <c r="JC207" s="32"/>
      <c r="JD207" s="32"/>
      <c r="JE207" s="32"/>
      <c r="JF207" s="32"/>
      <c r="JG207" s="33"/>
      <c r="JH207" s="28"/>
      <c r="JI207" s="29"/>
      <c r="JJ207" s="29"/>
      <c r="JK207" s="29"/>
      <c r="JL207" s="29"/>
      <c r="JM207" s="30"/>
      <c r="JN207" s="31"/>
      <c r="JO207" s="32"/>
      <c r="JP207" s="32"/>
      <c r="JQ207" s="32"/>
      <c r="JR207" s="32"/>
      <c r="JS207" s="33"/>
      <c r="JT207" s="28"/>
      <c r="JU207" s="29"/>
      <c r="JV207" s="29"/>
      <c r="JW207" s="29"/>
      <c r="JX207" s="29"/>
      <c r="JY207" s="30"/>
      <c r="JZ207" s="31"/>
      <c r="KA207" s="32"/>
      <c r="KB207" s="32"/>
      <c r="KC207" s="32"/>
      <c r="KD207" s="32"/>
      <c r="KE207" s="33"/>
      <c r="KF207" s="28"/>
      <c r="KG207" s="29"/>
      <c r="KH207" s="29"/>
      <c r="KI207" s="29"/>
      <c r="KJ207" s="29"/>
      <c r="KK207" s="30"/>
      <c r="KL207" s="31"/>
      <c r="KM207" s="32"/>
      <c r="KN207" s="32"/>
      <c r="KO207" s="32"/>
      <c r="KP207" s="32"/>
      <c r="KQ207" s="33"/>
    </row>
    <row r="208" spans="1:303" ht="16.5" customHeight="1" x14ac:dyDescent="0.25">
      <c r="A208" t="e">
        <f t="shared" si="11"/>
        <v>#VALUE!</v>
      </c>
      <c r="B208" s="17" t="e">
        <f t="shared" si="12"/>
        <v>#VALUE!</v>
      </c>
      <c r="C208" s="21" t="str">
        <f>Calen!F211</f>
        <v/>
      </c>
      <c r="D208" s="28"/>
      <c r="E208" s="29"/>
      <c r="F208" s="29"/>
      <c r="G208" s="29"/>
      <c r="H208" s="29"/>
      <c r="I208" s="30"/>
      <c r="J208" s="31"/>
      <c r="K208" s="32"/>
      <c r="L208" s="32"/>
      <c r="M208" s="32"/>
      <c r="N208" s="32"/>
      <c r="O208" s="33"/>
      <c r="P208" s="28"/>
      <c r="Q208" s="29"/>
      <c r="R208" s="29"/>
      <c r="S208" s="29"/>
      <c r="T208" s="29"/>
      <c r="U208" s="30"/>
      <c r="V208" s="31"/>
      <c r="W208" s="32"/>
      <c r="X208" s="32"/>
      <c r="Y208" s="32"/>
      <c r="Z208" s="32"/>
      <c r="AA208" s="33"/>
      <c r="AB208" s="28"/>
      <c r="AC208" s="29"/>
      <c r="AD208" s="29"/>
      <c r="AE208" s="29"/>
      <c r="AF208" s="29"/>
      <c r="AG208" s="30"/>
      <c r="AH208" s="31"/>
      <c r="AI208" s="32"/>
      <c r="AJ208" s="32"/>
      <c r="AK208" s="32"/>
      <c r="AL208" s="32"/>
      <c r="AM208" s="33"/>
      <c r="AN208" s="28"/>
      <c r="AO208" s="29"/>
      <c r="AP208" s="29"/>
      <c r="AQ208" s="29"/>
      <c r="AR208" s="29"/>
      <c r="AS208" s="30"/>
      <c r="AT208" s="31"/>
      <c r="AU208" s="32"/>
      <c r="AV208" s="32"/>
      <c r="AW208" s="32"/>
      <c r="AX208" s="32"/>
      <c r="AY208" s="33"/>
      <c r="AZ208" s="28"/>
      <c r="BA208" s="29"/>
      <c r="BB208" s="29"/>
      <c r="BC208" s="29"/>
      <c r="BD208" s="29"/>
      <c r="BE208" s="30"/>
      <c r="BF208" s="31"/>
      <c r="BG208" s="32"/>
      <c r="BH208" s="32"/>
      <c r="BI208" s="32"/>
      <c r="BJ208" s="32"/>
      <c r="BK208" s="33"/>
      <c r="BL208" s="28"/>
      <c r="BM208" s="29"/>
      <c r="BN208" s="29"/>
      <c r="BO208" s="29"/>
      <c r="BP208" s="29"/>
      <c r="BQ208" s="30"/>
      <c r="BR208" s="31"/>
      <c r="BS208" s="32"/>
      <c r="BT208" s="32"/>
      <c r="BU208" s="32"/>
      <c r="BV208" s="32"/>
      <c r="BW208" s="33"/>
      <c r="BX208" s="28"/>
      <c r="BY208" s="29"/>
      <c r="BZ208" s="29"/>
      <c r="CA208" s="29"/>
      <c r="CB208" s="29"/>
      <c r="CC208" s="30"/>
      <c r="CD208" s="31"/>
      <c r="CE208" s="32"/>
      <c r="CF208" s="32"/>
      <c r="CG208" s="32"/>
      <c r="CH208" s="32"/>
      <c r="CI208" s="33"/>
      <c r="CJ208" s="28"/>
      <c r="CK208" s="29"/>
      <c r="CL208" s="29"/>
      <c r="CM208" s="29"/>
      <c r="CN208" s="29"/>
      <c r="CO208" s="30"/>
      <c r="CP208" s="31"/>
      <c r="CQ208" s="32"/>
      <c r="CR208" s="32"/>
      <c r="CS208" s="32"/>
      <c r="CT208" s="32"/>
      <c r="CU208" s="33"/>
      <c r="CV208" s="28"/>
      <c r="CW208" s="29"/>
      <c r="CX208" s="29"/>
      <c r="CY208" s="29"/>
      <c r="CZ208" s="29"/>
      <c r="DA208" s="30"/>
      <c r="DB208" s="31"/>
      <c r="DC208" s="32"/>
      <c r="DD208" s="32"/>
      <c r="DE208" s="32"/>
      <c r="DF208" s="32"/>
      <c r="DG208" s="33"/>
      <c r="DH208" s="28"/>
      <c r="DI208" s="29"/>
      <c r="DJ208" s="29"/>
      <c r="DK208" s="29"/>
      <c r="DL208" s="29"/>
      <c r="DM208" s="30"/>
      <c r="DN208" s="31"/>
      <c r="DO208" s="32"/>
      <c r="DP208" s="32"/>
      <c r="DQ208" s="32"/>
      <c r="DR208" s="32"/>
      <c r="DS208" s="33"/>
      <c r="DT208" s="28"/>
      <c r="DU208" s="29"/>
      <c r="DV208" s="29"/>
      <c r="DW208" s="29"/>
      <c r="DX208" s="29"/>
      <c r="DY208" s="30"/>
      <c r="DZ208" s="31"/>
      <c r="EA208" s="32"/>
      <c r="EB208" s="32"/>
      <c r="EC208" s="32"/>
      <c r="ED208" s="32"/>
      <c r="EE208" s="33"/>
      <c r="EF208" s="28"/>
      <c r="EG208" s="29"/>
      <c r="EH208" s="29"/>
      <c r="EI208" s="29"/>
      <c r="EJ208" s="29"/>
      <c r="EK208" s="30"/>
      <c r="EL208" s="31"/>
      <c r="EM208" s="32"/>
      <c r="EN208" s="32"/>
      <c r="EO208" s="32"/>
      <c r="EP208" s="32"/>
      <c r="EQ208" s="33"/>
      <c r="ER208" s="28"/>
      <c r="ES208" s="29"/>
      <c r="ET208" s="29"/>
      <c r="EU208" s="29"/>
      <c r="EV208" s="29"/>
      <c r="EW208" s="30"/>
      <c r="EX208" s="31"/>
      <c r="EY208" s="32"/>
      <c r="EZ208" s="32"/>
      <c r="FA208" s="32"/>
      <c r="FB208" s="32"/>
      <c r="FC208" s="33"/>
      <c r="FD208" s="28"/>
      <c r="FE208" s="29"/>
      <c r="FF208" s="29"/>
      <c r="FG208" s="29"/>
      <c r="FH208" s="29"/>
      <c r="FI208" s="30"/>
      <c r="FJ208" s="31"/>
      <c r="FK208" s="32"/>
      <c r="FL208" s="32"/>
      <c r="FM208" s="32"/>
      <c r="FN208" s="32"/>
      <c r="FO208" s="33"/>
      <c r="FP208" s="28"/>
      <c r="FQ208" s="29"/>
      <c r="FR208" s="29"/>
      <c r="FS208" s="29"/>
      <c r="FT208" s="29"/>
      <c r="FU208" s="30"/>
      <c r="FV208" s="31"/>
      <c r="FW208" s="32"/>
      <c r="FX208" s="32"/>
      <c r="FY208" s="32"/>
      <c r="FZ208" s="32"/>
      <c r="GA208" s="33"/>
      <c r="GB208" s="28"/>
      <c r="GC208" s="29"/>
      <c r="GD208" s="29"/>
      <c r="GE208" s="29"/>
      <c r="GF208" s="29"/>
      <c r="GG208" s="30"/>
      <c r="GH208" s="31"/>
      <c r="GI208" s="32"/>
      <c r="GJ208" s="32"/>
      <c r="GK208" s="32"/>
      <c r="GL208" s="32"/>
      <c r="GM208" s="33"/>
      <c r="GN208" s="28"/>
      <c r="GO208" s="29"/>
      <c r="GP208" s="29"/>
      <c r="GQ208" s="29"/>
      <c r="GR208" s="29"/>
      <c r="GS208" s="30"/>
      <c r="GT208" s="31"/>
      <c r="GU208" s="32"/>
      <c r="GV208" s="32"/>
      <c r="GW208" s="32"/>
      <c r="GX208" s="32"/>
      <c r="GY208" s="33"/>
      <c r="GZ208" s="28"/>
      <c r="HA208" s="29"/>
      <c r="HB208" s="29"/>
      <c r="HC208" s="29"/>
      <c r="HD208" s="29"/>
      <c r="HE208" s="30"/>
      <c r="HF208" s="31"/>
      <c r="HG208" s="32"/>
      <c r="HH208" s="32"/>
      <c r="HI208" s="32"/>
      <c r="HJ208" s="32"/>
      <c r="HK208" s="33"/>
      <c r="HL208" s="28"/>
      <c r="HM208" s="29"/>
      <c r="HN208" s="29"/>
      <c r="HO208" s="29"/>
      <c r="HP208" s="29"/>
      <c r="HQ208" s="30"/>
      <c r="HR208" s="31"/>
      <c r="HS208" s="32"/>
      <c r="HT208" s="32"/>
      <c r="HU208" s="32"/>
      <c r="HV208" s="32"/>
      <c r="HW208" s="33"/>
      <c r="HX208" s="28"/>
      <c r="HY208" s="29"/>
      <c r="HZ208" s="29"/>
      <c r="IA208" s="29"/>
      <c r="IB208" s="29"/>
      <c r="IC208" s="30"/>
      <c r="ID208" s="31"/>
      <c r="IE208" s="32"/>
      <c r="IF208" s="32"/>
      <c r="IG208" s="32"/>
      <c r="IH208" s="32"/>
      <c r="II208" s="33"/>
      <c r="IJ208" s="28"/>
      <c r="IK208" s="29"/>
      <c r="IL208" s="29"/>
      <c r="IM208" s="29"/>
      <c r="IN208" s="29"/>
      <c r="IO208" s="30"/>
      <c r="IP208" s="31"/>
      <c r="IQ208" s="32"/>
      <c r="IR208" s="32"/>
      <c r="IS208" s="32"/>
      <c r="IT208" s="32"/>
      <c r="IU208" s="33"/>
      <c r="IV208" s="28"/>
      <c r="IW208" s="29"/>
      <c r="IX208" s="29"/>
      <c r="IY208" s="29"/>
      <c r="IZ208" s="29"/>
      <c r="JA208" s="30"/>
      <c r="JB208" s="31"/>
      <c r="JC208" s="32"/>
      <c r="JD208" s="32"/>
      <c r="JE208" s="32"/>
      <c r="JF208" s="32"/>
      <c r="JG208" s="33"/>
      <c r="JH208" s="28"/>
      <c r="JI208" s="29"/>
      <c r="JJ208" s="29"/>
      <c r="JK208" s="29"/>
      <c r="JL208" s="29"/>
      <c r="JM208" s="30"/>
      <c r="JN208" s="31"/>
      <c r="JO208" s="32"/>
      <c r="JP208" s="32"/>
      <c r="JQ208" s="32"/>
      <c r="JR208" s="32"/>
      <c r="JS208" s="33"/>
      <c r="JT208" s="28"/>
      <c r="JU208" s="29"/>
      <c r="JV208" s="29"/>
      <c r="JW208" s="29"/>
      <c r="JX208" s="29"/>
      <c r="JY208" s="30"/>
      <c r="JZ208" s="31"/>
      <c r="KA208" s="32"/>
      <c r="KB208" s="32"/>
      <c r="KC208" s="32"/>
      <c r="KD208" s="32"/>
      <c r="KE208" s="33"/>
      <c r="KF208" s="28"/>
      <c r="KG208" s="29"/>
      <c r="KH208" s="29"/>
      <c r="KI208" s="29"/>
      <c r="KJ208" s="29"/>
      <c r="KK208" s="30"/>
      <c r="KL208" s="31"/>
      <c r="KM208" s="32"/>
      <c r="KN208" s="32"/>
      <c r="KO208" s="32"/>
      <c r="KP208" s="32"/>
      <c r="KQ208" s="33"/>
    </row>
    <row r="209" spans="1:303" ht="16.5" customHeight="1" x14ac:dyDescent="0.25">
      <c r="A209" t="e">
        <f t="shared" si="11"/>
        <v>#VALUE!</v>
      </c>
      <c r="B209" s="17" t="e">
        <f t="shared" si="12"/>
        <v>#VALUE!</v>
      </c>
      <c r="C209" s="21" t="str">
        <f>Calen!F212</f>
        <v/>
      </c>
      <c r="D209" s="28"/>
      <c r="E209" s="29"/>
      <c r="F209" s="29"/>
      <c r="G209" s="29"/>
      <c r="H209" s="29"/>
      <c r="I209" s="30"/>
      <c r="J209" s="31"/>
      <c r="K209" s="32"/>
      <c r="L209" s="32"/>
      <c r="M209" s="32"/>
      <c r="N209" s="32"/>
      <c r="O209" s="33"/>
      <c r="P209" s="28"/>
      <c r="Q209" s="29"/>
      <c r="R209" s="29"/>
      <c r="S209" s="29"/>
      <c r="T209" s="29"/>
      <c r="U209" s="30"/>
      <c r="V209" s="31"/>
      <c r="W209" s="32"/>
      <c r="X209" s="32"/>
      <c r="Y209" s="32"/>
      <c r="Z209" s="32"/>
      <c r="AA209" s="33"/>
      <c r="AB209" s="28"/>
      <c r="AC209" s="29"/>
      <c r="AD209" s="29"/>
      <c r="AE209" s="29"/>
      <c r="AF209" s="29"/>
      <c r="AG209" s="30"/>
      <c r="AH209" s="31"/>
      <c r="AI209" s="32"/>
      <c r="AJ209" s="32"/>
      <c r="AK209" s="32"/>
      <c r="AL209" s="32"/>
      <c r="AM209" s="33"/>
      <c r="AN209" s="28"/>
      <c r="AO209" s="29"/>
      <c r="AP209" s="29"/>
      <c r="AQ209" s="29"/>
      <c r="AR209" s="29"/>
      <c r="AS209" s="30"/>
      <c r="AT209" s="31"/>
      <c r="AU209" s="32"/>
      <c r="AV209" s="32"/>
      <c r="AW209" s="32"/>
      <c r="AX209" s="32"/>
      <c r="AY209" s="33"/>
      <c r="AZ209" s="28"/>
      <c r="BA209" s="29"/>
      <c r="BB209" s="29"/>
      <c r="BC209" s="29"/>
      <c r="BD209" s="29"/>
      <c r="BE209" s="30"/>
      <c r="BF209" s="31"/>
      <c r="BG209" s="32"/>
      <c r="BH209" s="32"/>
      <c r="BI209" s="32"/>
      <c r="BJ209" s="32"/>
      <c r="BK209" s="33"/>
      <c r="BL209" s="28"/>
      <c r="BM209" s="29"/>
      <c r="BN209" s="29"/>
      <c r="BO209" s="29"/>
      <c r="BP209" s="29"/>
      <c r="BQ209" s="30"/>
      <c r="BR209" s="31"/>
      <c r="BS209" s="32"/>
      <c r="BT209" s="32"/>
      <c r="BU209" s="32"/>
      <c r="BV209" s="32"/>
      <c r="BW209" s="33"/>
      <c r="BX209" s="28"/>
      <c r="BY209" s="29"/>
      <c r="BZ209" s="29"/>
      <c r="CA209" s="29"/>
      <c r="CB209" s="29"/>
      <c r="CC209" s="30"/>
      <c r="CD209" s="31"/>
      <c r="CE209" s="32"/>
      <c r="CF209" s="32"/>
      <c r="CG209" s="32"/>
      <c r="CH209" s="32"/>
      <c r="CI209" s="33"/>
      <c r="CJ209" s="28"/>
      <c r="CK209" s="29"/>
      <c r="CL209" s="29"/>
      <c r="CM209" s="29"/>
      <c r="CN209" s="29"/>
      <c r="CO209" s="30"/>
      <c r="CP209" s="31"/>
      <c r="CQ209" s="32"/>
      <c r="CR209" s="32"/>
      <c r="CS209" s="32"/>
      <c r="CT209" s="32"/>
      <c r="CU209" s="33"/>
      <c r="CV209" s="28"/>
      <c r="CW209" s="29"/>
      <c r="CX209" s="29"/>
      <c r="CY209" s="29"/>
      <c r="CZ209" s="29"/>
      <c r="DA209" s="30"/>
      <c r="DB209" s="31"/>
      <c r="DC209" s="32"/>
      <c r="DD209" s="32"/>
      <c r="DE209" s="32"/>
      <c r="DF209" s="32"/>
      <c r="DG209" s="33"/>
      <c r="DH209" s="28"/>
      <c r="DI209" s="29"/>
      <c r="DJ209" s="29"/>
      <c r="DK209" s="29"/>
      <c r="DL209" s="29"/>
      <c r="DM209" s="30"/>
      <c r="DN209" s="31"/>
      <c r="DO209" s="32"/>
      <c r="DP209" s="32"/>
      <c r="DQ209" s="32"/>
      <c r="DR209" s="32"/>
      <c r="DS209" s="33"/>
      <c r="DT209" s="28"/>
      <c r="DU209" s="29"/>
      <c r="DV209" s="29"/>
      <c r="DW209" s="29"/>
      <c r="DX209" s="29"/>
      <c r="DY209" s="30"/>
      <c r="DZ209" s="31"/>
      <c r="EA209" s="32"/>
      <c r="EB209" s="32"/>
      <c r="EC209" s="32"/>
      <c r="ED209" s="32"/>
      <c r="EE209" s="33"/>
      <c r="EF209" s="28"/>
      <c r="EG209" s="29"/>
      <c r="EH209" s="29"/>
      <c r="EI209" s="29"/>
      <c r="EJ209" s="29"/>
      <c r="EK209" s="30"/>
      <c r="EL209" s="31"/>
      <c r="EM209" s="32"/>
      <c r="EN209" s="32"/>
      <c r="EO209" s="32"/>
      <c r="EP209" s="32"/>
      <c r="EQ209" s="33"/>
      <c r="ER209" s="28"/>
      <c r="ES209" s="29"/>
      <c r="ET209" s="29"/>
      <c r="EU209" s="29"/>
      <c r="EV209" s="29"/>
      <c r="EW209" s="30"/>
      <c r="EX209" s="31"/>
      <c r="EY209" s="32"/>
      <c r="EZ209" s="32"/>
      <c r="FA209" s="32"/>
      <c r="FB209" s="32"/>
      <c r="FC209" s="33"/>
      <c r="FD209" s="28"/>
      <c r="FE209" s="29"/>
      <c r="FF209" s="29"/>
      <c r="FG209" s="29"/>
      <c r="FH209" s="29"/>
      <c r="FI209" s="30"/>
      <c r="FJ209" s="31"/>
      <c r="FK209" s="32"/>
      <c r="FL209" s="32"/>
      <c r="FM209" s="32"/>
      <c r="FN209" s="32"/>
      <c r="FO209" s="33"/>
      <c r="FP209" s="28"/>
      <c r="FQ209" s="29"/>
      <c r="FR209" s="29"/>
      <c r="FS209" s="29"/>
      <c r="FT209" s="29"/>
      <c r="FU209" s="30"/>
      <c r="FV209" s="31"/>
      <c r="FW209" s="32"/>
      <c r="FX209" s="32"/>
      <c r="FY209" s="32"/>
      <c r="FZ209" s="32"/>
      <c r="GA209" s="33"/>
      <c r="GB209" s="28"/>
      <c r="GC209" s="29"/>
      <c r="GD209" s="29"/>
      <c r="GE209" s="29"/>
      <c r="GF209" s="29"/>
      <c r="GG209" s="30"/>
      <c r="GH209" s="31"/>
      <c r="GI209" s="32"/>
      <c r="GJ209" s="32"/>
      <c r="GK209" s="32"/>
      <c r="GL209" s="32"/>
      <c r="GM209" s="33"/>
      <c r="GN209" s="28"/>
      <c r="GO209" s="29"/>
      <c r="GP209" s="29"/>
      <c r="GQ209" s="29"/>
      <c r="GR209" s="29"/>
      <c r="GS209" s="30"/>
      <c r="GT209" s="31"/>
      <c r="GU209" s="32"/>
      <c r="GV209" s="32"/>
      <c r="GW209" s="32"/>
      <c r="GX209" s="32"/>
      <c r="GY209" s="33"/>
      <c r="GZ209" s="28"/>
      <c r="HA209" s="29"/>
      <c r="HB209" s="29"/>
      <c r="HC209" s="29"/>
      <c r="HD209" s="29"/>
      <c r="HE209" s="30"/>
      <c r="HF209" s="31"/>
      <c r="HG209" s="32"/>
      <c r="HH209" s="32"/>
      <c r="HI209" s="32"/>
      <c r="HJ209" s="32"/>
      <c r="HK209" s="33"/>
      <c r="HL209" s="28"/>
      <c r="HM209" s="29"/>
      <c r="HN209" s="29"/>
      <c r="HO209" s="29"/>
      <c r="HP209" s="29"/>
      <c r="HQ209" s="30"/>
      <c r="HR209" s="31"/>
      <c r="HS209" s="32"/>
      <c r="HT209" s="32"/>
      <c r="HU209" s="32"/>
      <c r="HV209" s="32"/>
      <c r="HW209" s="33"/>
      <c r="HX209" s="28"/>
      <c r="HY209" s="29"/>
      <c r="HZ209" s="29"/>
      <c r="IA209" s="29"/>
      <c r="IB209" s="29"/>
      <c r="IC209" s="30"/>
      <c r="ID209" s="31"/>
      <c r="IE209" s="32"/>
      <c r="IF209" s="32"/>
      <c r="IG209" s="32"/>
      <c r="IH209" s="32"/>
      <c r="II209" s="33"/>
      <c r="IJ209" s="28"/>
      <c r="IK209" s="29"/>
      <c r="IL209" s="29"/>
      <c r="IM209" s="29"/>
      <c r="IN209" s="29"/>
      <c r="IO209" s="30"/>
      <c r="IP209" s="31"/>
      <c r="IQ209" s="32"/>
      <c r="IR209" s="32"/>
      <c r="IS209" s="32"/>
      <c r="IT209" s="32"/>
      <c r="IU209" s="33"/>
      <c r="IV209" s="28"/>
      <c r="IW209" s="29"/>
      <c r="IX209" s="29"/>
      <c r="IY209" s="29"/>
      <c r="IZ209" s="29"/>
      <c r="JA209" s="30"/>
      <c r="JB209" s="31"/>
      <c r="JC209" s="32"/>
      <c r="JD209" s="32"/>
      <c r="JE209" s="32"/>
      <c r="JF209" s="32"/>
      <c r="JG209" s="33"/>
      <c r="JH209" s="28"/>
      <c r="JI209" s="29"/>
      <c r="JJ209" s="29"/>
      <c r="JK209" s="29"/>
      <c r="JL209" s="29"/>
      <c r="JM209" s="30"/>
      <c r="JN209" s="31"/>
      <c r="JO209" s="32"/>
      <c r="JP209" s="32"/>
      <c r="JQ209" s="32"/>
      <c r="JR209" s="32"/>
      <c r="JS209" s="33"/>
      <c r="JT209" s="28"/>
      <c r="JU209" s="29"/>
      <c r="JV209" s="29"/>
      <c r="JW209" s="29"/>
      <c r="JX209" s="29"/>
      <c r="JY209" s="30"/>
      <c r="JZ209" s="31"/>
      <c r="KA209" s="32"/>
      <c r="KB209" s="32"/>
      <c r="KC209" s="32"/>
      <c r="KD209" s="32"/>
      <c r="KE209" s="33"/>
      <c r="KF209" s="28"/>
      <c r="KG209" s="29"/>
      <c r="KH209" s="29"/>
      <c r="KI209" s="29"/>
      <c r="KJ209" s="29"/>
      <c r="KK209" s="30"/>
      <c r="KL209" s="31"/>
      <c r="KM209" s="32"/>
      <c r="KN209" s="32"/>
      <c r="KO209" s="32"/>
      <c r="KP209" s="32"/>
      <c r="KQ209" s="33"/>
    </row>
    <row r="210" spans="1:303" ht="16.5" customHeight="1" x14ac:dyDescent="0.25">
      <c r="A210" t="e">
        <f t="shared" si="11"/>
        <v>#VALUE!</v>
      </c>
      <c r="B210" s="17" t="e">
        <f t="shared" si="12"/>
        <v>#VALUE!</v>
      </c>
      <c r="C210" s="21" t="str">
        <f>Calen!F213</f>
        <v/>
      </c>
      <c r="D210" s="28"/>
      <c r="E210" s="29"/>
      <c r="F210" s="29"/>
      <c r="G210" s="29"/>
      <c r="H210" s="29"/>
      <c r="I210" s="30"/>
      <c r="J210" s="31"/>
      <c r="K210" s="32"/>
      <c r="L210" s="32"/>
      <c r="M210" s="32"/>
      <c r="N210" s="32"/>
      <c r="O210" s="33"/>
      <c r="P210" s="28"/>
      <c r="Q210" s="29"/>
      <c r="R210" s="29"/>
      <c r="S210" s="29"/>
      <c r="T210" s="29"/>
      <c r="U210" s="30"/>
      <c r="V210" s="31"/>
      <c r="W210" s="32"/>
      <c r="X210" s="32"/>
      <c r="Y210" s="32"/>
      <c r="Z210" s="32"/>
      <c r="AA210" s="33"/>
      <c r="AB210" s="28"/>
      <c r="AC210" s="29"/>
      <c r="AD210" s="29"/>
      <c r="AE210" s="29"/>
      <c r="AF210" s="29"/>
      <c r="AG210" s="30"/>
      <c r="AH210" s="31"/>
      <c r="AI210" s="32"/>
      <c r="AJ210" s="32"/>
      <c r="AK210" s="32"/>
      <c r="AL210" s="32"/>
      <c r="AM210" s="33"/>
      <c r="AN210" s="28"/>
      <c r="AO210" s="29"/>
      <c r="AP210" s="29"/>
      <c r="AQ210" s="29"/>
      <c r="AR210" s="29"/>
      <c r="AS210" s="30"/>
      <c r="AT210" s="31"/>
      <c r="AU210" s="32"/>
      <c r="AV210" s="32"/>
      <c r="AW210" s="32"/>
      <c r="AX210" s="32"/>
      <c r="AY210" s="33"/>
      <c r="AZ210" s="28"/>
      <c r="BA210" s="29"/>
      <c r="BB210" s="29"/>
      <c r="BC210" s="29"/>
      <c r="BD210" s="29"/>
      <c r="BE210" s="30"/>
      <c r="BF210" s="31"/>
      <c r="BG210" s="32"/>
      <c r="BH210" s="32"/>
      <c r="BI210" s="32"/>
      <c r="BJ210" s="32"/>
      <c r="BK210" s="33"/>
      <c r="BL210" s="28"/>
      <c r="BM210" s="29"/>
      <c r="BN210" s="29"/>
      <c r="BO210" s="29"/>
      <c r="BP210" s="29"/>
      <c r="BQ210" s="30"/>
      <c r="BR210" s="31"/>
      <c r="BS210" s="32"/>
      <c r="BT210" s="32"/>
      <c r="BU210" s="32"/>
      <c r="BV210" s="32"/>
      <c r="BW210" s="33"/>
      <c r="BX210" s="28"/>
      <c r="BY210" s="29"/>
      <c r="BZ210" s="29"/>
      <c r="CA210" s="29"/>
      <c r="CB210" s="29"/>
      <c r="CC210" s="30"/>
      <c r="CD210" s="31"/>
      <c r="CE210" s="32"/>
      <c r="CF210" s="32"/>
      <c r="CG210" s="32"/>
      <c r="CH210" s="32"/>
      <c r="CI210" s="33"/>
      <c r="CJ210" s="28"/>
      <c r="CK210" s="29"/>
      <c r="CL210" s="29"/>
      <c r="CM210" s="29"/>
      <c r="CN210" s="29"/>
      <c r="CO210" s="30"/>
      <c r="CP210" s="31"/>
      <c r="CQ210" s="32"/>
      <c r="CR210" s="32"/>
      <c r="CS210" s="32"/>
      <c r="CT210" s="32"/>
      <c r="CU210" s="33"/>
      <c r="CV210" s="28"/>
      <c r="CW210" s="29"/>
      <c r="CX210" s="29"/>
      <c r="CY210" s="29"/>
      <c r="CZ210" s="29"/>
      <c r="DA210" s="30"/>
      <c r="DB210" s="31"/>
      <c r="DC210" s="32"/>
      <c r="DD210" s="32"/>
      <c r="DE210" s="32"/>
      <c r="DF210" s="32"/>
      <c r="DG210" s="33"/>
      <c r="DH210" s="28"/>
      <c r="DI210" s="29"/>
      <c r="DJ210" s="29"/>
      <c r="DK210" s="29"/>
      <c r="DL210" s="29"/>
      <c r="DM210" s="30"/>
      <c r="DN210" s="31"/>
      <c r="DO210" s="32"/>
      <c r="DP210" s="32"/>
      <c r="DQ210" s="32"/>
      <c r="DR210" s="32"/>
      <c r="DS210" s="33"/>
      <c r="DT210" s="28"/>
      <c r="DU210" s="29"/>
      <c r="DV210" s="29"/>
      <c r="DW210" s="29"/>
      <c r="DX210" s="29"/>
      <c r="DY210" s="30"/>
      <c r="DZ210" s="31"/>
      <c r="EA210" s="32"/>
      <c r="EB210" s="32"/>
      <c r="EC210" s="32"/>
      <c r="ED210" s="32"/>
      <c r="EE210" s="33"/>
      <c r="EF210" s="28"/>
      <c r="EG210" s="29"/>
      <c r="EH210" s="29"/>
      <c r="EI210" s="29"/>
      <c r="EJ210" s="29"/>
      <c r="EK210" s="30"/>
      <c r="EL210" s="31"/>
      <c r="EM210" s="32"/>
      <c r="EN210" s="32"/>
      <c r="EO210" s="32"/>
      <c r="EP210" s="32"/>
      <c r="EQ210" s="33"/>
      <c r="ER210" s="28"/>
      <c r="ES210" s="29"/>
      <c r="ET210" s="29"/>
      <c r="EU210" s="29"/>
      <c r="EV210" s="29"/>
      <c r="EW210" s="30"/>
      <c r="EX210" s="31"/>
      <c r="EY210" s="32"/>
      <c r="EZ210" s="32"/>
      <c r="FA210" s="32"/>
      <c r="FB210" s="32"/>
      <c r="FC210" s="33"/>
      <c r="FD210" s="28"/>
      <c r="FE210" s="29"/>
      <c r="FF210" s="29"/>
      <c r="FG210" s="29"/>
      <c r="FH210" s="29"/>
      <c r="FI210" s="30"/>
      <c r="FJ210" s="31"/>
      <c r="FK210" s="32"/>
      <c r="FL210" s="32"/>
      <c r="FM210" s="32"/>
      <c r="FN210" s="32"/>
      <c r="FO210" s="33"/>
      <c r="FP210" s="28"/>
      <c r="FQ210" s="29"/>
      <c r="FR210" s="29"/>
      <c r="FS210" s="29"/>
      <c r="FT210" s="29"/>
      <c r="FU210" s="30"/>
      <c r="FV210" s="31"/>
      <c r="FW210" s="32"/>
      <c r="FX210" s="32"/>
      <c r="FY210" s="32"/>
      <c r="FZ210" s="32"/>
      <c r="GA210" s="33"/>
      <c r="GB210" s="28"/>
      <c r="GC210" s="29"/>
      <c r="GD210" s="29"/>
      <c r="GE210" s="29"/>
      <c r="GF210" s="29"/>
      <c r="GG210" s="30"/>
      <c r="GH210" s="31"/>
      <c r="GI210" s="32"/>
      <c r="GJ210" s="32"/>
      <c r="GK210" s="32"/>
      <c r="GL210" s="32"/>
      <c r="GM210" s="33"/>
      <c r="GN210" s="28"/>
      <c r="GO210" s="29"/>
      <c r="GP210" s="29"/>
      <c r="GQ210" s="29"/>
      <c r="GR210" s="29"/>
      <c r="GS210" s="30"/>
      <c r="GT210" s="31"/>
      <c r="GU210" s="32"/>
      <c r="GV210" s="32"/>
      <c r="GW210" s="32"/>
      <c r="GX210" s="32"/>
      <c r="GY210" s="33"/>
      <c r="GZ210" s="28"/>
      <c r="HA210" s="29"/>
      <c r="HB210" s="29"/>
      <c r="HC210" s="29"/>
      <c r="HD210" s="29"/>
      <c r="HE210" s="30"/>
      <c r="HF210" s="31"/>
      <c r="HG210" s="32"/>
      <c r="HH210" s="32"/>
      <c r="HI210" s="32"/>
      <c r="HJ210" s="32"/>
      <c r="HK210" s="33"/>
      <c r="HL210" s="28"/>
      <c r="HM210" s="29"/>
      <c r="HN210" s="29"/>
      <c r="HO210" s="29"/>
      <c r="HP210" s="29"/>
      <c r="HQ210" s="30"/>
      <c r="HR210" s="31"/>
      <c r="HS210" s="32"/>
      <c r="HT210" s="32"/>
      <c r="HU210" s="32"/>
      <c r="HV210" s="32"/>
      <c r="HW210" s="33"/>
      <c r="HX210" s="28"/>
      <c r="HY210" s="29"/>
      <c r="HZ210" s="29"/>
      <c r="IA210" s="29"/>
      <c r="IB210" s="29"/>
      <c r="IC210" s="30"/>
      <c r="ID210" s="31"/>
      <c r="IE210" s="32"/>
      <c r="IF210" s="32"/>
      <c r="IG210" s="32"/>
      <c r="IH210" s="32"/>
      <c r="II210" s="33"/>
      <c r="IJ210" s="28"/>
      <c r="IK210" s="29"/>
      <c r="IL210" s="29"/>
      <c r="IM210" s="29"/>
      <c r="IN210" s="29"/>
      <c r="IO210" s="30"/>
      <c r="IP210" s="31"/>
      <c r="IQ210" s="32"/>
      <c r="IR210" s="32"/>
      <c r="IS210" s="32"/>
      <c r="IT210" s="32"/>
      <c r="IU210" s="33"/>
      <c r="IV210" s="28"/>
      <c r="IW210" s="29"/>
      <c r="IX210" s="29"/>
      <c r="IY210" s="29"/>
      <c r="IZ210" s="29"/>
      <c r="JA210" s="30"/>
      <c r="JB210" s="31"/>
      <c r="JC210" s="32"/>
      <c r="JD210" s="32"/>
      <c r="JE210" s="32"/>
      <c r="JF210" s="32"/>
      <c r="JG210" s="33"/>
      <c r="JH210" s="28"/>
      <c r="JI210" s="29"/>
      <c r="JJ210" s="29"/>
      <c r="JK210" s="29"/>
      <c r="JL210" s="29"/>
      <c r="JM210" s="30"/>
      <c r="JN210" s="31"/>
      <c r="JO210" s="32"/>
      <c r="JP210" s="32"/>
      <c r="JQ210" s="32"/>
      <c r="JR210" s="32"/>
      <c r="JS210" s="33"/>
      <c r="JT210" s="28"/>
      <c r="JU210" s="29"/>
      <c r="JV210" s="29"/>
      <c r="JW210" s="29"/>
      <c r="JX210" s="29"/>
      <c r="JY210" s="30"/>
      <c r="JZ210" s="31"/>
      <c r="KA210" s="32"/>
      <c r="KB210" s="32"/>
      <c r="KC210" s="32"/>
      <c r="KD210" s="32"/>
      <c r="KE210" s="33"/>
      <c r="KF210" s="28"/>
      <c r="KG210" s="29"/>
      <c r="KH210" s="29"/>
      <c r="KI210" s="29"/>
      <c r="KJ210" s="29"/>
      <c r="KK210" s="30"/>
      <c r="KL210" s="31"/>
      <c r="KM210" s="32"/>
      <c r="KN210" s="32"/>
      <c r="KO210" s="32"/>
      <c r="KP210" s="32"/>
      <c r="KQ210" s="33"/>
    </row>
    <row r="211" spans="1:303" ht="16.5" customHeight="1" x14ac:dyDescent="0.25">
      <c r="A211" t="e">
        <f t="shared" si="11"/>
        <v>#VALUE!</v>
      </c>
      <c r="B211" s="17" t="e">
        <f t="shared" si="12"/>
        <v>#VALUE!</v>
      </c>
      <c r="C211" s="21" t="str">
        <f>Calen!F214</f>
        <v/>
      </c>
      <c r="D211" s="28"/>
      <c r="E211" s="29"/>
      <c r="F211" s="29"/>
      <c r="G211" s="29"/>
      <c r="H211" s="29"/>
      <c r="I211" s="30"/>
      <c r="J211" s="31"/>
      <c r="K211" s="32"/>
      <c r="L211" s="32"/>
      <c r="M211" s="32"/>
      <c r="N211" s="32"/>
      <c r="O211" s="33"/>
      <c r="P211" s="28"/>
      <c r="Q211" s="29"/>
      <c r="R211" s="29"/>
      <c r="S211" s="29"/>
      <c r="T211" s="29"/>
      <c r="U211" s="30"/>
      <c r="V211" s="31"/>
      <c r="W211" s="32"/>
      <c r="X211" s="32"/>
      <c r="Y211" s="32"/>
      <c r="Z211" s="32"/>
      <c r="AA211" s="33"/>
      <c r="AB211" s="28"/>
      <c r="AC211" s="29"/>
      <c r="AD211" s="29"/>
      <c r="AE211" s="29"/>
      <c r="AF211" s="29"/>
      <c r="AG211" s="30"/>
      <c r="AH211" s="31"/>
      <c r="AI211" s="32"/>
      <c r="AJ211" s="32"/>
      <c r="AK211" s="32"/>
      <c r="AL211" s="32"/>
      <c r="AM211" s="33"/>
      <c r="AN211" s="28"/>
      <c r="AO211" s="29"/>
      <c r="AP211" s="29"/>
      <c r="AQ211" s="29"/>
      <c r="AR211" s="29"/>
      <c r="AS211" s="30"/>
      <c r="AT211" s="31"/>
      <c r="AU211" s="32"/>
      <c r="AV211" s="32"/>
      <c r="AW211" s="32"/>
      <c r="AX211" s="32"/>
      <c r="AY211" s="33"/>
      <c r="AZ211" s="28"/>
      <c r="BA211" s="29"/>
      <c r="BB211" s="29"/>
      <c r="BC211" s="29"/>
      <c r="BD211" s="29"/>
      <c r="BE211" s="30"/>
      <c r="BF211" s="31"/>
      <c r="BG211" s="32"/>
      <c r="BH211" s="32"/>
      <c r="BI211" s="32"/>
      <c r="BJ211" s="32"/>
      <c r="BK211" s="33"/>
      <c r="BL211" s="28"/>
      <c r="BM211" s="29"/>
      <c r="BN211" s="29"/>
      <c r="BO211" s="29"/>
      <c r="BP211" s="29"/>
      <c r="BQ211" s="30"/>
      <c r="BR211" s="31"/>
      <c r="BS211" s="32"/>
      <c r="BT211" s="32"/>
      <c r="BU211" s="32"/>
      <c r="BV211" s="32"/>
      <c r="BW211" s="33"/>
      <c r="BX211" s="28"/>
      <c r="BY211" s="29"/>
      <c r="BZ211" s="29"/>
      <c r="CA211" s="29"/>
      <c r="CB211" s="29"/>
      <c r="CC211" s="30"/>
      <c r="CD211" s="31"/>
      <c r="CE211" s="32"/>
      <c r="CF211" s="32"/>
      <c r="CG211" s="32"/>
      <c r="CH211" s="32"/>
      <c r="CI211" s="33"/>
      <c r="CJ211" s="28"/>
      <c r="CK211" s="29"/>
      <c r="CL211" s="29"/>
      <c r="CM211" s="29"/>
      <c r="CN211" s="29"/>
      <c r="CO211" s="30"/>
      <c r="CP211" s="31"/>
      <c r="CQ211" s="32"/>
      <c r="CR211" s="32"/>
      <c r="CS211" s="32"/>
      <c r="CT211" s="32"/>
      <c r="CU211" s="33"/>
      <c r="CV211" s="28"/>
      <c r="CW211" s="29"/>
      <c r="CX211" s="29"/>
      <c r="CY211" s="29"/>
      <c r="CZ211" s="29"/>
      <c r="DA211" s="30"/>
      <c r="DB211" s="31"/>
      <c r="DC211" s="32"/>
      <c r="DD211" s="32"/>
      <c r="DE211" s="32"/>
      <c r="DF211" s="32"/>
      <c r="DG211" s="33"/>
      <c r="DH211" s="28"/>
      <c r="DI211" s="29"/>
      <c r="DJ211" s="29"/>
      <c r="DK211" s="29"/>
      <c r="DL211" s="29"/>
      <c r="DM211" s="30"/>
      <c r="DN211" s="31"/>
      <c r="DO211" s="32"/>
      <c r="DP211" s="32"/>
      <c r="DQ211" s="32"/>
      <c r="DR211" s="32"/>
      <c r="DS211" s="33"/>
      <c r="DT211" s="28"/>
      <c r="DU211" s="29"/>
      <c r="DV211" s="29"/>
      <c r="DW211" s="29"/>
      <c r="DX211" s="29"/>
      <c r="DY211" s="30"/>
      <c r="DZ211" s="31"/>
      <c r="EA211" s="32"/>
      <c r="EB211" s="32"/>
      <c r="EC211" s="32"/>
      <c r="ED211" s="32"/>
      <c r="EE211" s="33"/>
      <c r="EF211" s="28"/>
      <c r="EG211" s="29"/>
      <c r="EH211" s="29"/>
      <c r="EI211" s="29"/>
      <c r="EJ211" s="29"/>
      <c r="EK211" s="30"/>
      <c r="EL211" s="31"/>
      <c r="EM211" s="32"/>
      <c r="EN211" s="32"/>
      <c r="EO211" s="32"/>
      <c r="EP211" s="32"/>
      <c r="EQ211" s="33"/>
      <c r="ER211" s="28"/>
      <c r="ES211" s="29"/>
      <c r="ET211" s="29"/>
      <c r="EU211" s="29"/>
      <c r="EV211" s="29"/>
      <c r="EW211" s="30"/>
      <c r="EX211" s="31"/>
      <c r="EY211" s="32"/>
      <c r="EZ211" s="32"/>
      <c r="FA211" s="32"/>
      <c r="FB211" s="32"/>
      <c r="FC211" s="33"/>
      <c r="FD211" s="28"/>
      <c r="FE211" s="29"/>
      <c r="FF211" s="29"/>
      <c r="FG211" s="29"/>
      <c r="FH211" s="29"/>
      <c r="FI211" s="30"/>
      <c r="FJ211" s="31"/>
      <c r="FK211" s="32"/>
      <c r="FL211" s="32"/>
      <c r="FM211" s="32"/>
      <c r="FN211" s="32"/>
      <c r="FO211" s="33"/>
      <c r="FP211" s="28"/>
      <c r="FQ211" s="29"/>
      <c r="FR211" s="29"/>
      <c r="FS211" s="29"/>
      <c r="FT211" s="29"/>
      <c r="FU211" s="30"/>
      <c r="FV211" s="31"/>
      <c r="FW211" s="32"/>
      <c r="FX211" s="32"/>
      <c r="FY211" s="32"/>
      <c r="FZ211" s="32"/>
      <c r="GA211" s="33"/>
      <c r="GB211" s="28"/>
      <c r="GC211" s="29"/>
      <c r="GD211" s="29"/>
      <c r="GE211" s="29"/>
      <c r="GF211" s="29"/>
      <c r="GG211" s="30"/>
      <c r="GH211" s="31"/>
      <c r="GI211" s="32"/>
      <c r="GJ211" s="32"/>
      <c r="GK211" s="32"/>
      <c r="GL211" s="32"/>
      <c r="GM211" s="33"/>
      <c r="GN211" s="28"/>
      <c r="GO211" s="29"/>
      <c r="GP211" s="29"/>
      <c r="GQ211" s="29"/>
      <c r="GR211" s="29"/>
      <c r="GS211" s="30"/>
      <c r="GT211" s="31"/>
      <c r="GU211" s="32"/>
      <c r="GV211" s="32"/>
      <c r="GW211" s="32"/>
      <c r="GX211" s="32"/>
      <c r="GY211" s="33"/>
      <c r="GZ211" s="28"/>
      <c r="HA211" s="29"/>
      <c r="HB211" s="29"/>
      <c r="HC211" s="29"/>
      <c r="HD211" s="29"/>
      <c r="HE211" s="30"/>
      <c r="HF211" s="31"/>
      <c r="HG211" s="32"/>
      <c r="HH211" s="32"/>
      <c r="HI211" s="32"/>
      <c r="HJ211" s="32"/>
      <c r="HK211" s="33"/>
      <c r="HL211" s="28"/>
      <c r="HM211" s="29"/>
      <c r="HN211" s="29"/>
      <c r="HO211" s="29"/>
      <c r="HP211" s="29"/>
      <c r="HQ211" s="30"/>
      <c r="HR211" s="31"/>
      <c r="HS211" s="32"/>
      <c r="HT211" s="32"/>
      <c r="HU211" s="32"/>
      <c r="HV211" s="32"/>
      <c r="HW211" s="33"/>
      <c r="HX211" s="28"/>
      <c r="HY211" s="29"/>
      <c r="HZ211" s="29"/>
      <c r="IA211" s="29"/>
      <c r="IB211" s="29"/>
      <c r="IC211" s="30"/>
      <c r="ID211" s="31"/>
      <c r="IE211" s="32"/>
      <c r="IF211" s="32"/>
      <c r="IG211" s="32"/>
      <c r="IH211" s="32"/>
      <c r="II211" s="33"/>
      <c r="IJ211" s="28"/>
      <c r="IK211" s="29"/>
      <c r="IL211" s="29"/>
      <c r="IM211" s="29"/>
      <c r="IN211" s="29"/>
      <c r="IO211" s="30"/>
      <c r="IP211" s="31"/>
      <c r="IQ211" s="32"/>
      <c r="IR211" s="32"/>
      <c r="IS211" s="32"/>
      <c r="IT211" s="32"/>
      <c r="IU211" s="33"/>
      <c r="IV211" s="28"/>
      <c r="IW211" s="29"/>
      <c r="IX211" s="29"/>
      <c r="IY211" s="29"/>
      <c r="IZ211" s="29"/>
      <c r="JA211" s="30"/>
      <c r="JB211" s="31"/>
      <c r="JC211" s="32"/>
      <c r="JD211" s="32"/>
      <c r="JE211" s="32"/>
      <c r="JF211" s="32"/>
      <c r="JG211" s="33"/>
      <c r="JH211" s="28"/>
      <c r="JI211" s="29"/>
      <c r="JJ211" s="29"/>
      <c r="JK211" s="29"/>
      <c r="JL211" s="29"/>
      <c r="JM211" s="30"/>
      <c r="JN211" s="31"/>
      <c r="JO211" s="32"/>
      <c r="JP211" s="32"/>
      <c r="JQ211" s="32"/>
      <c r="JR211" s="32"/>
      <c r="JS211" s="33"/>
      <c r="JT211" s="28"/>
      <c r="JU211" s="29"/>
      <c r="JV211" s="29"/>
      <c r="JW211" s="29"/>
      <c r="JX211" s="29"/>
      <c r="JY211" s="30"/>
      <c r="JZ211" s="31"/>
      <c r="KA211" s="32"/>
      <c r="KB211" s="32"/>
      <c r="KC211" s="32"/>
      <c r="KD211" s="32"/>
      <c r="KE211" s="33"/>
      <c r="KF211" s="28"/>
      <c r="KG211" s="29"/>
      <c r="KH211" s="29"/>
      <c r="KI211" s="29"/>
      <c r="KJ211" s="29"/>
      <c r="KK211" s="30"/>
      <c r="KL211" s="31"/>
      <c r="KM211" s="32"/>
      <c r="KN211" s="32"/>
      <c r="KO211" s="32"/>
      <c r="KP211" s="32"/>
      <c r="KQ211" s="33"/>
    </row>
    <row r="212" spans="1:303" ht="16.5" customHeight="1" x14ac:dyDescent="0.25">
      <c r="A212" t="e">
        <f t="shared" si="11"/>
        <v>#VALUE!</v>
      </c>
      <c r="B212" s="17" t="e">
        <f t="shared" si="12"/>
        <v>#VALUE!</v>
      </c>
      <c r="C212" s="21" t="str">
        <f>Calen!F215</f>
        <v/>
      </c>
      <c r="D212" s="28"/>
      <c r="E212" s="29"/>
      <c r="F212" s="29"/>
      <c r="G212" s="29"/>
      <c r="H212" s="29"/>
      <c r="I212" s="30"/>
      <c r="J212" s="31"/>
      <c r="K212" s="32"/>
      <c r="L212" s="32"/>
      <c r="M212" s="32"/>
      <c r="N212" s="32"/>
      <c r="O212" s="33"/>
      <c r="P212" s="28"/>
      <c r="Q212" s="29"/>
      <c r="R212" s="29"/>
      <c r="S212" s="29"/>
      <c r="T212" s="29"/>
      <c r="U212" s="30"/>
      <c r="V212" s="31"/>
      <c r="W212" s="32"/>
      <c r="X212" s="32"/>
      <c r="Y212" s="32"/>
      <c r="Z212" s="32"/>
      <c r="AA212" s="33"/>
      <c r="AB212" s="28"/>
      <c r="AC212" s="29"/>
      <c r="AD212" s="29"/>
      <c r="AE212" s="29"/>
      <c r="AF212" s="29"/>
      <c r="AG212" s="30"/>
      <c r="AH212" s="31"/>
      <c r="AI212" s="32"/>
      <c r="AJ212" s="32"/>
      <c r="AK212" s="32"/>
      <c r="AL212" s="32"/>
      <c r="AM212" s="33"/>
      <c r="AN212" s="28"/>
      <c r="AO212" s="29"/>
      <c r="AP212" s="29"/>
      <c r="AQ212" s="29"/>
      <c r="AR212" s="29"/>
      <c r="AS212" s="30"/>
      <c r="AT212" s="31"/>
      <c r="AU212" s="32"/>
      <c r="AV212" s="32"/>
      <c r="AW212" s="32"/>
      <c r="AX212" s="32"/>
      <c r="AY212" s="33"/>
      <c r="AZ212" s="28"/>
      <c r="BA212" s="29"/>
      <c r="BB212" s="29"/>
      <c r="BC212" s="29"/>
      <c r="BD212" s="29"/>
      <c r="BE212" s="30"/>
      <c r="BF212" s="31"/>
      <c r="BG212" s="32"/>
      <c r="BH212" s="32"/>
      <c r="BI212" s="32"/>
      <c r="BJ212" s="32"/>
      <c r="BK212" s="33"/>
      <c r="BL212" s="28"/>
      <c r="BM212" s="29"/>
      <c r="BN212" s="29"/>
      <c r="BO212" s="29"/>
      <c r="BP212" s="29"/>
      <c r="BQ212" s="30"/>
      <c r="BR212" s="31"/>
      <c r="BS212" s="32"/>
      <c r="BT212" s="32"/>
      <c r="BU212" s="32"/>
      <c r="BV212" s="32"/>
      <c r="BW212" s="33"/>
      <c r="BX212" s="28"/>
      <c r="BY212" s="29"/>
      <c r="BZ212" s="29"/>
      <c r="CA212" s="29"/>
      <c r="CB212" s="29"/>
      <c r="CC212" s="30"/>
      <c r="CD212" s="31"/>
      <c r="CE212" s="32"/>
      <c r="CF212" s="32"/>
      <c r="CG212" s="32"/>
      <c r="CH212" s="32"/>
      <c r="CI212" s="33"/>
      <c r="CJ212" s="28"/>
      <c r="CK212" s="29"/>
      <c r="CL212" s="29"/>
      <c r="CM212" s="29"/>
      <c r="CN212" s="29"/>
      <c r="CO212" s="30"/>
      <c r="CP212" s="31"/>
      <c r="CQ212" s="32"/>
      <c r="CR212" s="32"/>
      <c r="CS212" s="32"/>
      <c r="CT212" s="32"/>
      <c r="CU212" s="33"/>
      <c r="CV212" s="28"/>
      <c r="CW212" s="29"/>
      <c r="CX212" s="29"/>
      <c r="CY212" s="29"/>
      <c r="CZ212" s="29"/>
      <c r="DA212" s="30"/>
      <c r="DB212" s="31"/>
      <c r="DC212" s="32"/>
      <c r="DD212" s="32"/>
      <c r="DE212" s="32"/>
      <c r="DF212" s="32"/>
      <c r="DG212" s="33"/>
      <c r="DH212" s="28"/>
      <c r="DI212" s="29"/>
      <c r="DJ212" s="29"/>
      <c r="DK212" s="29"/>
      <c r="DL212" s="29"/>
      <c r="DM212" s="30"/>
      <c r="DN212" s="31"/>
      <c r="DO212" s="32"/>
      <c r="DP212" s="32"/>
      <c r="DQ212" s="32"/>
      <c r="DR212" s="32"/>
      <c r="DS212" s="33"/>
      <c r="DT212" s="28"/>
      <c r="DU212" s="29"/>
      <c r="DV212" s="29"/>
      <c r="DW212" s="29"/>
      <c r="DX212" s="29"/>
      <c r="DY212" s="30"/>
      <c r="DZ212" s="31"/>
      <c r="EA212" s="32"/>
      <c r="EB212" s="32"/>
      <c r="EC212" s="32"/>
      <c r="ED212" s="32"/>
      <c r="EE212" s="33"/>
      <c r="EF212" s="28"/>
      <c r="EG212" s="29"/>
      <c r="EH212" s="29"/>
      <c r="EI212" s="29"/>
      <c r="EJ212" s="29"/>
      <c r="EK212" s="30"/>
      <c r="EL212" s="31"/>
      <c r="EM212" s="32"/>
      <c r="EN212" s="32"/>
      <c r="EO212" s="32"/>
      <c r="EP212" s="32"/>
      <c r="EQ212" s="33"/>
      <c r="ER212" s="28"/>
      <c r="ES212" s="29"/>
      <c r="ET212" s="29"/>
      <c r="EU212" s="29"/>
      <c r="EV212" s="29"/>
      <c r="EW212" s="30"/>
      <c r="EX212" s="31"/>
      <c r="EY212" s="32"/>
      <c r="EZ212" s="32"/>
      <c r="FA212" s="32"/>
      <c r="FB212" s="32"/>
      <c r="FC212" s="33"/>
      <c r="FD212" s="28"/>
      <c r="FE212" s="29"/>
      <c r="FF212" s="29"/>
      <c r="FG212" s="29"/>
      <c r="FH212" s="29"/>
      <c r="FI212" s="30"/>
      <c r="FJ212" s="31"/>
      <c r="FK212" s="32"/>
      <c r="FL212" s="32"/>
      <c r="FM212" s="32"/>
      <c r="FN212" s="32"/>
      <c r="FO212" s="33"/>
      <c r="FP212" s="28"/>
      <c r="FQ212" s="29"/>
      <c r="FR212" s="29"/>
      <c r="FS212" s="29"/>
      <c r="FT212" s="29"/>
      <c r="FU212" s="30"/>
      <c r="FV212" s="31"/>
      <c r="FW212" s="32"/>
      <c r="FX212" s="32"/>
      <c r="FY212" s="32"/>
      <c r="FZ212" s="32"/>
      <c r="GA212" s="33"/>
      <c r="GB212" s="28"/>
      <c r="GC212" s="29"/>
      <c r="GD212" s="29"/>
      <c r="GE212" s="29"/>
      <c r="GF212" s="29"/>
      <c r="GG212" s="30"/>
      <c r="GH212" s="31"/>
      <c r="GI212" s="32"/>
      <c r="GJ212" s="32"/>
      <c r="GK212" s="32"/>
      <c r="GL212" s="32"/>
      <c r="GM212" s="33"/>
      <c r="GN212" s="28"/>
      <c r="GO212" s="29"/>
      <c r="GP212" s="29"/>
      <c r="GQ212" s="29"/>
      <c r="GR212" s="29"/>
      <c r="GS212" s="30"/>
      <c r="GT212" s="31"/>
      <c r="GU212" s="32"/>
      <c r="GV212" s="32"/>
      <c r="GW212" s="32"/>
      <c r="GX212" s="32"/>
      <c r="GY212" s="33"/>
      <c r="GZ212" s="28"/>
      <c r="HA212" s="29"/>
      <c r="HB212" s="29"/>
      <c r="HC212" s="29"/>
      <c r="HD212" s="29"/>
      <c r="HE212" s="30"/>
      <c r="HF212" s="31"/>
      <c r="HG212" s="32"/>
      <c r="HH212" s="32"/>
      <c r="HI212" s="32"/>
      <c r="HJ212" s="32"/>
      <c r="HK212" s="33"/>
      <c r="HL212" s="28"/>
      <c r="HM212" s="29"/>
      <c r="HN212" s="29"/>
      <c r="HO212" s="29"/>
      <c r="HP212" s="29"/>
      <c r="HQ212" s="30"/>
      <c r="HR212" s="31"/>
      <c r="HS212" s="32"/>
      <c r="HT212" s="32"/>
      <c r="HU212" s="32"/>
      <c r="HV212" s="32"/>
      <c r="HW212" s="33"/>
      <c r="HX212" s="28"/>
      <c r="HY212" s="29"/>
      <c r="HZ212" s="29"/>
      <c r="IA212" s="29"/>
      <c r="IB212" s="29"/>
      <c r="IC212" s="30"/>
      <c r="ID212" s="31"/>
      <c r="IE212" s="32"/>
      <c r="IF212" s="32"/>
      <c r="IG212" s="32"/>
      <c r="IH212" s="32"/>
      <c r="II212" s="33"/>
      <c r="IJ212" s="28"/>
      <c r="IK212" s="29"/>
      <c r="IL212" s="29"/>
      <c r="IM212" s="29"/>
      <c r="IN212" s="29"/>
      <c r="IO212" s="30"/>
      <c r="IP212" s="31"/>
      <c r="IQ212" s="32"/>
      <c r="IR212" s="32"/>
      <c r="IS212" s="32"/>
      <c r="IT212" s="32"/>
      <c r="IU212" s="33"/>
      <c r="IV212" s="28"/>
      <c r="IW212" s="29"/>
      <c r="IX212" s="29"/>
      <c r="IY212" s="29"/>
      <c r="IZ212" s="29"/>
      <c r="JA212" s="30"/>
      <c r="JB212" s="31"/>
      <c r="JC212" s="32"/>
      <c r="JD212" s="32"/>
      <c r="JE212" s="32"/>
      <c r="JF212" s="32"/>
      <c r="JG212" s="33"/>
      <c r="JH212" s="28"/>
      <c r="JI212" s="29"/>
      <c r="JJ212" s="29"/>
      <c r="JK212" s="29"/>
      <c r="JL212" s="29"/>
      <c r="JM212" s="30"/>
      <c r="JN212" s="31"/>
      <c r="JO212" s="32"/>
      <c r="JP212" s="32"/>
      <c r="JQ212" s="32"/>
      <c r="JR212" s="32"/>
      <c r="JS212" s="33"/>
      <c r="JT212" s="28"/>
      <c r="JU212" s="29"/>
      <c r="JV212" s="29"/>
      <c r="JW212" s="29"/>
      <c r="JX212" s="29"/>
      <c r="JY212" s="30"/>
      <c r="JZ212" s="31"/>
      <c r="KA212" s="32"/>
      <c r="KB212" s="32"/>
      <c r="KC212" s="32"/>
      <c r="KD212" s="32"/>
      <c r="KE212" s="33"/>
      <c r="KF212" s="28"/>
      <c r="KG212" s="29"/>
      <c r="KH212" s="29"/>
      <c r="KI212" s="29"/>
      <c r="KJ212" s="29"/>
      <c r="KK212" s="30"/>
      <c r="KL212" s="31"/>
      <c r="KM212" s="32"/>
      <c r="KN212" s="32"/>
      <c r="KO212" s="32"/>
      <c r="KP212" s="32"/>
      <c r="KQ212" s="33"/>
    </row>
    <row r="213" spans="1:303" ht="16.5" customHeight="1" x14ac:dyDescent="0.25">
      <c r="A213" t="e">
        <f t="shared" si="11"/>
        <v>#VALUE!</v>
      </c>
      <c r="B213" s="17" t="e">
        <f t="shared" si="12"/>
        <v>#VALUE!</v>
      </c>
      <c r="C213" s="21" t="str">
        <f>Calen!F216</f>
        <v/>
      </c>
      <c r="D213" s="28"/>
      <c r="E213" s="29"/>
      <c r="F213" s="29"/>
      <c r="G213" s="29"/>
      <c r="H213" s="29"/>
      <c r="I213" s="30"/>
      <c r="J213" s="31"/>
      <c r="K213" s="32"/>
      <c r="L213" s="32"/>
      <c r="M213" s="32"/>
      <c r="N213" s="32"/>
      <c r="O213" s="33"/>
      <c r="P213" s="28"/>
      <c r="Q213" s="29"/>
      <c r="R213" s="29"/>
      <c r="S213" s="29"/>
      <c r="T213" s="29"/>
      <c r="U213" s="30"/>
      <c r="V213" s="31"/>
      <c r="W213" s="32"/>
      <c r="X213" s="32"/>
      <c r="Y213" s="32"/>
      <c r="Z213" s="32"/>
      <c r="AA213" s="33"/>
      <c r="AB213" s="28"/>
      <c r="AC213" s="29"/>
      <c r="AD213" s="29"/>
      <c r="AE213" s="29"/>
      <c r="AF213" s="29"/>
      <c r="AG213" s="30"/>
      <c r="AH213" s="31"/>
      <c r="AI213" s="32"/>
      <c r="AJ213" s="32"/>
      <c r="AK213" s="32"/>
      <c r="AL213" s="32"/>
      <c r="AM213" s="33"/>
      <c r="AN213" s="28"/>
      <c r="AO213" s="29"/>
      <c r="AP213" s="29"/>
      <c r="AQ213" s="29"/>
      <c r="AR213" s="29"/>
      <c r="AS213" s="30"/>
      <c r="AT213" s="31"/>
      <c r="AU213" s="32"/>
      <c r="AV213" s="32"/>
      <c r="AW213" s="32"/>
      <c r="AX213" s="32"/>
      <c r="AY213" s="33"/>
      <c r="AZ213" s="28"/>
      <c r="BA213" s="29"/>
      <c r="BB213" s="29"/>
      <c r="BC213" s="29"/>
      <c r="BD213" s="29"/>
      <c r="BE213" s="30"/>
      <c r="BF213" s="31"/>
      <c r="BG213" s="32"/>
      <c r="BH213" s="32"/>
      <c r="BI213" s="32"/>
      <c r="BJ213" s="32"/>
      <c r="BK213" s="33"/>
      <c r="BL213" s="28"/>
      <c r="BM213" s="29"/>
      <c r="BN213" s="29"/>
      <c r="BO213" s="29"/>
      <c r="BP213" s="29"/>
      <c r="BQ213" s="30"/>
      <c r="BR213" s="31"/>
      <c r="BS213" s="32"/>
      <c r="BT213" s="32"/>
      <c r="BU213" s="32"/>
      <c r="BV213" s="32"/>
      <c r="BW213" s="33"/>
      <c r="BX213" s="28"/>
      <c r="BY213" s="29"/>
      <c r="BZ213" s="29"/>
      <c r="CA213" s="29"/>
      <c r="CB213" s="29"/>
      <c r="CC213" s="30"/>
      <c r="CD213" s="31"/>
      <c r="CE213" s="32"/>
      <c r="CF213" s="32"/>
      <c r="CG213" s="32"/>
      <c r="CH213" s="32"/>
      <c r="CI213" s="33"/>
      <c r="CJ213" s="28"/>
      <c r="CK213" s="29"/>
      <c r="CL213" s="29"/>
      <c r="CM213" s="29"/>
      <c r="CN213" s="29"/>
      <c r="CO213" s="30"/>
      <c r="CP213" s="31"/>
      <c r="CQ213" s="32"/>
      <c r="CR213" s="32"/>
      <c r="CS213" s="32"/>
      <c r="CT213" s="32"/>
      <c r="CU213" s="33"/>
      <c r="CV213" s="28"/>
      <c r="CW213" s="29"/>
      <c r="CX213" s="29"/>
      <c r="CY213" s="29"/>
      <c r="CZ213" s="29"/>
      <c r="DA213" s="30"/>
      <c r="DB213" s="31"/>
      <c r="DC213" s="32"/>
      <c r="DD213" s="32"/>
      <c r="DE213" s="32"/>
      <c r="DF213" s="32"/>
      <c r="DG213" s="33"/>
      <c r="DH213" s="28"/>
      <c r="DI213" s="29"/>
      <c r="DJ213" s="29"/>
      <c r="DK213" s="29"/>
      <c r="DL213" s="29"/>
      <c r="DM213" s="30"/>
      <c r="DN213" s="31"/>
      <c r="DO213" s="32"/>
      <c r="DP213" s="32"/>
      <c r="DQ213" s="32"/>
      <c r="DR213" s="32"/>
      <c r="DS213" s="33"/>
      <c r="DT213" s="28"/>
      <c r="DU213" s="29"/>
      <c r="DV213" s="29"/>
      <c r="DW213" s="29"/>
      <c r="DX213" s="29"/>
      <c r="DY213" s="30"/>
      <c r="DZ213" s="31"/>
      <c r="EA213" s="32"/>
      <c r="EB213" s="32"/>
      <c r="EC213" s="32"/>
      <c r="ED213" s="32"/>
      <c r="EE213" s="33"/>
      <c r="EF213" s="28"/>
      <c r="EG213" s="29"/>
      <c r="EH213" s="29"/>
      <c r="EI213" s="29"/>
      <c r="EJ213" s="29"/>
      <c r="EK213" s="30"/>
      <c r="EL213" s="31"/>
      <c r="EM213" s="32"/>
      <c r="EN213" s="32"/>
      <c r="EO213" s="32"/>
      <c r="EP213" s="32"/>
      <c r="EQ213" s="33"/>
      <c r="ER213" s="28"/>
      <c r="ES213" s="29"/>
      <c r="ET213" s="29"/>
      <c r="EU213" s="29"/>
      <c r="EV213" s="29"/>
      <c r="EW213" s="30"/>
      <c r="EX213" s="31"/>
      <c r="EY213" s="32"/>
      <c r="EZ213" s="32"/>
      <c r="FA213" s="32"/>
      <c r="FB213" s="32"/>
      <c r="FC213" s="33"/>
      <c r="FD213" s="28"/>
      <c r="FE213" s="29"/>
      <c r="FF213" s="29"/>
      <c r="FG213" s="29"/>
      <c r="FH213" s="29"/>
      <c r="FI213" s="30"/>
      <c r="FJ213" s="31"/>
      <c r="FK213" s="32"/>
      <c r="FL213" s="32"/>
      <c r="FM213" s="32"/>
      <c r="FN213" s="32"/>
      <c r="FO213" s="33"/>
      <c r="FP213" s="28"/>
      <c r="FQ213" s="29"/>
      <c r="FR213" s="29"/>
      <c r="FS213" s="29"/>
      <c r="FT213" s="29"/>
      <c r="FU213" s="30"/>
      <c r="FV213" s="31"/>
      <c r="FW213" s="32"/>
      <c r="FX213" s="32"/>
      <c r="FY213" s="32"/>
      <c r="FZ213" s="32"/>
      <c r="GA213" s="33"/>
      <c r="GB213" s="28"/>
      <c r="GC213" s="29"/>
      <c r="GD213" s="29"/>
      <c r="GE213" s="29"/>
      <c r="GF213" s="29"/>
      <c r="GG213" s="30"/>
      <c r="GH213" s="31"/>
      <c r="GI213" s="32"/>
      <c r="GJ213" s="32"/>
      <c r="GK213" s="32"/>
      <c r="GL213" s="32"/>
      <c r="GM213" s="33"/>
      <c r="GN213" s="28"/>
      <c r="GO213" s="29"/>
      <c r="GP213" s="29"/>
      <c r="GQ213" s="29"/>
      <c r="GR213" s="29"/>
      <c r="GS213" s="30"/>
      <c r="GT213" s="31"/>
      <c r="GU213" s="32"/>
      <c r="GV213" s="32"/>
      <c r="GW213" s="32"/>
      <c r="GX213" s="32"/>
      <c r="GY213" s="33"/>
      <c r="GZ213" s="28"/>
      <c r="HA213" s="29"/>
      <c r="HB213" s="29"/>
      <c r="HC213" s="29"/>
      <c r="HD213" s="29"/>
      <c r="HE213" s="30"/>
      <c r="HF213" s="31"/>
      <c r="HG213" s="32"/>
      <c r="HH213" s="32"/>
      <c r="HI213" s="32"/>
      <c r="HJ213" s="32"/>
      <c r="HK213" s="33"/>
      <c r="HL213" s="28"/>
      <c r="HM213" s="29"/>
      <c r="HN213" s="29"/>
      <c r="HO213" s="29"/>
      <c r="HP213" s="29"/>
      <c r="HQ213" s="30"/>
      <c r="HR213" s="31"/>
      <c r="HS213" s="32"/>
      <c r="HT213" s="32"/>
      <c r="HU213" s="32"/>
      <c r="HV213" s="32"/>
      <c r="HW213" s="33"/>
      <c r="HX213" s="28"/>
      <c r="HY213" s="29"/>
      <c r="HZ213" s="29"/>
      <c r="IA213" s="29"/>
      <c r="IB213" s="29"/>
      <c r="IC213" s="30"/>
      <c r="ID213" s="31"/>
      <c r="IE213" s="32"/>
      <c r="IF213" s="32"/>
      <c r="IG213" s="32"/>
      <c r="IH213" s="32"/>
      <c r="II213" s="33"/>
      <c r="IJ213" s="28"/>
      <c r="IK213" s="29"/>
      <c r="IL213" s="29"/>
      <c r="IM213" s="29"/>
      <c r="IN213" s="29"/>
      <c r="IO213" s="30"/>
      <c r="IP213" s="31"/>
      <c r="IQ213" s="32"/>
      <c r="IR213" s="32"/>
      <c r="IS213" s="32"/>
      <c r="IT213" s="32"/>
      <c r="IU213" s="33"/>
      <c r="IV213" s="28"/>
      <c r="IW213" s="29"/>
      <c r="IX213" s="29"/>
      <c r="IY213" s="29"/>
      <c r="IZ213" s="29"/>
      <c r="JA213" s="30"/>
      <c r="JB213" s="31"/>
      <c r="JC213" s="32"/>
      <c r="JD213" s="32"/>
      <c r="JE213" s="32"/>
      <c r="JF213" s="32"/>
      <c r="JG213" s="33"/>
      <c r="JH213" s="28"/>
      <c r="JI213" s="29"/>
      <c r="JJ213" s="29"/>
      <c r="JK213" s="29"/>
      <c r="JL213" s="29"/>
      <c r="JM213" s="30"/>
      <c r="JN213" s="31"/>
      <c r="JO213" s="32"/>
      <c r="JP213" s="32"/>
      <c r="JQ213" s="32"/>
      <c r="JR213" s="32"/>
      <c r="JS213" s="33"/>
      <c r="JT213" s="28"/>
      <c r="JU213" s="29"/>
      <c r="JV213" s="29"/>
      <c r="JW213" s="29"/>
      <c r="JX213" s="29"/>
      <c r="JY213" s="30"/>
      <c r="JZ213" s="31"/>
      <c r="KA213" s="32"/>
      <c r="KB213" s="32"/>
      <c r="KC213" s="32"/>
      <c r="KD213" s="32"/>
      <c r="KE213" s="33"/>
      <c r="KF213" s="28"/>
      <c r="KG213" s="29"/>
      <c r="KH213" s="29"/>
      <c r="KI213" s="29"/>
      <c r="KJ213" s="29"/>
      <c r="KK213" s="30"/>
      <c r="KL213" s="31"/>
      <c r="KM213" s="32"/>
      <c r="KN213" s="32"/>
      <c r="KO213" s="32"/>
      <c r="KP213" s="32"/>
      <c r="KQ213" s="33"/>
    </row>
    <row r="214" spans="1:303" ht="16.5" customHeight="1" x14ac:dyDescent="0.25">
      <c r="A214" t="e">
        <f t="shared" si="11"/>
        <v>#VALUE!</v>
      </c>
      <c r="B214" s="17" t="e">
        <f t="shared" si="12"/>
        <v>#VALUE!</v>
      </c>
      <c r="C214" s="21" t="str">
        <f>Calen!F217</f>
        <v/>
      </c>
      <c r="D214" s="28"/>
      <c r="E214" s="29"/>
      <c r="F214" s="29"/>
      <c r="G214" s="29"/>
      <c r="H214" s="29"/>
      <c r="I214" s="30"/>
      <c r="J214" s="31"/>
      <c r="K214" s="32"/>
      <c r="L214" s="32"/>
      <c r="M214" s="32"/>
      <c r="N214" s="32"/>
      <c r="O214" s="33"/>
      <c r="P214" s="28"/>
      <c r="Q214" s="29"/>
      <c r="R214" s="29"/>
      <c r="S214" s="29"/>
      <c r="T214" s="29"/>
      <c r="U214" s="30"/>
      <c r="V214" s="31"/>
      <c r="W214" s="32"/>
      <c r="X214" s="32"/>
      <c r="Y214" s="32"/>
      <c r="Z214" s="32"/>
      <c r="AA214" s="33"/>
      <c r="AB214" s="28"/>
      <c r="AC214" s="29"/>
      <c r="AD214" s="29"/>
      <c r="AE214" s="29"/>
      <c r="AF214" s="29"/>
      <c r="AG214" s="30"/>
      <c r="AH214" s="31"/>
      <c r="AI214" s="32"/>
      <c r="AJ214" s="32"/>
      <c r="AK214" s="32"/>
      <c r="AL214" s="32"/>
      <c r="AM214" s="33"/>
      <c r="AN214" s="28"/>
      <c r="AO214" s="29"/>
      <c r="AP214" s="29"/>
      <c r="AQ214" s="29"/>
      <c r="AR214" s="29"/>
      <c r="AS214" s="30"/>
      <c r="AT214" s="31"/>
      <c r="AU214" s="32"/>
      <c r="AV214" s="32"/>
      <c r="AW214" s="32"/>
      <c r="AX214" s="32"/>
      <c r="AY214" s="33"/>
      <c r="AZ214" s="28"/>
      <c r="BA214" s="29"/>
      <c r="BB214" s="29"/>
      <c r="BC214" s="29"/>
      <c r="BD214" s="29"/>
      <c r="BE214" s="30"/>
      <c r="BF214" s="31"/>
      <c r="BG214" s="32"/>
      <c r="BH214" s="32"/>
      <c r="BI214" s="32"/>
      <c r="BJ214" s="32"/>
      <c r="BK214" s="33"/>
      <c r="BL214" s="28"/>
      <c r="BM214" s="29"/>
      <c r="BN214" s="29"/>
      <c r="BO214" s="29"/>
      <c r="BP214" s="29"/>
      <c r="BQ214" s="30"/>
      <c r="BR214" s="31"/>
      <c r="BS214" s="32"/>
      <c r="BT214" s="32"/>
      <c r="BU214" s="32"/>
      <c r="BV214" s="32"/>
      <c r="BW214" s="33"/>
      <c r="BX214" s="28"/>
      <c r="BY214" s="29"/>
      <c r="BZ214" s="29"/>
      <c r="CA214" s="29"/>
      <c r="CB214" s="29"/>
      <c r="CC214" s="30"/>
      <c r="CD214" s="31"/>
      <c r="CE214" s="32"/>
      <c r="CF214" s="32"/>
      <c r="CG214" s="32"/>
      <c r="CH214" s="32"/>
      <c r="CI214" s="33"/>
      <c r="CJ214" s="28"/>
      <c r="CK214" s="29"/>
      <c r="CL214" s="29"/>
      <c r="CM214" s="29"/>
      <c r="CN214" s="29"/>
      <c r="CO214" s="30"/>
      <c r="CP214" s="31"/>
      <c r="CQ214" s="32"/>
      <c r="CR214" s="32"/>
      <c r="CS214" s="32"/>
      <c r="CT214" s="32"/>
      <c r="CU214" s="33"/>
      <c r="CV214" s="28"/>
      <c r="CW214" s="29"/>
      <c r="CX214" s="29"/>
      <c r="CY214" s="29"/>
      <c r="CZ214" s="29"/>
      <c r="DA214" s="30"/>
      <c r="DB214" s="31"/>
      <c r="DC214" s="32"/>
      <c r="DD214" s="32"/>
      <c r="DE214" s="32"/>
      <c r="DF214" s="32"/>
      <c r="DG214" s="33"/>
      <c r="DH214" s="28"/>
      <c r="DI214" s="29"/>
      <c r="DJ214" s="29"/>
      <c r="DK214" s="29"/>
      <c r="DL214" s="29"/>
      <c r="DM214" s="30"/>
      <c r="DN214" s="31"/>
      <c r="DO214" s="32"/>
      <c r="DP214" s="32"/>
      <c r="DQ214" s="32"/>
      <c r="DR214" s="32"/>
      <c r="DS214" s="33"/>
      <c r="DT214" s="28"/>
      <c r="DU214" s="29"/>
      <c r="DV214" s="29"/>
      <c r="DW214" s="29"/>
      <c r="DX214" s="29"/>
      <c r="DY214" s="30"/>
      <c r="DZ214" s="31"/>
      <c r="EA214" s="32"/>
      <c r="EB214" s="32"/>
      <c r="EC214" s="32"/>
      <c r="ED214" s="32"/>
      <c r="EE214" s="33"/>
      <c r="EF214" s="28"/>
      <c r="EG214" s="29"/>
      <c r="EH214" s="29"/>
      <c r="EI214" s="29"/>
      <c r="EJ214" s="29"/>
      <c r="EK214" s="30"/>
      <c r="EL214" s="31"/>
      <c r="EM214" s="32"/>
      <c r="EN214" s="32"/>
      <c r="EO214" s="32"/>
      <c r="EP214" s="32"/>
      <c r="EQ214" s="33"/>
      <c r="ER214" s="28"/>
      <c r="ES214" s="29"/>
      <c r="ET214" s="29"/>
      <c r="EU214" s="29"/>
      <c r="EV214" s="29"/>
      <c r="EW214" s="30"/>
      <c r="EX214" s="31"/>
      <c r="EY214" s="32"/>
      <c r="EZ214" s="32"/>
      <c r="FA214" s="32"/>
      <c r="FB214" s="32"/>
      <c r="FC214" s="33"/>
      <c r="FD214" s="28"/>
      <c r="FE214" s="29"/>
      <c r="FF214" s="29"/>
      <c r="FG214" s="29"/>
      <c r="FH214" s="29"/>
      <c r="FI214" s="30"/>
      <c r="FJ214" s="31"/>
      <c r="FK214" s="32"/>
      <c r="FL214" s="32"/>
      <c r="FM214" s="32"/>
      <c r="FN214" s="32"/>
      <c r="FO214" s="33"/>
      <c r="FP214" s="28"/>
      <c r="FQ214" s="29"/>
      <c r="FR214" s="29"/>
      <c r="FS214" s="29"/>
      <c r="FT214" s="29"/>
      <c r="FU214" s="30"/>
      <c r="FV214" s="31"/>
      <c r="FW214" s="32"/>
      <c r="FX214" s="32"/>
      <c r="FY214" s="32"/>
      <c r="FZ214" s="32"/>
      <c r="GA214" s="33"/>
      <c r="GB214" s="28"/>
      <c r="GC214" s="29"/>
      <c r="GD214" s="29"/>
      <c r="GE214" s="29"/>
      <c r="GF214" s="29"/>
      <c r="GG214" s="30"/>
      <c r="GH214" s="31"/>
      <c r="GI214" s="32"/>
      <c r="GJ214" s="32"/>
      <c r="GK214" s="32"/>
      <c r="GL214" s="32"/>
      <c r="GM214" s="33"/>
      <c r="GN214" s="28"/>
      <c r="GO214" s="29"/>
      <c r="GP214" s="29"/>
      <c r="GQ214" s="29"/>
      <c r="GR214" s="29"/>
      <c r="GS214" s="30"/>
      <c r="GT214" s="31"/>
      <c r="GU214" s="32"/>
      <c r="GV214" s="32"/>
      <c r="GW214" s="32"/>
      <c r="GX214" s="32"/>
      <c r="GY214" s="33"/>
      <c r="GZ214" s="28"/>
      <c r="HA214" s="29"/>
      <c r="HB214" s="29"/>
      <c r="HC214" s="29"/>
      <c r="HD214" s="29"/>
      <c r="HE214" s="30"/>
      <c r="HF214" s="31"/>
      <c r="HG214" s="32"/>
      <c r="HH214" s="32"/>
      <c r="HI214" s="32"/>
      <c r="HJ214" s="32"/>
      <c r="HK214" s="33"/>
      <c r="HL214" s="28"/>
      <c r="HM214" s="29"/>
      <c r="HN214" s="29"/>
      <c r="HO214" s="29"/>
      <c r="HP214" s="29"/>
      <c r="HQ214" s="30"/>
      <c r="HR214" s="31"/>
      <c r="HS214" s="32"/>
      <c r="HT214" s="32"/>
      <c r="HU214" s="32"/>
      <c r="HV214" s="32"/>
      <c r="HW214" s="33"/>
      <c r="HX214" s="28"/>
      <c r="HY214" s="29"/>
      <c r="HZ214" s="29"/>
      <c r="IA214" s="29"/>
      <c r="IB214" s="29"/>
      <c r="IC214" s="30"/>
      <c r="ID214" s="31"/>
      <c r="IE214" s="32"/>
      <c r="IF214" s="32"/>
      <c r="IG214" s="32"/>
      <c r="IH214" s="32"/>
      <c r="II214" s="33"/>
      <c r="IJ214" s="28"/>
      <c r="IK214" s="29"/>
      <c r="IL214" s="29"/>
      <c r="IM214" s="29"/>
      <c r="IN214" s="29"/>
      <c r="IO214" s="30"/>
      <c r="IP214" s="31"/>
      <c r="IQ214" s="32"/>
      <c r="IR214" s="32"/>
      <c r="IS214" s="32"/>
      <c r="IT214" s="32"/>
      <c r="IU214" s="33"/>
      <c r="IV214" s="28"/>
      <c r="IW214" s="29"/>
      <c r="IX214" s="29"/>
      <c r="IY214" s="29"/>
      <c r="IZ214" s="29"/>
      <c r="JA214" s="30"/>
      <c r="JB214" s="31"/>
      <c r="JC214" s="32"/>
      <c r="JD214" s="32"/>
      <c r="JE214" s="32"/>
      <c r="JF214" s="32"/>
      <c r="JG214" s="33"/>
      <c r="JH214" s="28"/>
      <c r="JI214" s="29"/>
      <c r="JJ214" s="29"/>
      <c r="JK214" s="29"/>
      <c r="JL214" s="29"/>
      <c r="JM214" s="30"/>
      <c r="JN214" s="31"/>
      <c r="JO214" s="32"/>
      <c r="JP214" s="32"/>
      <c r="JQ214" s="32"/>
      <c r="JR214" s="32"/>
      <c r="JS214" s="33"/>
      <c r="JT214" s="28"/>
      <c r="JU214" s="29"/>
      <c r="JV214" s="29"/>
      <c r="JW214" s="29"/>
      <c r="JX214" s="29"/>
      <c r="JY214" s="30"/>
      <c r="JZ214" s="31"/>
      <c r="KA214" s="32"/>
      <c r="KB214" s="32"/>
      <c r="KC214" s="32"/>
      <c r="KD214" s="32"/>
      <c r="KE214" s="33"/>
      <c r="KF214" s="28"/>
      <c r="KG214" s="29"/>
      <c r="KH214" s="29"/>
      <c r="KI214" s="29"/>
      <c r="KJ214" s="29"/>
      <c r="KK214" s="30"/>
      <c r="KL214" s="31"/>
      <c r="KM214" s="32"/>
      <c r="KN214" s="32"/>
      <c r="KO214" s="32"/>
      <c r="KP214" s="32"/>
      <c r="KQ214" s="33"/>
    </row>
    <row r="215" spans="1:303" ht="16.5" customHeight="1" x14ac:dyDescent="0.25">
      <c r="A215" t="e">
        <f t="shared" si="11"/>
        <v>#VALUE!</v>
      </c>
      <c r="B215" s="17" t="e">
        <f t="shared" si="12"/>
        <v>#VALUE!</v>
      </c>
      <c r="C215" s="21" t="str">
        <f>Calen!F218</f>
        <v/>
      </c>
      <c r="D215" s="28"/>
      <c r="E215" s="29"/>
      <c r="F215" s="29"/>
      <c r="G215" s="29"/>
      <c r="H215" s="29"/>
      <c r="I215" s="30"/>
      <c r="J215" s="31"/>
      <c r="K215" s="32"/>
      <c r="L215" s="32"/>
      <c r="M215" s="32"/>
      <c r="N215" s="32"/>
      <c r="O215" s="33"/>
      <c r="P215" s="28"/>
      <c r="Q215" s="29"/>
      <c r="R215" s="29"/>
      <c r="S215" s="29"/>
      <c r="T215" s="29"/>
      <c r="U215" s="30"/>
      <c r="V215" s="31"/>
      <c r="W215" s="32"/>
      <c r="X215" s="32"/>
      <c r="Y215" s="32"/>
      <c r="Z215" s="32"/>
      <c r="AA215" s="33"/>
      <c r="AB215" s="28"/>
      <c r="AC215" s="29"/>
      <c r="AD215" s="29"/>
      <c r="AE215" s="29"/>
      <c r="AF215" s="29"/>
      <c r="AG215" s="30"/>
      <c r="AH215" s="31"/>
      <c r="AI215" s="32"/>
      <c r="AJ215" s="32"/>
      <c r="AK215" s="32"/>
      <c r="AL215" s="32"/>
      <c r="AM215" s="33"/>
      <c r="AN215" s="28"/>
      <c r="AO215" s="29"/>
      <c r="AP215" s="29"/>
      <c r="AQ215" s="29"/>
      <c r="AR215" s="29"/>
      <c r="AS215" s="30"/>
      <c r="AT215" s="31"/>
      <c r="AU215" s="32"/>
      <c r="AV215" s="32"/>
      <c r="AW215" s="32"/>
      <c r="AX215" s="32"/>
      <c r="AY215" s="33"/>
      <c r="AZ215" s="28"/>
      <c r="BA215" s="29"/>
      <c r="BB215" s="29"/>
      <c r="BC215" s="29"/>
      <c r="BD215" s="29"/>
      <c r="BE215" s="30"/>
      <c r="BF215" s="31"/>
      <c r="BG215" s="32"/>
      <c r="BH215" s="32"/>
      <c r="BI215" s="32"/>
      <c r="BJ215" s="32"/>
      <c r="BK215" s="33"/>
      <c r="BL215" s="28"/>
      <c r="BM215" s="29"/>
      <c r="BN215" s="29"/>
      <c r="BO215" s="29"/>
      <c r="BP215" s="29"/>
      <c r="BQ215" s="30"/>
      <c r="BR215" s="31"/>
      <c r="BS215" s="32"/>
      <c r="BT215" s="32"/>
      <c r="BU215" s="32"/>
      <c r="BV215" s="32"/>
      <c r="BW215" s="33"/>
      <c r="BX215" s="28"/>
      <c r="BY215" s="29"/>
      <c r="BZ215" s="29"/>
      <c r="CA215" s="29"/>
      <c r="CB215" s="29"/>
      <c r="CC215" s="30"/>
      <c r="CD215" s="31"/>
      <c r="CE215" s="32"/>
      <c r="CF215" s="32"/>
      <c r="CG215" s="32"/>
      <c r="CH215" s="32"/>
      <c r="CI215" s="33"/>
      <c r="CJ215" s="28"/>
      <c r="CK215" s="29"/>
      <c r="CL215" s="29"/>
      <c r="CM215" s="29"/>
      <c r="CN215" s="29"/>
      <c r="CO215" s="30"/>
      <c r="CP215" s="31"/>
      <c r="CQ215" s="32"/>
      <c r="CR215" s="32"/>
      <c r="CS215" s="32"/>
      <c r="CT215" s="32"/>
      <c r="CU215" s="33"/>
      <c r="CV215" s="28"/>
      <c r="CW215" s="29"/>
      <c r="CX215" s="29"/>
      <c r="CY215" s="29"/>
      <c r="CZ215" s="29"/>
      <c r="DA215" s="30"/>
      <c r="DB215" s="31"/>
      <c r="DC215" s="32"/>
      <c r="DD215" s="32"/>
      <c r="DE215" s="32"/>
      <c r="DF215" s="32"/>
      <c r="DG215" s="33"/>
      <c r="DH215" s="28"/>
      <c r="DI215" s="29"/>
      <c r="DJ215" s="29"/>
      <c r="DK215" s="29"/>
      <c r="DL215" s="29"/>
      <c r="DM215" s="30"/>
      <c r="DN215" s="31"/>
      <c r="DO215" s="32"/>
      <c r="DP215" s="32"/>
      <c r="DQ215" s="32"/>
      <c r="DR215" s="32"/>
      <c r="DS215" s="33"/>
      <c r="DT215" s="28"/>
      <c r="DU215" s="29"/>
      <c r="DV215" s="29"/>
      <c r="DW215" s="29"/>
      <c r="DX215" s="29"/>
      <c r="DY215" s="30"/>
      <c r="DZ215" s="31"/>
      <c r="EA215" s="32"/>
      <c r="EB215" s="32"/>
      <c r="EC215" s="32"/>
      <c r="ED215" s="32"/>
      <c r="EE215" s="33"/>
      <c r="EF215" s="28"/>
      <c r="EG215" s="29"/>
      <c r="EH215" s="29"/>
      <c r="EI215" s="29"/>
      <c r="EJ215" s="29"/>
      <c r="EK215" s="30"/>
      <c r="EL215" s="31"/>
      <c r="EM215" s="32"/>
      <c r="EN215" s="32"/>
      <c r="EO215" s="32"/>
      <c r="EP215" s="32"/>
      <c r="EQ215" s="33"/>
      <c r="ER215" s="28"/>
      <c r="ES215" s="29"/>
      <c r="ET215" s="29"/>
      <c r="EU215" s="29"/>
      <c r="EV215" s="29"/>
      <c r="EW215" s="30"/>
      <c r="EX215" s="31"/>
      <c r="EY215" s="32"/>
      <c r="EZ215" s="32"/>
      <c r="FA215" s="32"/>
      <c r="FB215" s="32"/>
      <c r="FC215" s="33"/>
      <c r="FD215" s="28"/>
      <c r="FE215" s="29"/>
      <c r="FF215" s="29"/>
      <c r="FG215" s="29"/>
      <c r="FH215" s="29"/>
      <c r="FI215" s="30"/>
      <c r="FJ215" s="31"/>
      <c r="FK215" s="32"/>
      <c r="FL215" s="32"/>
      <c r="FM215" s="32"/>
      <c r="FN215" s="32"/>
      <c r="FO215" s="33"/>
      <c r="FP215" s="28"/>
      <c r="FQ215" s="29"/>
      <c r="FR215" s="29"/>
      <c r="FS215" s="29"/>
      <c r="FT215" s="29"/>
      <c r="FU215" s="30"/>
      <c r="FV215" s="31"/>
      <c r="FW215" s="32"/>
      <c r="FX215" s="32"/>
      <c r="FY215" s="32"/>
      <c r="FZ215" s="32"/>
      <c r="GA215" s="33"/>
      <c r="GB215" s="28"/>
      <c r="GC215" s="29"/>
      <c r="GD215" s="29"/>
      <c r="GE215" s="29"/>
      <c r="GF215" s="29"/>
      <c r="GG215" s="30"/>
      <c r="GH215" s="31"/>
      <c r="GI215" s="32"/>
      <c r="GJ215" s="32"/>
      <c r="GK215" s="32"/>
      <c r="GL215" s="32"/>
      <c r="GM215" s="33"/>
      <c r="GN215" s="28"/>
      <c r="GO215" s="29"/>
      <c r="GP215" s="29"/>
      <c r="GQ215" s="29"/>
      <c r="GR215" s="29"/>
      <c r="GS215" s="30"/>
      <c r="GT215" s="31"/>
      <c r="GU215" s="32"/>
      <c r="GV215" s="32"/>
      <c r="GW215" s="32"/>
      <c r="GX215" s="32"/>
      <c r="GY215" s="33"/>
      <c r="GZ215" s="28"/>
      <c r="HA215" s="29"/>
      <c r="HB215" s="29"/>
      <c r="HC215" s="29"/>
      <c r="HD215" s="29"/>
      <c r="HE215" s="30"/>
      <c r="HF215" s="31"/>
      <c r="HG215" s="32"/>
      <c r="HH215" s="32"/>
      <c r="HI215" s="32"/>
      <c r="HJ215" s="32"/>
      <c r="HK215" s="33"/>
      <c r="HL215" s="28"/>
      <c r="HM215" s="29"/>
      <c r="HN215" s="29"/>
      <c r="HO215" s="29"/>
      <c r="HP215" s="29"/>
      <c r="HQ215" s="30"/>
      <c r="HR215" s="31"/>
      <c r="HS215" s="32"/>
      <c r="HT215" s="32"/>
      <c r="HU215" s="32"/>
      <c r="HV215" s="32"/>
      <c r="HW215" s="33"/>
      <c r="HX215" s="28"/>
      <c r="HY215" s="29"/>
      <c r="HZ215" s="29"/>
      <c r="IA215" s="29"/>
      <c r="IB215" s="29"/>
      <c r="IC215" s="30"/>
      <c r="ID215" s="31"/>
      <c r="IE215" s="32"/>
      <c r="IF215" s="32"/>
      <c r="IG215" s="32"/>
      <c r="IH215" s="32"/>
      <c r="II215" s="33"/>
      <c r="IJ215" s="28"/>
      <c r="IK215" s="29"/>
      <c r="IL215" s="29"/>
      <c r="IM215" s="29"/>
      <c r="IN215" s="29"/>
      <c r="IO215" s="30"/>
      <c r="IP215" s="31"/>
      <c r="IQ215" s="32"/>
      <c r="IR215" s="32"/>
      <c r="IS215" s="32"/>
      <c r="IT215" s="32"/>
      <c r="IU215" s="33"/>
      <c r="IV215" s="28"/>
      <c r="IW215" s="29"/>
      <c r="IX215" s="29"/>
      <c r="IY215" s="29"/>
      <c r="IZ215" s="29"/>
      <c r="JA215" s="30"/>
      <c r="JB215" s="31"/>
      <c r="JC215" s="32"/>
      <c r="JD215" s="32"/>
      <c r="JE215" s="32"/>
      <c r="JF215" s="32"/>
      <c r="JG215" s="33"/>
      <c r="JH215" s="28"/>
      <c r="JI215" s="29"/>
      <c r="JJ215" s="29"/>
      <c r="JK215" s="29"/>
      <c r="JL215" s="29"/>
      <c r="JM215" s="30"/>
      <c r="JN215" s="31"/>
      <c r="JO215" s="32"/>
      <c r="JP215" s="32"/>
      <c r="JQ215" s="32"/>
      <c r="JR215" s="32"/>
      <c r="JS215" s="33"/>
      <c r="JT215" s="28"/>
      <c r="JU215" s="29"/>
      <c r="JV215" s="29"/>
      <c r="JW215" s="29"/>
      <c r="JX215" s="29"/>
      <c r="JY215" s="30"/>
      <c r="JZ215" s="31"/>
      <c r="KA215" s="32"/>
      <c r="KB215" s="32"/>
      <c r="KC215" s="32"/>
      <c r="KD215" s="32"/>
      <c r="KE215" s="33"/>
      <c r="KF215" s="28"/>
      <c r="KG215" s="29"/>
      <c r="KH215" s="29"/>
      <c r="KI215" s="29"/>
      <c r="KJ215" s="29"/>
      <c r="KK215" s="30"/>
      <c r="KL215" s="31"/>
      <c r="KM215" s="32"/>
      <c r="KN215" s="32"/>
      <c r="KO215" s="32"/>
      <c r="KP215" s="32"/>
      <c r="KQ215" s="33"/>
    </row>
    <row r="216" spans="1:303" ht="16.5" customHeight="1" x14ac:dyDescent="0.25">
      <c r="A216" t="e">
        <f t="shared" si="11"/>
        <v>#VALUE!</v>
      </c>
      <c r="B216" s="17" t="e">
        <f t="shared" si="12"/>
        <v>#VALUE!</v>
      </c>
      <c r="C216" s="21" t="str">
        <f>Calen!F219</f>
        <v/>
      </c>
      <c r="D216" s="28"/>
      <c r="E216" s="29"/>
      <c r="F216" s="29"/>
      <c r="G216" s="29"/>
      <c r="H216" s="29"/>
      <c r="I216" s="30"/>
      <c r="J216" s="31"/>
      <c r="K216" s="32"/>
      <c r="L216" s="32"/>
      <c r="M216" s="32"/>
      <c r="N216" s="32"/>
      <c r="O216" s="33"/>
      <c r="P216" s="28"/>
      <c r="Q216" s="29"/>
      <c r="R216" s="29"/>
      <c r="S216" s="29"/>
      <c r="T216" s="29"/>
      <c r="U216" s="30"/>
      <c r="V216" s="31"/>
      <c r="W216" s="32"/>
      <c r="X216" s="32"/>
      <c r="Y216" s="32"/>
      <c r="Z216" s="32"/>
      <c r="AA216" s="33"/>
      <c r="AB216" s="28"/>
      <c r="AC216" s="29"/>
      <c r="AD216" s="29"/>
      <c r="AE216" s="29"/>
      <c r="AF216" s="29"/>
      <c r="AG216" s="30"/>
      <c r="AH216" s="31"/>
      <c r="AI216" s="32"/>
      <c r="AJ216" s="32"/>
      <c r="AK216" s="32"/>
      <c r="AL216" s="32"/>
      <c r="AM216" s="33"/>
      <c r="AN216" s="28"/>
      <c r="AO216" s="29"/>
      <c r="AP216" s="29"/>
      <c r="AQ216" s="29"/>
      <c r="AR216" s="29"/>
      <c r="AS216" s="30"/>
      <c r="AT216" s="31"/>
      <c r="AU216" s="32"/>
      <c r="AV216" s="32"/>
      <c r="AW216" s="32"/>
      <c r="AX216" s="32"/>
      <c r="AY216" s="33"/>
      <c r="AZ216" s="28"/>
      <c r="BA216" s="29"/>
      <c r="BB216" s="29"/>
      <c r="BC216" s="29"/>
      <c r="BD216" s="29"/>
      <c r="BE216" s="30"/>
      <c r="BF216" s="31"/>
      <c r="BG216" s="32"/>
      <c r="BH216" s="32"/>
      <c r="BI216" s="32"/>
      <c r="BJ216" s="32"/>
      <c r="BK216" s="33"/>
      <c r="BL216" s="28"/>
      <c r="BM216" s="29"/>
      <c r="BN216" s="29"/>
      <c r="BO216" s="29"/>
      <c r="BP216" s="29"/>
      <c r="BQ216" s="30"/>
      <c r="BR216" s="31"/>
      <c r="BS216" s="32"/>
      <c r="BT216" s="32"/>
      <c r="BU216" s="32"/>
      <c r="BV216" s="32"/>
      <c r="BW216" s="33"/>
      <c r="BX216" s="28"/>
      <c r="BY216" s="29"/>
      <c r="BZ216" s="29"/>
      <c r="CA216" s="29"/>
      <c r="CB216" s="29"/>
      <c r="CC216" s="30"/>
      <c r="CD216" s="31"/>
      <c r="CE216" s="32"/>
      <c r="CF216" s="32"/>
      <c r="CG216" s="32"/>
      <c r="CH216" s="32"/>
      <c r="CI216" s="33"/>
      <c r="CJ216" s="28"/>
      <c r="CK216" s="29"/>
      <c r="CL216" s="29"/>
      <c r="CM216" s="29"/>
      <c r="CN216" s="29"/>
      <c r="CO216" s="30"/>
      <c r="CP216" s="31"/>
      <c r="CQ216" s="32"/>
      <c r="CR216" s="32"/>
      <c r="CS216" s="32"/>
      <c r="CT216" s="32"/>
      <c r="CU216" s="33"/>
      <c r="CV216" s="28"/>
      <c r="CW216" s="29"/>
      <c r="CX216" s="29"/>
      <c r="CY216" s="29"/>
      <c r="CZ216" s="29"/>
      <c r="DA216" s="30"/>
      <c r="DB216" s="31"/>
      <c r="DC216" s="32"/>
      <c r="DD216" s="32"/>
      <c r="DE216" s="32"/>
      <c r="DF216" s="32"/>
      <c r="DG216" s="33"/>
      <c r="DH216" s="28"/>
      <c r="DI216" s="29"/>
      <c r="DJ216" s="29"/>
      <c r="DK216" s="29"/>
      <c r="DL216" s="29"/>
      <c r="DM216" s="30"/>
      <c r="DN216" s="31"/>
      <c r="DO216" s="32"/>
      <c r="DP216" s="32"/>
      <c r="DQ216" s="32"/>
      <c r="DR216" s="32"/>
      <c r="DS216" s="33"/>
      <c r="DT216" s="28"/>
      <c r="DU216" s="29"/>
      <c r="DV216" s="29"/>
      <c r="DW216" s="29"/>
      <c r="DX216" s="29"/>
      <c r="DY216" s="30"/>
      <c r="DZ216" s="31"/>
      <c r="EA216" s="32"/>
      <c r="EB216" s="32"/>
      <c r="EC216" s="32"/>
      <c r="ED216" s="32"/>
      <c r="EE216" s="33"/>
      <c r="EF216" s="28"/>
      <c r="EG216" s="29"/>
      <c r="EH216" s="29"/>
      <c r="EI216" s="29"/>
      <c r="EJ216" s="29"/>
      <c r="EK216" s="30"/>
      <c r="EL216" s="31"/>
      <c r="EM216" s="32"/>
      <c r="EN216" s="32"/>
      <c r="EO216" s="32"/>
      <c r="EP216" s="32"/>
      <c r="EQ216" s="33"/>
      <c r="ER216" s="28"/>
      <c r="ES216" s="29"/>
      <c r="ET216" s="29"/>
      <c r="EU216" s="29"/>
      <c r="EV216" s="29"/>
      <c r="EW216" s="30"/>
      <c r="EX216" s="31"/>
      <c r="EY216" s="32"/>
      <c r="EZ216" s="32"/>
      <c r="FA216" s="32"/>
      <c r="FB216" s="32"/>
      <c r="FC216" s="33"/>
      <c r="FD216" s="28"/>
      <c r="FE216" s="29"/>
      <c r="FF216" s="29"/>
      <c r="FG216" s="29"/>
      <c r="FH216" s="29"/>
      <c r="FI216" s="30"/>
      <c r="FJ216" s="31"/>
      <c r="FK216" s="32"/>
      <c r="FL216" s="32"/>
      <c r="FM216" s="32"/>
      <c r="FN216" s="32"/>
      <c r="FO216" s="33"/>
      <c r="FP216" s="28"/>
      <c r="FQ216" s="29"/>
      <c r="FR216" s="29"/>
      <c r="FS216" s="29"/>
      <c r="FT216" s="29"/>
      <c r="FU216" s="30"/>
      <c r="FV216" s="31"/>
      <c r="FW216" s="32"/>
      <c r="FX216" s="32"/>
      <c r="FY216" s="32"/>
      <c r="FZ216" s="32"/>
      <c r="GA216" s="33"/>
      <c r="GB216" s="28"/>
      <c r="GC216" s="29"/>
      <c r="GD216" s="29"/>
      <c r="GE216" s="29"/>
      <c r="GF216" s="29"/>
      <c r="GG216" s="30"/>
      <c r="GH216" s="31"/>
      <c r="GI216" s="32"/>
      <c r="GJ216" s="32"/>
      <c r="GK216" s="32"/>
      <c r="GL216" s="32"/>
      <c r="GM216" s="33"/>
      <c r="GN216" s="28"/>
      <c r="GO216" s="29"/>
      <c r="GP216" s="29"/>
      <c r="GQ216" s="29"/>
      <c r="GR216" s="29"/>
      <c r="GS216" s="30"/>
      <c r="GT216" s="31"/>
      <c r="GU216" s="32"/>
      <c r="GV216" s="32"/>
      <c r="GW216" s="32"/>
      <c r="GX216" s="32"/>
      <c r="GY216" s="33"/>
      <c r="GZ216" s="28"/>
      <c r="HA216" s="29"/>
      <c r="HB216" s="29"/>
      <c r="HC216" s="29"/>
      <c r="HD216" s="29"/>
      <c r="HE216" s="30"/>
      <c r="HF216" s="31"/>
      <c r="HG216" s="32"/>
      <c r="HH216" s="32"/>
      <c r="HI216" s="32"/>
      <c r="HJ216" s="32"/>
      <c r="HK216" s="33"/>
      <c r="HL216" s="28"/>
      <c r="HM216" s="29"/>
      <c r="HN216" s="29"/>
      <c r="HO216" s="29"/>
      <c r="HP216" s="29"/>
      <c r="HQ216" s="30"/>
      <c r="HR216" s="31"/>
      <c r="HS216" s="32"/>
      <c r="HT216" s="32"/>
      <c r="HU216" s="32"/>
      <c r="HV216" s="32"/>
      <c r="HW216" s="33"/>
      <c r="HX216" s="28"/>
      <c r="HY216" s="29"/>
      <c r="HZ216" s="29"/>
      <c r="IA216" s="29"/>
      <c r="IB216" s="29"/>
      <c r="IC216" s="30"/>
      <c r="ID216" s="31"/>
      <c r="IE216" s="32"/>
      <c r="IF216" s="32"/>
      <c r="IG216" s="32"/>
      <c r="IH216" s="32"/>
      <c r="II216" s="33"/>
      <c r="IJ216" s="28"/>
      <c r="IK216" s="29"/>
      <c r="IL216" s="29"/>
      <c r="IM216" s="29"/>
      <c r="IN216" s="29"/>
      <c r="IO216" s="30"/>
      <c r="IP216" s="31"/>
      <c r="IQ216" s="32"/>
      <c r="IR216" s="32"/>
      <c r="IS216" s="32"/>
      <c r="IT216" s="32"/>
      <c r="IU216" s="33"/>
      <c r="IV216" s="28"/>
      <c r="IW216" s="29"/>
      <c r="IX216" s="29"/>
      <c r="IY216" s="29"/>
      <c r="IZ216" s="29"/>
      <c r="JA216" s="30"/>
      <c r="JB216" s="31"/>
      <c r="JC216" s="32"/>
      <c r="JD216" s="32"/>
      <c r="JE216" s="32"/>
      <c r="JF216" s="32"/>
      <c r="JG216" s="33"/>
      <c r="JH216" s="28"/>
      <c r="JI216" s="29"/>
      <c r="JJ216" s="29"/>
      <c r="JK216" s="29"/>
      <c r="JL216" s="29"/>
      <c r="JM216" s="30"/>
      <c r="JN216" s="31"/>
      <c r="JO216" s="32"/>
      <c r="JP216" s="32"/>
      <c r="JQ216" s="32"/>
      <c r="JR216" s="32"/>
      <c r="JS216" s="33"/>
      <c r="JT216" s="28"/>
      <c r="JU216" s="29"/>
      <c r="JV216" s="29"/>
      <c r="JW216" s="29"/>
      <c r="JX216" s="29"/>
      <c r="JY216" s="30"/>
      <c r="JZ216" s="31"/>
      <c r="KA216" s="32"/>
      <c r="KB216" s="32"/>
      <c r="KC216" s="32"/>
      <c r="KD216" s="32"/>
      <c r="KE216" s="33"/>
      <c r="KF216" s="28"/>
      <c r="KG216" s="29"/>
      <c r="KH216" s="29"/>
      <c r="KI216" s="29"/>
      <c r="KJ216" s="29"/>
      <c r="KK216" s="30"/>
      <c r="KL216" s="31"/>
      <c r="KM216" s="32"/>
      <c r="KN216" s="32"/>
      <c r="KO216" s="32"/>
      <c r="KP216" s="32"/>
      <c r="KQ216" s="33"/>
    </row>
    <row r="217" spans="1:303" ht="16.5" customHeight="1" x14ac:dyDescent="0.25">
      <c r="A217" t="e">
        <f t="shared" si="11"/>
        <v>#VALUE!</v>
      </c>
      <c r="B217" s="17" t="e">
        <f t="shared" si="12"/>
        <v>#VALUE!</v>
      </c>
      <c r="C217" s="21" t="str">
        <f>Calen!F220</f>
        <v/>
      </c>
      <c r="D217" s="28"/>
      <c r="E217" s="29"/>
      <c r="F217" s="29"/>
      <c r="G217" s="29"/>
      <c r="H217" s="29"/>
      <c r="I217" s="30"/>
      <c r="J217" s="31"/>
      <c r="K217" s="32"/>
      <c r="L217" s="32"/>
      <c r="M217" s="32"/>
      <c r="N217" s="32"/>
      <c r="O217" s="33"/>
      <c r="P217" s="28"/>
      <c r="Q217" s="29"/>
      <c r="R217" s="29"/>
      <c r="S217" s="29"/>
      <c r="T217" s="29"/>
      <c r="U217" s="30"/>
      <c r="V217" s="31"/>
      <c r="W217" s="32"/>
      <c r="X217" s="32"/>
      <c r="Y217" s="32"/>
      <c r="Z217" s="32"/>
      <c r="AA217" s="33"/>
      <c r="AB217" s="28"/>
      <c r="AC217" s="29"/>
      <c r="AD217" s="29"/>
      <c r="AE217" s="29"/>
      <c r="AF217" s="29"/>
      <c r="AG217" s="30"/>
      <c r="AH217" s="31"/>
      <c r="AI217" s="32"/>
      <c r="AJ217" s="32"/>
      <c r="AK217" s="32"/>
      <c r="AL217" s="32"/>
      <c r="AM217" s="33"/>
      <c r="AN217" s="28"/>
      <c r="AO217" s="29"/>
      <c r="AP217" s="29"/>
      <c r="AQ217" s="29"/>
      <c r="AR217" s="29"/>
      <c r="AS217" s="30"/>
      <c r="AT217" s="31"/>
      <c r="AU217" s="32"/>
      <c r="AV217" s="32"/>
      <c r="AW217" s="32"/>
      <c r="AX217" s="32"/>
      <c r="AY217" s="33"/>
      <c r="AZ217" s="28"/>
      <c r="BA217" s="29"/>
      <c r="BB217" s="29"/>
      <c r="BC217" s="29"/>
      <c r="BD217" s="29"/>
      <c r="BE217" s="30"/>
      <c r="BF217" s="31"/>
      <c r="BG217" s="32"/>
      <c r="BH217" s="32"/>
      <c r="BI217" s="32"/>
      <c r="BJ217" s="32"/>
      <c r="BK217" s="33"/>
      <c r="BL217" s="28"/>
      <c r="BM217" s="29"/>
      <c r="BN217" s="29"/>
      <c r="BO217" s="29"/>
      <c r="BP217" s="29"/>
      <c r="BQ217" s="30"/>
      <c r="BR217" s="31"/>
      <c r="BS217" s="32"/>
      <c r="BT217" s="32"/>
      <c r="BU217" s="32"/>
      <c r="BV217" s="32"/>
      <c r="BW217" s="33"/>
      <c r="BX217" s="28"/>
      <c r="BY217" s="29"/>
      <c r="BZ217" s="29"/>
      <c r="CA217" s="29"/>
      <c r="CB217" s="29"/>
      <c r="CC217" s="30"/>
      <c r="CD217" s="31"/>
      <c r="CE217" s="32"/>
      <c r="CF217" s="32"/>
      <c r="CG217" s="32"/>
      <c r="CH217" s="32"/>
      <c r="CI217" s="33"/>
      <c r="CJ217" s="28"/>
      <c r="CK217" s="29"/>
      <c r="CL217" s="29"/>
      <c r="CM217" s="29"/>
      <c r="CN217" s="29"/>
      <c r="CO217" s="30"/>
      <c r="CP217" s="31"/>
      <c r="CQ217" s="32"/>
      <c r="CR217" s="32"/>
      <c r="CS217" s="32"/>
      <c r="CT217" s="32"/>
      <c r="CU217" s="33"/>
      <c r="CV217" s="28"/>
      <c r="CW217" s="29"/>
      <c r="CX217" s="29"/>
      <c r="CY217" s="29"/>
      <c r="CZ217" s="29"/>
      <c r="DA217" s="30"/>
      <c r="DB217" s="31"/>
      <c r="DC217" s="32"/>
      <c r="DD217" s="32"/>
      <c r="DE217" s="32"/>
      <c r="DF217" s="32"/>
      <c r="DG217" s="33"/>
      <c r="DH217" s="28"/>
      <c r="DI217" s="29"/>
      <c r="DJ217" s="29"/>
      <c r="DK217" s="29"/>
      <c r="DL217" s="29"/>
      <c r="DM217" s="30"/>
      <c r="DN217" s="31"/>
      <c r="DO217" s="32"/>
      <c r="DP217" s="32"/>
      <c r="DQ217" s="32"/>
      <c r="DR217" s="32"/>
      <c r="DS217" s="33"/>
      <c r="DT217" s="28"/>
      <c r="DU217" s="29"/>
      <c r="DV217" s="29"/>
      <c r="DW217" s="29"/>
      <c r="DX217" s="29"/>
      <c r="DY217" s="30"/>
      <c r="DZ217" s="31"/>
      <c r="EA217" s="32"/>
      <c r="EB217" s="32"/>
      <c r="EC217" s="32"/>
      <c r="ED217" s="32"/>
      <c r="EE217" s="33"/>
      <c r="EF217" s="28"/>
      <c r="EG217" s="29"/>
      <c r="EH217" s="29"/>
      <c r="EI217" s="29"/>
      <c r="EJ217" s="29"/>
      <c r="EK217" s="30"/>
      <c r="EL217" s="31"/>
      <c r="EM217" s="32"/>
      <c r="EN217" s="32"/>
      <c r="EO217" s="32"/>
      <c r="EP217" s="32"/>
      <c r="EQ217" s="33"/>
      <c r="ER217" s="28"/>
      <c r="ES217" s="29"/>
      <c r="ET217" s="29"/>
      <c r="EU217" s="29"/>
      <c r="EV217" s="29"/>
      <c r="EW217" s="30"/>
      <c r="EX217" s="31"/>
      <c r="EY217" s="32"/>
      <c r="EZ217" s="32"/>
      <c r="FA217" s="32"/>
      <c r="FB217" s="32"/>
      <c r="FC217" s="33"/>
      <c r="FD217" s="28"/>
      <c r="FE217" s="29"/>
      <c r="FF217" s="29"/>
      <c r="FG217" s="29"/>
      <c r="FH217" s="29"/>
      <c r="FI217" s="30"/>
      <c r="FJ217" s="31"/>
      <c r="FK217" s="32"/>
      <c r="FL217" s="32"/>
      <c r="FM217" s="32"/>
      <c r="FN217" s="32"/>
      <c r="FO217" s="33"/>
      <c r="FP217" s="28"/>
      <c r="FQ217" s="29"/>
      <c r="FR217" s="29"/>
      <c r="FS217" s="29"/>
      <c r="FT217" s="29"/>
      <c r="FU217" s="30"/>
      <c r="FV217" s="31"/>
      <c r="FW217" s="32"/>
      <c r="FX217" s="32"/>
      <c r="FY217" s="32"/>
      <c r="FZ217" s="32"/>
      <c r="GA217" s="33"/>
      <c r="GB217" s="28"/>
      <c r="GC217" s="29"/>
      <c r="GD217" s="29"/>
      <c r="GE217" s="29"/>
      <c r="GF217" s="29"/>
      <c r="GG217" s="30"/>
      <c r="GH217" s="31"/>
      <c r="GI217" s="32"/>
      <c r="GJ217" s="32"/>
      <c r="GK217" s="32"/>
      <c r="GL217" s="32"/>
      <c r="GM217" s="33"/>
      <c r="GN217" s="28"/>
      <c r="GO217" s="29"/>
      <c r="GP217" s="29"/>
      <c r="GQ217" s="29"/>
      <c r="GR217" s="29"/>
      <c r="GS217" s="30"/>
      <c r="GT217" s="31"/>
      <c r="GU217" s="32"/>
      <c r="GV217" s="32"/>
      <c r="GW217" s="32"/>
      <c r="GX217" s="32"/>
      <c r="GY217" s="33"/>
      <c r="GZ217" s="28"/>
      <c r="HA217" s="29"/>
      <c r="HB217" s="29"/>
      <c r="HC217" s="29"/>
      <c r="HD217" s="29"/>
      <c r="HE217" s="30"/>
      <c r="HF217" s="31"/>
      <c r="HG217" s="32"/>
      <c r="HH217" s="32"/>
      <c r="HI217" s="32"/>
      <c r="HJ217" s="32"/>
      <c r="HK217" s="33"/>
      <c r="HL217" s="28"/>
      <c r="HM217" s="29"/>
      <c r="HN217" s="29"/>
      <c r="HO217" s="29"/>
      <c r="HP217" s="29"/>
      <c r="HQ217" s="30"/>
      <c r="HR217" s="31"/>
      <c r="HS217" s="32"/>
      <c r="HT217" s="32"/>
      <c r="HU217" s="32"/>
      <c r="HV217" s="32"/>
      <c r="HW217" s="33"/>
      <c r="HX217" s="28"/>
      <c r="HY217" s="29"/>
      <c r="HZ217" s="29"/>
      <c r="IA217" s="29"/>
      <c r="IB217" s="29"/>
      <c r="IC217" s="30"/>
      <c r="ID217" s="31"/>
      <c r="IE217" s="32"/>
      <c r="IF217" s="32"/>
      <c r="IG217" s="32"/>
      <c r="IH217" s="32"/>
      <c r="II217" s="33"/>
      <c r="IJ217" s="28"/>
      <c r="IK217" s="29"/>
      <c r="IL217" s="29"/>
      <c r="IM217" s="29"/>
      <c r="IN217" s="29"/>
      <c r="IO217" s="30"/>
      <c r="IP217" s="31"/>
      <c r="IQ217" s="32"/>
      <c r="IR217" s="32"/>
      <c r="IS217" s="32"/>
      <c r="IT217" s="32"/>
      <c r="IU217" s="33"/>
      <c r="IV217" s="28"/>
      <c r="IW217" s="29"/>
      <c r="IX217" s="29"/>
      <c r="IY217" s="29"/>
      <c r="IZ217" s="29"/>
      <c r="JA217" s="30"/>
      <c r="JB217" s="31"/>
      <c r="JC217" s="32"/>
      <c r="JD217" s="32"/>
      <c r="JE217" s="32"/>
      <c r="JF217" s="32"/>
      <c r="JG217" s="33"/>
      <c r="JH217" s="28"/>
      <c r="JI217" s="29"/>
      <c r="JJ217" s="29"/>
      <c r="JK217" s="29"/>
      <c r="JL217" s="29"/>
      <c r="JM217" s="30"/>
      <c r="JN217" s="31"/>
      <c r="JO217" s="32"/>
      <c r="JP217" s="32"/>
      <c r="JQ217" s="32"/>
      <c r="JR217" s="32"/>
      <c r="JS217" s="33"/>
      <c r="JT217" s="28"/>
      <c r="JU217" s="29"/>
      <c r="JV217" s="29"/>
      <c r="JW217" s="29"/>
      <c r="JX217" s="29"/>
      <c r="JY217" s="30"/>
      <c r="JZ217" s="31"/>
      <c r="KA217" s="32"/>
      <c r="KB217" s="32"/>
      <c r="KC217" s="32"/>
      <c r="KD217" s="32"/>
      <c r="KE217" s="33"/>
      <c r="KF217" s="28"/>
      <c r="KG217" s="29"/>
      <c r="KH217" s="29"/>
      <c r="KI217" s="29"/>
      <c r="KJ217" s="29"/>
      <c r="KK217" s="30"/>
      <c r="KL217" s="31"/>
      <c r="KM217" s="32"/>
      <c r="KN217" s="32"/>
      <c r="KO217" s="32"/>
      <c r="KP217" s="32"/>
      <c r="KQ217" s="33"/>
    </row>
    <row r="218" spans="1:303" ht="16.5" customHeight="1" x14ac:dyDescent="0.25">
      <c r="A218" t="e">
        <f t="shared" si="11"/>
        <v>#VALUE!</v>
      </c>
      <c r="B218" s="17" t="e">
        <f t="shared" si="12"/>
        <v>#VALUE!</v>
      </c>
      <c r="C218" s="21" t="str">
        <f>Calen!F221</f>
        <v/>
      </c>
      <c r="D218" s="28"/>
      <c r="E218" s="29"/>
      <c r="F218" s="29"/>
      <c r="G218" s="29"/>
      <c r="H218" s="29"/>
      <c r="I218" s="30"/>
      <c r="J218" s="31"/>
      <c r="K218" s="32"/>
      <c r="L218" s="32"/>
      <c r="M218" s="32"/>
      <c r="N218" s="32"/>
      <c r="O218" s="33"/>
      <c r="P218" s="28"/>
      <c r="Q218" s="29"/>
      <c r="R218" s="29"/>
      <c r="S218" s="29"/>
      <c r="T218" s="29"/>
      <c r="U218" s="30"/>
      <c r="V218" s="31"/>
      <c r="W218" s="32"/>
      <c r="X218" s="32"/>
      <c r="Y218" s="32"/>
      <c r="Z218" s="32"/>
      <c r="AA218" s="33"/>
      <c r="AB218" s="28"/>
      <c r="AC218" s="29"/>
      <c r="AD218" s="29"/>
      <c r="AE218" s="29"/>
      <c r="AF218" s="29"/>
      <c r="AG218" s="30"/>
      <c r="AH218" s="31"/>
      <c r="AI218" s="32"/>
      <c r="AJ218" s="32"/>
      <c r="AK218" s="32"/>
      <c r="AL218" s="32"/>
      <c r="AM218" s="33"/>
      <c r="AN218" s="28"/>
      <c r="AO218" s="29"/>
      <c r="AP218" s="29"/>
      <c r="AQ218" s="29"/>
      <c r="AR218" s="29"/>
      <c r="AS218" s="30"/>
      <c r="AT218" s="31"/>
      <c r="AU218" s="32"/>
      <c r="AV218" s="32"/>
      <c r="AW218" s="32"/>
      <c r="AX218" s="32"/>
      <c r="AY218" s="33"/>
      <c r="AZ218" s="28"/>
      <c r="BA218" s="29"/>
      <c r="BB218" s="29"/>
      <c r="BC218" s="29"/>
      <c r="BD218" s="29"/>
      <c r="BE218" s="30"/>
      <c r="BF218" s="31"/>
      <c r="BG218" s="32"/>
      <c r="BH218" s="32"/>
      <c r="BI218" s="32"/>
      <c r="BJ218" s="32"/>
      <c r="BK218" s="33"/>
      <c r="BL218" s="28"/>
      <c r="BM218" s="29"/>
      <c r="BN218" s="29"/>
      <c r="BO218" s="29"/>
      <c r="BP218" s="29"/>
      <c r="BQ218" s="30"/>
      <c r="BR218" s="31"/>
      <c r="BS218" s="32"/>
      <c r="BT218" s="32"/>
      <c r="BU218" s="32"/>
      <c r="BV218" s="32"/>
      <c r="BW218" s="33"/>
      <c r="BX218" s="28"/>
      <c r="BY218" s="29"/>
      <c r="BZ218" s="29"/>
      <c r="CA218" s="29"/>
      <c r="CB218" s="29"/>
      <c r="CC218" s="30"/>
      <c r="CD218" s="31"/>
      <c r="CE218" s="32"/>
      <c r="CF218" s="32"/>
      <c r="CG218" s="32"/>
      <c r="CH218" s="32"/>
      <c r="CI218" s="33"/>
      <c r="CJ218" s="28"/>
      <c r="CK218" s="29"/>
      <c r="CL218" s="29"/>
      <c r="CM218" s="29"/>
      <c r="CN218" s="29"/>
      <c r="CO218" s="30"/>
      <c r="CP218" s="31"/>
      <c r="CQ218" s="32"/>
      <c r="CR218" s="32"/>
      <c r="CS218" s="32"/>
      <c r="CT218" s="32"/>
      <c r="CU218" s="33"/>
      <c r="CV218" s="28"/>
      <c r="CW218" s="29"/>
      <c r="CX218" s="29"/>
      <c r="CY218" s="29"/>
      <c r="CZ218" s="29"/>
      <c r="DA218" s="30"/>
      <c r="DB218" s="31"/>
      <c r="DC218" s="32"/>
      <c r="DD218" s="32"/>
      <c r="DE218" s="32"/>
      <c r="DF218" s="32"/>
      <c r="DG218" s="33"/>
      <c r="DH218" s="28"/>
      <c r="DI218" s="29"/>
      <c r="DJ218" s="29"/>
      <c r="DK218" s="29"/>
      <c r="DL218" s="29"/>
      <c r="DM218" s="30"/>
      <c r="DN218" s="31"/>
      <c r="DO218" s="32"/>
      <c r="DP218" s="32"/>
      <c r="DQ218" s="32"/>
      <c r="DR218" s="32"/>
      <c r="DS218" s="33"/>
      <c r="DT218" s="28"/>
      <c r="DU218" s="29"/>
      <c r="DV218" s="29"/>
      <c r="DW218" s="29"/>
      <c r="DX218" s="29"/>
      <c r="DY218" s="30"/>
      <c r="DZ218" s="31"/>
      <c r="EA218" s="32"/>
      <c r="EB218" s="32"/>
      <c r="EC218" s="32"/>
      <c r="ED218" s="32"/>
      <c r="EE218" s="33"/>
      <c r="EF218" s="28"/>
      <c r="EG218" s="29"/>
      <c r="EH218" s="29"/>
      <c r="EI218" s="29"/>
      <c r="EJ218" s="29"/>
      <c r="EK218" s="30"/>
      <c r="EL218" s="31"/>
      <c r="EM218" s="32"/>
      <c r="EN218" s="32"/>
      <c r="EO218" s="32"/>
      <c r="EP218" s="32"/>
      <c r="EQ218" s="33"/>
      <c r="ER218" s="28"/>
      <c r="ES218" s="29"/>
      <c r="ET218" s="29"/>
      <c r="EU218" s="29"/>
      <c r="EV218" s="29"/>
      <c r="EW218" s="30"/>
      <c r="EX218" s="31"/>
      <c r="EY218" s="32"/>
      <c r="EZ218" s="32"/>
      <c r="FA218" s="32"/>
      <c r="FB218" s="32"/>
      <c r="FC218" s="33"/>
      <c r="FD218" s="28"/>
      <c r="FE218" s="29"/>
      <c r="FF218" s="29"/>
      <c r="FG218" s="29"/>
      <c r="FH218" s="29"/>
      <c r="FI218" s="30"/>
      <c r="FJ218" s="31"/>
      <c r="FK218" s="32"/>
      <c r="FL218" s="32"/>
      <c r="FM218" s="32"/>
      <c r="FN218" s="32"/>
      <c r="FO218" s="33"/>
      <c r="FP218" s="28"/>
      <c r="FQ218" s="29"/>
      <c r="FR218" s="29"/>
      <c r="FS218" s="29"/>
      <c r="FT218" s="29"/>
      <c r="FU218" s="30"/>
      <c r="FV218" s="31"/>
      <c r="FW218" s="32"/>
      <c r="FX218" s="32"/>
      <c r="FY218" s="32"/>
      <c r="FZ218" s="32"/>
      <c r="GA218" s="33"/>
      <c r="GB218" s="28"/>
      <c r="GC218" s="29"/>
      <c r="GD218" s="29"/>
      <c r="GE218" s="29"/>
      <c r="GF218" s="29"/>
      <c r="GG218" s="30"/>
      <c r="GH218" s="31"/>
      <c r="GI218" s="32"/>
      <c r="GJ218" s="32"/>
      <c r="GK218" s="32"/>
      <c r="GL218" s="32"/>
      <c r="GM218" s="33"/>
      <c r="GN218" s="28"/>
      <c r="GO218" s="29"/>
      <c r="GP218" s="29"/>
      <c r="GQ218" s="29"/>
      <c r="GR218" s="29"/>
      <c r="GS218" s="30"/>
      <c r="GT218" s="31"/>
      <c r="GU218" s="32"/>
      <c r="GV218" s="32"/>
      <c r="GW218" s="32"/>
      <c r="GX218" s="32"/>
      <c r="GY218" s="33"/>
      <c r="GZ218" s="28"/>
      <c r="HA218" s="29"/>
      <c r="HB218" s="29"/>
      <c r="HC218" s="29"/>
      <c r="HD218" s="29"/>
      <c r="HE218" s="30"/>
      <c r="HF218" s="31"/>
      <c r="HG218" s="32"/>
      <c r="HH218" s="32"/>
      <c r="HI218" s="32"/>
      <c r="HJ218" s="32"/>
      <c r="HK218" s="33"/>
      <c r="HL218" s="28"/>
      <c r="HM218" s="29"/>
      <c r="HN218" s="29"/>
      <c r="HO218" s="29"/>
      <c r="HP218" s="29"/>
      <c r="HQ218" s="30"/>
      <c r="HR218" s="31"/>
      <c r="HS218" s="32"/>
      <c r="HT218" s="32"/>
      <c r="HU218" s="32"/>
      <c r="HV218" s="32"/>
      <c r="HW218" s="33"/>
      <c r="HX218" s="28"/>
      <c r="HY218" s="29"/>
      <c r="HZ218" s="29"/>
      <c r="IA218" s="29"/>
      <c r="IB218" s="29"/>
      <c r="IC218" s="30"/>
      <c r="ID218" s="31"/>
      <c r="IE218" s="32"/>
      <c r="IF218" s="32"/>
      <c r="IG218" s="32"/>
      <c r="IH218" s="32"/>
      <c r="II218" s="33"/>
      <c r="IJ218" s="28"/>
      <c r="IK218" s="29"/>
      <c r="IL218" s="29"/>
      <c r="IM218" s="29"/>
      <c r="IN218" s="29"/>
      <c r="IO218" s="30"/>
      <c r="IP218" s="31"/>
      <c r="IQ218" s="32"/>
      <c r="IR218" s="32"/>
      <c r="IS218" s="32"/>
      <c r="IT218" s="32"/>
      <c r="IU218" s="33"/>
      <c r="IV218" s="28"/>
      <c r="IW218" s="29"/>
      <c r="IX218" s="29"/>
      <c r="IY218" s="29"/>
      <c r="IZ218" s="29"/>
      <c r="JA218" s="30"/>
      <c r="JB218" s="31"/>
      <c r="JC218" s="32"/>
      <c r="JD218" s="32"/>
      <c r="JE218" s="32"/>
      <c r="JF218" s="32"/>
      <c r="JG218" s="33"/>
      <c r="JH218" s="28"/>
      <c r="JI218" s="29"/>
      <c r="JJ218" s="29"/>
      <c r="JK218" s="29"/>
      <c r="JL218" s="29"/>
      <c r="JM218" s="30"/>
      <c r="JN218" s="31"/>
      <c r="JO218" s="32"/>
      <c r="JP218" s="32"/>
      <c r="JQ218" s="32"/>
      <c r="JR218" s="32"/>
      <c r="JS218" s="33"/>
      <c r="JT218" s="28"/>
      <c r="JU218" s="29"/>
      <c r="JV218" s="29"/>
      <c r="JW218" s="29"/>
      <c r="JX218" s="29"/>
      <c r="JY218" s="30"/>
      <c r="JZ218" s="31"/>
      <c r="KA218" s="32"/>
      <c r="KB218" s="32"/>
      <c r="KC218" s="32"/>
      <c r="KD218" s="32"/>
      <c r="KE218" s="33"/>
      <c r="KF218" s="28"/>
      <c r="KG218" s="29"/>
      <c r="KH218" s="29"/>
      <c r="KI218" s="29"/>
      <c r="KJ218" s="29"/>
      <c r="KK218" s="30"/>
      <c r="KL218" s="31"/>
      <c r="KM218" s="32"/>
      <c r="KN218" s="32"/>
      <c r="KO218" s="32"/>
      <c r="KP218" s="32"/>
      <c r="KQ218" s="33"/>
    </row>
    <row r="219" spans="1:303" ht="16.5" customHeight="1" x14ac:dyDescent="0.25">
      <c r="A219" t="e">
        <f t="shared" si="11"/>
        <v>#VALUE!</v>
      </c>
      <c r="B219" s="17" t="e">
        <f t="shared" si="12"/>
        <v>#VALUE!</v>
      </c>
      <c r="C219" s="21" t="str">
        <f>Calen!F222</f>
        <v/>
      </c>
      <c r="D219" s="28"/>
      <c r="E219" s="29"/>
      <c r="F219" s="29"/>
      <c r="G219" s="29"/>
      <c r="H219" s="29"/>
      <c r="I219" s="30"/>
      <c r="J219" s="31"/>
      <c r="K219" s="32"/>
      <c r="L219" s="32"/>
      <c r="M219" s="32"/>
      <c r="N219" s="32"/>
      <c r="O219" s="33"/>
      <c r="P219" s="28"/>
      <c r="Q219" s="29"/>
      <c r="R219" s="29"/>
      <c r="S219" s="29"/>
      <c r="T219" s="29"/>
      <c r="U219" s="30"/>
      <c r="V219" s="31"/>
      <c r="W219" s="32"/>
      <c r="X219" s="32"/>
      <c r="Y219" s="32"/>
      <c r="Z219" s="32"/>
      <c r="AA219" s="33"/>
      <c r="AB219" s="28"/>
      <c r="AC219" s="29"/>
      <c r="AD219" s="29"/>
      <c r="AE219" s="29"/>
      <c r="AF219" s="29"/>
      <c r="AG219" s="30"/>
      <c r="AH219" s="31"/>
      <c r="AI219" s="32"/>
      <c r="AJ219" s="32"/>
      <c r="AK219" s="32"/>
      <c r="AL219" s="32"/>
      <c r="AM219" s="33"/>
      <c r="AN219" s="28"/>
      <c r="AO219" s="29"/>
      <c r="AP219" s="29"/>
      <c r="AQ219" s="29"/>
      <c r="AR219" s="29"/>
      <c r="AS219" s="30"/>
      <c r="AT219" s="31"/>
      <c r="AU219" s="32"/>
      <c r="AV219" s="32"/>
      <c r="AW219" s="32"/>
      <c r="AX219" s="32"/>
      <c r="AY219" s="33"/>
      <c r="AZ219" s="28"/>
      <c r="BA219" s="29"/>
      <c r="BB219" s="29"/>
      <c r="BC219" s="29"/>
      <c r="BD219" s="29"/>
      <c r="BE219" s="30"/>
      <c r="BF219" s="31"/>
      <c r="BG219" s="32"/>
      <c r="BH219" s="32"/>
      <c r="BI219" s="32"/>
      <c r="BJ219" s="32"/>
      <c r="BK219" s="33"/>
      <c r="BL219" s="28"/>
      <c r="BM219" s="29"/>
      <c r="BN219" s="29"/>
      <c r="BO219" s="29"/>
      <c r="BP219" s="29"/>
      <c r="BQ219" s="30"/>
      <c r="BR219" s="31"/>
      <c r="BS219" s="32"/>
      <c r="BT219" s="32"/>
      <c r="BU219" s="32"/>
      <c r="BV219" s="32"/>
      <c r="BW219" s="33"/>
      <c r="BX219" s="28"/>
      <c r="BY219" s="29"/>
      <c r="BZ219" s="29"/>
      <c r="CA219" s="29"/>
      <c r="CB219" s="29"/>
      <c r="CC219" s="30"/>
      <c r="CD219" s="31"/>
      <c r="CE219" s="32"/>
      <c r="CF219" s="32"/>
      <c r="CG219" s="32"/>
      <c r="CH219" s="32"/>
      <c r="CI219" s="33"/>
      <c r="CJ219" s="28"/>
      <c r="CK219" s="29"/>
      <c r="CL219" s="29"/>
      <c r="CM219" s="29"/>
      <c r="CN219" s="29"/>
      <c r="CO219" s="30"/>
      <c r="CP219" s="31"/>
      <c r="CQ219" s="32"/>
      <c r="CR219" s="32"/>
      <c r="CS219" s="32"/>
      <c r="CT219" s="32"/>
      <c r="CU219" s="33"/>
      <c r="CV219" s="28"/>
      <c r="CW219" s="29"/>
      <c r="CX219" s="29"/>
      <c r="CY219" s="29"/>
      <c r="CZ219" s="29"/>
      <c r="DA219" s="30"/>
      <c r="DB219" s="31"/>
      <c r="DC219" s="32"/>
      <c r="DD219" s="32"/>
      <c r="DE219" s="32"/>
      <c r="DF219" s="32"/>
      <c r="DG219" s="33"/>
      <c r="DH219" s="28"/>
      <c r="DI219" s="29"/>
      <c r="DJ219" s="29"/>
      <c r="DK219" s="29"/>
      <c r="DL219" s="29"/>
      <c r="DM219" s="30"/>
      <c r="DN219" s="31"/>
      <c r="DO219" s="32"/>
      <c r="DP219" s="32"/>
      <c r="DQ219" s="32"/>
      <c r="DR219" s="32"/>
      <c r="DS219" s="33"/>
      <c r="DT219" s="28"/>
      <c r="DU219" s="29"/>
      <c r="DV219" s="29"/>
      <c r="DW219" s="29"/>
      <c r="DX219" s="29"/>
      <c r="DY219" s="30"/>
      <c r="DZ219" s="31"/>
      <c r="EA219" s="32"/>
      <c r="EB219" s="32"/>
      <c r="EC219" s="32"/>
      <c r="ED219" s="32"/>
      <c r="EE219" s="33"/>
      <c r="EF219" s="28"/>
      <c r="EG219" s="29"/>
      <c r="EH219" s="29"/>
      <c r="EI219" s="29"/>
      <c r="EJ219" s="29"/>
      <c r="EK219" s="30"/>
      <c r="EL219" s="31"/>
      <c r="EM219" s="32"/>
      <c r="EN219" s="32"/>
      <c r="EO219" s="32"/>
      <c r="EP219" s="32"/>
      <c r="EQ219" s="33"/>
      <c r="ER219" s="28"/>
      <c r="ES219" s="29"/>
      <c r="ET219" s="29"/>
      <c r="EU219" s="29"/>
      <c r="EV219" s="29"/>
      <c r="EW219" s="30"/>
      <c r="EX219" s="31"/>
      <c r="EY219" s="32"/>
      <c r="EZ219" s="32"/>
      <c r="FA219" s="32"/>
      <c r="FB219" s="32"/>
      <c r="FC219" s="33"/>
      <c r="FD219" s="28"/>
      <c r="FE219" s="29"/>
      <c r="FF219" s="29"/>
      <c r="FG219" s="29"/>
      <c r="FH219" s="29"/>
      <c r="FI219" s="30"/>
      <c r="FJ219" s="31"/>
      <c r="FK219" s="32"/>
      <c r="FL219" s="32"/>
      <c r="FM219" s="32"/>
      <c r="FN219" s="32"/>
      <c r="FO219" s="33"/>
      <c r="FP219" s="28"/>
      <c r="FQ219" s="29"/>
      <c r="FR219" s="29"/>
      <c r="FS219" s="29"/>
      <c r="FT219" s="29"/>
      <c r="FU219" s="30"/>
      <c r="FV219" s="31"/>
      <c r="FW219" s="32"/>
      <c r="FX219" s="32"/>
      <c r="FY219" s="32"/>
      <c r="FZ219" s="32"/>
      <c r="GA219" s="33"/>
      <c r="GB219" s="28"/>
      <c r="GC219" s="29"/>
      <c r="GD219" s="29"/>
      <c r="GE219" s="29"/>
      <c r="GF219" s="29"/>
      <c r="GG219" s="30"/>
      <c r="GH219" s="31"/>
      <c r="GI219" s="32"/>
      <c r="GJ219" s="32"/>
      <c r="GK219" s="32"/>
      <c r="GL219" s="32"/>
      <c r="GM219" s="33"/>
      <c r="GN219" s="28"/>
      <c r="GO219" s="29"/>
      <c r="GP219" s="29"/>
      <c r="GQ219" s="29"/>
      <c r="GR219" s="29"/>
      <c r="GS219" s="30"/>
      <c r="GT219" s="31"/>
      <c r="GU219" s="32"/>
      <c r="GV219" s="32"/>
      <c r="GW219" s="32"/>
      <c r="GX219" s="32"/>
      <c r="GY219" s="33"/>
      <c r="GZ219" s="28"/>
      <c r="HA219" s="29"/>
      <c r="HB219" s="29"/>
      <c r="HC219" s="29"/>
      <c r="HD219" s="29"/>
      <c r="HE219" s="30"/>
      <c r="HF219" s="31"/>
      <c r="HG219" s="32"/>
      <c r="HH219" s="32"/>
      <c r="HI219" s="32"/>
      <c r="HJ219" s="32"/>
      <c r="HK219" s="33"/>
      <c r="HL219" s="28"/>
      <c r="HM219" s="29"/>
      <c r="HN219" s="29"/>
      <c r="HO219" s="29"/>
      <c r="HP219" s="29"/>
      <c r="HQ219" s="30"/>
      <c r="HR219" s="31"/>
      <c r="HS219" s="32"/>
      <c r="HT219" s="32"/>
      <c r="HU219" s="32"/>
      <c r="HV219" s="32"/>
      <c r="HW219" s="33"/>
      <c r="HX219" s="28"/>
      <c r="HY219" s="29"/>
      <c r="HZ219" s="29"/>
      <c r="IA219" s="29"/>
      <c r="IB219" s="29"/>
      <c r="IC219" s="30"/>
      <c r="ID219" s="31"/>
      <c r="IE219" s="32"/>
      <c r="IF219" s="32"/>
      <c r="IG219" s="32"/>
      <c r="IH219" s="32"/>
      <c r="II219" s="33"/>
      <c r="IJ219" s="28"/>
      <c r="IK219" s="29"/>
      <c r="IL219" s="29"/>
      <c r="IM219" s="29"/>
      <c r="IN219" s="29"/>
      <c r="IO219" s="30"/>
      <c r="IP219" s="31"/>
      <c r="IQ219" s="32"/>
      <c r="IR219" s="32"/>
      <c r="IS219" s="32"/>
      <c r="IT219" s="32"/>
      <c r="IU219" s="33"/>
      <c r="IV219" s="28"/>
      <c r="IW219" s="29"/>
      <c r="IX219" s="29"/>
      <c r="IY219" s="29"/>
      <c r="IZ219" s="29"/>
      <c r="JA219" s="30"/>
      <c r="JB219" s="31"/>
      <c r="JC219" s="32"/>
      <c r="JD219" s="32"/>
      <c r="JE219" s="32"/>
      <c r="JF219" s="32"/>
      <c r="JG219" s="33"/>
      <c r="JH219" s="28"/>
      <c r="JI219" s="29"/>
      <c r="JJ219" s="29"/>
      <c r="JK219" s="29"/>
      <c r="JL219" s="29"/>
      <c r="JM219" s="30"/>
      <c r="JN219" s="31"/>
      <c r="JO219" s="32"/>
      <c r="JP219" s="32"/>
      <c r="JQ219" s="32"/>
      <c r="JR219" s="32"/>
      <c r="JS219" s="33"/>
      <c r="JT219" s="28"/>
      <c r="JU219" s="29"/>
      <c r="JV219" s="29"/>
      <c r="JW219" s="29"/>
      <c r="JX219" s="29"/>
      <c r="JY219" s="30"/>
      <c r="JZ219" s="31"/>
      <c r="KA219" s="32"/>
      <c r="KB219" s="32"/>
      <c r="KC219" s="32"/>
      <c r="KD219" s="32"/>
      <c r="KE219" s="33"/>
      <c r="KF219" s="28"/>
      <c r="KG219" s="29"/>
      <c r="KH219" s="29"/>
      <c r="KI219" s="29"/>
      <c r="KJ219" s="29"/>
      <c r="KK219" s="30"/>
      <c r="KL219" s="31"/>
      <c r="KM219" s="32"/>
      <c r="KN219" s="32"/>
      <c r="KO219" s="32"/>
      <c r="KP219" s="32"/>
      <c r="KQ219" s="33"/>
    </row>
    <row r="220" spans="1:303" ht="16.5" customHeight="1" x14ac:dyDescent="0.25">
      <c r="A220" t="e">
        <f t="shared" si="11"/>
        <v>#VALUE!</v>
      </c>
      <c r="B220" s="17" t="e">
        <f t="shared" si="12"/>
        <v>#VALUE!</v>
      </c>
      <c r="C220" s="21" t="str">
        <f>Calen!F223</f>
        <v/>
      </c>
      <c r="D220" s="28"/>
      <c r="E220" s="29"/>
      <c r="F220" s="29"/>
      <c r="G220" s="29"/>
      <c r="H220" s="29"/>
      <c r="I220" s="30"/>
      <c r="J220" s="31"/>
      <c r="K220" s="32"/>
      <c r="L220" s="32"/>
      <c r="M220" s="32"/>
      <c r="N220" s="32"/>
      <c r="O220" s="33"/>
      <c r="P220" s="28"/>
      <c r="Q220" s="29"/>
      <c r="R220" s="29"/>
      <c r="S220" s="29"/>
      <c r="T220" s="29"/>
      <c r="U220" s="30"/>
      <c r="V220" s="31"/>
      <c r="W220" s="32"/>
      <c r="X220" s="32"/>
      <c r="Y220" s="32"/>
      <c r="Z220" s="32"/>
      <c r="AA220" s="33"/>
      <c r="AB220" s="28"/>
      <c r="AC220" s="29"/>
      <c r="AD220" s="29"/>
      <c r="AE220" s="29"/>
      <c r="AF220" s="29"/>
      <c r="AG220" s="30"/>
      <c r="AH220" s="31"/>
      <c r="AI220" s="32"/>
      <c r="AJ220" s="32"/>
      <c r="AK220" s="32"/>
      <c r="AL220" s="32"/>
      <c r="AM220" s="33"/>
      <c r="AN220" s="28"/>
      <c r="AO220" s="29"/>
      <c r="AP220" s="29"/>
      <c r="AQ220" s="29"/>
      <c r="AR220" s="29"/>
      <c r="AS220" s="30"/>
      <c r="AT220" s="31"/>
      <c r="AU220" s="32"/>
      <c r="AV220" s="32"/>
      <c r="AW220" s="32"/>
      <c r="AX220" s="32"/>
      <c r="AY220" s="33"/>
      <c r="AZ220" s="28"/>
      <c r="BA220" s="29"/>
      <c r="BB220" s="29"/>
      <c r="BC220" s="29"/>
      <c r="BD220" s="29"/>
      <c r="BE220" s="30"/>
      <c r="BF220" s="31"/>
      <c r="BG220" s="32"/>
      <c r="BH220" s="32"/>
      <c r="BI220" s="32"/>
      <c r="BJ220" s="32"/>
      <c r="BK220" s="33"/>
      <c r="BL220" s="28"/>
      <c r="BM220" s="29"/>
      <c r="BN220" s="29"/>
      <c r="BO220" s="29"/>
      <c r="BP220" s="29"/>
      <c r="BQ220" s="30"/>
      <c r="BR220" s="31"/>
      <c r="BS220" s="32"/>
      <c r="BT220" s="32"/>
      <c r="BU220" s="32"/>
      <c r="BV220" s="32"/>
      <c r="BW220" s="33"/>
      <c r="BX220" s="28"/>
      <c r="BY220" s="29"/>
      <c r="BZ220" s="29"/>
      <c r="CA220" s="29"/>
      <c r="CB220" s="29"/>
      <c r="CC220" s="30"/>
      <c r="CD220" s="31"/>
      <c r="CE220" s="32"/>
      <c r="CF220" s="32"/>
      <c r="CG220" s="32"/>
      <c r="CH220" s="32"/>
      <c r="CI220" s="33"/>
      <c r="CJ220" s="28"/>
      <c r="CK220" s="29"/>
      <c r="CL220" s="29"/>
      <c r="CM220" s="29"/>
      <c r="CN220" s="29"/>
      <c r="CO220" s="30"/>
      <c r="CP220" s="31"/>
      <c r="CQ220" s="32"/>
      <c r="CR220" s="32"/>
      <c r="CS220" s="32"/>
      <c r="CT220" s="32"/>
      <c r="CU220" s="33"/>
      <c r="CV220" s="28"/>
      <c r="CW220" s="29"/>
      <c r="CX220" s="29"/>
      <c r="CY220" s="29"/>
      <c r="CZ220" s="29"/>
      <c r="DA220" s="30"/>
      <c r="DB220" s="31"/>
      <c r="DC220" s="32"/>
      <c r="DD220" s="32"/>
      <c r="DE220" s="32"/>
      <c r="DF220" s="32"/>
      <c r="DG220" s="33"/>
      <c r="DH220" s="28"/>
      <c r="DI220" s="29"/>
      <c r="DJ220" s="29"/>
      <c r="DK220" s="29"/>
      <c r="DL220" s="29"/>
      <c r="DM220" s="30"/>
      <c r="DN220" s="31"/>
      <c r="DO220" s="32"/>
      <c r="DP220" s="32"/>
      <c r="DQ220" s="32"/>
      <c r="DR220" s="32"/>
      <c r="DS220" s="33"/>
      <c r="DT220" s="28"/>
      <c r="DU220" s="29"/>
      <c r="DV220" s="29"/>
      <c r="DW220" s="29"/>
      <c r="DX220" s="29"/>
      <c r="DY220" s="30"/>
      <c r="DZ220" s="31"/>
      <c r="EA220" s="32"/>
      <c r="EB220" s="32"/>
      <c r="EC220" s="32"/>
      <c r="ED220" s="32"/>
      <c r="EE220" s="33"/>
      <c r="EF220" s="28"/>
      <c r="EG220" s="29"/>
      <c r="EH220" s="29"/>
      <c r="EI220" s="29"/>
      <c r="EJ220" s="29"/>
      <c r="EK220" s="30"/>
      <c r="EL220" s="31"/>
      <c r="EM220" s="32"/>
      <c r="EN220" s="32"/>
      <c r="EO220" s="32"/>
      <c r="EP220" s="32"/>
      <c r="EQ220" s="33"/>
      <c r="ER220" s="28"/>
      <c r="ES220" s="29"/>
      <c r="ET220" s="29"/>
      <c r="EU220" s="29"/>
      <c r="EV220" s="29"/>
      <c r="EW220" s="30"/>
      <c r="EX220" s="31"/>
      <c r="EY220" s="32"/>
      <c r="EZ220" s="32"/>
      <c r="FA220" s="32"/>
      <c r="FB220" s="32"/>
      <c r="FC220" s="33"/>
      <c r="FD220" s="28"/>
      <c r="FE220" s="29"/>
      <c r="FF220" s="29"/>
      <c r="FG220" s="29"/>
      <c r="FH220" s="29"/>
      <c r="FI220" s="30"/>
      <c r="FJ220" s="31"/>
      <c r="FK220" s="32"/>
      <c r="FL220" s="32"/>
      <c r="FM220" s="32"/>
      <c r="FN220" s="32"/>
      <c r="FO220" s="33"/>
      <c r="FP220" s="28"/>
      <c r="FQ220" s="29"/>
      <c r="FR220" s="29"/>
      <c r="FS220" s="29"/>
      <c r="FT220" s="29"/>
      <c r="FU220" s="30"/>
      <c r="FV220" s="31"/>
      <c r="FW220" s="32"/>
      <c r="FX220" s="32"/>
      <c r="FY220" s="32"/>
      <c r="FZ220" s="32"/>
      <c r="GA220" s="33"/>
      <c r="GB220" s="28"/>
      <c r="GC220" s="29"/>
      <c r="GD220" s="29"/>
      <c r="GE220" s="29"/>
      <c r="GF220" s="29"/>
      <c r="GG220" s="30"/>
      <c r="GH220" s="31"/>
      <c r="GI220" s="32"/>
      <c r="GJ220" s="32"/>
      <c r="GK220" s="32"/>
      <c r="GL220" s="32"/>
      <c r="GM220" s="33"/>
      <c r="GN220" s="28"/>
      <c r="GO220" s="29"/>
      <c r="GP220" s="29"/>
      <c r="GQ220" s="29"/>
      <c r="GR220" s="29"/>
      <c r="GS220" s="30"/>
      <c r="GT220" s="31"/>
      <c r="GU220" s="32"/>
      <c r="GV220" s="32"/>
      <c r="GW220" s="32"/>
      <c r="GX220" s="32"/>
      <c r="GY220" s="33"/>
      <c r="GZ220" s="28"/>
      <c r="HA220" s="29"/>
      <c r="HB220" s="29"/>
      <c r="HC220" s="29"/>
      <c r="HD220" s="29"/>
      <c r="HE220" s="30"/>
      <c r="HF220" s="31"/>
      <c r="HG220" s="32"/>
      <c r="HH220" s="32"/>
      <c r="HI220" s="32"/>
      <c r="HJ220" s="32"/>
      <c r="HK220" s="33"/>
      <c r="HL220" s="28"/>
      <c r="HM220" s="29"/>
      <c r="HN220" s="29"/>
      <c r="HO220" s="29"/>
      <c r="HP220" s="29"/>
      <c r="HQ220" s="30"/>
      <c r="HR220" s="31"/>
      <c r="HS220" s="32"/>
      <c r="HT220" s="32"/>
      <c r="HU220" s="32"/>
      <c r="HV220" s="32"/>
      <c r="HW220" s="33"/>
      <c r="HX220" s="28"/>
      <c r="HY220" s="29"/>
      <c r="HZ220" s="29"/>
      <c r="IA220" s="29"/>
      <c r="IB220" s="29"/>
      <c r="IC220" s="30"/>
      <c r="ID220" s="31"/>
      <c r="IE220" s="32"/>
      <c r="IF220" s="32"/>
      <c r="IG220" s="32"/>
      <c r="IH220" s="32"/>
      <c r="II220" s="33"/>
      <c r="IJ220" s="28"/>
      <c r="IK220" s="29"/>
      <c r="IL220" s="29"/>
      <c r="IM220" s="29"/>
      <c r="IN220" s="29"/>
      <c r="IO220" s="30"/>
      <c r="IP220" s="31"/>
      <c r="IQ220" s="32"/>
      <c r="IR220" s="32"/>
      <c r="IS220" s="32"/>
      <c r="IT220" s="32"/>
      <c r="IU220" s="33"/>
      <c r="IV220" s="28"/>
      <c r="IW220" s="29"/>
      <c r="IX220" s="29"/>
      <c r="IY220" s="29"/>
      <c r="IZ220" s="29"/>
      <c r="JA220" s="30"/>
      <c r="JB220" s="31"/>
      <c r="JC220" s="32"/>
      <c r="JD220" s="32"/>
      <c r="JE220" s="32"/>
      <c r="JF220" s="32"/>
      <c r="JG220" s="33"/>
      <c r="JH220" s="28"/>
      <c r="JI220" s="29"/>
      <c r="JJ220" s="29"/>
      <c r="JK220" s="29"/>
      <c r="JL220" s="29"/>
      <c r="JM220" s="30"/>
      <c r="JN220" s="31"/>
      <c r="JO220" s="32"/>
      <c r="JP220" s="32"/>
      <c r="JQ220" s="32"/>
      <c r="JR220" s="32"/>
      <c r="JS220" s="33"/>
      <c r="JT220" s="28"/>
      <c r="JU220" s="29"/>
      <c r="JV220" s="29"/>
      <c r="JW220" s="29"/>
      <c r="JX220" s="29"/>
      <c r="JY220" s="30"/>
      <c r="JZ220" s="31"/>
      <c r="KA220" s="32"/>
      <c r="KB220" s="32"/>
      <c r="KC220" s="32"/>
      <c r="KD220" s="32"/>
      <c r="KE220" s="33"/>
      <c r="KF220" s="28"/>
      <c r="KG220" s="29"/>
      <c r="KH220" s="29"/>
      <c r="KI220" s="29"/>
      <c r="KJ220" s="29"/>
      <c r="KK220" s="30"/>
      <c r="KL220" s="31"/>
      <c r="KM220" s="32"/>
      <c r="KN220" s="32"/>
      <c r="KO220" s="32"/>
      <c r="KP220" s="32"/>
      <c r="KQ220" s="33"/>
    </row>
    <row r="221" spans="1:303" ht="16.5" customHeight="1" x14ac:dyDescent="0.25">
      <c r="A221" t="e">
        <f t="shared" si="11"/>
        <v>#VALUE!</v>
      </c>
      <c r="B221" s="17" t="e">
        <f t="shared" si="12"/>
        <v>#VALUE!</v>
      </c>
      <c r="C221" s="21" t="str">
        <f>Calen!F224</f>
        <v/>
      </c>
      <c r="D221" s="28"/>
      <c r="E221" s="29"/>
      <c r="F221" s="29"/>
      <c r="G221" s="29"/>
      <c r="H221" s="29"/>
      <c r="I221" s="30"/>
      <c r="J221" s="31"/>
      <c r="K221" s="32"/>
      <c r="L221" s="32"/>
      <c r="M221" s="32"/>
      <c r="N221" s="32"/>
      <c r="O221" s="33"/>
      <c r="P221" s="28"/>
      <c r="Q221" s="29"/>
      <c r="R221" s="29"/>
      <c r="S221" s="29"/>
      <c r="T221" s="29"/>
      <c r="U221" s="30"/>
      <c r="V221" s="31"/>
      <c r="W221" s="32"/>
      <c r="X221" s="32"/>
      <c r="Y221" s="32"/>
      <c r="Z221" s="32"/>
      <c r="AA221" s="33"/>
      <c r="AB221" s="28"/>
      <c r="AC221" s="29"/>
      <c r="AD221" s="29"/>
      <c r="AE221" s="29"/>
      <c r="AF221" s="29"/>
      <c r="AG221" s="30"/>
      <c r="AH221" s="31"/>
      <c r="AI221" s="32"/>
      <c r="AJ221" s="32"/>
      <c r="AK221" s="32"/>
      <c r="AL221" s="32"/>
      <c r="AM221" s="33"/>
      <c r="AN221" s="28"/>
      <c r="AO221" s="29"/>
      <c r="AP221" s="29"/>
      <c r="AQ221" s="29"/>
      <c r="AR221" s="29"/>
      <c r="AS221" s="30"/>
      <c r="AT221" s="31"/>
      <c r="AU221" s="32"/>
      <c r="AV221" s="32"/>
      <c r="AW221" s="32"/>
      <c r="AX221" s="32"/>
      <c r="AY221" s="33"/>
      <c r="AZ221" s="28"/>
      <c r="BA221" s="29"/>
      <c r="BB221" s="29"/>
      <c r="BC221" s="29"/>
      <c r="BD221" s="29"/>
      <c r="BE221" s="30"/>
      <c r="BF221" s="31"/>
      <c r="BG221" s="32"/>
      <c r="BH221" s="32"/>
      <c r="BI221" s="32"/>
      <c r="BJ221" s="32"/>
      <c r="BK221" s="33"/>
      <c r="BL221" s="28"/>
      <c r="BM221" s="29"/>
      <c r="BN221" s="29"/>
      <c r="BO221" s="29"/>
      <c r="BP221" s="29"/>
      <c r="BQ221" s="30"/>
      <c r="BR221" s="31"/>
      <c r="BS221" s="32"/>
      <c r="BT221" s="32"/>
      <c r="BU221" s="32"/>
      <c r="BV221" s="32"/>
      <c r="BW221" s="33"/>
      <c r="BX221" s="28"/>
      <c r="BY221" s="29"/>
      <c r="BZ221" s="29"/>
      <c r="CA221" s="29"/>
      <c r="CB221" s="29"/>
      <c r="CC221" s="30"/>
      <c r="CD221" s="31"/>
      <c r="CE221" s="32"/>
      <c r="CF221" s="32"/>
      <c r="CG221" s="32"/>
      <c r="CH221" s="32"/>
      <c r="CI221" s="33"/>
      <c r="CJ221" s="28"/>
      <c r="CK221" s="29"/>
      <c r="CL221" s="29"/>
      <c r="CM221" s="29"/>
      <c r="CN221" s="29"/>
      <c r="CO221" s="30"/>
      <c r="CP221" s="31"/>
      <c r="CQ221" s="32"/>
      <c r="CR221" s="32"/>
      <c r="CS221" s="32"/>
      <c r="CT221" s="32"/>
      <c r="CU221" s="33"/>
      <c r="CV221" s="28"/>
      <c r="CW221" s="29"/>
      <c r="CX221" s="29"/>
      <c r="CY221" s="29"/>
      <c r="CZ221" s="29"/>
      <c r="DA221" s="30"/>
      <c r="DB221" s="31"/>
      <c r="DC221" s="32"/>
      <c r="DD221" s="32"/>
      <c r="DE221" s="32"/>
      <c r="DF221" s="32"/>
      <c r="DG221" s="33"/>
      <c r="DH221" s="28"/>
      <c r="DI221" s="29"/>
      <c r="DJ221" s="29"/>
      <c r="DK221" s="29"/>
      <c r="DL221" s="29"/>
      <c r="DM221" s="30"/>
      <c r="DN221" s="31"/>
      <c r="DO221" s="32"/>
      <c r="DP221" s="32"/>
      <c r="DQ221" s="32"/>
      <c r="DR221" s="32"/>
      <c r="DS221" s="33"/>
      <c r="DT221" s="28"/>
      <c r="DU221" s="29"/>
      <c r="DV221" s="29"/>
      <c r="DW221" s="29"/>
      <c r="DX221" s="29"/>
      <c r="DY221" s="30"/>
      <c r="DZ221" s="31"/>
      <c r="EA221" s="32"/>
      <c r="EB221" s="32"/>
      <c r="EC221" s="32"/>
      <c r="ED221" s="32"/>
      <c r="EE221" s="33"/>
      <c r="EF221" s="28"/>
      <c r="EG221" s="29"/>
      <c r="EH221" s="29"/>
      <c r="EI221" s="29"/>
      <c r="EJ221" s="29"/>
      <c r="EK221" s="30"/>
      <c r="EL221" s="31"/>
      <c r="EM221" s="32"/>
      <c r="EN221" s="32"/>
      <c r="EO221" s="32"/>
      <c r="EP221" s="32"/>
      <c r="EQ221" s="33"/>
      <c r="ER221" s="28"/>
      <c r="ES221" s="29"/>
      <c r="ET221" s="29"/>
      <c r="EU221" s="29"/>
      <c r="EV221" s="29"/>
      <c r="EW221" s="30"/>
      <c r="EX221" s="31"/>
      <c r="EY221" s="32"/>
      <c r="EZ221" s="32"/>
      <c r="FA221" s="32"/>
      <c r="FB221" s="32"/>
      <c r="FC221" s="33"/>
      <c r="FD221" s="28"/>
      <c r="FE221" s="29"/>
      <c r="FF221" s="29"/>
      <c r="FG221" s="29"/>
      <c r="FH221" s="29"/>
      <c r="FI221" s="30"/>
      <c r="FJ221" s="31"/>
      <c r="FK221" s="32"/>
      <c r="FL221" s="32"/>
      <c r="FM221" s="32"/>
      <c r="FN221" s="32"/>
      <c r="FO221" s="33"/>
      <c r="FP221" s="28"/>
      <c r="FQ221" s="29"/>
      <c r="FR221" s="29"/>
      <c r="FS221" s="29"/>
      <c r="FT221" s="29"/>
      <c r="FU221" s="30"/>
      <c r="FV221" s="31"/>
      <c r="FW221" s="32"/>
      <c r="FX221" s="32"/>
      <c r="FY221" s="32"/>
      <c r="FZ221" s="32"/>
      <c r="GA221" s="33"/>
      <c r="GB221" s="28"/>
      <c r="GC221" s="29"/>
      <c r="GD221" s="29"/>
      <c r="GE221" s="29"/>
      <c r="GF221" s="29"/>
      <c r="GG221" s="30"/>
      <c r="GH221" s="31"/>
      <c r="GI221" s="32"/>
      <c r="GJ221" s="32"/>
      <c r="GK221" s="32"/>
      <c r="GL221" s="32"/>
      <c r="GM221" s="33"/>
      <c r="GN221" s="28"/>
      <c r="GO221" s="29"/>
      <c r="GP221" s="29"/>
      <c r="GQ221" s="29"/>
      <c r="GR221" s="29"/>
      <c r="GS221" s="30"/>
      <c r="GT221" s="31"/>
      <c r="GU221" s="32"/>
      <c r="GV221" s="32"/>
      <c r="GW221" s="32"/>
      <c r="GX221" s="32"/>
      <c r="GY221" s="33"/>
      <c r="GZ221" s="28"/>
      <c r="HA221" s="29"/>
      <c r="HB221" s="29"/>
      <c r="HC221" s="29"/>
      <c r="HD221" s="29"/>
      <c r="HE221" s="30"/>
      <c r="HF221" s="31"/>
      <c r="HG221" s="32"/>
      <c r="HH221" s="32"/>
      <c r="HI221" s="32"/>
      <c r="HJ221" s="32"/>
      <c r="HK221" s="33"/>
      <c r="HL221" s="28"/>
      <c r="HM221" s="29"/>
      <c r="HN221" s="29"/>
      <c r="HO221" s="29"/>
      <c r="HP221" s="29"/>
      <c r="HQ221" s="30"/>
      <c r="HR221" s="31"/>
      <c r="HS221" s="32"/>
      <c r="HT221" s="32"/>
      <c r="HU221" s="32"/>
      <c r="HV221" s="32"/>
      <c r="HW221" s="33"/>
      <c r="HX221" s="28"/>
      <c r="HY221" s="29"/>
      <c r="HZ221" s="29"/>
      <c r="IA221" s="29"/>
      <c r="IB221" s="29"/>
      <c r="IC221" s="30"/>
      <c r="ID221" s="31"/>
      <c r="IE221" s="32"/>
      <c r="IF221" s="32"/>
      <c r="IG221" s="32"/>
      <c r="IH221" s="32"/>
      <c r="II221" s="33"/>
      <c r="IJ221" s="28"/>
      <c r="IK221" s="29"/>
      <c r="IL221" s="29"/>
      <c r="IM221" s="29"/>
      <c r="IN221" s="29"/>
      <c r="IO221" s="30"/>
      <c r="IP221" s="31"/>
      <c r="IQ221" s="32"/>
      <c r="IR221" s="32"/>
      <c r="IS221" s="32"/>
      <c r="IT221" s="32"/>
      <c r="IU221" s="33"/>
      <c r="IV221" s="28"/>
      <c r="IW221" s="29"/>
      <c r="IX221" s="29"/>
      <c r="IY221" s="29"/>
      <c r="IZ221" s="29"/>
      <c r="JA221" s="30"/>
      <c r="JB221" s="31"/>
      <c r="JC221" s="32"/>
      <c r="JD221" s="32"/>
      <c r="JE221" s="32"/>
      <c r="JF221" s="32"/>
      <c r="JG221" s="33"/>
      <c r="JH221" s="28"/>
      <c r="JI221" s="29"/>
      <c r="JJ221" s="29"/>
      <c r="JK221" s="29"/>
      <c r="JL221" s="29"/>
      <c r="JM221" s="30"/>
      <c r="JN221" s="31"/>
      <c r="JO221" s="32"/>
      <c r="JP221" s="32"/>
      <c r="JQ221" s="32"/>
      <c r="JR221" s="32"/>
      <c r="JS221" s="33"/>
      <c r="JT221" s="28"/>
      <c r="JU221" s="29"/>
      <c r="JV221" s="29"/>
      <c r="JW221" s="29"/>
      <c r="JX221" s="29"/>
      <c r="JY221" s="30"/>
      <c r="JZ221" s="31"/>
      <c r="KA221" s="32"/>
      <c r="KB221" s="32"/>
      <c r="KC221" s="32"/>
      <c r="KD221" s="32"/>
      <c r="KE221" s="33"/>
      <c r="KF221" s="28"/>
      <c r="KG221" s="29"/>
      <c r="KH221" s="29"/>
      <c r="KI221" s="29"/>
      <c r="KJ221" s="29"/>
      <c r="KK221" s="30"/>
      <c r="KL221" s="31"/>
      <c r="KM221" s="32"/>
      <c r="KN221" s="32"/>
      <c r="KO221" s="32"/>
      <c r="KP221" s="32"/>
      <c r="KQ221" s="33"/>
    </row>
    <row r="222" spans="1:303" ht="16.5" customHeight="1" x14ac:dyDescent="0.25">
      <c r="A222" t="e">
        <f t="shared" si="11"/>
        <v>#VALUE!</v>
      </c>
      <c r="B222" s="17" t="e">
        <f t="shared" si="12"/>
        <v>#VALUE!</v>
      </c>
      <c r="C222" s="21" t="str">
        <f>Calen!F225</f>
        <v/>
      </c>
      <c r="D222" s="28"/>
      <c r="E222" s="29"/>
      <c r="F222" s="29"/>
      <c r="G222" s="29"/>
      <c r="H222" s="29"/>
      <c r="I222" s="30"/>
      <c r="J222" s="31"/>
      <c r="K222" s="32"/>
      <c r="L222" s="32"/>
      <c r="M222" s="32"/>
      <c r="N222" s="32"/>
      <c r="O222" s="33"/>
      <c r="P222" s="28"/>
      <c r="Q222" s="29"/>
      <c r="R222" s="29"/>
      <c r="S222" s="29"/>
      <c r="T222" s="29"/>
      <c r="U222" s="30"/>
      <c r="V222" s="31"/>
      <c r="W222" s="32"/>
      <c r="X222" s="32"/>
      <c r="Y222" s="32"/>
      <c r="Z222" s="32"/>
      <c r="AA222" s="33"/>
      <c r="AB222" s="28"/>
      <c r="AC222" s="29"/>
      <c r="AD222" s="29"/>
      <c r="AE222" s="29"/>
      <c r="AF222" s="29"/>
      <c r="AG222" s="30"/>
      <c r="AH222" s="31"/>
      <c r="AI222" s="32"/>
      <c r="AJ222" s="32"/>
      <c r="AK222" s="32"/>
      <c r="AL222" s="32"/>
      <c r="AM222" s="33"/>
      <c r="AN222" s="28"/>
      <c r="AO222" s="29"/>
      <c r="AP222" s="29"/>
      <c r="AQ222" s="29"/>
      <c r="AR222" s="29"/>
      <c r="AS222" s="30"/>
      <c r="AT222" s="31"/>
      <c r="AU222" s="32"/>
      <c r="AV222" s="32"/>
      <c r="AW222" s="32"/>
      <c r="AX222" s="32"/>
      <c r="AY222" s="33"/>
      <c r="AZ222" s="28"/>
      <c r="BA222" s="29"/>
      <c r="BB222" s="29"/>
      <c r="BC222" s="29"/>
      <c r="BD222" s="29"/>
      <c r="BE222" s="30"/>
      <c r="BF222" s="31"/>
      <c r="BG222" s="32"/>
      <c r="BH222" s="32"/>
      <c r="BI222" s="32"/>
      <c r="BJ222" s="32"/>
      <c r="BK222" s="33"/>
      <c r="BL222" s="28"/>
      <c r="BM222" s="29"/>
      <c r="BN222" s="29"/>
      <c r="BO222" s="29"/>
      <c r="BP222" s="29"/>
      <c r="BQ222" s="30"/>
      <c r="BR222" s="31"/>
      <c r="BS222" s="32"/>
      <c r="BT222" s="32"/>
      <c r="BU222" s="32"/>
      <c r="BV222" s="32"/>
      <c r="BW222" s="33"/>
      <c r="BX222" s="28"/>
      <c r="BY222" s="29"/>
      <c r="BZ222" s="29"/>
      <c r="CA222" s="29"/>
      <c r="CB222" s="29"/>
      <c r="CC222" s="30"/>
      <c r="CD222" s="31"/>
      <c r="CE222" s="32"/>
      <c r="CF222" s="32"/>
      <c r="CG222" s="32"/>
      <c r="CH222" s="32"/>
      <c r="CI222" s="33"/>
      <c r="CJ222" s="28"/>
      <c r="CK222" s="29"/>
      <c r="CL222" s="29"/>
      <c r="CM222" s="29"/>
      <c r="CN222" s="29"/>
      <c r="CO222" s="30"/>
      <c r="CP222" s="31"/>
      <c r="CQ222" s="32"/>
      <c r="CR222" s="32"/>
      <c r="CS222" s="32"/>
      <c r="CT222" s="32"/>
      <c r="CU222" s="33"/>
      <c r="CV222" s="28"/>
      <c r="CW222" s="29"/>
      <c r="CX222" s="29"/>
      <c r="CY222" s="29"/>
      <c r="CZ222" s="29"/>
      <c r="DA222" s="30"/>
      <c r="DB222" s="31"/>
      <c r="DC222" s="32"/>
      <c r="DD222" s="32"/>
      <c r="DE222" s="32"/>
      <c r="DF222" s="32"/>
      <c r="DG222" s="33"/>
      <c r="DH222" s="28"/>
      <c r="DI222" s="29"/>
      <c r="DJ222" s="29"/>
      <c r="DK222" s="29"/>
      <c r="DL222" s="29"/>
      <c r="DM222" s="30"/>
      <c r="DN222" s="31"/>
      <c r="DO222" s="32"/>
      <c r="DP222" s="32"/>
      <c r="DQ222" s="32"/>
      <c r="DR222" s="32"/>
      <c r="DS222" s="33"/>
      <c r="DT222" s="28"/>
      <c r="DU222" s="29"/>
      <c r="DV222" s="29"/>
      <c r="DW222" s="29"/>
      <c r="DX222" s="29"/>
      <c r="DY222" s="30"/>
      <c r="DZ222" s="31"/>
      <c r="EA222" s="32"/>
      <c r="EB222" s="32"/>
      <c r="EC222" s="32"/>
      <c r="ED222" s="32"/>
      <c r="EE222" s="33"/>
      <c r="EF222" s="28"/>
      <c r="EG222" s="29"/>
      <c r="EH222" s="29"/>
      <c r="EI222" s="29"/>
      <c r="EJ222" s="29"/>
      <c r="EK222" s="30"/>
      <c r="EL222" s="31"/>
      <c r="EM222" s="32"/>
      <c r="EN222" s="32"/>
      <c r="EO222" s="32"/>
      <c r="EP222" s="32"/>
      <c r="EQ222" s="33"/>
      <c r="ER222" s="28"/>
      <c r="ES222" s="29"/>
      <c r="ET222" s="29"/>
      <c r="EU222" s="29"/>
      <c r="EV222" s="29"/>
      <c r="EW222" s="30"/>
      <c r="EX222" s="31"/>
      <c r="EY222" s="32"/>
      <c r="EZ222" s="32"/>
      <c r="FA222" s="32"/>
      <c r="FB222" s="32"/>
      <c r="FC222" s="33"/>
      <c r="FD222" s="28"/>
      <c r="FE222" s="29"/>
      <c r="FF222" s="29"/>
      <c r="FG222" s="29"/>
      <c r="FH222" s="29"/>
      <c r="FI222" s="30"/>
      <c r="FJ222" s="31"/>
      <c r="FK222" s="32"/>
      <c r="FL222" s="32"/>
      <c r="FM222" s="32"/>
      <c r="FN222" s="32"/>
      <c r="FO222" s="33"/>
      <c r="FP222" s="28"/>
      <c r="FQ222" s="29"/>
      <c r="FR222" s="29"/>
      <c r="FS222" s="29"/>
      <c r="FT222" s="29"/>
      <c r="FU222" s="30"/>
      <c r="FV222" s="31"/>
      <c r="FW222" s="32"/>
      <c r="FX222" s="32"/>
      <c r="FY222" s="32"/>
      <c r="FZ222" s="32"/>
      <c r="GA222" s="33"/>
      <c r="GB222" s="28"/>
      <c r="GC222" s="29"/>
      <c r="GD222" s="29"/>
      <c r="GE222" s="29"/>
      <c r="GF222" s="29"/>
      <c r="GG222" s="30"/>
      <c r="GH222" s="31"/>
      <c r="GI222" s="32"/>
      <c r="GJ222" s="32"/>
      <c r="GK222" s="32"/>
      <c r="GL222" s="32"/>
      <c r="GM222" s="33"/>
      <c r="GN222" s="28"/>
      <c r="GO222" s="29"/>
      <c r="GP222" s="29"/>
      <c r="GQ222" s="29"/>
      <c r="GR222" s="29"/>
      <c r="GS222" s="30"/>
      <c r="GT222" s="31"/>
      <c r="GU222" s="32"/>
      <c r="GV222" s="32"/>
      <c r="GW222" s="32"/>
      <c r="GX222" s="32"/>
      <c r="GY222" s="33"/>
      <c r="GZ222" s="28"/>
      <c r="HA222" s="29"/>
      <c r="HB222" s="29"/>
      <c r="HC222" s="29"/>
      <c r="HD222" s="29"/>
      <c r="HE222" s="30"/>
      <c r="HF222" s="31"/>
      <c r="HG222" s="32"/>
      <c r="HH222" s="32"/>
      <c r="HI222" s="32"/>
      <c r="HJ222" s="32"/>
      <c r="HK222" s="33"/>
      <c r="HL222" s="28"/>
      <c r="HM222" s="29"/>
      <c r="HN222" s="29"/>
      <c r="HO222" s="29"/>
      <c r="HP222" s="29"/>
      <c r="HQ222" s="30"/>
      <c r="HR222" s="31"/>
      <c r="HS222" s="32"/>
      <c r="HT222" s="32"/>
      <c r="HU222" s="32"/>
      <c r="HV222" s="32"/>
      <c r="HW222" s="33"/>
      <c r="HX222" s="28"/>
      <c r="HY222" s="29"/>
      <c r="HZ222" s="29"/>
      <c r="IA222" s="29"/>
      <c r="IB222" s="29"/>
      <c r="IC222" s="30"/>
      <c r="ID222" s="31"/>
      <c r="IE222" s="32"/>
      <c r="IF222" s="32"/>
      <c r="IG222" s="32"/>
      <c r="IH222" s="32"/>
      <c r="II222" s="33"/>
      <c r="IJ222" s="28"/>
      <c r="IK222" s="29"/>
      <c r="IL222" s="29"/>
      <c r="IM222" s="29"/>
      <c r="IN222" s="29"/>
      <c r="IO222" s="30"/>
      <c r="IP222" s="31"/>
      <c r="IQ222" s="32"/>
      <c r="IR222" s="32"/>
      <c r="IS222" s="32"/>
      <c r="IT222" s="32"/>
      <c r="IU222" s="33"/>
      <c r="IV222" s="28"/>
      <c r="IW222" s="29"/>
      <c r="IX222" s="29"/>
      <c r="IY222" s="29"/>
      <c r="IZ222" s="29"/>
      <c r="JA222" s="30"/>
      <c r="JB222" s="31"/>
      <c r="JC222" s="32"/>
      <c r="JD222" s="32"/>
      <c r="JE222" s="32"/>
      <c r="JF222" s="32"/>
      <c r="JG222" s="33"/>
      <c r="JH222" s="28"/>
      <c r="JI222" s="29"/>
      <c r="JJ222" s="29"/>
      <c r="JK222" s="29"/>
      <c r="JL222" s="29"/>
      <c r="JM222" s="30"/>
      <c r="JN222" s="31"/>
      <c r="JO222" s="32"/>
      <c r="JP222" s="32"/>
      <c r="JQ222" s="32"/>
      <c r="JR222" s="32"/>
      <c r="JS222" s="33"/>
      <c r="JT222" s="28"/>
      <c r="JU222" s="29"/>
      <c r="JV222" s="29"/>
      <c r="JW222" s="29"/>
      <c r="JX222" s="29"/>
      <c r="JY222" s="30"/>
      <c r="JZ222" s="31"/>
      <c r="KA222" s="32"/>
      <c r="KB222" s="32"/>
      <c r="KC222" s="32"/>
      <c r="KD222" s="32"/>
      <c r="KE222" s="33"/>
      <c r="KF222" s="28"/>
      <c r="KG222" s="29"/>
      <c r="KH222" s="29"/>
      <c r="KI222" s="29"/>
      <c r="KJ222" s="29"/>
      <c r="KK222" s="30"/>
      <c r="KL222" s="31"/>
      <c r="KM222" s="32"/>
      <c r="KN222" s="32"/>
      <c r="KO222" s="32"/>
      <c r="KP222" s="32"/>
      <c r="KQ222" s="33"/>
    </row>
    <row r="223" spans="1:303" ht="16.5" customHeight="1" x14ac:dyDescent="0.25">
      <c r="A223" t="e">
        <f t="shared" si="11"/>
        <v>#VALUE!</v>
      </c>
      <c r="B223" s="17" t="e">
        <f t="shared" si="12"/>
        <v>#VALUE!</v>
      </c>
      <c r="C223" s="21" t="str">
        <f>Calen!F226</f>
        <v/>
      </c>
      <c r="D223" s="28"/>
      <c r="E223" s="29"/>
      <c r="F223" s="29"/>
      <c r="G223" s="29"/>
      <c r="H223" s="29"/>
      <c r="I223" s="30"/>
      <c r="J223" s="31"/>
      <c r="K223" s="32"/>
      <c r="L223" s="32"/>
      <c r="M223" s="32"/>
      <c r="N223" s="32"/>
      <c r="O223" s="33"/>
      <c r="P223" s="28"/>
      <c r="Q223" s="29"/>
      <c r="R223" s="29"/>
      <c r="S223" s="29"/>
      <c r="T223" s="29"/>
      <c r="U223" s="30"/>
      <c r="V223" s="31"/>
      <c r="W223" s="32"/>
      <c r="X223" s="32"/>
      <c r="Y223" s="32"/>
      <c r="Z223" s="32"/>
      <c r="AA223" s="33"/>
      <c r="AB223" s="28"/>
      <c r="AC223" s="29"/>
      <c r="AD223" s="29"/>
      <c r="AE223" s="29"/>
      <c r="AF223" s="29"/>
      <c r="AG223" s="30"/>
      <c r="AH223" s="31"/>
      <c r="AI223" s="32"/>
      <c r="AJ223" s="32"/>
      <c r="AK223" s="32"/>
      <c r="AL223" s="32"/>
      <c r="AM223" s="33"/>
      <c r="AN223" s="28"/>
      <c r="AO223" s="29"/>
      <c r="AP223" s="29"/>
      <c r="AQ223" s="29"/>
      <c r="AR223" s="29"/>
      <c r="AS223" s="30"/>
      <c r="AT223" s="31"/>
      <c r="AU223" s="32"/>
      <c r="AV223" s="32"/>
      <c r="AW223" s="32"/>
      <c r="AX223" s="32"/>
      <c r="AY223" s="33"/>
      <c r="AZ223" s="28"/>
      <c r="BA223" s="29"/>
      <c r="BB223" s="29"/>
      <c r="BC223" s="29"/>
      <c r="BD223" s="29"/>
      <c r="BE223" s="30"/>
      <c r="BF223" s="31"/>
      <c r="BG223" s="32"/>
      <c r="BH223" s="32"/>
      <c r="BI223" s="32"/>
      <c r="BJ223" s="32"/>
      <c r="BK223" s="33"/>
      <c r="BL223" s="28"/>
      <c r="BM223" s="29"/>
      <c r="BN223" s="29"/>
      <c r="BO223" s="29"/>
      <c r="BP223" s="29"/>
      <c r="BQ223" s="30"/>
      <c r="BR223" s="31"/>
      <c r="BS223" s="32"/>
      <c r="BT223" s="32"/>
      <c r="BU223" s="32"/>
      <c r="BV223" s="32"/>
      <c r="BW223" s="33"/>
      <c r="BX223" s="28"/>
      <c r="BY223" s="29"/>
      <c r="BZ223" s="29"/>
      <c r="CA223" s="29"/>
      <c r="CB223" s="29"/>
      <c r="CC223" s="30"/>
      <c r="CD223" s="31"/>
      <c r="CE223" s="32"/>
      <c r="CF223" s="32"/>
      <c r="CG223" s="32"/>
      <c r="CH223" s="32"/>
      <c r="CI223" s="33"/>
      <c r="CJ223" s="28"/>
      <c r="CK223" s="29"/>
      <c r="CL223" s="29"/>
      <c r="CM223" s="29"/>
      <c r="CN223" s="29"/>
      <c r="CO223" s="30"/>
      <c r="CP223" s="31"/>
      <c r="CQ223" s="32"/>
      <c r="CR223" s="32"/>
      <c r="CS223" s="32"/>
      <c r="CT223" s="32"/>
      <c r="CU223" s="33"/>
      <c r="CV223" s="28"/>
      <c r="CW223" s="29"/>
      <c r="CX223" s="29"/>
      <c r="CY223" s="29"/>
      <c r="CZ223" s="29"/>
      <c r="DA223" s="30"/>
      <c r="DB223" s="31"/>
      <c r="DC223" s="32"/>
      <c r="DD223" s="32"/>
      <c r="DE223" s="32"/>
      <c r="DF223" s="32"/>
      <c r="DG223" s="33"/>
      <c r="DH223" s="28"/>
      <c r="DI223" s="29"/>
      <c r="DJ223" s="29"/>
      <c r="DK223" s="29"/>
      <c r="DL223" s="29"/>
      <c r="DM223" s="30"/>
      <c r="DN223" s="31"/>
      <c r="DO223" s="32"/>
      <c r="DP223" s="32"/>
      <c r="DQ223" s="32"/>
      <c r="DR223" s="32"/>
      <c r="DS223" s="33"/>
      <c r="DT223" s="28"/>
      <c r="DU223" s="29"/>
      <c r="DV223" s="29"/>
      <c r="DW223" s="29"/>
      <c r="DX223" s="29"/>
      <c r="DY223" s="30"/>
      <c r="DZ223" s="31"/>
      <c r="EA223" s="32"/>
      <c r="EB223" s="32"/>
      <c r="EC223" s="32"/>
      <c r="ED223" s="32"/>
      <c r="EE223" s="33"/>
      <c r="EF223" s="28"/>
      <c r="EG223" s="29"/>
      <c r="EH223" s="29"/>
      <c r="EI223" s="29"/>
      <c r="EJ223" s="29"/>
      <c r="EK223" s="30"/>
      <c r="EL223" s="31"/>
      <c r="EM223" s="32"/>
      <c r="EN223" s="32"/>
      <c r="EO223" s="32"/>
      <c r="EP223" s="32"/>
      <c r="EQ223" s="33"/>
      <c r="ER223" s="28"/>
      <c r="ES223" s="29"/>
      <c r="ET223" s="29"/>
      <c r="EU223" s="29"/>
      <c r="EV223" s="29"/>
      <c r="EW223" s="30"/>
      <c r="EX223" s="31"/>
      <c r="EY223" s="32"/>
      <c r="EZ223" s="32"/>
      <c r="FA223" s="32"/>
      <c r="FB223" s="32"/>
      <c r="FC223" s="33"/>
      <c r="FD223" s="28"/>
      <c r="FE223" s="29"/>
      <c r="FF223" s="29"/>
      <c r="FG223" s="29"/>
      <c r="FH223" s="29"/>
      <c r="FI223" s="30"/>
      <c r="FJ223" s="31"/>
      <c r="FK223" s="32"/>
      <c r="FL223" s="32"/>
      <c r="FM223" s="32"/>
      <c r="FN223" s="32"/>
      <c r="FO223" s="33"/>
      <c r="FP223" s="28"/>
      <c r="FQ223" s="29"/>
      <c r="FR223" s="29"/>
      <c r="FS223" s="29"/>
      <c r="FT223" s="29"/>
      <c r="FU223" s="30"/>
      <c r="FV223" s="31"/>
      <c r="FW223" s="32"/>
      <c r="FX223" s="32"/>
      <c r="FY223" s="32"/>
      <c r="FZ223" s="32"/>
      <c r="GA223" s="33"/>
      <c r="GB223" s="28"/>
      <c r="GC223" s="29"/>
      <c r="GD223" s="29"/>
      <c r="GE223" s="29"/>
      <c r="GF223" s="29"/>
      <c r="GG223" s="30"/>
      <c r="GH223" s="31"/>
      <c r="GI223" s="32"/>
      <c r="GJ223" s="32"/>
      <c r="GK223" s="32"/>
      <c r="GL223" s="32"/>
      <c r="GM223" s="33"/>
      <c r="GN223" s="28"/>
      <c r="GO223" s="29"/>
      <c r="GP223" s="29"/>
      <c r="GQ223" s="29"/>
      <c r="GR223" s="29"/>
      <c r="GS223" s="30"/>
      <c r="GT223" s="31"/>
      <c r="GU223" s="32"/>
      <c r="GV223" s="32"/>
      <c r="GW223" s="32"/>
      <c r="GX223" s="32"/>
      <c r="GY223" s="33"/>
      <c r="GZ223" s="28"/>
      <c r="HA223" s="29"/>
      <c r="HB223" s="29"/>
      <c r="HC223" s="29"/>
      <c r="HD223" s="29"/>
      <c r="HE223" s="30"/>
      <c r="HF223" s="31"/>
      <c r="HG223" s="32"/>
      <c r="HH223" s="32"/>
      <c r="HI223" s="32"/>
      <c r="HJ223" s="32"/>
      <c r="HK223" s="33"/>
      <c r="HL223" s="28"/>
      <c r="HM223" s="29"/>
      <c r="HN223" s="29"/>
      <c r="HO223" s="29"/>
      <c r="HP223" s="29"/>
      <c r="HQ223" s="30"/>
      <c r="HR223" s="31"/>
      <c r="HS223" s="32"/>
      <c r="HT223" s="32"/>
      <c r="HU223" s="32"/>
      <c r="HV223" s="32"/>
      <c r="HW223" s="33"/>
      <c r="HX223" s="28"/>
      <c r="HY223" s="29"/>
      <c r="HZ223" s="29"/>
      <c r="IA223" s="29"/>
      <c r="IB223" s="29"/>
      <c r="IC223" s="30"/>
      <c r="ID223" s="31"/>
      <c r="IE223" s="32"/>
      <c r="IF223" s="32"/>
      <c r="IG223" s="32"/>
      <c r="IH223" s="32"/>
      <c r="II223" s="33"/>
      <c r="IJ223" s="28"/>
      <c r="IK223" s="29"/>
      <c r="IL223" s="29"/>
      <c r="IM223" s="29"/>
      <c r="IN223" s="29"/>
      <c r="IO223" s="30"/>
      <c r="IP223" s="31"/>
      <c r="IQ223" s="32"/>
      <c r="IR223" s="32"/>
      <c r="IS223" s="32"/>
      <c r="IT223" s="32"/>
      <c r="IU223" s="33"/>
      <c r="IV223" s="28"/>
      <c r="IW223" s="29"/>
      <c r="IX223" s="29"/>
      <c r="IY223" s="29"/>
      <c r="IZ223" s="29"/>
      <c r="JA223" s="30"/>
      <c r="JB223" s="31"/>
      <c r="JC223" s="32"/>
      <c r="JD223" s="32"/>
      <c r="JE223" s="32"/>
      <c r="JF223" s="32"/>
      <c r="JG223" s="33"/>
      <c r="JH223" s="28"/>
      <c r="JI223" s="29"/>
      <c r="JJ223" s="29"/>
      <c r="JK223" s="29"/>
      <c r="JL223" s="29"/>
      <c r="JM223" s="30"/>
      <c r="JN223" s="31"/>
      <c r="JO223" s="32"/>
      <c r="JP223" s="32"/>
      <c r="JQ223" s="32"/>
      <c r="JR223" s="32"/>
      <c r="JS223" s="33"/>
      <c r="JT223" s="28"/>
      <c r="JU223" s="29"/>
      <c r="JV223" s="29"/>
      <c r="JW223" s="29"/>
      <c r="JX223" s="29"/>
      <c r="JY223" s="30"/>
      <c r="JZ223" s="31"/>
      <c r="KA223" s="32"/>
      <c r="KB223" s="32"/>
      <c r="KC223" s="32"/>
      <c r="KD223" s="32"/>
      <c r="KE223" s="33"/>
      <c r="KF223" s="28"/>
      <c r="KG223" s="29"/>
      <c r="KH223" s="29"/>
      <c r="KI223" s="29"/>
      <c r="KJ223" s="29"/>
      <c r="KK223" s="30"/>
      <c r="KL223" s="31"/>
      <c r="KM223" s="32"/>
      <c r="KN223" s="32"/>
      <c r="KO223" s="32"/>
      <c r="KP223" s="32"/>
      <c r="KQ223" s="33"/>
    </row>
    <row r="224" spans="1:303" ht="16.5" customHeight="1" x14ac:dyDescent="0.25">
      <c r="A224" t="e">
        <f t="shared" si="11"/>
        <v>#VALUE!</v>
      </c>
      <c r="B224" s="17" t="e">
        <f t="shared" si="12"/>
        <v>#VALUE!</v>
      </c>
      <c r="C224" s="21" t="str">
        <f>Calen!F227</f>
        <v/>
      </c>
      <c r="D224" s="28"/>
      <c r="E224" s="29"/>
      <c r="F224" s="29"/>
      <c r="G224" s="29"/>
      <c r="H224" s="29"/>
      <c r="I224" s="30"/>
      <c r="J224" s="31"/>
      <c r="K224" s="32"/>
      <c r="L224" s="32"/>
      <c r="M224" s="32"/>
      <c r="N224" s="32"/>
      <c r="O224" s="33"/>
      <c r="P224" s="28"/>
      <c r="Q224" s="29"/>
      <c r="R224" s="29"/>
      <c r="S224" s="29"/>
      <c r="T224" s="29"/>
      <c r="U224" s="30"/>
      <c r="V224" s="31"/>
      <c r="W224" s="32"/>
      <c r="X224" s="32"/>
      <c r="Y224" s="32"/>
      <c r="Z224" s="32"/>
      <c r="AA224" s="33"/>
      <c r="AB224" s="28"/>
      <c r="AC224" s="29"/>
      <c r="AD224" s="29"/>
      <c r="AE224" s="29"/>
      <c r="AF224" s="29"/>
      <c r="AG224" s="30"/>
      <c r="AH224" s="31"/>
      <c r="AI224" s="32"/>
      <c r="AJ224" s="32"/>
      <c r="AK224" s="32"/>
      <c r="AL224" s="32"/>
      <c r="AM224" s="33"/>
      <c r="AN224" s="28"/>
      <c r="AO224" s="29"/>
      <c r="AP224" s="29"/>
      <c r="AQ224" s="29"/>
      <c r="AR224" s="29"/>
      <c r="AS224" s="30"/>
      <c r="AT224" s="31"/>
      <c r="AU224" s="32"/>
      <c r="AV224" s="32"/>
      <c r="AW224" s="32"/>
      <c r="AX224" s="32"/>
      <c r="AY224" s="33"/>
      <c r="AZ224" s="28"/>
      <c r="BA224" s="29"/>
      <c r="BB224" s="29"/>
      <c r="BC224" s="29"/>
      <c r="BD224" s="29"/>
      <c r="BE224" s="30"/>
      <c r="BF224" s="31"/>
      <c r="BG224" s="32"/>
      <c r="BH224" s="32"/>
      <c r="BI224" s="32"/>
      <c r="BJ224" s="32"/>
      <c r="BK224" s="33"/>
      <c r="BL224" s="28"/>
      <c r="BM224" s="29"/>
      <c r="BN224" s="29"/>
      <c r="BO224" s="29"/>
      <c r="BP224" s="29"/>
      <c r="BQ224" s="30"/>
      <c r="BR224" s="31"/>
      <c r="BS224" s="32"/>
      <c r="BT224" s="32"/>
      <c r="BU224" s="32"/>
      <c r="BV224" s="32"/>
      <c r="BW224" s="33"/>
      <c r="BX224" s="28"/>
      <c r="BY224" s="29"/>
      <c r="BZ224" s="29"/>
      <c r="CA224" s="29"/>
      <c r="CB224" s="29"/>
      <c r="CC224" s="30"/>
      <c r="CD224" s="31"/>
      <c r="CE224" s="32"/>
      <c r="CF224" s="32"/>
      <c r="CG224" s="32"/>
      <c r="CH224" s="32"/>
      <c r="CI224" s="33"/>
      <c r="CJ224" s="28"/>
      <c r="CK224" s="29"/>
      <c r="CL224" s="29"/>
      <c r="CM224" s="29"/>
      <c r="CN224" s="29"/>
      <c r="CO224" s="30"/>
      <c r="CP224" s="31"/>
      <c r="CQ224" s="32"/>
      <c r="CR224" s="32"/>
      <c r="CS224" s="32"/>
      <c r="CT224" s="32"/>
      <c r="CU224" s="33"/>
      <c r="CV224" s="28"/>
      <c r="CW224" s="29"/>
      <c r="CX224" s="29"/>
      <c r="CY224" s="29"/>
      <c r="CZ224" s="29"/>
      <c r="DA224" s="30"/>
      <c r="DB224" s="31"/>
      <c r="DC224" s="32"/>
      <c r="DD224" s="32"/>
      <c r="DE224" s="32"/>
      <c r="DF224" s="32"/>
      <c r="DG224" s="33"/>
      <c r="DH224" s="28"/>
      <c r="DI224" s="29"/>
      <c r="DJ224" s="29"/>
      <c r="DK224" s="29"/>
      <c r="DL224" s="29"/>
      <c r="DM224" s="30"/>
      <c r="DN224" s="31"/>
      <c r="DO224" s="32"/>
      <c r="DP224" s="32"/>
      <c r="DQ224" s="32"/>
      <c r="DR224" s="32"/>
      <c r="DS224" s="33"/>
      <c r="DT224" s="28"/>
      <c r="DU224" s="29"/>
      <c r="DV224" s="29"/>
      <c r="DW224" s="29"/>
      <c r="DX224" s="29"/>
      <c r="DY224" s="30"/>
      <c r="DZ224" s="31"/>
      <c r="EA224" s="32"/>
      <c r="EB224" s="32"/>
      <c r="EC224" s="32"/>
      <c r="ED224" s="32"/>
      <c r="EE224" s="33"/>
      <c r="EF224" s="28"/>
      <c r="EG224" s="29"/>
      <c r="EH224" s="29"/>
      <c r="EI224" s="29"/>
      <c r="EJ224" s="29"/>
      <c r="EK224" s="30"/>
      <c r="EL224" s="31"/>
      <c r="EM224" s="32"/>
      <c r="EN224" s="32"/>
      <c r="EO224" s="32"/>
      <c r="EP224" s="32"/>
      <c r="EQ224" s="33"/>
      <c r="ER224" s="28"/>
      <c r="ES224" s="29"/>
      <c r="ET224" s="29"/>
      <c r="EU224" s="29"/>
      <c r="EV224" s="29"/>
      <c r="EW224" s="30"/>
      <c r="EX224" s="31"/>
      <c r="EY224" s="32"/>
      <c r="EZ224" s="32"/>
      <c r="FA224" s="32"/>
      <c r="FB224" s="32"/>
      <c r="FC224" s="33"/>
      <c r="FD224" s="28"/>
      <c r="FE224" s="29"/>
      <c r="FF224" s="29"/>
      <c r="FG224" s="29"/>
      <c r="FH224" s="29"/>
      <c r="FI224" s="30"/>
      <c r="FJ224" s="31"/>
      <c r="FK224" s="32"/>
      <c r="FL224" s="32"/>
      <c r="FM224" s="32"/>
      <c r="FN224" s="32"/>
      <c r="FO224" s="33"/>
      <c r="FP224" s="28"/>
      <c r="FQ224" s="29"/>
      <c r="FR224" s="29"/>
      <c r="FS224" s="29"/>
      <c r="FT224" s="29"/>
      <c r="FU224" s="30"/>
      <c r="FV224" s="31"/>
      <c r="FW224" s="32"/>
      <c r="FX224" s="32"/>
      <c r="FY224" s="32"/>
      <c r="FZ224" s="32"/>
      <c r="GA224" s="33"/>
      <c r="GB224" s="28"/>
      <c r="GC224" s="29"/>
      <c r="GD224" s="29"/>
      <c r="GE224" s="29"/>
      <c r="GF224" s="29"/>
      <c r="GG224" s="30"/>
      <c r="GH224" s="31"/>
      <c r="GI224" s="32"/>
      <c r="GJ224" s="32"/>
      <c r="GK224" s="32"/>
      <c r="GL224" s="32"/>
      <c r="GM224" s="33"/>
      <c r="GN224" s="28"/>
      <c r="GO224" s="29"/>
      <c r="GP224" s="29"/>
      <c r="GQ224" s="29"/>
      <c r="GR224" s="29"/>
      <c r="GS224" s="30"/>
      <c r="GT224" s="31"/>
      <c r="GU224" s="32"/>
      <c r="GV224" s="32"/>
      <c r="GW224" s="32"/>
      <c r="GX224" s="32"/>
      <c r="GY224" s="33"/>
      <c r="GZ224" s="28"/>
      <c r="HA224" s="29"/>
      <c r="HB224" s="29"/>
      <c r="HC224" s="29"/>
      <c r="HD224" s="29"/>
      <c r="HE224" s="30"/>
      <c r="HF224" s="31"/>
      <c r="HG224" s="32"/>
      <c r="HH224" s="32"/>
      <c r="HI224" s="32"/>
      <c r="HJ224" s="32"/>
      <c r="HK224" s="33"/>
      <c r="HL224" s="28"/>
      <c r="HM224" s="29"/>
      <c r="HN224" s="29"/>
      <c r="HO224" s="29"/>
      <c r="HP224" s="29"/>
      <c r="HQ224" s="30"/>
      <c r="HR224" s="31"/>
      <c r="HS224" s="32"/>
      <c r="HT224" s="32"/>
      <c r="HU224" s="32"/>
      <c r="HV224" s="32"/>
      <c r="HW224" s="33"/>
      <c r="HX224" s="28"/>
      <c r="HY224" s="29"/>
      <c r="HZ224" s="29"/>
      <c r="IA224" s="29"/>
      <c r="IB224" s="29"/>
      <c r="IC224" s="30"/>
      <c r="ID224" s="31"/>
      <c r="IE224" s="32"/>
      <c r="IF224" s="32"/>
      <c r="IG224" s="32"/>
      <c r="IH224" s="32"/>
      <c r="II224" s="33"/>
      <c r="IJ224" s="28"/>
      <c r="IK224" s="29"/>
      <c r="IL224" s="29"/>
      <c r="IM224" s="29"/>
      <c r="IN224" s="29"/>
      <c r="IO224" s="30"/>
      <c r="IP224" s="31"/>
      <c r="IQ224" s="32"/>
      <c r="IR224" s="32"/>
      <c r="IS224" s="32"/>
      <c r="IT224" s="32"/>
      <c r="IU224" s="33"/>
      <c r="IV224" s="28"/>
      <c r="IW224" s="29"/>
      <c r="IX224" s="29"/>
      <c r="IY224" s="29"/>
      <c r="IZ224" s="29"/>
      <c r="JA224" s="30"/>
      <c r="JB224" s="31"/>
      <c r="JC224" s="32"/>
      <c r="JD224" s="32"/>
      <c r="JE224" s="32"/>
      <c r="JF224" s="32"/>
      <c r="JG224" s="33"/>
      <c r="JH224" s="28"/>
      <c r="JI224" s="29"/>
      <c r="JJ224" s="29"/>
      <c r="JK224" s="29"/>
      <c r="JL224" s="29"/>
      <c r="JM224" s="30"/>
      <c r="JN224" s="31"/>
      <c r="JO224" s="32"/>
      <c r="JP224" s="32"/>
      <c r="JQ224" s="32"/>
      <c r="JR224" s="32"/>
      <c r="JS224" s="33"/>
      <c r="JT224" s="28"/>
      <c r="JU224" s="29"/>
      <c r="JV224" s="29"/>
      <c r="JW224" s="29"/>
      <c r="JX224" s="29"/>
      <c r="JY224" s="30"/>
      <c r="JZ224" s="31"/>
      <c r="KA224" s="32"/>
      <c r="KB224" s="32"/>
      <c r="KC224" s="32"/>
      <c r="KD224" s="32"/>
      <c r="KE224" s="33"/>
      <c r="KF224" s="28"/>
      <c r="KG224" s="29"/>
      <c r="KH224" s="29"/>
      <c r="KI224" s="29"/>
      <c r="KJ224" s="29"/>
      <c r="KK224" s="30"/>
      <c r="KL224" s="31"/>
      <c r="KM224" s="32"/>
      <c r="KN224" s="32"/>
      <c r="KO224" s="32"/>
      <c r="KP224" s="32"/>
      <c r="KQ224" s="33"/>
    </row>
    <row r="225" spans="1:303" ht="16.5" customHeight="1" x14ac:dyDescent="0.25">
      <c r="A225" t="e">
        <f t="shared" si="11"/>
        <v>#VALUE!</v>
      </c>
      <c r="B225" s="17" t="e">
        <f t="shared" si="12"/>
        <v>#VALUE!</v>
      </c>
      <c r="C225" s="21" t="str">
        <f>Calen!F228</f>
        <v/>
      </c>
      <c r="D225" s="28"/>
      <c r="E225" s="29"/>
      <c r="F225" s="29"/>
      <c r="G225" s="29"/>
      <c r="H225" s="29"/>
      <c r="I225" s="30"/>
      <c r="J225" s="31"/>
      <c r="K225" s="32"/>
      <c r="L225" s="32"/>
      <c r="M225" s="32"/>
      <c r="N225" s="32"/>
      <c r="O225" s="33"/>
      <c r="P225" s="28"/>
      <c r="Q225" s="29"/>
      <c r="R225" s="29"/>
      <c r="S225" s="29"/>
      <c r="T225" s="29"/>
      <c r="U225" s="30"/>
      <c r="V225" s="31"/>
      <c r="W225" s="32"/>
      <c r="X225" s="32"/>
      <c r="Y225" s="32"/>
      <c r="Z225" s="32"/>
      <c r="AA225" s="33"/>
      <c r="AB225" s="28"/>
      <c r="AC225" s="29"/>
      <c r="AD225" s="29"/>
      <c r="AE225" s="29"/>
      <c r="AF225" s="29"/>
      <c r="AG225" s="30"/>
      <c r="AH225" s="31"/>
      <c r="AI225" s="32"/>
      <c r="AJ225" s="32"/>
      <c r="AK225" s="32"/>
      <c r="AL225" s="32"/>
      <c r="AM225" s="33"/>
      <c r="AN225" s="28"/>
      <c r="AO225" s="29"/>
      <c r="AP225" s="29"/>
      <c r="AQ225" s="29"/>
      <c r="AR225" s="29"/>
      <c r="AS225" s="30"/>
      <c r="AT225" s="31"/>
      <c r="AU225" s="32"/>
      <c r="AV225" s="32"/>
      <c r="AW225" s="32"/>
      <c r="AX225" s="32"/>
      <c r="AY225" s="33"/>
      <c r="AZ225" s="28"/>
      <c r="BA225" s="29"/>
      <c r="BB225" s="29"/>
      <c r="BC225" s="29"/>
      <c r="BD225" s="29"/>
      <c r="BE225" s="30"/>
      <c r="BF225" s="31"/>
      <c r="BG225" s="32"/>
      <c r="BH225" s="32"/>
      <c r="BI225" s="32"/>
      <c r="BJ225" s="32"/>
      <c r="BK225" s="33"/>
      <c r="BL225" s="28"/>
      <c r="BM225" s="29"/>
      <c r="BN225" s="29"/>
      <c r="BO225" s="29"/>
      <c r="BP225" s="29"/>
      <c r="BQ225" s="30"/>
      <c r="BR225" s="31"/>
      <c r="BS225" s="32"/>
      <c r="BT225" s="32"/>
      <c r="BU225" s="32"/>
      <c r="BV225" s="32"/>
      <c r="BW225" s="33"/>
      <c r="BX225" s="28"/>
      <c r="BY225" s="29"/>
      <c r="BZ225" s="29"/>
      <c r="CA225" s="29"/>
      <c r="CB225" s="29"/>
      <c r="CC225" s="30"/>
      <c r="CD225" s="31"/>
      <c r="CE225" s="32"/>
      <c r="CF225" s="32"/>
      <c r="CG225" s="32"/>
      <c r="CH225" s="32"/>
      <c r="CI225" s="33"/>
      <c r="CJ225" s="28"/>
      <c r="CK225" s="29"/>
      <c r="CL225" s="29"/>
      <c r="CM225" s="29"/>
      <c r="CN225" s="29"/>
      <c r="CO225" s="30"/>
      <c r="CP225" s="31"/>
      <c r="CQ225" s="32"/>
      <c r="CR225" s="32"/>
      <c r="CS225" s="32"/>
      <c r="CT225" s="32"/>
      <c r="CU225" s="33"/>
      <c r="CV225" s="28"/>
      <c r="CW225" s="29"/>
      <c r="CX225" s="29"/>
      <c r="CY225" s="29"/>
      <c r="CZ225" s="29"/>
      <c r="DA225" s="30"/>
      <c r="DB225" s="31"/>
      <c r="DC225" s="32"/>
      <c r="DD225" s="32"/>
      <c r="DE225" s="32"/>
      <c r="DF225" s="32"/>
      <c r="DG225" s="33"/>
      <c r="DH225" s="28"/>
      <c r="DI225" s="29"/>
      <c r="DJ225" s="29"/>
      <c r="DK225" s="29"/>
      <c r="DL225" s="29"/>
      <c r="DM225" s="30"/>
      <c r="DN225" s="31"/>
      <c r="DO225" s="32"/>
      <c r="DP225" s="32"/>
      <c r="DQ225" s="32"/>
      <c r="DR225" s="32"/>
      <c r="DS225" s="33"/>
      <c r="DT225" s="28"/>
      <c r="DU225" s="29"/>
      <c r="DV225" s="29"/>
      <c r="DW225" s="29"/>
      <c r="DX225" s="29"/>
      <c r="DY225" s="30"/>
      <c r="DZ225" s="31"/>
      <c r="EA225" s="32"/>
      <c r="EB225" s="32"/>
      <c r="EC225" s="32"/>
      <c r="ED225" s="32"/>
      <c r="EE225" s="33"/>
      <c r="EF225" s="28"/>
      <c r="EG225" s="29"/>
      <c r="EH225" s="29"/>
      <c r="EI225" s="29"/>
      <c r="EJ225" s="29"/>
      <c r="EK225" s="30"/>
      <c r="EL225" s="31"/>
      <c r="EM225" s="32"/>
      <c r="EN225" s="32"/>
      <c r="EO225" s="32"/>
      <c r="EP225" s="32"/>
      <c r="EQ225" s="33"/>
      <c r="ER225" s="28"/>
      <c r="ES225" s="29"/>
      <c r="ET225" s="29"/>
      <c r="EU225" s="29"/>
      <c r="EV225" s="29"/>
      <c r="EW225" s="30"/>
      <c r="EX225" s="31"/>
      <c r="EY225" s="32"/>
      <c r="EZ225" s="32"/>
      <c r="FA225" s="32"/>
      <c r="FB225" s="32"/>
      <c r="FC225" s="33"/>
      <c r="FD225" s="28"/>
      <c r="FE225" s="29"/>
      <c r="FF225" s="29"/>
      <c r="FG225" s="29"/>
      <c r="FH225" s="29"/>
      <c r="FI225" s="30"/>
      <c r="FJ225" s="31"/>
      <c r="FK225" s="32"/>
      <c r="FL225" s="32"/>
      <c r="FM225" s="32"/>
      <c r="FN225" s="32"/>
      <c r="FO225" s="33"/>
      <c r="FP225" s="28"/>
      <c r="FQ225" s="29"/>
      <c r="FR225" s="29"/>
      <c r="FS225" s="29"/>
      <c r="FT225" s="29"/>
      <c r="FU225" s="30"/>
      <c r="FV225" s="31"/>
      <c r="FW225" s="32"/>
      <c r="FX225" s="32"/>
      <c r="FY225" s="32"/>
      <c r="FZ225" s="32"/>
      <c r="GA225" s="33"/>
      <c r="GB225" s="28"/>
      <c r="GC225" s="29"/>
      <c r="GD225" s="29"/>
      <c r="GE225" s="29"/>
      <c r="GF225" s="29"/>
      <c r="GG225" s="30"/>
      <c r="GH225" s="31"/>
      <c r="GI225" s="32"/>
      <c r="GJ225" s="32"/>
      <c r="GK225" s="32"/>
      <c r="GL225" s="32"/>
      <c r="GM225" s="33"/>
      <c r="GN225" s="28"/>
      <c r="GO225" s="29"/>
      <c r="GP225" s="29"/>
      <c r="GQ225" s="29"/>
      <c r="GR225" s="29"/>
      <c r="GS225" s="30"/>
      <c r="GT225" s="31"/>
      <c r="GU225" s="32"/>
      <c r="GV225" s="32"/>
      <c r="GW225" s="32"/>
      <c r="GX225" s="32"/>
      <c r="GY225" s="33"/>
      <c r="GZ225" s="28"/>
      <c r="HA225" s="29"/>
      <c r="HB225" s="29"/>
      <c r="HC225" s="29"/>
      <c r="HD225" s="29"/>
      <c r="HE225" s="30"/>
      <c r="HF225" s="31"/>
      <c r="HG225" s="32"/>
      <c r="HH225" s="32"/>
      <c r="HI225" s="32"/>
      <c r="HJ225" s="32"/>
      <c r="HK225" s="33"/>
      <c r="HL225" s="28"/>
      <c r="HM225" s="29"/>
      <c r="HN225" s="29"/>
      <c r="HO225" s="29"/>
      <c r="HP225" s="29"/>
      <c r="HQ225" s="30"/>
      <c r="HR225" s="31"/>
      <c r="HS225" s="32"/>
      <c r="HT225" s="32"/>
      <c r="HU225" s="32"/>
      <c r="HV225" s="32"/>
      <c r="HW225" s="33"/>
      <c r="HX225" s="28"/>
      <c r="HY225" s="29"/>
      <c r="HZ225" s="29"/>
      <c r="IA225" s="29"/>
      <c r="IB225" s="29"/>
      <c r="IC225" s="30"/>
      <c r="ID225" s="31"/>
      <c r="IE225" s="32"/>
      <c r="IF225" s="32"/>
      <c r="IG225" s="32"/>
      <c r="IH225" s="32"/>
      <c r="II225" s="33"/>
      <c r="IJ225" s="28"/>
      <c r="IK225" s="29"/>
      <c r="IL225" s="29"/>
      <c r="IM225" s="29"/>
      <c r="IN225" s="29"/>
      <c r="IO225" s="30"/>
      <c r="IP225" s="31"/>
      <c r="IQ225" s="32"/>
      <c r="IR225" s="32"/>
      <c r="IS225" s="32"/>
      <c r="IT225" s="32"/>
      <c r="IU225" s="33"/>
      <c r="IV225" s="28"/>
      <c r="IW225" s="29"/>
      <c r="IX225" s="29"/>
      <c r="IY225" s="29"/>
      <c r="IZ225" s="29"/>
      <c r="JA225" s="30"/>
      <c r="JB225" s="31"/>
      <c r="JC225" s="32"/>
      <c r="JD225" s="32"/>
      <c r="JE225" s="32"/>
      <c r="JF225" s="32"/>
      <c r="JG225" s="33"/>
      <c r="JH225" s="28"/>
      <c r="JI225" s="29"/>
      <c r="JJ225" s="29"/>
      <c r="JK225" s="29"/>
      <c r="JL225" s="29"/>
      <c r="JM225" s="30"/>
      <c r="JN225" s="31"/>
      <c r="JO225" s="32"/>
      <c r="JP225" s="32"/>
      <c r="JQ225" s="32"/>
      <c r="JR225" s="32"/>
      <c r="JS225" s="33"/>
      <c r="JT225" s="28"/>
      <c r="JU225" s="29"/>
      <c r="JV225" s="29"/>
      <c r="JW225" s="29"/>
      <c r="JX225" s="29"/>
      <c r="JY225" s="30"/>
      <c r="JZ225" s="31"/>
      <c r="KA225" s="32"/>
      <c r="KB225" s="32"/>
      <c r="KC225" s="32"/>
      <c r="KD225" s="32"/>
      <c r="KE225" s="33"/>
      <c r="KF225" s="28"/>
      <c r="KG225" s="29"/>
      <c r="KH225" s="29"/>
      <c r="KI225" s="29"/>
      <c r="KJ225" s="29"/>
      <c r="KK225" s="30"/>
      <c r="KL225" s="31"/>
      <c r="KM225" s="32"/>
      <c r="KN225" s="32"/>
      <c r="KO225" s="32"/>
      <c r="KP225" s="32"/>
      <c r="KQ225" s="33"/>
    </row>
    <row r="226" spans="1:303" ht="16.5" customHeight="1" x14ac:dyDescent="0.25">
      <c r="A226" t="e">
        <f t="shared" si="11"/>
        <v>#VALUE!</v>
      </c>
      <c r="B226" s="17" t="e">
        <f t="shared" si="12"/>
        <v>#VALUE!</v>
      </c>
      <c r="C226" s="21" t="str">
        <f>Calen!F229</f>
        <v/>
      </c>
      <c r="D226" s="28"/>
      <c r="E226" s="29"/>
      <c r="F226" s="29"/>
      <c r="G226" s="29"/>
      <c r="H226" s="29"/>
      <c r="I226" s="30"/>
      <c r="J226" s="31"/>
      <c r="K226" s="32"/>
      <c r="L226" s="32"/>
      <c r="M226" s="32"/>
      <c r="N226" s="32"/>
      <c r="O226" s="33"/>
      <c r="P226" s="28"/>
      <c r="Q226" s="29"/>
      <c r="R226" s="29"/>
      <c r="S226" s="29"/>
      <c r="T226" s="29"/>
      <c r="U226" s="30"/>
      <c r="V226" s="31"/>
      <c r="W226" s="32"/>
      <c r="X226" s="32"/>
      <c r="Y226" s="32"/>
      <c r="Z226" s="32"/>
      <c r="AA226" s="33"/>
      <c r="AB226" s="28"/>
      <c r="AC226" s="29"/>
      <c r="AD226" s="29"/>
      <c r="AE226" s="29"/>
      <c r="AF226" s="29"/>
      <c r="AG226" s="30"/>
      <c r="AH226" s="31"/>
      <c r="AI226" s="32"/>
      <c r="AJ226" s="32"/>
      <c r="AK226" s="32"/>
      <c r="AL226" s="32"/>
      <c r="AM226" s="33"/>
      <c r="AN226" s="28"/>
      <c r="AO226" s="29"/>
      <c r="AP226" s="29"/>
      <c r="AQ226" s="29"/>
      <c r="AR226" s="29"/>
      <c r="AS226" s="30"/>
      <c r="AT226" s="31"/>
      <c r="AU226" s="32"/>
      <c r="AV226" s="32"/>
      <c r="AW226" s="32"/>
      <c r="AX226" s="32"/>
      <c r="AY226" s="33"/>
      <c r="AZ226" s="28"/>
      <c r="BA226" s="29"/>
      <c r="BB226" s="29"/>
      <c r="BC226" s="29"/>
      <c r="BD226" s="29"/>
      <c r="BE226" s="30"/>
      <c r="BF226" s="31"/>
      <c r="BG226" s="32"/>
      <c r="BH226" s="32"/>
      <c r="BI226" s="32"/>
      <c r="BJ226" s="32"/>
      <c r="BK226" s="33"/>
      <c r="BL226" s="28"/>
      <c r="BM226" s="29"/>
      <c r="BN226" s="29"/>
      <c r="BO226" s="29"/>
      <c r="BP226" s="29"/>
      <c r="BQ226" s="30"/>
      <c r="BR226" s="31"/>
      <c r="BS226" s="32"/>
      <c r="BT226" s="32"/>
      <c r="BU226" s="32"/>
      <c r="BV226" s="32"/>
      <c r="BW226" s="33"/>
      <c r="BX226" s="28"/>
      <c r="BY226" s="29"/>
      <c r="BZ226" s="29"/>
      <c r="CA226" s="29"/>
      <c r="CB226" s="29"/>
      <c r="CC226" s="30"/>
      <c r="CD226" s="31"/>
      <c r="CE226" s="32"/>
      <c r="CF226" s="32"/>
      <c r="CG226" s="32"/>
      <c r="CH226" s="32"/>
      <c r="CI226" s="33"/>
      <c r="CJ226" s="28"/>
      <c r="CK226" s="29"/>
      <c r="CL226" s="29"/>
      <c r="CM226" s="29"/>
      <c r="CN226" s="29"/>
      <c r="CO226" s="30"/>
      <c r="CP226" s="31"/>
      <c r="CQ226" s="32"/>
      <c r="CR226" s="32"/>
      <c r="CS226" s="32"/>
      <c r="CT226" s="32"/>
      <c r="CU226" s="33"/>
      <c r="CV226" s="28"/>
      <c r="CW226" s="29"/>
      <c r="CX226" s="29"/>
      <c r="CY226" s="29"/>
      <c r="CZ226" s="29"/>
      <c r="DA226" s="30"/>
      <c r="DB226" s="31"/>
      <c r="DC226" s="32"/>
      <c r="DD226" s="32"/>
      <c r="DE226" s="32"/>
      <c r="DF226" s="32"/>
      <c r="DG226" s="33"/>
      <c r="DH226" s="28"/>
      <c r="DI226" s="29"/>
      <c r="DJ226" s="29"/>
      <c r="DK226" s="29"/>
      <c r="DL226" s="29"/>
      <c r="DM226" s="30"/>
      <c r="DN226" s="31"/>
      <c r="DO226" s="32"/>
      <c r="DP226" s="32"/>
      <c r="DQ226" s="32"/>
      <c r="DR226" s="32"/>
      <c r="DS226" s="33"/>
      <c r="DT226" s="28"/>
      <c r="DU226" s="29"/>
      <c r="DV226" s="29"/>
      <c r="DW226" s="29"/>
      <c r="DX226" s="29"/>
      <c r="DY226" s="30"/>
      <c r="DZ226" s="31"/>
      <c r="EA226" s="32"/>
      <c r="EB226" s="32"/>
      <c r="EC226" s="32"/>
      <c r="ED226" s="32"/>
      <c r="EE226" s="33"/>
      <c r="EF226" s="28"/>
      <c r="EG226" s="29"/>
      <c r="EH226" s="29"/>
      <c r="EI226" s="29"/>
      <c r="EJ226" s="29"/>
      <c r="EK226" s="30"/>
      <c r="EL226" s="31"/>
      <c r="EM226" s="32"/>
      <c r="EN226" s="32"/>
      <c r="EO226" s="32"/>
      <c r="EP226" s="32"/>
      <c r="EQ226" s="33"/>
      <c r="ER226" s="28"/>
      <c r="ES226" s="29"/>
      <c r="ET226" s="29"/>
      <c r="EU226" s="29"/>
      <c r="EV226" s="29"/>
      <c r="EW226" s="30"/>
      <c r="EX226" s="31"/>
      <c r="EY226" s="32"/>
      <c r="EZ226" s="32"/>
      <c r="FA226" s="32"/>
      <c r="FB226" s="32"/>
      <c r="FC226" s="33"/>
      <c r="FD226" s="28"/>
      <c r="FE226" s="29"/>
      <c r="FF226" s="29"/>
      <c r="FG226" s="29"/>
      <c r="FH226" s="29"/>
      <c r="FI226" s="30"/>
      <c r="FJ226" s="31"/>
      <c r="FK226" s="32"/>
      <c r="FL226" s="32"/>
      <c r="FM226" s="32"/>
      <c r="FN226" s="32"/>
      <c r="FO226" s="33"/>
      <c r="FP226" s="28"/>
      <c r="FQ226" s="29"/>
      <c r="FR226" s="29"/>
      <c r="FS226" s="29"/>
      <c r="FT226" s="29"/>
      <c r="FU226" s="30"/>
      <c r="FV226" s="31"/>
      <c r="FW226" s="32"/>
      <c r="FX226" s="32"/>
      <c r="FY226" s="32"/>
      <c r="FZ226" s="32"/>
      <c r="GA226" s="33"/>
      <c r="GB226" s="28"/>
      <c r="GC226" s="29"/>
      <c r="GD226" s="29"/>
      <c r="GE226" s="29"/>
      <c r="GF226" s="29"/>
      <c r="GG226" s="30"/>
      <c r="GH226" s="31"/>
      <c r="GI226" s="32"/>
      <c r="GJ226" s="32"/>
      <c r="GK226" s="32"/>
      <c r="GL226" s="32"/>
      <c r="GM226" s="33"/>
      <c r="GN226" s="28"/>
      <c r="GO226" s="29"/>
      <c r="GP226" s="29"/>
      <c r="GQ226" s="29"/>
      <c r="GR226" s="29"/>
      <c r="GS226" s="30"/>
      <c r="GT226" s="31"/>
      <c r="GU226" s="32"/>
      <c r="GV226" s="32"/>
      <c r="GW226" s="32"/>
      <c r="GX226" s="32"/>
      <c r="GY226" s="33"/>
      <c r="GZ226" s="28"/>
      <c r="HA226" s="29"/>
      <c r="HB226" s="29"/>
      <c r="HC226" s="29"/>
      <c r="HD226" s="29"/>
      <c r="HE226" s="30"/>
      <c r="HF226" s="31"/>
      <c r="HG226" s="32"/>
      <c r="HH226" s="32"/>
      <c r="HI226" s="32"/>
      <c r="HJ226" s="32"/>
      <c r="HK226" s="33"/>
      <c r="HL226" s="28"/>
      <c r="HM226" s="29"/>
      <c r="HN226" s="29"/>
      <c r="HO226" s="29"/>
      <c r="HP226" s="29"/>
      <c r="HQ226" s="30"/>
      <c r="HR226" s="31"/>
      <c r="HS226" s="32"/>
      <c r="HT226" s="32"/>
      <c r="HU226" s="32"/>
      <c r="HV226" s="32"/>
      <c r="HW226" s="33"/>
      <c r="HX226" s="28"/>
      <c r="HY226" s="29"/>
      <c r="HZ226" s="29"/>
      <c r="IA226" s="29"/>
      <c r="IB226" s="29"/>
      <c r="IC226" s="30"/>
      <c r="ID226" s="31"/>
      <c r="IE226" s="32"/>
      <c r="IF226" s="32"/>
      <c r="IG226" s="32"/>
      <c r="IH226" s="32"/>
      <c r="II226" s="33"/>
      <c r="IJ226" s="28"/>
      <c r="IK226" s="29"/>
      <c r="IL226" s="29"/>
      <c r="IM226" s="29"/>
      <c r="IN226" s="29"/>
      <c r="IO226" s="30"/>
      <c r="IP226" s="31"/>
      <c r="IQ226" s="32"/>
      <c r="IR226" s="32"/>
      <c r="IS226" s="32"/>
      <c r="IT226" s="32"/>
      <c r="IU226" s="33"/>
      <c r="IV226" s="28"/>
      <c r="IW226" s="29"/>
      <c r="IX226" s="29"/>
      <c r="IY226" s="29"/>
      <c r="IZ226" s="29"/>
      <c r="JA226" s="30"/>
      <c r="JB226" s="31"/>
      <c r="JC226" s="32"/>
      <c r="JD226" s="32"/>
      <c r="JE226" s="32"/>
      <c r="JF226" s="32"/>
      <c r="JG226" s="33"/>
      <c r="JH226" s="28"/>
      <c r="JI226" s="29"/>
      <c r="JJ226" s="29"/>
      <c r="JK226" s="29"/>
      <c r="JL226" s="29"/>
      <c r="JM226" s="30"/>
      <c r="JN226" s="31"/>
      <c r="JO226" s="32"/>
      <c r="JP226" s="32"/>
      <c r="JQ226" s="32"/>
      <c r="JR226" s="32"/>
      <c r="JS226" s="33"/>
      <c r="JT226" s="28"/>
      <c r="JU226" s="29"/>
      <c r="JV226" s="29"/>
      <c r="JW226" s="29"/>
      <c r="JX226" s="29"/>
      <c r="JY226" s="30"/>
      <c r="JZ226" s="31"/>
      <c r="KA226" s="32"/>
      <c r="KB226" s="32"/>
      <c r="KC226" s="32"/>
      <c r="KD226" s="32"/>
      <c r="KE226" s="33"/>
      <c r="KF226" s="28"/>
      <c r="KG226" s="29"/>
      <c r="KH226" s="29"/>
      <c r="KI226" s="29"/>
      <c r="KJ226" s="29"/>
      <c r="KK226" s="30"/>
      <c r="KL226" s="31"/>
      <c r="KM226" s="32"/>
      <c r="KN226" s="32"/>
      <c r="KO226" s="32"/>
      <c r="KP226" s="32"/>
      <c r="KQ226" s="33"/>
    </row>
    <row r="227" spans="1:303" ht="16.5" customHeight="1" x14ac:dyDescent="0.25">
      <c r="A227" t="e">
        <f t="shared" si="11"/>
        <v>#VALUE!</v>
      </c>
      <c r="B227" s="17" t="e">
        <f t="shared" si="12"/>
        <v>#VALUE!</v>
      </c>
      <c r="C227" s="21" t="str">
        <f>Calen!F230</f>
        <v/>
      </c>
      <c r="D227" s="28"/>
      <c r="E227" s="29"/>
      <c r="F227" s="29"/>
      <c r="G227" s="29"/>
      <c r="H227" s="29"/>
      <c r="I227" s="30"/>
      <c r="J227" s="31"/>
      <c r="K227" s="32"/>
      <c r="L227" s="32"/>
      <c r="M227" s="32"/>
      <c r="N227" s="32"/>
      <c r="O227" s="33"/>
      <c r="P227" s="28"/>
      <c r="Q227" s="29"/>
      <c r="R227" s="29"/>
      <c r="S227" s="29"/>
      <c r="T227" s="29"/>
      <c r="U227" s="30"/>
      <c r="V227" s="31"/>
      <c r="W227" s="32"/>
      <c r="X227" s="32"/>
      <c r="Y227" s="32"/>
      <c r="Z227" s="32"/>
      <c r="AA227" s="33"/>
      <c r="AB227" s="28"/>
      <c r="AC227" s="29"/>
      <c r="AD227" s="29"/>
      <c r="AE227" s="29"/>
      <c r="AF227" s="29"/>
      <c r="AG227" s="30"/>
      <c r="AH227" s="31"/>
      <c r="AI227" s="32"/>
      <c r="AJ227" s="32"/>
      <c r="AK227" s="32"/>
      <c r="AL227" s="32"/>
      <c r="AM227" s="33"/>
      <c r="AN227" s="28"/>
      <c r="AO227" s="29"/>
      <c r="AP227" s="29"/>
      <c r="AQ227" s="29"/>
      <c r="AR227" s="29"/>
      <c r="AS227" s="30"/>
      <c r="AT227" s="31"/>
      <c r="AU227" s="32"/>
      <c r="AV227" s="32"/>
      <c r="AW227" s="32"/>
      <c r="AX227" s="32"/>
      <c r="AY227" s="33"/>
      <c r="AZ227" s="28"/>
      <c r="BA227" s="29"/>
      <c r="BB227" s="29"/>
      <c r="BC227" s="29"/>
      <c r="BD227" s="29"/>
      <c r="BE227" s="30"/>
      <c r="BF227" s="31"/>
      <c r="BG227" s="32"/>
      <c r="BH227" s="32"/>
      <c r="BI227" s="32"/>
      <c r="BJ227" s="32"/>
      <c r="BK227" s="33"/>
      <c r="BL227" s="28"/>
      <c r="BM227" s="29"/>
      <c r="BN227" s="29"/>
      <c r="BO227" s="29"/>
      <c r="BP227" s="29"/>
      <c r="BQ227" s="30"/>
      <c r="BR227" s="31"/>
      <c r="BS227" s="32"/>
      <c r="BT227" s="32"/>
      <c r="BU227" s="32"/>
      <c r="BV227" s="32"/>
      <c r="BW227" s="33"/>
      <c r="BX227" s="28"/>
      <c r="BY227" s="29"/>
      <c r="BZ227" s="29"/>
      <c r="CA227" s="29"/>
      <c r="CB227" s="29"/>
      <c r="CC227" s="30"/>
      <c r="CD227" s="31"/>
      <c r="CE227" s="32"/>
      <c r="CF227" s="32"/>
      <c r="CG227" s="32"/>
      <c r="CH227" s="32"/>
      <c r="CI227" s="33"/>
      <c r="CJ227" s="28"/>
      <c r="CK227" s="29"/>
      <c r="CL227" s="29"/>
      <c r="CM227" s="29"/>
      <c r="CN227" s="29"/>
      <c r="CO227" s="30"/>
      <c r="CP227" s="31"/>
      <c r="CQ227" s="32"/>
      <c r="CR227" s="32"/>
      <c r="CS227" s="32"/>
      <c r="CT227" s="32"/>
      <c r="CU227" s="33"/>
      <c r="CV227" s="28"/>
      <c r="CW227" s="29"/>
      <c r="CX227" s="29"/>
      <c r="CY227" s="29"/>
      <c r="CZ227" s="29"/>
      <c r="DA227" s="30"/>
      <c r="DB227" s="31"/>
      <c r="DC227" s="32"/>
      <c r="DD227" s="32"/>
      <c r="DE227" s="32"/>
      <c r="DF227" s="32"/>
      <c r="DG227" s="33"/>
      <c r="DH227" s="28"/>
      <c r="DI227" s="29"/>
      <c r="DJ227" s="29"/>
      <c r="DK227" s="29"/>
      <c r="DL227" s="29"/>
      <c r="DM227" s="30"/>
      <c r="DN227" s="31"/>
      <c r="DO227" s="32"/>
      <c r="DP227" s="32"/>
      <c r="DQ227" s="32"/>
      <c r="DR227" s="32"/>
      <c r="DS227" s="33"/>
      <c r="DT227" s="28"/>
      <c r="DU227" s="29"/>
      <c r="DV227" s="29"/>
      <c r="DW227" s="29"/>
      <c r="DX227" s="29"/>
      <c r="DY227" s="30"/>
      <c r="DZ227" s="31"/>
      <c r="EA227" s="32"/>
      <c r="EB227" s="32"/>
      <c r="EC227" s="32"/>
      <c r="ED227" s="32"/>
      <c r="EE227" s="33"/>
      <c r="EF227" s="28"/>
      <c r="EG227" s="29"/>
      <c r="EH227" s="29"/>
      <c r="EI227" s="29"/>
      <c r="EJ227" s="29"/>
      <c r="EK227" s="30"/>
      <c r="EL227" s="31"/>
      <c r="EM227" s="32"/>
      <c r="EN227" s="32"/>
      <c r="EO227" s="32"/>
      <c r="EP227" s="32"/>
      <c r="EQ227" s="33"/>
      <c r="ER227" s="28"/>
      <c r="ES227" s="29"/>
      <c r="ET227" s="29"/>
      <c r="EU227" s="29"/>
      <c r="EV227" s="29"/>
      <c r="EW227" s="30"/>
      <c r="EX227" s="31"/>
      <c r="EY227" s="32"/>
      <c r="EZ227" s="32"/>
      <c r="FA227" s="32"/>
      <c r="FB227" s="32"/>
      <c r="FC227" s="33"/>
      <c r="FD227" s="28"/>
      <c r="FE227" s="29"/>
      <c r="FF227" s="29"/>
      <c r="FG227" s="29"/>
      <c r="FH227" s="29"/>
      <c r="FI227" s="30"/>
      <c r="FJ227" s="31"/>
      <c r="FK227" s="32"/>
      <c r="FL227" s="32"/>
      <c r="FM227" s="32"/>
      <c r="FN227" s="32"/>
      <c r="FO227" s="33"/>
      <c r="FP227" s="28"/>
      <c r="FQ227" s="29"/>
      <c r="FR227" s="29"/>
      <c r="FS227" s="29"/>
      <c r="FT227" s="29"/>
      <c r="FU227" s="30"/>
      <c r="FV227" s="31"/>
      <c r="FW227" s="32"/>
      <c r="FX227" s="32"/>
      <c r="FY227" s="32"/>
      <c r="FZ227" s="32"/>
      <c r="GA227" s="33"/>
      <c r="GB227" s="28"/>
      <c r="GC227" s="29"/>
      <c r="GD227" s="29"/>
      <c r="GE227" s="29"/>
      <c r="GF227" s="29"/>
      <c r="GG227" s="30"/>
      <c r="GH227" s="31"/>
      <c r="GI227" s="32"/>
      <c r="GJ227" s="32"/>
      <c r="GK227" s="32"/>
      <c r="GL227" s="32"/>
      <c r="GM227" s="33"/>
      <c r="GN227" s="28"/>
      <c r="GO227" s="29"/>
      <c r="GP227" s="29"/>
      <c r="GQ227" s="29"/>
      <c r="GR227" s="29"/>
      <c r="GS227" s="30"/>
      <c r="GT227" s="31"/>
      <c r="GU227" s="32"/>
      <c r="GV227" s="32"/>
      <c r="GW227" s="32"/>
      <c r="GX227" s="32"/>
      <c r="GY227" s="33"/>
      <c r="GZ227" s="28"/>
      <c r="HA227" s="29"/>
      <c r="HB227" s="29"/>
      <c r="HC227" s="29"/>
      <c r="HD227" s="29"/>
      <c r="HE227" s="30"/>
      <c r="HF227" s="31"/>
      <c r="HG227" s="32"/>
      <c r="HH227" s="32"/>
      <c r="HI227" s="32"/>
      <c r="HJ227" s="32"/>
      <c r="HK227" s="33"/>
      <c r="HL227" s="28"/>
      <c r="HM227" s="29"/>
      <c r="HN227" s="29"/>
      <c r="HO227" s="29"/>
      <c r="HP227" s="29"/>
      <c r="HQ227" s="30"/>
      <c r="HR227" s="31"/>
      <c r="HS227" s="32"/>
      <c r="HT227" s="32"/>
      <c r="HU227" s="32"/>
      <c r="HV227" s="32"/>
      <c r="HW227" s="33"/>
      <c r="HX227" s="28"/>
      <c r="HY227" s="29"/>
      <c r="HZ227" s="29"/>
      <c r="IA227" s="29"/>
      <c r="IB227" s="29"/>
      <c r="IC227" s="30"/>
      <c r="ID227" s="31"/>
      <c r="IE227" s="32"/>
      <c r="IF227" s="32"/>
      <c r="IG227" s="32"/>
      <c r="IH227" s="32"/>
      <c r="II227" s="33"/>
      <c r="IJ227" s="28"/>
      <c r="IK227" s="29"/>
      <c r="IL227" s="29"/>
      <c r="IM227" s="29"/>
      <c r="IN227" s="29"/>
      <c r="IO227" s="30"/>
      <c r="IP227" s="31"/>
      <c r="IQ227" s="32"/>
      <c r="IR227" s="32"/>
      <c r="IS227" s="32"/>
      <c r="IT227" s="32"/>
      <c r="IU227" s="33"/>
      <c r="IV227" s="28"/>
      <c r="IW227" s="29"/>
      <c r="IX227" s="29"/>
      <c r="IY227" s="29"/>
      <c r="IZ227" s="29"/>
      <c r="JA227" s="30"/>
      <c r="JB227" s="31"/>
      <c r="JC227" s="32"/>
      <c r="JD227" s="32"/>
      <c r="JE227" s="32"/>
      <c r="JF227" s="32"/>
      <c r="JG227" s="33"/>
      <c r="JH227" s="28"/>
      <c r="JI227" s="29"/>
      <c r="JJ227" s="29"/>
      <c r="JK227" s="29"/>
      <c r="JL227" s="29"/>
      <c r="JM227" s="30"/>
      <c r="JN227" s="31"/>
      <c r="JO227" s="32"/>
      <c r="JP227" s="32"/>
      <c r="JQ227" s="32"/>
      <c r="JR227" s="32"/>
      <c r="JS227" s="33"/>
      <c r="JT227" s="28"/>
      <c r="JU227" s="29"/>
      <c r="JV227" s="29"/>
      <c r="JW227" s="29"/>
      <c r="JX227" s="29"/>
      <c r="JY227" s="30"/>
      <c r="JZ227" s="31"/>
      <c r="KA227" s="32"/>
      <c r="KB227" s="32"/>
      <c r="KC227" s="32"/>
      <c r="KD227" s="32"/>
      <c r="KE227" s="33"/>
      <c r="KF227" s="28"/>
      <c r="KG227" s="29"/>
      <c r="KH227" s="29"/>
      <c r="KI227" s="29"/>
      <c r="KJ227" s="29"/>
      <c r="KK227" s="30"/>
      <c r="KL227" s="31"/>
      <c r="KM227" s="32"/>
      <c r="KN227" s="32"/>
      <c r="KO227" s="32"/>
      <c r="KP227" s="32"/>
      <c r="KQ227" s="33"/>
    </row>
    <row r="228" spans="1:303" ht="16.5" customHeight="1" x14ac:dyDescent="0.25">
      <c r="A228" t="e">
        <f t="shared" si="11"/>
        <v>#VALUE!</v>
      </c>
      <c r="B228" s="17" t="e">
        <f t="shared" si="12"/>
        <v>#VALUE!</v>
      </c>
      <c r="C228" s="21" t="str">
        <f>Calen!F231</f>
        <v/>
      </c>
      <c r="D228" s="28"/>
      <c r="E228" s="29"/>
      <c r="F228" s="29"/>
      <c r="G228" s="29"/>
      <c r="H228" s="29"/>
      <c r="I228" s="30"/>
      <c r="J228" s="31"/>
      <c r="K228" s="32"/>
      <c r="L228" s="32"/>
      <c r="M228" s="32"/>
      <c r="N228" s="32"/>
      <c r="O228" s="33"/>
      <c r="P228" s="28"/>
      <c r="Q228" s="29"/>
      <c r="R228" s="29"/>
      <c r="S228" s="29"/>
      <c r="T228" s="29"/>
      <c r="U228" s="30"/>
      <c r="V228" s="31"/>
      <c r="W228" s="32"/>
      <c r="X228" s="32"/>
      <c r="Y228" s="32"/>
      <c r="Z228" s="32"/>
      <c r="AA228" s="33"/>
      <c r="AB228" s="28"/>
      <c r="AC228" s="29"/>
      <c r="AD228" s="29"/>
      <c r="AE228" s="29"/>
      <c r="AF228" s="29"/>
      <c r="AG228" s="30"/>
      <c r="AH228" s="31"/>
      <c r="AI228" s="32"/>
      <c r="AJ228" s="32"/>
      <c r="AK228" s="32"/>
      <c r="AL228" s="32"/>
      <c r="AM228" s="33"/>
      <c r="AN228" s="28"/>
      <c r="AO228" s="29"/>
      <c r="AP228" s="29"/>
      <c r="AQ228" s="29"/>
      <c r="AR228" s="29"/>
      <c r="AS228" s="30"/>
      <c r="AT228" s="31"/>
      <c r="AU228" s="32"/>
      <c r="AV228" s="32"/>
      <c r="AW228" s="32"/>
      <c r="AX228" s="32"/>
      <c r="AY228" s="33"/>
      <c r="AZ228" s="28"/>
      <c r="BA228" s="29"/>
      <c r="BB228" s="29"/>
      <c r="BC228" s="29"/>
      <c r="BD228" s="29"/>
      <c r="BE228" s="30"/>
      <c r="BF228" s="31"/>
      <c r="BG228" s="32"/>
      <c r="BH228" s="32"/>
      <c r="BI228" s="32"/>
      <c r="BJ228" s="32"/>
      <c r="BK228" s="33"/>
      <c r="BL228" s="28"/>
      <c r="BM228" s="29"/>
      <c r="BN228" s="29"/>
      <c r="BO228" s="29"/>
      <c r="BP228" s="29"/>
      <c r="BQ228" s="30"/>
      <c r="BR228" s="31"/>
      <c r="BS228" s="32"/>
      <c r="BT228" s="32"/>
      <c r="BU228" s="32"/>
      <c r="BV228" s="32"/>
      <c r="BW228" s="33"/>
      <c r="BX228" s="28"/>
      <c r="BY228" s="29"/>
      <c r="BZ228" s="29"/>
      <c r="CA228" s="29"/>
      <c r="CB228" s="29"/>
      <c r="CC228" s="30"/>
      <c r="CD228" s="31"/>
      <c r="CE228" s="32"/>
      <c r="CF228" s="32"/>
      <c r="CG228" s="32"/>
      <c r="CH228" s="32"/>
      <c r="CI228" s="33"/>
      <c r="CJ228" s="28"/>
      <c r="CK228" s="29"/>
      <c r="CL228" s="29"/>
      <c r="CM228" s="29"/>
      <c r="CN228" s="29"/>
      <c r="CO228" s="30"/>
      <c r="CP228" s="31"/>
      <c r="CQ228" s="32"/>
      <c r="CR228" s="32"/>
      <c r="CS228" s="32"/>
      <c r="CT228" s="32"/>
      <c r="CU228" s="33"/>
      <c r="CV228" s="28"/>
      <c r="CW228" s="29"/>
      <c r="CX228" s="29"/>
      <c r="CY228" s="29"/>
      <c r="CZ228" s="29"/>
      <c r="DA228" s="30"/>
      <c r="DB228" s="31"/>
      <c r="DC228" s="32"/>
      <c r="DD228" s="32"/>
      <c r="DE228" s="32"/>
      <c r="DF228" s="32"/>
      <c r="DG228" s="33"/>
      <c r="DH228" s="28"/>
      <c r="DI228" s="29"/>
      <c r="DJ228" s="29"/>
      <c r="DK228" s="29"/>
      <c r="DL228" s="29"/>
      <c r="DM228" s="30"/>
      <c r="DN228" s="31"/>
      <c r="DO228" s="32"/>
      <c r="DP228" s="32"/>
      <c r="DQ228" s="32"/>
      <c r="DR228" s="32"/>
      <c r="DS228" s="33"/>
      <c r="DT228" s="28"/>
      <c r="DU228" s="29"/>
      <c r="DV228" s="29"/>
      <c r="DW228" s="29"/>
      <c r="DX228" s="29"/>
      <c r="DY228" s="30"/>
      <c r="DZ228" s="31"/>
      <c r="EA228" s="32"/>
      <c r="EB228" s="32"/>
      <c r="EC228" s="32"/>
      <c r="ED228" s="32"/>
      <c r="EE228" s="33"/>
      <c r="EF228" s="28"/>
      <c r="EG228" s="29"/>
      <c r="EH228" s="29"/>
      <c r="EI228" s="29"/>
      <c r="EJ228" s="29"/>
      <c r="EK228" s="30"/>
      <c r="EL228" s="31"/>
      <c r="EM228" s="32"/>
      <c r="EN228" s="32"/>
      <c r="EO228" s="32"/>
      <c r="EP228" s="32"/>
      <c r="EQ228" s="33"/>
      <c r="ER228" s="28"/>
      <c r="ES228" s="29"/>
      <c r="ET228" s="29"/>
      <c r="EU228" s="29"/>
      <c r="EV228" s="29"/>
      <c r="EW228" s="30"/>
      <c r="EX228" s="31"/>
      <c r="EY228" s="32"/>
      <c r="EZ228" s="32"/>
      <c r="FA228" s="32"/>
      <c r="FB228" s="32"/>
      <c r="FC228" s="33"/>
      <c r="FD228" s="28"/>
      <c r="FE228" s="29"/>
      <c r="FF228" s="29"/>
      <c r="FG228" s="29"/>
      <c r="FH228" s="29"/>
      <c r="FI228" s="30"/>
      <c r="FJ228" s="31"/>
      <c r="FK228" s="32"/>
      <c r="FL228" s="32"/>
      <c r="FM228" s="32"/>
      <c r="FN228" s="32"/>
      <c r="FO228" s="33"/>
      <c r="FP228" s="28"/>
      <c r="FQ228" s="29"/>
      <c r="FR228" s="29"/>
      <c r="FS228" s="29"/>
      <c r="FT228" s="29"/>
      <c r="FU228" s="30"/>
      <c r="FV228" s="31"/>
      <c r="FW228" s="32"/>
      <c r="FX228" s="32"/>
      <c r="FY228" s="32"/>
      <c r="FZ228" s="32"/>
      <c r="GA228" s="33"/>
      <c r="GB228" s="28"/>
      <c r="GC228" s="29"/>
      <c r="GD228" s="29"/>
      <c r="GE228" s="29"/>
      <c r="GF228" s="29"/>
      <c r="GG228" s="30"/>
      <c r="GH228" s="31"/>
      <c r="GI228" s="32"/>
      <c r="GJ228" s="32"/>
      <c r="GK228" s="32"/>
      <c r="GL228" s="32"/>
      <c r="GM228" s="33"/>
      <c r="GN228" s="28"/>
      <c r="GO228" s="29"/>
      <c r="GP228" s="29"/>
      <c r="GQ228" s="29"/>
      <c r="GR228" s="29"/>
      <c r="GS228" s="30"/>
      <c r="GT228" s="31"/>
      <c r="GU228" s="32"/>
      <c r="GV228" s="32"/>
      <c r="GW228" s="32"/>
      <c r="GX228" s="32"/>
      <c r="GY228" s="33"/>
      <c r="GZ228" s="28"/>
      <c r="HA228" s="29"/>
      <c r="HB228" s="29"/>
      <c r="HC228" s="29"/>
      <c r="HD228" s="29"/>
      <c r="HE228" s="30"/>
      <c r="HF228" s="31"/>
      <c r="HG228" s="32"/>
      <c r="HH228" s="32"/>
      <c r="HI228" s="32"/>
      <c r="HJ228" s="32"/>
      <c r="HK228" s="33"/>
      <c r="HL228" s="28"/>
      <c r="HM228" s="29"/>
      <c r="HN228" s="29"/>
      <c r="HO228" s="29"/>
      <c r="HP228" s="29"/>
      <c r="HQ228" s="30"/>
      <c r="HR228" s="31"/>
      <c r="HS228" s="32"/>
      <c r="HT228" s="32"/>
      <c r="HU228" s="32"/>
      <c r="HV228" s="32"/>
      <c r="HW228" s="33"/>
      <c r="HX228" s="28"/>
      <c r="HY228" s="29"/>
      <c r="HZ228" s="29"/>
      <c r="IA228" s="29"/>
      <c r="IB228" s="29"/>
      <c r="IC228" s="30"/>
      <c r="ID228" s="31"/>
      <c r="IE228" s="32"/>
      <c r="IF228" s="32"/>
      <c r="IG228" s="32"/>
      <c r="IH228" s="32"/>
      <c r="II228" s="33"/>
      <c r="IJ228" s="28"/>
      <c r="IK228" s="29"/>
      <c r="IL228" s="29"/>
      <c r="IM228" s="29"/>
      <c r="IN228" s="29"/>
      <c r="IO228" s="30"/>
      <c r="IP228" s="31"/>
      <c r="IQ228" s="32"/>
      <c r="IR228" s="32"/>
      <c r="IS228" s="32"/>
      <c r="IT228" s="32"/>
      <c r="IU228" s="33"/>
      <c r="IV228" s="28"/>
      <c r="IW228" s="29"/>
      <c r="IX228" s="29"/>
      <c r="IY228" s="29"/>
      <c r="IZ228" s="29"/>
      <c r="JA228" s="30"/>
      <c r="JB228" s="31"/>
      <c r="JC228" s="32"/>
      <c r="JD228" s="32"/>
      <c r="JE228" s="32"/>
      <c r="JF228" s="32"/>
      <c r="JG228" s="33"/>
      <c r="JH228" s="28"/>
      <c r="JI228" s="29"/>
      <c r="JJ228" s="29"/>
      <c r="JK228" s="29"/>
      <c r="JL228" s="29"/>
      <c r="JM228" s="30"/>
      <c r="JN228" s="31"/>
      <c r="JO228" s="32"/>
      <c r="JP228" s="32"/>
      <c r="JQ228" s="32"/>
      <c r="JR228" s="32"/>
      <c r="JS228" s="33"/>
      <c r="JT228" s="28"/>
      <c r="JU228" s="29"/>
      <c r="JV228" s="29"/>
      <c r="JW228" s="29"/>
      <c r="JX228" s="29"/>
      <c r="JY228" s="30"/>
      <c r="JZ228" s="31"/>
      <c r="KA228" s="32"/>
      <c r="KB228" s="32"/>
      <c r="KC228" s="32"/>
      <c r="KD228" s="32"/>
      <c r="KE228" s="33"/>
      <c r="KF228" s="28"/>
      <c r="KG228" s="29"/>
      <c r="KH228" s="29"/>
      <c r="KI228" s="29"/>
      <c r="KJ228" s="29"/>
      <c r="KK228" s="30"/>
      <c r="KL228" s="31"/>
      <c r="KM228" s="32"/>
      <c r="KN228" s="32"/>
      <c r="KO228" s="32"/>
      <c r="KP228" s="32"/>
      <c r="KQ228" s="33"/>
    </row>
    <row r="229" spans="1:303" ht="16.5" customHeight="1" x14ac:dyDescent="0.25">
      <c r="A229" t="e">
        <f t="shared" si="11"/>
        <v>#VALUE!</v>
      </c>
      <c r="B229" s="17" t="e">
        <f t="shared" si="12"/>
        <v>#VALUE!</v>
      </c>
      <c r="C229" s="21" t="str">
        <f>Calen!F232</f>
        <v/>
      </c>
      <c r="D229" s="28"/>
      <c r="E229" s="29"/>
      <c r="F229" s="29"/>
      <c r="G229" s="29"/>
      <c r="H229" s="29"/>
      <c r="I229" s="30"/>
      <c r="J229" s="31"/>
      <c r="K229" s="32"/>
      <c r="L229" s="32"/>
      <c r="M229" s="32"/>
      <c r="N229" s="32"/>
      <c r="O229" s="33"/>
      <c r="P229" s="28"/>
      <c r="Q229" s="29"/>
      <c r="R229" s="29"/>
      <c r="S229" s="29"/>
      <c r="T229" s="29"/>
      <c r="U229" s="30"/>
      <c r="V229" s="31"/>
      <c r="W229" s="32"/>
      <c r="X229" s="32"/>
      <c r="Y229" s="32"/>
      <c r="Z229" s="32"/>
      <c r="AA229" s="33"/>
      <c r="AB229" s="28"/>
      <c r="AC229" s="29"/>
      <c r="AD229" s="29"/>
      <c r="AE229" s="29"/>
      <c r="AF229" s="29"/>
      <c r="AG229" s="30"/>
      <c r="AH229" s="31"/>
      <c r="AI229" s="32"/>
      <c r="AJ229" s="32"/>
      <c r="AK229" s="32"/>
      <c r="AL229" s="32"/>
      <c r="AM229" s="33"/>
      <c r="AN229" s="28"/>
      <c r="AO229" s="29"/>
      <c r="AP229" s="29"/>
      <c r="AQ229" s="29"/>
      <c r="AR229" s="29"/>
      <c r="AS229" s="30"/>
      <c r="AT229" s="31"/>
      <c r="AU229" s="32"/>
      <c r="AV229" s="32"/>
      <c r="AW229" s="32"/>
      <c r="AX229" s="32"/>
      <c r="AY229" s="33"/>
      <c r="AZ229" s="28"/>
      <c r="BA229" s="29"/>
      <c r="BB229" s="29"/>
      <c r="BC229" s="29"/>
      <c r="BD229" s="29"/>
      <c r="BE229" s="30"/>
      <c r="BF229" s="31"/>
      <c r="BG229" s="32"/>
      <c r="BH229" s="32"/>
      <c r="BI229" s="32"/>
      <c r="BJ229" s="32"/>
      <c r="BK229" s="33"/>
      <c r="BL229" s="28"/>
      <c r="BM229" s="29"/>
      <c r="BN229" s="29"/>
      <c r="BO229" s="29"/>
      <c r="BP229" s="29"/>
      <c r="BQ229" s="30"/>
      <c r="BR229" s="31"/>
      <c r="BS229" s="32"/>
      <c r="BT229" s="32"/>
      <c r="BU229" s="32"/>
      <c r="BV229" s="32"/>
      <c r="BW229" s="33"/>
      <c r="BX229" s="28"/>
      <c r="BY229" s="29"/>
      <c r="BZ229" s="29"/>
      <c r="CA229" s="29"/>
      <c r="CB229" s="29"/>
      <c r="CC229" s="30"/>
      <c r="CD229" s="31"/>
      <c r="CE229" s="32"/>
      <c r="CF229" s="32"/>
      <c r="CG229" s="32"/>
      <c r="CH229" s="32"/>
      <c r="CI229" s="33"/>
      <c r="CJ229" s="28"/>
      <c r="CK229" s="29"/>
      <c r="CL229" s="29"/>
      <c r="CM229" s="29"/>
      <c r="CN229" s="29"/>
      <c r="CO229" s="30"/>
      <c r="CP229" s="31"/>
      <c r="CQ229" s="32"/>
      <c r="CR229" s="32"/>
      <c r="CS229" s="32"/>
      <c r="CT229" s="32"/>
      <c r="CU229" s="33"/>
      <c r="CV229" s="28"/>
      <c r="CW229" s="29"/>
      <c r="CX229" s="29"/>
      <c r="CY229" s="29"/>
      <c r="CZ229" s="29"/>
      <c r="DA229" s="30"/>
      <c r="DB229" s="31"/>
      <c r="DC229" s="32"/>
      <c r="DD229" s="32"/>
      <c r="DE229" s="32"/>
      <c r="DF229" s="32"/>
      <c r="DG229" s="33"/>
      <c r="DH229" s="28"/>
      <c r="DI229" s="29"/>
      <c r="DJ229" s="29"/>
      <c r="DK229" s="29"/>
      <c r="DL229" s="29"/>
      <c r="DM229" s="30"/>
      <c r="DN229" s="31"/>
      <c r="DO229" s="32"/>
      <c r="DP229" s="32"/>
      <c r="DQ229" s="32"/>
      <c r="DR229" s="32"/>
      <c r="DS229" s="33"/>
      <c r="DT229" s="28"/>
      <c r="DU229" s="29"/>
      <c r="DV229" s="29"/>
      <c r="DW229" s="29"/>
      <c r="DX229" s="29"/>
      <c r="DY229" s="30"/>
      <c r="DZ229" s="31"/>
      <c r="EA229" s="32"/>
      <c r="EB229" s="32"/>
      <c r="EC229" s="32"/>
      <c r="ED229" s="32"/>
      <c r="EE229" s="33"/>
      <c r="EF229" s="28"/>
      <c r="EG229" s="29"/>
      <c r="EH229" s="29"/>
      <c r="EI229" s="29"/>
      <c r="EJ229" s="29"/>
      <c r="EK229" s="30"/>
      <c r="EL229" s="31"/>
      <c r="EM229" s="32"/>
      <c r="EN229" s="32"/>
      <c r="EO229" s="32"/>
      <c r="EP229" s="32"/>
      <c r="EQ229" s="33"/>
      <c r="ER229" s="28"/>
      <c r="ES229" s="29"/>
      <c r="ET229" s="29"/>
      <c r="EU229" s="29"/>
      <c r="EV229" s="29"/>
      <c r="EW229" s="30"/>
      <c r="EX229" s="31"/>
      <c r="EY229" s="32"/>
      <c r="EZ229" s="32"/>
      <c r="FA229" s="32"/>
      <c r="FB229" s="32"/>
      <c r="FC229" s="33"/>
      <c r="FD229" s="28"/>
      <c r="FE229" s="29"/>
      <c r="FF229" s="29"/>
      <c r="FG229" s="29"/>
      <c r="FH229" s="29"/>
      <c r="FI229" s="30"/>
      <c r="FJ229" s="31"/>
      <c r="FK229" s="32"/>
      <c r="FL229" s="32"/>
      <c r="FM229" s="32"/>
      <c r="FN229" s="32"/>
      <c r="FO229" s="33"/>
      <c r="FP229" s="28"/>
      <c r="FQ229" s="29"/>
      <c r="FR229" s="29"/>
      <c r="FS229" s="29"/>
      <c r="FT229" s="29"/>
      <c r="FU229" s="30"/>
      <c r="FV229" s="31"/>
      <c r="FW229" s="32"/>
      <c r="FX229" s="32"/>
      <c r="FY229" s="32"/>
      <c r="FZ229" s="32"/>
      <c r="GA229" s="33"/>
      <c r="GB229" s="28"/>
      <c r="GC229" s="29"/>
      <c r="GD229" s="29"/>
      <c r="GE229" s="29"/>
      <c r="GF229" s="29"/>
      <c r="GG229" s="30"/>
      <c r="GH229" s="31"/>
      <c r="GI229" s="32"/>
      <c r="GJ229" s="32"/>
      <c r="GK229" s="32"/>
      <c r="GL229" s="32"/>
      <c r="GM229" s="33"/>
      <c r="GN229" s="28"/>
      <c r="GO229" s="29"/>
      <c r="GP229" s="29"/>
      <c r="GQ229" s="29"/>
      <c r="GR229" s="29"/>
      <c r="GS229" s="30"/>
      <c r="GT229" s="31"/>
      <c r="GU229" s="32"/>
      <c r="GV229" s="32"/>
      <c r="GW229" s="32"/>
      <c r="GX229" s="32"/>
      <c r="GY229" s="33"/>
      <c r="GZ229" s="28"/>
      <c r="HA229" s="29"/>
      <c r="HB229" s="29"/>
      <c r="HC229" s="29"/>
      <c r="HD229" s="29"/>
      <c r="HE229" s="30"/>
      <c r="HF229" s="31"/>
      <c r="HG229" s="32"/>
      <c r="HH229" s="32"/>
      <c r="HI229" s="32"/>
      <c r="HJ229" s="32"/>
      <c r="HK229" s="33"/>
      <c r="HL229" s="28"/>
      <c r="HM229" s="29"/>
      <c r="HN229" s="29"/>
      <c r="HO229" s="29"/>
      <c r="HP229" s="29"/>
      <c r="HQ229" s="30"/>
      <c r="HR229" s="31"/>
      <c r="HS229" s="32"/>
      <c r="HT229" s="32"/>
      <c r="HU229" s="32"/>
      <c r="HV229" s="32"/>
      <c r="HW229" s="33"/>
      <c r="HX229" s="28"/>
      <c r="HY229" s="29"/>
      <c r="HZ229" s="29"/>
      <c r="IA229" s="29"/>
      <c r="IB229" s="29"/>
      <c r="IC229" s="30"/>
      <c r="ID229" s="31"/>
      <c r="IE229" s="32"/>
      <c r="IF229" s="32"/>
      <c r="IG229" s="32"/>
      <c r="IH229" s="32"/>
      <c r="II229" s="33"/>
      <c r="IJ229" s="28"/>
      <c r="IK229" s="29"/>
      <c r="IL229" s="29"/>
      <c r="IM229" s="29"/>
      <c r="IN229" s="29"/>
      <c r="IO229" s="30"/>
      <c r="IP229" s="31"/>
      <c r="IQ229" s="32"/>
      <c r="IR229" s="32"/>
      <c r="IS229" s="32"/>
      <c r="IT229" s="32"/>
      <c r="IU229" s="33"/>
      <c r="IV229" s="28"/>
      <c r="IW229" s="29"/>
      <c r="IX229" s="29"/>
      <c r="IY229" s="29"/>
      <c r="IZ229" s="29"/>
      <c r="JA229" s="30"/>
      <c r="JB229" s="31"/>
      <c r="JC229" s="32"/>
      <c r="JD229" s="32"/>
      <c r="JE229" s="32"/>
      <c r="JF229" s="32"/>
      <c r="JG229" s="33"/>
      <c r="JH229" s="28"/>
      <c r="JI229" s="29"/>
      <c r="JJ229" s="29"/>
      <c r="JK229" s="29"/>
      <c r="JL229" s="29"/>
      <c r="JM229" s="30"/>
      <c r="JN229" s="31"/>
      <c r="JO229" s="32"/>
      <c r="JP229" s="32"/>
      <c r="JQ229" s="32"/>
      <c r="JR229" s="32"/>
      <c r="JS229" s="33"/>
      <c r="JT229" s="28"/>
      <c r="JU229" s="29"/>
      <c r="JV229" s="29"/>
      <c r="JW229" s="29"/>
      <c r="JX229" s="29"/>
      <c r="JY229" s="30"/>
      <c r="JZ229" s="31"/>
      <c r="KA229" s="32"/>
      <c r="KB229" s="32"/>
      <c r="KC229" s="32"/>
      <c r="KD229" s="32"/>
      <c r="KE229" s="33"/>
      <c r="KF229" s="28"/>
      <c r="KG229" s="29"/>
      <c r="KH229" s="29"/>
      <c r="KI229" s="29"/>
      <c r="KJ229" s="29"/>
      <c r="KK229" s="30"/>
      <c r="KL229" s="31"/>
      <c r="KM229" s="32"/>
      <c r="KN229" s="32"/>
      <c r="KO229" s="32"/>
      <c r="KP229" s="32"/>
      <c r="KQ229" s="33"/>
    </row>
    <row r="230" spans="1:303" ht="16.5" customHeight="1" x14ac:dyDescent="0.25">
      <c r="A230" t="e">
        <f t="shared" si="11"/>
        <v>#VALUE!</v>
      </c>
      <c r="B230" s="17" t="e">
        <f t="shared" si="12"/>
        <v>#VALUE!</v>
      </c>
      <c r="C230" s="21" t="str">
        <f>Calen!F233</f>
        <v/>
      </c>
      <c r="D230" s="28"/>
      <c r="E230" s="29"/>
      <c r="F230" s="29"/>
      <c r="G230" s="29"/>
      <c r="H230" s="29"/>
      <c r="I230" s="30"/>
      <c r="J230" s="31"/>
      <c r="K230" s="32"/>
      <c r="L230" s="32"/>
      <c r="M230" s="32"/>
      <c r="N230" s="32"/>
      <c r="O230" s="33"/>
      <c r="P230" s="28"/>
      <c r="Q230" s="29"/>
      <c r="R230" s="29"/>
      <c r="S230" s="29"/>
      <c r="T230" s="29"/>
      <c r="U230" s="30"/>
      <c r="V230" s="31"/>
      <c r="W230" s="32"/>
      <c r="X230" s="32"/>
      <c r="Y230" s="32"/>
      <c r="Z230" s="32"/>
      <c r="AA230" s="33"/>
      <c r="AB230" s="28"/>
      <c r="AC230" s="29"/>
      <c r="AD230" s="29"/>
      <c r="AE230" s="29"/>
      <c r="AF230" s="29"/>
      <c r="AG230" s="30"/>
      <c r="AH230" s="31"/>
      <c r="AI230" s="32"/>
      <c r="AJ230" s="32"/>
      <c r="AK230" s="32"/>
      <c r="AL230" s="32"/>
      <c r="AM230" s="33"/>
      <c r="AN230" s="28"/>
      <c r="AO230" s="29"/>
      <c r="AP230" s="29"/>
      <c r="AQ230" s="29"/>
      <c r="AR230" s="29"/>
      <c r="AS230" s="30"/>
      <c r="AT230" s="31"/>
      <c r="AU230" s="32"/>
      <c r="AV230" s="32"/>
      <c r="AW230" s="32"/>
      <c r="AX230" s="32"/>
      <c r="AY230" s="33"/>
      <c r="AZ230" s="28"/>
      <c r="BA230" s="29"/>
      <c r="BB230" s="29"/>
      <c r="BC230" s="29"/>
      <c r="BD230" s="29"/>
      <c r="BE230" s="30"/>
      <c r="BF230" s="31"/>
      <c r="BG230" s="32"/>
      <c r="BH230" s="32"/>
      <c r="BI230" s="32"/>
      <c r="BJ230" s="32"/>
      <c r="BK230" s="33"/>
      <c r="BL230" s="28"/>
      <c r="BM230" s="29"/>
      <c r="BN230" s="29"/>
      <c r="BO230" s="29"/>
      <c r="BP230" s="29"/>
      <c r="BQ230" s="30"/>
      <c r="BR230" s="31"/>
      <c r="BS230" s="32"/>
      <c r="BT230" s="32"/>
      <c r="BU230" s="32"/>
      <c r="BV230" s="32"/>
      <c r="BW230" s="33"/>
      <c r="BX230" s="28"/>
      <c r="BY230" s="29"/>
      <c r="BZ230" s="29"/>
      <c r="CA230" s="29"/>
      <c r="CB230" s="29"/>
      <c r="CC230" s="30"/>
      <c r="CD230" s="31"/>
      <c r="CE230" s="32"/>
      <c r="CF230" s="32"/>
      <c r="CG230" s="32"/>
      <c r="CH230" s="32"/>
      <c r="CI230" s="33"/>
      <c r="CJ230" s="28"/>
      <c r="CK230" s="29"/>
      <c r="CL230" s="29"/>
      <c r="CM230" s="29"/>
      <c r="CN230" s="29"/>
      <c r="CO230" s="30"/>
      <c r="CP230" s="31"/>
      <c r="CQ230" s="32"/>
      <c r="CR230" s="32"/>
      <c r="CS230" s="32"/>
      <c r="CT230" s="32"/>
      <c r="CU230" s="33"/>
      <c r="CV230" s="28"/>
      <c r="CW230" s="29"/>
      <c r="CX230" s="29"/>
      <c r="CY230" s="29"/>
      <c r="CZ230" s="29"/>
      <c r="DA230" s="30"/>
      <c r="DB230" s="31"/>
      <c r="DC230" s="32"/>
      <c r="DD230" s="32"/>
      <c r="DE230" s="32"/>
      <c r="DF230" s="32"/>
      <c r="DG230" s="33"/>
      <c r="DH230" s="28"/>
      <c r="DI230" s="29"/>
      <c r="DJ230" s="29"/>
      <c r="DK230" s="29"/>
      <c r="DL230" s="29"/>
      <c r="DM230" s="30"/>
      <c r="DN230" s="31"/>
      <c r="DO230" s="32"/>
      <c r="DP230" s="32"/>
      <c r="DQ230" s="32"/>
      <c r="DR230" s="32"/>
      <c r="DS230" s="33"/>
      <c r="DT230" s="28"/>
      <c r="DU230" s="29"/>
      <c r="DV230" s="29"/>
      <c r="DW230" s="29"/>
      <c r="DX230" s="29"/>
      <c r="DY230" s="30"/>
      <c r="DZ230" s="31"/>
      <c r="EA230" s="32"/>
      <c r="EB230" s="32"/>
      <c r="EC230" s="32"/>
      <c r="ED230" s="32"/>
      <c r="EE230" s="33"/>
      <c r="EF230" s="28"/>
      <c r="EG230" s="29"/>
      <c r="EH230" s="29"/>
      <c r="EI230" s="29"/>
      <c r="EJ230" s="29"/>
      <c r="EK230" s="30"/>
      <c r="EL230" s="31"/>
      <c r="EM230" s="32"/>
      <c r="EN230" s="32"/>
      <c r="EO230" s="32"/>
      <c r="EP230" s="32"/>
      <c r="EQ230" s="33"/>
      <c r="ER230" s="28"/>
      <c r="ES230" s="29"/>
      <c r="ET230" s="29"/>
      <c r="EU230" s="29"/>
      <c r="EV230" s="29"/>
      <c r="EW230" s="30"/>
      <c r="EX230" s="31"/>
      <c r="EY230" s="32"/>
      <c r="EZ230" s="32"/>
      <c r="FA230" s="32"/>
      <c r="FB230" s="32"/>
      <c r="FC230" s="33"/>
      <c r="FD230" s="28"/>
      <c r="FE230" s="29"/>
      <c r="FF230" s="29"/>
      <c r="FG230" s="29"/>
      <c r="FH230" s="29"/>
      <c r="FI230" s="30"/>
      <c r="FJ230" s="31"/>
      <c r="FK230" s="32"/>
      <c r="FL230" s="32"/>
      <c r="FM230" s="32"/>
      <c r="FN230" s="32"/>
      <c r="FO230" s="33"/>
      <c r="FP230" s="28"/>
      <c r="FQ230" s="29"/>
      <c r="FR230" s="29"/>
      <c r="FS230" s="29"/>
      <c r="FT230" s="29"/>
      <c r="FU230" s="30"/>
      <c r="FV230" s="31"/>
      <c r="FW230" s="32"/>
      <c r="FX230" s="32"/>
      <c r="FY230" s="32"/>
      <c r="FZ230" s="32"/>
      <c r="GA230" s="33"/>
      <c r="GB230" s="28"/>
      <c r="GC230" s="29"/>
      <c r="GD230" s="29"/>
      <c r="GE230" s="29"/>
      <c r="GF230" s="29"/>
      <c r="GG230" s="30"/>
      <c r="GH230" s="31"/>
      <c r="GI230" s="32"/>
      <c r="GJ230" s="32"/>
      <c r="GK230" s="32"/>
      <c r="GL230" s="32"/>
      <c r="GM230" s="33"/>
      <c r="GN230" s="28"/>
      <c r="GO230" s="29"/>
      <c r="GP230" s="29"/>
      <c r="GQ230" s="29"/>
      <c r="GR230" s="29"/>
      <c r="GS230" s="30"/>
      <c r="GT230" s="31"/>
      <c r="GU230" s="32"/>
      <c r="GV230" s="32"/>
      <c r="GW230" s="32"/>
      <c r="GX230" s="32"/>
      <c r="GY230" s="33"/>
      <c r="GZ230" s="28"/>
      <c r="HA230" s="29"/>
      <c r="HB230" s="29"/>
      <c r="HC230" s="29"/>
      <c r="HD230" s="29"/>
      <c r="HE230" s="30"/>
      <c r="HF230" s="31"/>
      <c r="HG230" s="32"/>
      <c r="HH230" s="32"/>
      <c r="HI230" s="32"/>
      <c r="HJ230" s="32"/>
      <c r="HK230" s="33"/>
      <c r="HL230" s="28"/>
      <c r="HM230" s="29"/>
      <c r="HN230" s="29"/>
      <c r="HO230" s="29"/>
      <c r="HP230" s="29"/>
      <c r="HQ230" s="30"/>
      <c r="HR230" s="31"/>
      <c r="HS230" s="32"/>
      <c r="HT230" s="32"/>
      <c r="HU230" s="32"/>
      <c r="HV230" s="32"/>
      <c r="HW230" s="33"/>
      <c r="HX230" s="28"/>
      <c r="HY230" s="29"/>
      <c r="HZ230" s="29"/>
      <c r="IA230" s="29"/>
      <c r="IB230" s="29"/>
      <c r="IC230" s="30"/>
      <c r="ID230" s="31"/>
      <c r="IE230" s="32"/>
      <c r="IF230" s="32"/>
      <c r="IG230" s="32"/>
      <c r="IH230" s="32"/>
      <c r="II230" s="33"/>
      <c r="IJ230" s="28"/>
      <c r="IK230" s="29"/>
      <c r="IL230" s="29"/>
      <c r="IM230" s="29"/>
      <c r="IN230" s="29"/>
      <c r="IO230" s="30"/>
      <c r="IP230" s="31"/>
      <c r="IQ230" s="32"/>
      <c r="IR230" s="32"/>
      <c r="IS230" s="32"/>
      <c r="IT230" s="32"/>
      <c r="IU230" s="33"/>
      <c r="IV230" s="28"/>
      <c r="IW230" s="29"/>
      <c r="IX230" s="29"/>
      <c r="IY230" s="29"/>
      <c r="IZ230" s="29"/>
      <c r="JA230" s="30"/>
      <c r="JB230" s="31"/>
      <c r="JC230" s="32"/>
      <c r="JD230" s="32"/>
      <c r="JE230" s="32"/>
      <c r="JF230" s="32"/>
      <c r="JG230" s="33"/>
      <c r="JH230" s="28"/>
      <c r="JI230" s="29"/>
      <c r="JJ230" s="29"/>
      <c r="JK230" s="29"/>
      <c r="JL230" s="29"/>
      <c r="JM230" s="30"/>
      <c r="JN230" s="31"/>
      <c r="JO230" s="32"/>
      <c r="JP230" s="32"/>
      <c r="JQ230" s="32"/>
      <c r="JR230" s="32"/>
      <c r="JS230" s="33"/>
      <c r="JT230" s="28"/>
      <c r="JU230" s="29"/>
      <c r="JV230" s="29"/>
      <c r="JW230" s="29"/>
      <c r="JX230" s="29"/>
      <c r="JY230" s="30"/>
      <c r="JZ230" s="31"/>
      <c r="KA230" s="32"/>
      <c r="KB230" s="32"/>
      <c r="KC230" s="32"/>
      <c r="KD230" s="32"/>
      <c r="KE230" s="33"/>
      <c r="KF230" s="28"/>
      <c r="KG230" s="29"/>
      <c r="KH230" s="29"/>
      <c r="KI230" s="29"/>
      <c r="KJ230" s="29"/>
      <c r="KK230" s="30"/>
      <c r="KL230" s="31"/>
      <c r="KM230" s="32"/>
      <c r="KN230" s="32"/>
      <c r="KO230" s="32"/>
      <c r="KP230" s="32"/>
      <c r="KQ230" s="33"/>
    </row>
    <row r="231" spans="1:303" ht="16.5" customHeight="1" x14ac:dyDescent="0.25">
      <c r="A231" t="e">
        <f t="shared" si="11"/>
        <v>#VALUE!</v>
      </c>
      <c r="B231" s="17" t="e">
        <f t="shared" si="12"/>
        <v>#VALUE!</v>
      </c>
      <c r="C231" s="21" t="str">
        <f>Calen!F234</f>
        <v/>
      </c>
      <c r="D231" s="28"/>
      <c r="E231" s="29"/>
      <c r="F231" s="29"/>
      <c r="G231" s="29"/>
      <c r="H231" s="29"/>
      <c r="I231" s="30"/>
      <c r="J231" s="31"/>
      <c r="K231" s="32"/>
      <c r="L231" s="32"/>
      <c r="M231" s="32"/>
      <c r="N231" s="32"/>
      <c r="O231" s="33"/>
      <c r="P231" s="28"/>
      <c r="Q231" s="29"/>
      <c r="R231" s="29"/>
      <c r="S231" s="29"/>
      <c r="T231" s="29"/>
      <c r="U231" s="30"/>
      <c r="V231" s="31"/>
      <c r="W231" s="32"/>
      <c r="X231" s="32"/>
      <c r="Y231" s="32"/>
      <c r="Z231" s="32"/>
      <c r="AA231" s="33"/>
      <c r="AB231" s="28"/>
      <c r="AC231" s="29"/>
      <c r="AD231" s="29"/>
      <c r="AE231" s="29"/>
      <c r="AF231" s="29"/>
      <c r="AG231" s="30"/>
      <c r="AH231" s="31"/>
      <c r="AI231" s="32"/>
      <c r="AJ231" s="32"/>
      <c r="AK231" s="32"/>
      <c r="AL231" s="32"/>
      <c r="AM231" s="33"/>
      <c r="AN231" s="28"/>
      <c r="AO231" s="29"/>
      <c r="AP231" s="29"/>
      <c r="AQ231" s="29"/>
      <c r="AR231" s="29"/>
      <c r="AS231" s="30"/>
      <c r="AT231" s="31"/>
      <c r="AU231" s="32"/>
      <c r="AV231" s="32"/>
      <c r="AW231" s="32"/>
      <c r="AX231" s="32"/>
      <c r="AY231" s="33"/>
      <c r="AZ231" s="28"/>
      <c r="BA231" s="29"/>
      <c r="BB231" s="29"/>
      <c r="BC231" s="29"/>
      <c r="BD231" s="29"/>
      <c r="BE231" s="30"/>
      <c r="BF231" s="31"/>
      <c r="BG231" s="32"/>
      <c r="BH231" s="32"/>
      <c r="BI231" s="32"/>
      <c r="BJ231" s="32"/>
      <c r="BK231" s="33"/>
      <c r="BL231" s="28"/>
      <c r="BM231" s="29"/>
      <c r="BN231" s="29"/>
      <c r="BO231" s="29"/>
      <c r="BP231" s="29"/>
      <c r="BQ231" s="30"/>
      <c r="BR231" s="31"/>
      <c r="BS231" s="32"/>
      <c r="BT231" s="32"/>
      <c r="BU231" s="32"/>
      <c r="BV231" s="32"/>
      <c r="BW231" s="33"/>
      <c r="BX231" s="28"/>
      <c r="BY231" s="29"/>
      <c r="BZ231" s="29"/>
      <c r="CA231" s="29"/>
      <c r="CB231" s="29"/>
      <c r="CC231" s="30"/>
      <c r="CD231" s="31"/>
      <c r="CE231" s="32"/>
      <c r="CF231" s="32"/>
      <c r="CG231" s="32"/>
      <c r="CH231" s="32"/>
      <c r="CI231" s="33"/>
      <c r="CJ231" s="28"/>
      <c r="CK231" s="29"/>
      <c r="CL231" s="29"/>
      <c r="CM231" s="29"/>
      <c r="CN231" s="29"/>
      <c r="CO231" s="30"/>
      <c r="CP231" s="31"/>
      <c r="CQ231" s="32"/>
      <c r="CR231" s="32"/>
      <c r="CS231" s="32"/>
      <c r="CT231" s="32"/>
      <c r="CU231" s="33"/>
      <c r="CV231" s="28"/>
      <c r="CW231" s="29"/>
      <c r="CX231" s="29"/>
      <c r="CY231" s="29"/>
      <c r="CZ231" s="29"/>
      <c r="DA231" s="30"/>
      <c r="DB231" s="31"/>
      <c r="DC231" s="32"/>
      <c r="DD231" s="32"/>
      <c r="DE231" s="32"/>
      <c r="DF231" s="32"/>
      <c r="DG231" s="33"/>
      <c r="DH231" s="28"/>
      <c r="DI231" s="29"/>
      <c r="DJ231" s="29"/>
      <c r="DK231" s="29"/>
      <c r="DL231" s="29"/>
      <c r="DM231" s="30"/>
      <c r="DN231" s="31"/>
      <c r="DO231" s="32"/>
      <c r="DP231" s="32"/>
      <c r="DQ231" s="32"/>
      <c r="DR231" s="32"/>
      <c r="DS231" s="33"/>
      <c r="DT231" s="28"/>
      <c r="DU231" s="29"/>
      <c r="DV231" s="29"/>
      <c r="DW231" s="29"/>
      <c r="DX231" s="29"/>
      <c r="DY231" s="30"/>
      <c r="DZ231" s="31"/>
      <c r="EA231" s="32"/>
      <c r="EB231" s="32"/>
      <c r="EC231" s="32"/>
      <c r="ED231" s="32"/>
      <c r="EE231" s="33"/>
      <c r="EF231" s="28"/>
      <c r="EG231" s="29"/>
      <c r="EH231" s="29"/>
      <c r="EI231" s="29"/>
      <c r="EJ231" s="29"/>
      <c r="EK231" s="30"/>
      <c r="EL231" s="31"/>
      <c r="EM231" s="32"/>
      <c r="EN231" s="32"/>
      <c r="EO231" s="32"/>
      <c r="EP231" s="32"/>
      <c r="EQ231" s="33"/>
      <c r="ER231" s="28"/>
      <c r="ES231" s="29"/>
      <c r="ET231" s="29"/>
      <c r="EU231" s="29"/>
      <c r="EV231" s="29"/>
      <c r="EW231" s="30"/>
      <c r="EX231" s="31"/>
      <c r="EY231" s="32"/>
      <c r="EZ231" s="32"/>
      <c r="FA231" s="32"/>
      <c r="FB231" s="32"/>
      <c r="FC231" s="33"/>
      <c r="FD231" s="28"/>
      <c r="FE231" s="29"/>
      <c r="FF231" s="29"/>
      <c r="FG231" s="29"/>
      <c r="FH231" s="29"/>
      <c r="FI231" s="30"/>
      <c r="FJ231" s="31"/>
      <c r="FK231" s="32"/>
      <c r="FL231" s="32"/>
      <c r="FM231" s="32"/>
      <c r="FN231" s="32"/>
      <c r="FO231" s="33"/>
      <c r="FP231" s="28"/>
      <c r="FQ231" s="29"/>
      <c r="FR231" s="29"/>
      <c r="FS231" s="29"/>
      <c r="FT231" s="29"/>
      <c r="FU231" s="30"/>
      <c r="FV231" s="31"/>
      <c r="FW231" s="32"/>
      <c r="FX231" s="32"/>
      <c r="FY231" s="32"/>
      <c r="FZ231" s="32"/>
      <c r="GA231" s="33"/>
      <c r="GB231" s="28"/>
      <c r="GC231" s="29"/>
      <c r="GD231" s="29"/>
      <c r="GE231" s="29"/>
      <c r="GF231" s="29"/>
      <c r="GG231" s="30"/>
      <c r="GH231" s="31"/>
      <c r="GI231" s="32"/>
      <c r="GJ231" s="32"/>
      <c r="GK231" s="32"/>
      <c r="GL231" s="32"/>
      <c r="GM231" s="33"/>
      <c r="GN231" s="28"/>
      <c r="GO231" s="29"/>
      <c r="GP231" s="29"/>
      <c r="GQ231" s="29"/>
      <c r="GR231" s="29"/>
      <c r="GS231" s="30"/>
      <c r="GT231" s="31"/>
      <c r="GU231" s="32"/>
      <c r="GV231" s="32"/>
      <c r="GW231" s="32"/>
      <c r="GX231" s="32"/>
      <c r="GY231" s="33"/>
      <c r="GZ231" s="28"/>
      <c r="HA231" s="29"/>
      <c r="HB231" s="29"/>
      <c r="HC231" s="29"/>
      <c r="HD231" s="29"/>
      <c r="HE231" s="30"/>
      <c r="HF231" s="31"/>
      <c r="HG231" s="32"/>
      <c r="HH231" s="32"/>
      <c r="HI231" s="32"/>
      <c r="HJ231" s="32"/>
      <c r="HK231" s="33"/>
      <c r="HL231" s="28"/>
      <c r="HM231" s="29"/>
      <c r="HN231" s="29"/>
      <c r="HO231" s="29"/>
      <c r="HP231" s="29"/>
      <c r="HQ231" s="30"/>
      <c r="HR231" s="31"/>
      <c r="HS231" s="32"/>
      <c r="HT231" s="32"/>
      <c r="HU231" s="32"/>
      <c r="HV231" s="32"/>
      <c r="HW231" s="33"/>
      <c r="HX231" s="28"/>
      <c r="HY231" s="29"/>
      <c r="HZ231" s="29"/>
      <c r="IA231" s="29"/>
      <c r="IB231" s="29"/>
      <c r="IC231" s="30"/>
      <c r="ID231" s="31"/>
      <c r="IE231" s="32"/>
      <c r="IF231" s="32"/>
      <c r="IG231" s="32"/>
      <c r="IH231" s="32"/>
      <c r="II231" s="33"/>
      <c r="IJ231" s="28"/>
      <c r="IK231" s="29"/>
      <c r="IL231" s="29"/>
      <c r="IM231" s="29"/>
      <c r="IN231" s="29"/>
      <c r="IO231" s="30"/>
      <c r="IP231" s="31"/>
      <c r="IQ231" s="32"/>
      <c r="IR231" s="32"/>
      <c r="IS231" s="32"/>
      <c r="IT231" s="32"/>
      <c r="IU231" s="33"/>
      <c r="IV231" s="28"/>
      <c r="IW231" s="29"/>
      <c r="IX231" s="29"/>
      <c r="IY231" s="29"/>
      <c r="IZ231" s="29"/>
      <c r="JA231" s="30"/>
      <c r="JB231" s="31"/>
      <c r="JC231" s="32"/>
      <c r="JD231" s="32"/>
      <c r="JE231" s="32"/>
      <c r="JF231" s="32"/>
      <c r="JG231" s="33"/>
      <c r="JH231" s="28"/>
      <c r="JI231" s="29"/>
      <c r="JJ231" s="29"/>
      <c r="JK231" s="29"/>
      <c r="JL231" s="29"/>
      <c r="JM231" s="30"/>
      <c r="JN231" s="31"/>
      <c r="JO231" s="32"/>
      <c r="JP231" s="32"/>
      <c r="JQ231" s="32"/>
      <c r="JR231" s="32"/>
      <c r="JS231" s="33"/>
      <c r="JT231" s="28"/>
      <c r="JU231" s="29"/>
      <c r="JV231" s="29"/>
      <c r="JW231" s="29"/>
      <c r="JX231" s="29"/>
      <c r="JY231" s="30"/>
      <c r="JZ231" s="31"/>
      <c r="KA231" s="32"/>
      <c r="KB231" s="32"/>
      <c r="KC231" s="32"/>
      <c r="KD231" s="32"/>
      <c r="KE231" s="33"/>
      <c r="KF231" s="28"/>
      <c r="KG231" s="29"/>
      <c r="KH231" s="29"/>
      <c r="KI231" s="29"/>
      <c r="KJ231" s="29"/>
      <c r="KK231" s="30"/>
      <c r="KL231" s="31"/>
      <c r="KM231" s="32"/>
      <c r="KN231" s="32"/>
      <c r="KO231" s="32"/>
      <c r="KP231" s="32"/>
      <c r="KQ231" s="33"/>
    </row>
    <row r="232" spans="1:303" ht="16.5" customHeight="1" x14ac:dyDescent="0.25">
      <c r="A232" t="e">
        <f t="shared" si="11"/>
        <v>#VALUE!</v>
      </c>
      <c r="B232" s="17" t="e">
        <f t="shared" si="12"/>
        <v>#VALUE!</v>
      </c>
      <c r="C232" s="21" t="str">
        <f>Calen!F235</f>
        <v/>
      </c>
      <c r="D232" s="28"/>
      <c r="E232" s="29"/>
      <c r="F232" s="29"/>
      <c r="G232" s="29"/>
      <c r="H232" s="29"/>
      <c r="I232" s="30"/>
      <c r="J232" s="31"/>
      <c r="K232" s="32"/>
      <c r="L232" s="32"/>
      <c r="M232" s="32"/>
      <c r="N232" s="32"/>
      <c r="O232" s="33"/>
      <c r="P232" s="28"/>
      <c r="Q232" s="29"/>
      <c r="R232" s="29"/>
      <c r="S232" s="29"/>
      <c r="T232" s="29"/>
      <c r="U232" s="30"/>
      <c r="V232" s="31"/>
      <c r="W232" s="32"/>
      <c r="X232" s="32"/>
      <c r="Y232" s="32"/>
      <c r="Z232" s="32"/>
      <c r="AA232" s="33"/>
      <c r="AB232" s="28"/>
      <c r="AC232" s="29"/>
      <c r="AD232" s="29"/>
      <c r="AE232" s="29"/>
      <c r="AF232" s="29"/>
      <c r="AG232" s="30"/>
      <c r="AH232" s="31"/>
      <c r="AI232" s="32"/>
      <c r="AJ232" s="32"/>
      <c r="AK232" s="32"/>
      <c r="AL232" s="32"/>
      <c r="AM232" s="33"/>
      <c r="AN232" s="28"/>
      <c r="AO232" s="29"/>
      <c r="AP232" s="29"/>
      <c r="AQ232" s="29"/>
      <c r="AR232" s="29"/>
      <c r="AS232" s="30"/>
      <c r="AT232" s="31"/>
      <c r="AU232" s="32"/>
      <c r="AV232" s="32"/>
      <c r="AW232" s="32"/>
      <c r="AX232" s="32"/>
      <c r="AY232" s="33"/>
      <c r="AZ232" s="28"/>
      <c r="BA232" s="29"/>
      <c r="BB232" s="29"/>
      <c r="BC232" s="29"/>
      <c r="BD232" s="29"/>
      <c r="BE232" s="30"/>
      <c r="BF232" s="31"/>
      <c r="BG232" s="32"/>
      <c r="BH232" s="32"/>
      <c r="BI232" s="32"/>
      <c r="BJ232" s="32"/>
      <c r="BK232" s="33"/>
      <c r="BL232" s="28"/>
      <c r="BM232" s="29"/>
      <c r="BN232" s="29"/>
      <c r="BO232" s="29"/>
      <c r="BP232" s="29"/>
      <c r="BQ232" s="30"/>
      <c r="BR232" s="31"/>
      <c r="BS232" s="32"/>
      <c r="BT232" s="32"/>
      <c r="BU232" s="32"/>
      <c r="BV232" s="32"/>
      <c r="BW232" s="33"/>
      <c r="BX232" s="28"/>
      <c r="BY232" s="29"/>
      <c r="BZ232" s="29"/>
      <c r="CA232" s="29"/>
      <c r="CB232" s="29"/>
      <c r="CC232" s="30"/>
      <c r="CD232" s="31"/>
      <c r="CE232" s="32"/>
      <c r="CF232" s="32"/>
      <c r="CG232" s="32"/>
      <c r="CH232" s="32"/>
      <c r="CI232" s="33"/>
      <c r="CJ232" s="28"/>
      <c r="CK232" s="29"/>
      <c r="CL232" s="29"/>
      <c r="CM232" s="29"/>
      <c r="CN232" s="29"/>
      <c r="CO232" s="30"/>
      <c r="CP232" s="31"/>
      <c r="CQ232" s="32"/>
      <c r="CR232" s="32"/>
      <c r="CS232" s="32"/>
      <c r="CT232" s="32"/>
      <c r="CU232" s="33"/>
      <c r="CV232" s="28"/>
      <c r="CW232" s="29"/>
      <c r="CX232" s="29"/>
      <c r="CY232" s="29"/>
      <c r="CZ232" s="29"/>
      <c r="DA232" s="30"/>
      <c r="DB232" s="31"/>
      <c r="DC232" s="32"/>
      <c r="DD232" s="32"/>
      <c r="DE232" s="32"/>
      <c r="DF232" s="32"/>
      <c r="DG232" s="33"/>
      <c r="DH232" s="28"/>
      <c r="DI232" s="29"/>
      <c r="DJ232" s="29"/>
      <c r="DK232" s="29"/>
      <c r="DL232" s="29"/>
      <c r="DM232" s="30"/>
      <c r="DN232" s="31"/>
      <c r="DO232" s="32"/>
      <c r="DP232" s="32"/>
      <c r="DQ232" s="32"/>
      <c r="DR232" s="32"/>
      <c r="DS232" s="33"/>
      <c r="DT232" s="28"/>
      <c r="DU232" s="29"/>
      <c r="DV232" s="29"/>
      <c r="DW232" s="29"/>
      <c r="DX232" s="29"/>
      <c r="DY232" s="30"/>
      <c r="DZ232" s="31"/>
      <c r="EA232" s="32"/>
      <c r="EB232" s="32"/>
      <c r="EC232" s="32"/>
      <c r="ED232" s="32"/>
      <c r="EE232" s="33"/>
      <c r="EF232" s="28"/>
      <c r="EG232" s="29"/>
      <c r="EH232" s="29"/>
      <c r="EI232" s="29"/>
      <c r="EJ232" s="29"/>
      <c r="EK232" s="30"/>
      <c r="EL232" s="31"/>
      <c r="EM232" s="32"/>
      <c r="EN232" s="32"/>
      <c r="EO232" s="32"/>
      <c r="EP232" s="32"/>
      <c r="EQ232" s="33"/>
      <c r="ER232" s="28"/>
      <c r="ES232" s="29"/>
      <c r="ET232" s="29"/>
      <c r="EU232" s="29"/>
      <c r="EV232" s="29"/>
      <c r="EW232" s="30"/>
      <c r="EX232" s="31"/>
      <c r="EY232" s="32"/>
      <c r="EZ232" s="32"/>
      <c r="FA232" s="32"/>
      <c r="FB232" s="32"/>
      <c r="FC232" s="33"/>
      <c r="FD232" s="28"/>
      <c r="FE232" s="29"/>
      <c r="FF232" s="29"/>
      <c r="FG232" s="29"/>
      <c r="FH232" s="29"/>
      <c r="FI232" s="30"/>
      <c r="FJ232" s="31"/>
      <c r="FK232" s="32"/>
      <c r="FL232" s="32"/>
      <c r="FM232" s="32"/>
      <c r="FN232" s="32"/>
      <c r="FO232" s="33"/>
      <c r="FP232" s="28"/>
      <c r="FQ232" s="29"/>
      <c r="FR232" s="29"/>
      <c r="FS232" s="29"/>
      <c r="FT232" s="29"/>
      <c r="FU232" s="30"/>
      <c r="FV232" s="31"/>
      <c r="FW232" s="32"/>
      <c r="FX232" s="32"/>
      <c r="FY232" s="32"/>
      <c r="FZ232" s="32"/>
      <c r="GA232" s="33"/>
      <c r="GB232" s="28"/>
      <c r="GC232" s="29"/>
      <c r="GD232" s="29"/>
      <c r="GE232" s="29"/>
      <c r="GF232" s="29"/>
      <c r="GG232" s="30"/>
      <c r="GH232" s="31"/>
      <c r="GI232" s="32"/>
      <c r="GJ232" s="32"/>
      <c r="GK232" s="32"/>
      <c r="GL232" s="32"/>
      <c r="GM232" s="33"/>
      <c r="GN232" s="28"/>
      <c r="GO232" s="29"/>
      <c r="GP232" s="29"/>
      <c r="GQ232" s="29"/>
      <c r="GR232" s="29"/>
      <c r="GS232" s="30"/>
      <c r="GT232" s="31"/>
      <c r="GU232" s="32"/>
      <c r="GV232" s="32"/>
      <c r="GW232" s="32"/>
      <c r="GX232" s="32"/>
      <c r="GY232" s="33"/>
      <c r="GZ232" s="28"/>
      <c r="HA232" s="29"/>
      <c r="HB232" s="29"/>
      <c r="HC232" s="29"/>
      <c r="HD232" s="29"/>
      <c r="HE232" s="30"/>
      <c r="HF232" s="31"/>
      <c r="HG232" s="32"/>
      <c r="HH232" s="32"/>
      <c r="HI232" s="32"/>
      <c r="HJ232" s="32"/>
      <c r="HK232" s="33"/>
      <c r="HL232" s="28"/>
      <c r="HM232" s="29"/>
      <c r="HN232" s="29"/>
      <c r="HO232" s="29"/>
      <c r="HP232" s="29"/>
      <c r="HQ232" s="30"/>
      <c r="HR232" s="31"/>
      <c r="HS232" s="32"/>
      <c r="HT232" s="32"/>
      <c r="HU232" s="32"/>
      <c r="HV232" s="32"/>
      <c r="HW232" s="33"/>
      <c r="HX232" s="28"/>
      <c r="HY232" s="29"/>
      <c r="HZ232" s="29"/>
      <c r="IA232" s="29"/>
      <c r="IB232" s="29"/>
      <c r="IC232" s="30"/>
      <c r="ID232" s="31"/>
      <c r="IE232" s="32"/>
      <c r="IF232" s="32"/>
      <c r="IG232" s="32"/>
      <c r="IH232" s="32"/>
      <c r="II232" s="33"/>
      <c r="IJ232" s="28"/>
      <c r="IK232" s="29"/>
      <c r="IL232" s="29"/>
      <c r="IM232" s="29"/>
      <c r="IN232" s="29"/>
      <c r="IO232" s="30"/>
      <c r="IP232" s="31"/>
      <c r="IQ232" s="32"/>
      <c r="IR232" s="32"/>
      <c r="IS232" s="32"/>
      <c r="IT232" s="32"/>
      <c r="IU232" s="33"/>
      <c r="IV232" s="28"/>
      <c r="IW232" s="29"/>
      <c r="IX232" s="29"/>
      <c r="IY232" s="29"/>
      <c r="IZ232" s="29"/>
      <c r="JA232" s="30"/>
      <c r="JB232" s="31"/>
      <c r="JC232" s="32"/>
      <c r="JD232" s="32"/>
      <c r="JE232" s="32"/>
      <c r="JF232" s="32"/>
      <c r="JG232" s="33"/>
      <c r="JH232" s="28"/>
      <c r="JI232" s="29"/>
      <c r="JJ232" s="29"/>
      <c r="JK232" s="29"/>
      <c r="JL232" s="29"/>
      <c r="JM232" s="30"/>
      <c r="JN232" s="31"/>
      <c r="JO232" s="32"/>
      <c r="JP232" s="32"/>
      <c r="JQ232" s="32"/>
      <c r="JR232" s="32"/>
      <c r="JS232" s="33"/>
      <c r="JT232" s="28"/>
      <c r="JU232" s="29"/>
      <c r="JV232" s="29"/>
      <c r="JW232" s="29"/>
      <c r="JX232" s="29"/>
      <c r="JY232" s="30"/>
      <c r="JZ232" s="31"/>
      <c r="KA232" s="32"/>
      <c r="KB232" s="32"/>
      <c r="KC232" s="32"/>
      <c r="KD232" s="32"/>
      <c r="KE232" s="33"/>
      <c r="KF232" s="28"/>
      <c r="KG232" s="29"/>
      <c r="KH232" s="29"/>
      <c r="KI232" s="29"/>
      <c r="KJ232" s="29"/>
      <c r="KK232" s="30"/>
      <c r="KL232" s="31"/>
      <c r="KM232" s="32"/>
      <c r="KN232" s="32"/>
      <c r="KO232" s="32"/>
      <c r="KP232" s="32"/>
      <c r="KQ232" s="33"/>
    </row>
    <row r="233" spans="1:303" ht="16.5" customHeight="1" x14ac:dyDescent="0.25">
      <c r="A233" t="e">
        <f t="shared" si="11"/>
        <v>#VALUE!</v>
      </c>
      <c r="B233" s="17" t="e">
        <f t="shared" si="12"/>
        <v>#VALUE!</v>
      </c>
      <c r="C233" s="21" t="str">
        <f>Calen!F236</f>
        <v/>
      </c>
      <c r="D233" s="28"/>
      <c r="E233" s="29"/>
      <c r="F233" s="29"/>
      <c r="G233" s="29"/>
      <c r="H233" s="29"/>
      <c r="I233" s="30"/>
      <c r="J233" s="31"/>
      <c r="K233" s="32"/>
      <c r="L233" s="32"/>
      <c r="M233" s="32"/>
      <c r="N233" s="32"/>
      <c r="O233" s="33"/>
      <c r="P233" s="28"/>
      <c r="Q233" s="29"/>
      <c r="R233" s="29"/>
      <c r="S233" s="29"/>
      <c r="T233" s="29"/>
      <c r="U233" s="30"/>
      <c r="V233" s="31"/>
      <c r="W233" s="32"/>
      <c r="X233" s="32"/>
      <c r="Y233" s="32"/>
      <c r="Z233" s="32"/>
      <c r="AA233" s="33"/>
      <c r="AB233" s="28"/>
      <c r="AC233" s="29"/>
      <c r="AD233" s="29"/>
      <c r="AE233" s="29"/>
      <c r="AF233" s="29"/>
      <c r="AG233" s="30"/>
      <c r="AH233" s="31"/>
      <c r="AI233" s="32"/>
      <c r="AJ233" s="32"/>
      <c r="AK233" s="32"/>
      <c r="AL233" s="32"/>
      <c r="AM233" s="33"/>
      <c r="AN233" s="28"/>
      <c r="AO233" s="29"/>
      <c r="AP233" s="29"/>
      <c r="AQ233" s="29"/>
      <c r="AR233" s="29"/>
      <c r="AS233" s="30"/>
      <c r="AT233" s="31"/>
      <c r="AU233" s="32"/>
      <c r="AV233" s="32"/>
      <c r="AW233" s="32"/>
      <c r="AX233" s="32"/>
      <c r="AY233" s="33"/>
      <c r="AZ233" s="28"/>
      <c r="BA233" s="29"/>
      <c r="BB233" s="29"/>
      <c r="BC233" s="29"/>
      <c r="BD233" s="29"/>
      <c r="BE233" s="30"/>
      <c r="BF233" s="31"/>
      <c r="BG233" s="32"/>
      <c r="BH233" s="32"/>
      <c r="BI233" s="32"/>
      <c r="BJ233" s="32"/>
      <c r="BK233" s="33"/>
      <c r="BL233" s="28"/>
      <c r="BM233" s="29"/>
      <c r="BN233" s="29"/>
      <c r="BO233" s="29"/>
      <c r="BP233" s="29"/>
      <c r="BQ233" s="30"/>
      <c r="BR233" s="31"/>
      <c r="BS233" s="32"/>
      <c r="BT233" s="32"/>
      <c r="BU233" s="32"/>
      <c r="BV233" s="32"/>
      <c r="BW233" s="33"/>
      <c r="BX233" s="28"/>
      <c r="BY233" s="29"/>
      <c r="BZ233" s="29"/>
      <c r="CA233" s="29"/>
      <c r="CB233" s="29"/>
      <c r="CC233" s="30"/>
      <c r="CD233" s="31"/>
      <c r="CE233" s="32"/>
      <c r="CF233" s="32"/>
      <c r="CG233" s="32"/>
      <c r="CH233" s="32"/>
      <c r="CI233" s="33"/>
      <c r="CJ233" s="28"/>
      <c r="CK233" s="29"/>
      <c r="CL233" s="29"/>
      <c r="CM233" s="29"/>
      <c r="CN233" s="29"/>
      <c r="CO233" s="30"/>
      <c r="CP233" s="31"/>
      <c r="CQ233" s="32"/>
      <c r="CR233" s="32"/>
      <c r="CS233" s="32"/>
      <c r="CT233" s="32"/>
      <c r="CU233" s="33"/>
      <c r="CV233" s="28"/>
      <c r="CW233" s="29"/>
      <c r="CX233" s="29"/>
      <c r="CY233" s="29"/>
      <c r="CZ233" s="29"/>
      <c r="DA233" s="30"/>
      <c r="DB233" s="31"/>
      <c r="DC233" s="32"/>
      <c r="DD233" s="32"/>
      <c r="DE233" s="32"/>
      <c r="DF233" s="32"/>
      <c r="DG233" s="33"/>
      <c r="DH233" s="28"/>
      <c r="DI233" s="29"/>
      <c r="DJ233" s="29"/>
      <c r="DK233" s="29"/>
      <c r="DL233" s="29"/>
      <c r="DM233" s="30"/>
      <c r="DN233" s="31"/>
      <c r="DO233" s="32"/>
      <c r="DP233" s="32"/>
      <c r="DQ233" s="32"/>
      <c r="DR233" s="32"/>
      <c r="DS233" s="33"/>
      <c r="DT233" s="28"/>
      <c r="DU233" s="29"/>
      <c r="DV233" s="29"/>
      <c r="DW233" s="29"/>
      <c r="DX233" s="29"/>
      <c r="DY233" s="30"/>
      <c r="DZ233" s="31"/>
      <c r="EA233" s="32"/>
      <c r="EB233" s="32"/>
      <c r="EC233" s="32"/>
      <c r="ED233" s="32"/>
      <c r="EE233" s="33"/>
      <c r="EF233" s="28"/>
      <c r="EG233" s="29"/>
      <c r="EH233" s="29"/>
      <c r="EI233" s="29"/>
      <c r="EJ233" s="29"/>
      <c r="EK233" s="30"/>
      <c r="EL233" s="31"/>
      <c r="EM233" s="32"/>
      <c r="EN233" s="32"/>
      <c r="EO233" s="32"/>
      <c r="EP233" s="32"/>
      <c r="EQ233" s="33"/>
      <c r="ER233" s="28"/>
      <c r="ES233" s="29"/>
      <c r="ET233" s="29"/>
      <c r="EU233" s="29"/>
      <c r="EV233" s="29"/>
      <c r="EW233" s="30"/>
      <c r="EX233" s="31"/>
      <c r="EY233" s="32"/>
      <c r="EZ233" s="32"/>
      <c r="FA233" s="32"/>
      <c r="FB233" s="32"/>
      <c r="FC233" s="33"/>
      <c r="FD233" s="28"/>
      <c r="FE233" s="29"/>
      <c r="FF233" s="29"/>
      <c r="FG233" s="29"/>
      <c r="FH233" s="29"/>
      <c r="FI233" s="30"/>
      <c r="FJ233" s="31"/>
      <c r="FK233" s="32"/>
      <c r="FL233" s="32"/>
      <c r="FM233" s="32"/>
      <c r="FN233" s="32"/>
      <c r="FO233" s="33"/>
      <c r="FP233" s="28"/>
      <c r="FQ233" s="29"/>
      <c r="FR233" s="29"/>
      <c r="FS233" s="29"/>
      <c r="FT233" s="29"/>
      <c r="FU233" s="30"/>
      <c r="FV233" s="31"/>
      <c r="FW233" s="32"/>
      <c r="FX233" s="32"/>
      <c r="FY233" s="32"/>
      <c r="FZ233" s="32"/>
      <c r="GA233" s="33"/>
      <c r="GB233" s="28"/>
      <c r="GC233" s="29"/>
      <c r="GD233" s="29"/>
      <c r="GE233" s="29"/>
      <c r="GF233" s="29"/>
      <c r="GG233" s="30"/>
      <c r="GH233" s="31"/>
      <c r="GI233" s="32"/>
      <c r="GJ233" s="32"/>
      <c r="GK233" s="32"/>
      <c r="GL233" s="32"/>
      <c r="GM233" s="33"/>
      <c r="GN233" s="28"/>
      <c r="GO233" s="29"/>
      <c r="GP233" s="29"/>
      <c r="GQ233" s="29"/>
      <c r="GR233" s="29"/>
      <c r="GS233" s="30"/>
      <c r="GT233" s="31"/>
      <c r="GU233" s="32"/>
      <c r="GV233" s="32"/>
      <c r="GW233" s="32"/>
      <c r="GX233" s="32"/>
      <c r="GY233" s="33"/>
      <c r="GZ233" s="28"/>
      <c r="HA233" s="29"/>
      <c r="HB233" s="29"/>
      <c r="HC233" s="29"/>
      <c r="HD233" s="29"/>
      <c r="HE233" s="30"/>
      <c r="HF233" s="31"/>
      <c r="HG233" s="32"/>
      <c r="HH233" s="32"/>
      <c r="HI233" s="32"/>
      <c r="HJ233" s="32"/>
      <c r="HK233" s="33"/>
      <c r="HL233" s="28"/>
      <c r="HM233" s="29"/>
      <c r="HN233" s="29"/>
      <c r="HO233" s="29"/>
      <c r="HP233" s="29"/>
      <c r="HQ233" s="30"/>
      <c r="HR233" s="31"/>
      <c r="HS233" s="32"/>
      <c r="HT233" s="32"/>
      <c r="HU233" s="32"/>
      <c r="HV233" s="32"/>
      <c r="HW233" s="33"/>
      <c r="HX233" s="28"/>
      <c r="HY233" s="29"/>
      <c r="HZ233" s="29"/>
      <c r="IA233" s="29"/>
      <c r="IB233" s="29"/>
      <c r="IC233" s="30"/>
      <c r="ID233" s="31"/>
      <c r="IE233" s="32"/>
      <c r="IF233" s="32"/>
      <c r="IG233" s="32"/>
      <c r="IH233" s="32"/>
      <c r="II233" s="33"/>
      <c r="IJ233" s="28"/>
      <c r="IK233" s="29"/>
      <c r="IL233" s="29"/>
      <c r="IM233" s="29"/>
      <c r="IN233" s="29"/>
      <c r="IO233" s="30"/>
      <c r="IP233" s="31"/>
      <c r="IQ233" s="32"/>
      <c r="IR233" s="32"/>
      <c r="IS233" s="32"/>
      <c r="IT233" s="32"/>
      <c r="IU233" s="33"/>
      <c r="IV233" s="28"/>
      <c r="IW233" s="29"/>
      <c r="IX233" s="29"/>
      <c r="IY233" s="29"/>
      <c r="IZ233" s="29"/>
      <c r="JA233" s="30"/>
      <c r="JB233" s="31"/>
      <c r="JC233" s="32"/>
      <c r="JD233" s="32"/>
      <c r="JE233" s="32"/>
      <c r="JF233" s="32"/>
      <c r="JG233" s="33"/>
      <c r="JH233" s="28"/>
      <c r="JI233" s="29"/>
      <c r="JJ233" s="29"/>
      <c r="JK233" s="29"/>
      <c r="JL233" s="29"/>
      <c r="JM233" s="30"/>
      <c r="JN233" s="31"/>
      <c r="JO233" s="32"/>
      <c r="JP233" s="32"/>
      <c r="JQ233" s="32"/>
      <c r="JR233" s="32"/>
      <c r="JS233" s="33"/>
      <c r="JT233" s="28"/>
      <c r="JU233" s="29"/>
      <c r="JV233" s="29"/>
      <c r="JW233" s="29"/>
      <c r="JX233" s="29"/>
      <c r="JY233" s="30"/>
      <c r="JZ233" s="31"/>
      <c r="KA233" s="32"/>
      <c r="KB233" s="32"/>
      <c r="KC233" s="32"/>
      <c r="KD233" s="32"/>
      <c r="KE233" s="33"/>
      <c r="KF233" s="28"/>
      <c r="KG233" s="29"/>
      <c r="KH233" s="29"/>
      <c r="KI233" s="29"/>
      <c r="KJ233" s="29"/>
      <c r="KK233" s="30"/>
      <c r="KL233" s="31"/>
      <c r="KM233" s="32"/>
      <c r="KN233" s="32"/>
      <c r="KO233" s="32"/>
      <c r="KP233" s="32"/>
      <c r="KQ233" s="33"/>
    </row>
    <row r="234" spans="1:303" ht="16.5" customHeight="1" x14ac:dyDescent="0.25">
      <c r="A234" t="e">
        <f t="shared" si="11"/>
        <v>#VALUE!</v>
      </c>
      <c r="B234" s="17" t="e">
        <f t="shared" si="12"/>
        <v>#VALUE!</v>
      </c>
      <c r="C234" s="21" t="str">
        <f>Calen!F237</f>
        <v/>
      </c>
      <c r="D234" s="28"/>
      <c r="E234" s="29"/>
      <c r="F234" s="29"/>
      <c r="G234" s="29"/>
      <c r="H234" s="29"/>
      <c r="I234" s="30"/>
      <c r="J234" s="31"/>
      <c r="K234" s="32"/>
      <c r="L234" s="32"/>
      <c r="M234" s="32"/>
      <c r="N234" s="32"/>
      <c r="O234" s="33"/>
      <c r="P234" s="28"/>
      <c r="Q234" s="29"/>
      <c r="R234" s="29"/>
      <c r="S234" s="29"/>
      <c r="T234" s="29"/>
      <c r="U234" s="30"/>
      <c r="V234" s="31"/>
      <c r="W234" s="32"/>
      <c r="X234" s="32"/>
      <c r="Y234" s="32"/>
      <c r="Z234" s="32"/>
      <c r="AA234" s="33"/>
      <c r="AB234" s="28"/>
      <c r="AC234" s="29"/>
      <c r="AD234" s="29"/>
      <c r="AE234" s="29"/>
      <c r="AF234" s="29"/>
      <c r="AG234" s="30"/>
      <c r="AH234" s="31"/>
      <c r="AI234" s="32"/>
      <c r="AJ234" s="32"/>
      <c r="AK234" s="32"/>
      <c r="AL234" s="32"/>
      <c r="AM234" s="33"/>
      <c r="AN234" s="28"/>
      <c r="AO234" s="29"/>
      <c r="AP234" s="29"/>
      <c r="AQ234" s="29"/>
      <c r="AR234" s="29"/>
      <c r="AS234" s="30"/>
      <c r="AT234" s="31"/>
      <c r="AU234" s="32"/>
      <c r="AV234" s="32"/>
      <c r="AW234" s="32"/>
      <c r="AX234" s="32"/>
      <c r="AY234" s="33"/>
      <c r="AZ234" s="28"/>
      <c r="BA234" s="29"/>
      <c r="BB234" s="29"/>
      <c r="BC234" s="29"/>
      <c r="BD234" s="29"/>
      <c r="BE234" s="30"/>
      <c r="BF234" s="31"/>
      <c r="BG234" s="32"/>
      <c r="BH234" s="32"/>
      <c r="BI234" s="32"/>
      <c r="BJ234" s="32"/>
      <c r="BK234" s="33"/>
      <c r="BL234" s="28"/>
      <c r="BM234" s="29"/>
      <c r="BN234" s="29"/>
      <c r="BO234" s="29"/>
      <c r="BP234" s="29"/>
      <c r="BQ234" s="30"/>
      <c r="BR234" s="31"/>
      <c r="BS234" s="32"/>
      <c r="BT234" s="32"/>
      <c r="BU234" s="32"/>
      <c r="BV234" s="32"/>
      <c r="BW234" s="33"/>
      <c r="BX234" s="28"/>
      <c r="BY234" s="29"/>
      <c r="BZ234" s="29"/>
      <c r="CA234" s="29"/>
      <c r="CB234" s="29"/>
      <c r="CC234" s="30"/>
      <c r="CD234" s="31"/>
      <c r="CE234" s="32"/>
      <c r="CF234" s="32"/>
      <c r="CG234" s="32"/>
      <c r="CH234" s="32"/>
      <c r="CI234" s="33"/>
      <c r="CJ234" s="28"/>
      <c r="CK234" s="29"/>
      <c r="CL234" s="29"/>
      <c r="CM234" s="29"/>
      <c r="CN234" s="29"/>
      <c r="CO234" s="30"/>
      <c r="CP234" s="31"/>
      <c r="CQ234" s="32"/>
      <c r="CR234" s="32"/>
      <c r="CS234" s="32"/>
      <c r="CT234" s="32"/>
      <c r="CU234" s="33"/>
      <c r="CV234" s="28"/>
      <c r="CW234" s="29"/>
      <c r="CX234" s="29"/>
      <c r="CY234" s="29"/>
      <c r="CZ234" s="29"/>
      <c r="DA234" s="30"/>
      <c r="DB234" s="31"/>
      <c r="DC234" s="32"/>
      <c r="DD234" s="32"/>
      <c r="DE234" s="32"/>
      <c r="DF234" s="32"/>
      <c r="DG234" s="33"/>
      <c r="DH234" s="28"/>
      <c r="DI234" s="29"/>
      <c r="DJ234" s="29"/>
      <c r="DK234" s="29"/>
      <c r="DL234" s="29"/>
      <c r="DM234" s="30"/>
      <c r="DN234" s="31"/>
      <c r="DO234" s="32"/>
      <c r="DP234" s="32"/>
      <c r="DQ234" s="32"/>
      <c r="DR234" s="32"/>
      <c r="DS234" s="33"/>
      <c r="DT234" s="28"/>
      <c r="DU234" s="29"/>
      <c r="DV234" s="29"/>
      <c r="DW234" s="29"/>
      <c r="DX234" s="29"/>
      <c r="DY234" s="30"/>
      <c r="DZ234" s="31"/>
      <c r="EA234" s="32"/>
      <c r="EB234" s="32"/>
      <c r="EC234" s="32"/>
      <c r="ED234" s="32"/>
      <c r="EE234" s="33"/>
      <c r="EF234" s="28"/>
      <c r="EG234" s="29"/>
      <c r="EH234" s="29"/>
      <c r="EI234" s="29"/>
      <c r="EJ234" s="29"/>
      <c r="EK234" s="30"/>
      <c r="EL234" s="31"/>
      <c r="EM234" s="32"/>
      <c r="EN234" s="32"/>
      <c r="EO234" s="32"/>
      <c r="EP234" s="32"/>
      <c r="EQ234" s="33"/>
      <c r="ER234" s="28"/>
      <c r="ES234" s="29"/>
      <c r="ET234" s="29"/>
      <c r="EU234" s="29"/>
      <c r="EV234" s="29"/>
      <c r="EW234" s="30"/>
      <c r="EX234" s="31"/>
      <c r="EY234" s="32"/>
      <c r="EZ234" s="32"/>
      <c r="FA234" s="32"/>
      <c r="FB234" s="32"/>
      <c r="FC234" s="33"/>
      <c r="FD234" s="28"/>
      <c r="FE234" s="29"/>
      <c r="FF234" s="29"/>
      <c r="FG234" s="29"/>
      <c r="FH234" s="29"/>
      <c r="FI234" s="30"/>
      <c r="FJ234" s="31"/>
      <c r="FK234" s="32"/>
      <c r="FL234" s="32"/>
      <c r="FM234" s="32"/>
      <c r="FN234" s="32"/>
      <c r="FO234" s="33"/>
      <c r="FP234" s="28"/>
      <c r="FQ234" s="29"/>
      <c r="FR234" s="29"/>
      <c r="FS234" s="29"/>
      <c r="FT234" s="29"/>
      <c r="FU234" s="30"/>
      <c r="FV234" s="31"/>
      <c r="FW234" s="32"/>
      <c r="FX234" s="32"/>
      <c r="FY234" s="32"/>
      <c r="FZ234" s="32"/>
      <c r="GA234" s="33"/>
      <c r="GB234" s="28"/>
      <c r="GC234" s="29"/>
      <c r="GD234" s="29"/>
      <c r="GE234" s="29"/>
      <c r="GF234" s="29"/>
      <c r="GG234" s="30"/>
      <c r="GH234" s="31"/>
      <c r="GI234" s="32"/>
      <c r="GJ234" s="32"/>
      <c r="GK234" s="32"/>
      <c r="GL234" s="32"/>
      <c r="GM234" s="33"/>
      <c r="GN234" s="28"/>
      <c r="GO234" s="29"/>
      <c r="GP234" s="29"/>
      <c r="GQ234" s="29"/>
      <c r="GR234" s="29"/>
      <c r="GS234" s="30"/>
      <c r="GT234" s="31"/>
      <c r="GU234" s="32"/>
      <c r="GV234" s="32"/>
      <c r="GW234" s="32"/>
      <c r="GX234" s="32"/>
      <c r="GY234" s="33"/>
      <c r="GZ234" s="28"/>
      <c r="HA234" s="29"/>
      <c r="HB234" s="29"/>
      <c r="HC234" s="29"/>
      <c r="HD234" s="29"/>
      <c r="HE234" s="30"/>
      <c r="HF234" s="31"/>
      <c r="HG234" s="32"/>
      <c r="HH234" s="32"/>
      <c r="HI234" s="32"/>
      <c r="HJ234" s="32"/>
      <c r="HK234" s="33"/>
      <c r="HL234" s="28"/>
      <c r="HM234" s="29"/>
      <c r="HN234" s="29"/>
      <c r="HO234" s="29"/>
      <c r="HP234" s="29"/>
      <c r="HQ234" s="30"/>
      <c r="HR234" s="31"/>
      <c r="HS234" s="32"/>
      <c r="HT234" s="32"/>
      <c r="HU234" s="32"/>
      <c r="HV234" s="32"/>
      <c r="HW234" s="33"/>
      <c r="HX234" s="28"/>
      <c r="HY234" s="29"/>
      <c r="HZ234" s="29"/>
      <c r="IA234" s="29"/>
      <c r="IB234" s="29"/>
      <c r="IC234" s="30"/>
      <c r="ID234" s="31"/>
      <c r="IE234" s="32"/>
      <c r="IF234" s="32"/>
      <c r="IG234" s="32"/>
      <c r="IH234" s="32"/>
      <c r="II234" s="33"/>
      <c r="IJ234" s="28"/>
      <c r="IK234" s="29"/>
      <c r="IL234" s="29"/>
      <c r="IM234" s="29"/>
      <c r="IN234" s="29"/>
      <c r="IO234" s="30"/>
      <c r="IP234" s="31"/>
      <c r="IQ234" s="32"/>
      <c r="IR234" s="32"/>
      <c r="IS234" s="32"/>
      <c r="IT234" s="32"/>
      <c r="IU234" s="33"/>
      <c r="IV234" s="28"/>
      <c r="IW234" s="29"/>
      <c r="IX234" s="29"/>
      <c r="IY234" s="29"/>
      <c r="IZ234" s="29"/>
      <c r="JA234" s="30"/>
      <c r="JB234" s="31"/>
      <c r="JC234" s="32"/>
      <c r="JD234" s="32"/>
      <c r="JE234" s="32"/>
      <c r="JF234" s="32"/>
      <c r="JG234" s="33"/>
      <c r="JH234" s="28"/>
      <c r="JI234" s="29"/>
      <c r="JJ234" s="29"/>
      <c r="JK234" s="29"/>
      <c r="JL234" s="29"/>
      <c r="JM234" s="30"/>
      <c r="JN234" s="31"/>
      <c r="JO234" s="32"/>
      <c r="JP234" s="32"/>
      <c r="JQ234" s="32"/>
      <c r="JR234" s="32"/>
      <c r="JS234" s="33"/>
      <c r="JT234" s="28"/>
      <c r="JU234" s="29"/>
      <c r="JV234" s="29"/>
      <c r="JW234" s="29"/>
      <c r="JX234" s="29"/>
      <c r="JY234" s="30"/>
      <c r="JZ234" s="31"/>
      <c r="KA234" s="32"/>
      <c r="KB234" s="32"/>
      <c r="KC234" s="32"/>
      <c r="KD234" s="32"/>
      <c r="KE234" s="33"/>
      <c r="KF234" s="28"/>
      <c r="KG234" s="29"/>
      <c r="KH234" s="29"/>
      <c r="KI234" s="29"/>
      <c r="KJ234" s="29"/>
      <c r="KK234" s="30"/>
      <c r="KL234" s="31"/>
      <c r="KM234" s="32"/>
      <c r="KN234" s="32"/>
      <c r="KO234" s="32"/>
      <c r="KP234" s="32"/>
      <c r="KQ234" s="33"/>
    </row>
    <row r="235" spans="1:303" ht="16.5" customHeight="1" x14ac:dyDescent="0.25">
      <c r="A235" t="e">
        <f t="shared" si="11"/>
        <v>#VALUE!</v>
      </c>
      <c r="B235" s="17" t="e">
        <f t="shared" si="12"/>
        <v>#VALUE!</v>
      </c>
      <c r="C235" s="21" t="str">
        <f>Calen!F238</f>
        <v/>
      </c>
      <c r="D235" s="28"/>
      <c r="E235" s="29"/>
      <c r="F235" s="29"/>
      <c r="G235" s="29"/>
      <c r="H235" s="29"/>
      <c r="I235" s="30"/>
      <c r="J235" s="31"/>
      <c r="K235" s="32"/>
      <c r="L235" s="32"/>
      <c r="M235" s="32"/>
      <c r="N235" s="32"/>
      <c r="O235" s="33"/>
      <c r="P235" s="28"/>
      <c r="Q235" s="29"/>
      <c r="R235" s="29"/>
      <c r="S235" s="29"/>
      <c r="T235" s="29"/>
      <c r="U235" s="30"/>
      <c r="V235" s="31"/>
      <c r="W235" s="32"/>
      <c r="X235" s="32"/>
      <c r="Y235" s="32"/>
      <c r="Z235" s="32"/>
      <c r="AA235" s="33"/>
      <c r="AB235" s="28"/>
      <c r="AC235" s="29"/>
      <c r="AD235" s="29"/>
      <c r="AE235" s="29"/>
      <c r="AF235" s="29"/>
      <c r="AG235" s="30"/>
      <c r="AH235" s="31"/>
      <c r="AI235" s="32"/>
      <c r="AJ235" s="32"/>
      <c r="AK235" s="32"/>
      <c r="AL235" s="32"/>
      <c r="AM235" s="33"/>
      <c r="AN235" s="28"/>
      <c r="AO235" s="29"/>
      <c r="AP235" s="29"/>
      <c r="AQ235" s="29"/>
      <c r="AR235" s="29"/>
      <c r="AS235" s="30"/>
      <c r="AT235" s="31"/>
      <c r="AU235" s="32"/>
      <c r="AV235" s="32"/>
      <c r="AW235" s="32"/>
      <c r="AX235" s="32"/>
      <c r="AY235" s="33"/>
      <c r="AZ235" s="28"/>
      <c r="BA235" s="29"/>
      <c r="BB235" s="29"/>
      <c r="BC235" s="29"/>
      <c r="BD235" s="29"/>
      <c r="BE235" s="30"/>
      <c r="BF235" s="31"/>
      <c r="BG235" s="32"/>
      <c r="BH235" s="32"/>
      <c r="BI235" s="32"/>
      <c r="BJ235" s="32"/>
      <c r="BK235" s="33"/>
      <c r="BL235" s="28"/>
      <c r="BM235" s="29"/>
      <c r="BN235" s="29"/>
      <c r="BO235" s="29"/>
      <c r="BP235" s="29"/>
      <c r="BQ235" s="30"/>
      <c r="BR235" s="31"/>
      <c r="BS235" s="32"/>
      <c r="BT235" s="32"/>
      <c r="BU235" s="32"/>
      <c r="BV235" s="32"/>
      <c r="BW235" s="33"/>
      <c r="BX235" s="28"/>
      <c r="BY235" s="29"/>
      <c r="BZ235" s="29"/>
      <c r="CA235" s="29"/>
      <c r="CB235" s="29"/>
      <c r="CC235" s="30"/>
      <c r="CD235" s="31"/>
      <c r="CE235" s="32"/>
      <c r="CF235" s="32"/>
      <c r="CG235" s="32"/>
      <c r="CH235" s="32"/>
      <c r="CI235" s="33"/>
      <c r="CJ235" s="28"/>
      <c r="CK235" s="29"/>
      <c r="CL235" s="29"/>
      <c r="CM235" s="29"/>
      <c r="CN235" s="29"/>
      <c r="CO235" s="30"/>
      <c r="CP235" s="31"/>
      <c r="CQ235" s="32"/>
      <c r="CR235" s="32"/>
      <c r="CS235" s="32"/>
      <c r="CT235" s="32"/>
      <c r="CU235" s="33"/>
      <c r="CV235" s="28"/>
      <c r="CW235" s="29"/>
      <c r="CX235" s="29"/>
      <c r="CY235" s="29"/>
      <c r="CZ235" s="29"/>
      <c r="DA235" s="30"/>
      <c r="DB235" s="31"/>
      <c r="DC235" s="32"/>
      <c r="DD235" s="32"/>
      <c r="DE235" s="32"/>
      <c r="DF235" s="32"/>
      <c r="DG235" s="33"/>
      <c r="DH235" s="28"/>
      <c r="DI235" s="29"/>
      <c r="DJ235" s="29"/>
      <c r="DK235" s="29"/>
      <c r="DL235" s="29"/>
      <c r="DM235" s="30"/>
      <c r="DN235" s="31"/>
      <c r="DO235" s="32"/>
      <c r="DP235" s="32"/>
      <c r="DQ235" s="32"/>
      <c r="DR235" s="32"/>
      <c r="DS235" s="33"/>
      <c r="DT235" s="28"/>
      <c r="DU235" s="29"/>
      <c r="DV235" s="29"/>
      <c r="DW235" s="29"/>
      <c r="DX235" s="29"/>
      <c r="DY235" s="30"/>
      <c r="DZ235" s="31"/>
      <c r="EA235" s="32"/>
      <c r="EB235" s="32"/>
      <c r="EC235" s="32"/>
      <c r="ED235" s="32"/>
      <c r="EE235" s="33"/>
      <c r="EF235" s="28"/>
      <c r="EG235" s="29"/>
      <c r="EH235" s="29"/>
      <c r="EI235" s="29"/>
      <c r="EJ235" s="29"/>
      <c r="EK235" s="30"/>
      <c r="EL235" s="31"/>
      <c r="EM235" s="32"/>
      <c r="EN235" s="32"/>
      <c r="EO235" s="32"/>
      <c r="EP235" s="32"/>
      <c r="EQ235" s="33"/>
      <c r="ER235" s="28"/>
      <c r="ES235" s="29"/>
      <c r="ET235" s="29"/>
      <c r="EU235" s="29"/>
      <c r="EV235" s="29"/>
      <c r="EW235" s="30"/>
      <c r="EX235" s="31"/>
      <c r="EY235" s="32"/>
      <c r="EZ235" s="32"/>
      <c r="FA235" s="32"/>
      <c r="FB235" s="32"/>
      <c r="FC235" s="33"/>
      <c r="FD235" s="28"/>
      <c r="FE235" s="29"/>
      <c r="FF235" s="29"/>
      <c r="FG235" s="29"/>
      <c r="FH235" s="29"/>
      <c r="FI235" s="30"/>
      <c r="FJ235" s="31"/>
      <c r="FK235" s="32"/>
      <c r="FL235" s="32"/>
      <c r="FM235" s="32"/>
      <c r="FN235" s="32"/>
      <c r="FO235" s="33"/>
      <c r="FP235" s="28"/>
      <c r="FQ235" s="29"/>
      <c r="FR235" s="29"/>
      <c r="FS235" s="29"/>
      <c r="FT235" s="29"/>
      <c r="FU235" s="30"/>
      <c r="FV235" s="31"/>
      <c r="FW235" s="32"/>
      <c r="FX235" s="32"/>
      <c r="FY235" s="32"/>
      <c r="FZ235" s="32"/>
      <c r="GA235" s="33"/>
      <c r="GB235" s="28"/>
      <c r="GC235" s="29"/>
      <c r="GD235" s="29"/>
      <c r="GE235" s="29"/>
      <c r="GF235" s="29"/>
      <c r="GG235" s="30"/>
      <c r="GH235" s="31"/>
      <c r="GI235" s="32"/>
      <c r="GJ235" s="32"/>
      <c r="GK235" s="32"/>
      <c r="GL235" s="32"/>
      <c r="GM235" s="33"/>
      <c r="GN235" s="28"/>
      <c r="GO235" s="29"/>
      <c r="GP235" s="29"/>
      <c r="GQ235" s="29"/>
      <c r="GR235" s="29"/>
      <c r="GS235" s="30"/>
      <c r="GT235" s="31"/>
      <c r="GU235" s="32"/>
      <c r="GV235" s="32"/>
      <c r="GW235" s="32"/>
      <c r="GX235" s="32"/>
      <c r="GY235" s="33"/>
      <c r="GZ235" s="28"/>
      <c r="HA235" s="29"/>
      <c r="HB235" s="29"/>
      <c r="HC235" s="29"/>
      <c r="HD235" s="29"/>
      <c r="HE235" s="30"/>
      <c r="HF235" s="31"/>
      <c r="HG235" s="32"/>
      <c r="HH235" s="32"/>
      <c r="HI235" s="32"/>
      <c r="HJ235" s="32"/>
      <c r="HK235" s="33"/>
      <c r="HL235" s="28"/>
      <c r="HM235" s="29"/>
      <c r="HN235" s="29"/>
      <c r="HO235" s="29"/>
      <c r="HP235" s="29"/>
      <c r="HQ235" s="30"/>
      <c r="HR235" s="31"/>
      <c r="HS235" s="32"/>
      <c r="HT235" s="32"/>
      <c r="HU235" s="32"/>
      <c r="HV235" s="32"/>
      <c r="HW235" s="33"/>
      <c r="HX235" s="28"/>
      <c r="HY235" s="29"/>
      <c r="HZ235" s="29"/>
      <c r="IA235" s="29"/>
      <c r="IB235" s="29"/>
      <c r="IC235" s="30"/>
      <c r="ID235" s="31"/>
      <c r="IE235" s="32"/>
      <c r="IF235" s="32"/>
      <c r="IG235" s="32"/>
      <c r="IH235" s="32"/>
      <c r="II235" s="33"/>
      <c r="IJ235" s="28"/>
      <c r="IK235" s="29"/>
      <c r="IL235" s="29"/>
      <c r="IM235" s="29"/>
      <c r="IN235" s="29"/>
      <c r="IO235" s="30"/>
      <c r="IP235" s="31"/>
      <c r="IQ235" s="32"/>
      <c r="IR235" s="32"/>
      <c r="IS235" s="32"/>
      <c r="IT235" s="32"/>
      <c r="IU235" s="33"/>
      <c r="IV235" s="28"/>
      <c r="IW235" s="29"/>
      <c r="IX235" s="29"/>
      <c r="IY235" s="29"/>
      <c r="IZ235" s="29"/>
      <c r="JA235" s="30"/>
      <c r="JB235" s="31"/>
      <c r="JC235" s="32"/>
      <c r="JD235" s="32"/>
      <c r="JE235" s="32"/>
      <c r="JF235" s="32"/>
      <c r="JG235" s="33"/>
      <c r="JH235" s="28"/>
      <c r="JI235" s="29"/>
      <c r="JJ235" s="29"/>
      <c r="JK235" s="29"/>
      <c r="JL235" s="29"/>
      <c r="JM235" s="30"/>
      <c r="JN235" s="31"/>
      <c r="JO235" s="32"/>
      <c r="JP235" s="32"/>
      <c r="JQ235" s="32"/>
      <c r="JR235" s="32"/>
      <c r="JS235" s="33"/>
      <c r="JT235" s="28"/>
      <c r="JU235" s="29"/>
      <c r="JV235" s="29"/>
      <c r="JW235" s="29"/>
      <c r="JX235" s="29"/>
      <c r="JY235" s="30"/>
      <c r="JZ235" s="31"/>
      <c r="KA235" s="32"/>
      <c r="KB235" s="32"/>
      <c r="KC235" s="32"/>
      <c r="KD235" s="32"/>
      <c r="KE235" s="33"/>
      <c r="KF235" s="28"/>
      <c r="KG235" s="29"/>
      <c r="KH235" s="29"/>
      <c r="KI235" s="29"/>
      <c r="KJ235" s="29"/>
      <c r="KK235" s="30"/>
      <c r="KL235" s="31"/>
      <c r="KM235" s="32"/>
      <c r="KN235" s="32"/>
      <c r="KO235" s="32"/>
      <c r="KP235" s="32"/>
      <c r="KQ235" s="33"/>
    </row>
    <row r="236" spans="1:303" ht="16.5" customHeight="1" x14ac:dyDescent="0.25">
      <c r="A236" t="e">
        <f t="shared" si="11"/>
        <v>#VALUE!</v>
      </c>
      <c r="B236" s="17" t="e">
        <f t="shared" si="12"/>
        <v>#VALUE!</v>
      </c>
      <c r="C236" s="21" t="str">
        <f>Calen!F239</f>
        <v/>
      </c>
      <c r="D236" s="28"/>
      <c r="E236" s="29"/>
      <c r="F236" s="29"/>
      <c r="G236" s="29"/>
      <c r="H236" s="29"/>
      <c r="I236" s="30"/>
      <c r="J236" s="31"/>
      <c r="K236" s="32"/>
      <c r="L236" s="32"/>
      <c r="M236" s="32"/>
      <c r="N236" s="32"/>
      <c r="O236" s="33"/>
      <c r="P236" s="28"/>
      <c r="Q236" s="29"/>
      <c r="R236" s="29"/>
      <c r="S236" s="29"/>
      <c r="T236" s="29"/>
      <c r="U236" s="30"/>
      <c r="V236" s="31"/>
      <c r="W236" s="32"/>
      <c r="X236" s="32"/>
      <c r="Y236" s="32"/>
      <c r="Z236" s="32"/>
      <c r="AA236" s="33"/>
      <c r="AB236" s="28"/>
      <c r="AC236" s="29"/>
      <c r="AD236" s="29"/>
      <c r="AE236" s="29"/>
      <c r="AF236" s="29"/>
      <c r="AG236" s="30"/>
      <c r="AH236" s="31"/>
      <c r="AI236" s="32"/>
      <c r="AJ236" s="32"/>
      <c r="AK236" s="32"/>
      <c r="AL236" s="32"/>
      <c r="AM236" s="33"/>
      <c r="AN236" s="28"/>
      <c r="AO236" s="29"/>
      <c r="AP236" s="29"/>
      <c r="AQ236" s="29"/>
      <c r="AR236" s="29"/>
      <c r="AS236" s="30"/>
      <c r="AT236" s="31"/>
      <c r="AU236" s="32"/>
      <c r="AV236" s="32"/>
      <c r="AW236" s="32"/>
      <c r="AX236" s="32"/>
      <c r="AY236" s="33"/>
      <c r="AZ236" s="28"/>
      <c r="BA236" s="29"/>
      <c r="BB236" s="29"/>
      <c r="BC236" s="29"/>
      <c r="BD236" s="29"/>
      <c r="BE236" s="30"/>
      <c r="BF236" s="31"/>
      <c r="BG236" s="32"/>
      <c r="BH236" s="32"/>
      <c r="BI236" s="32"/>
      <c r="BJ236" s="32"/>
      <c r="BK236" s="33"/>
      <c r="BL236" s="28"/>
      <c r="BM236" s="29"/>
      <c r="BN236" s="29"/>
      <c r="BO236" s="29"/>
      <c r="BP236" s="29"/>
      <c r="BQ236" s="30"/>
      <c r="BR236" s="31"/>
      <c r="BS236" s="32"/>
      <c r="BT236" s="32"/>
      <c r="BU236" s="32"/>
      <c r="BV236" s="32"/>
      <c r="BW236" s="33"/>
      <c r="BX236" s="28"/>
      <c r="BY236" s="29"/>
      <c r="BZ236" s="29"/>
      <c r="CA236" s="29"/>
      <c r="CB236" s="29"/>
      <c r="CC236" s="30"/>
      <c r="CD236" s="31"/>
      <c r="CE236" s="32"/>
      <c r="CF236" s="32"/>
      <c r="CG236" s="32"/>
      <c r="CH236" s="32"/>
      <c r="CI236" s="33"/>
      <c r="CJ236" s="28"/>
      <c r="CK236" s="29"/>
      <c r="CL236" s="29"/>
      <c r="CM236" s="29"/>
      <c r="CN236" s="29"/>
      <c r="CO236" s="30"/>
      <c r="CP236" s="31"/>
      <c r="CQ236" s="32"/>
      <c r="CR236" s="32"/>
      <c r="CS236" s="32"/>
      <c r="CT236" s="32"/>
      <c r="CU236" s="33"/>
      <c r="CV236" s="28"/>
      <c r="CW236" s="29"/>
      <c r="CX236" s="29"/>
      <c r="CY236" s="29"/>
      <c r="CZ236" s="29"/>
      <c r="DA236" s="30"/>
      <c r="DB236" s="31"/>
      <c r="DC236" s="32"/>
      <c r="DD236" s="32"/>
      <c r="DE236" s="32"/>
      <c r="DF236" s="32"/>
      <c r="DG236" s="33"/>
      <c r="DH236" s="28"/>
      <c r="DI236" s="29"/>
      <c r="DJ236" s="29"/>
      <c r="DK236" s="29"/>
      <c r="DL236" s="29"/>
      <c r="DM236" s="30"/>
      <c r="DN236" s="31"/>
      <c r="DO236" s="32"/>
      <c r="DP236" s="32"/>
      <c r="DQ236" s="32"/>
      <c r="DR236" s="32"/>
      <c r="DS236" s="33"/>
      <c r="DT236" s="28"/>
      <c r="DU236" s="29"/>
      <c r="DV236" s="29"/>
      <c r="DW236" s="29"/>
      <c r="DX236" s="29"/>
      <c r="DY236" s="30"/>
      <c r="DZ236" s="31"/>
      <c r="EA236" s="32"/>
      <c r="EB236" s="32"/>
      <c r="EC236" s="32"/>
      <c r="ED236" s="32"/>
      <c r="EE236" s="33"/>
      <c r="EF236" s="28"/>
      <c r="EG236" s="29"/>
      <c r="EH236" s="29"/>
      <c r="EI236" s="29"/>
      <c r="EJ236" s="29"/>
      <c r="EK236" s="30"/>
      <c r="EL236" s="31"/>
      <c r="EM236" s="32"/>
      <c r="EN236" s="32"/>
      <c r="EO236" s="32"/>
      <c r="EP236" s="32"/>
      <c r="EQ236" s="33"/>
      <c r="ER236" s="28"/>
      <c r="ES236" s="29"/>
      <c r="ET236" s="29"/>
      <c r="EU236" s="29"/>
      <c r="EV236" s="29"/>
      <c r="EW236" s="30"/>
      <c r="EX236" s="31"/>
      <c r="EY236" s="32"/>
      <c r="EZ236" s="32"/>
      <c r="FA236" s="32"/>
      <c r="FB236" s="32"/>
      <c r="FC236" s="33"/>
      <c r="FD236" s="28"/>
      <c r="FE236" s="29"/>
      <c r="FF236" s="29"/>
      <c r="FG236" s="29"/>
      <c r="FH236" s="29"/>
      <c r="FI236" s="30"/>
      <c r="FJ236" s="31"/>
      <c r="FK236" s="32"/>
      <c r="FL236" s="32"/>
      <c r="FM236" s="32"/>
      <c r="FN236" s="32"/>
      <c r="FO236" s="33"/>
      <c r="FP236" s="28"/>
      <c r="FQ236" s="29"/>
      <c r="FR236" s="29"/>
      <c r="FS236" s="29"/>
      <c r="FT236" s="29"/>
      <c r="FU236" s="30"/>
      <c r="FV236" s="31"/>
      <c r="FW236" s="32"/>
      <c r="FX236" s="32"/>
      <c r="FY236" s="32"/>
      <c r="FZ236" s="32"/>
      <c r="GA236" s="33"/>
      <c r="GB236" s="28"/>
      <c r="GC236" s="29"/>
      <c r="GD236" s="29"/>
      <c r="GE236" s="29"/>
      <c r="GF236" s="29"/>
      <c r="GG236" s="30"/>
      <c r="GH236" s="31"/>
      <c r="GI236" s="32"/>
      <c r="GJ236" s="32"/>
      <c r="GK236" s="32"/>
      <c r="GL236" s="32"/>
      <c r="GM236" s="33"/>
      <c r="GN236" s="28"/>
      <c r="GO236" s="29"/>
      <c r="GP236" s="29"/>
      <c r="GQ236" s="29"/>
      <c r="GR236" s="29"/>
      <c r="GS236" s="30"/>
      <c r="GT236" s="31"/>
      <c r="GU236" s="32"/>
      <c r="GV236" s="32"/>
      <c r="GW236" s="32"/>
      <c r="GX236" s="32"/>
      <c r="GY236" s="33"/>
      <c r="GZ236" s="28"/>
      <c r="HA236" s="29"/>
      <c r="HB236" s="29"/>
      <c r="HC236" s="29"/>
      <c r="HD236" s="29"/>
      <c r="HE236" s="30"/>
      <c r="HF236" s="31"/>
      <c r="HG236" s="32"/>
      <c r="HH236" s="32"/>
      <c r="HI236" s="32"/>
      <c r="HJ236" s="32"/>
      <c r="HK236" s="33"/>
      <c r="HL236" s="28"/>
      <c r="HM236" s="29"/>
      <c r="HN236" s="29"/>
      <c r="HO236" s="29"/>
      <c r="HP236" s="29"/>
      <c r="HQ236" s="30"/>
      <c r="HR236" s="31"/>
      <c r="HS236" s="32"/>
      <c r="HT236" s="32"/>
      <c r="HU236" s="32"/>
      <c r="HV236" s="32"/>
      <c r="HW236" s="33"/>
      <c r="HX236" s="28"/>
      <c r="HY236" s="29"/>
      <c r="HZ236" s="29"/>
      <c r="IA236" s="29"/>
      <c r="IB236" s="29"/>
      <c r="IC236" s="30"/>
      <c r="ID236" s="31"/>
      <c r="IE236" s="32"/>
      <c r="IF236" s="32"/>
      <c r="IG236" s="32"/>
      <c r="IH236" s="32"/>
      <c r="II236" s="33"/>
      <c r="IJ236" s="28"/>
      <c r="IK236" s="29"/>
      <c r="IL236" s="29"/>
      <c r="IM236" s="29"/>
      <c r="IN236" s="29"/>
      <c r="IO236" s="30"/>
      <c r="IP236" s="31"/>
      <c r="IQ236" s="32"/>
      <c r="IR236" s="32"/>
      <c r="IS236" s="32"/>
      <c r="IT236" s="32"/>
      <c r="IU236" s="33"/>
      <c r="IV236" s="28"/>
      <c r="IW236" s="29"/>
      <c r="IX236" s="29"/>
      <c r="IY236" s="29"/>
      <c r="IZ236" s="29"/>
      <c r="JA236" s="30"/>
      <c r="JB236" s="31"/>
      <c r="JC236" s="32"/>
      <c r="JD236" s="32"/>
      <c r="JE236" s="32"/>
      <c r="JF236" s="32"/>
      <c r="JG236" s="33"/>
      <c r="JH236" s="28"/>
      <c r="JI236" s="29"/>
      <c r="JJ236" s="29"/>
      <c r="JK236" s="29"/>
      <c r="JL236" s="29"/>
      <c r="JM236" s="30"/>
      <c r="JN236" s="31"/>
      <c r="JO236" s="32"/>
      <c r="JP236" s="32"/>
      <c r="JQ236" s="32"/>
      <c r="JR236" s="32"/>
      <c r="JS236" s="33"/>
      <c r="JT236" s="28"/>
      <c r="JU236" s="29"/>
      <c r="JV236" s="29"/>
      <c r="JW236" s="29"/>
      <c r="JX236" s="29"/>
      <c r="JY236" s="30"/>
      <c r="JZ236" s="31"/>
      <c r="KA236" s="32"/>
      <c r="KB236" s="32"/>
      <c r="KC236" s="32"/>
      <c r="KD236" s="32"/>
      <c r="KE236" s="33"/>
      <c r="KF236" s="28"/>
      <c r="KG236" s="29"/>
      <c r="KH236" s="29"/>
      <c r="KI236" s="29"/>
      <c r="KJ236" s="29"/>
      <c r="KK236" s="30"/>
      <c r="KL236" s="31"/>
      <c r="KM236" s="32"/>
      <c r="KN236" s="32"/>
      <c r="KO236" s="32"/>
      <c r="KP236" s="32"/>
      <c r="KQ236" s="33"/>
    </row>
    <row r="237" spans="1:303" ht="16.5" customHeight="1" x14ac:dyDescent="0.25">
      <c r="A237" t="e">
        <f t="shared" si="11"/>
        <v>#VALUE!</v>
      </c>
      <c r="B237" s="17" t="e">
        <f t="shared" si="12"/>
        <v>#VALUE!</v>
      </c>
      <c r="C237" s="21" t="str">
        <f>Calen!F240</f>
        <v/>
      </c>
      <c r="D237" s="28"/>
      <c r="E237" s="29"/>
      <c r="F237" s="29"/>
      <c r="G237" s="29"/>
      <c r="H237" s="29"/>
      <c r="I237" s="30"/>
      <c r="J237" s="31"/>
      <c r="K237" s="32"/>
      <c r="L237" s="32"/>
      <c r="M237" s="32"/>
      <c r="N237" s="32"/>
      <c r="O237" s="33"/>
      <c r="P237" s="28"/>
      <c r="Q237" s="29"/>
      <c r="R237" s="29"/>
      <c r="S237" s="29"/>
      <c r="T237" s="29"/>
      <c r="U237" s="30"/>
      <c r="V237" s="31"/>
      <c r="W237" s="32"/>
      <c r="X237" s="32"/>
      <c r="Y237" s="32"/>
      <c r="Z237" s="32"/>
      <c r="AA237" s="33"/>
      <c r="AB237" s="28"/>
      <c r="AC237" s="29"/>
      <c r="AD237" s="29"/>
      <c r="AE237" s="29"/>
      <c r="AF237" s="29"/>
      <c r="AG237" s="30"/>
      <c r="AH237" s="31"/>
      <c r="AI237" s="32"/>
      <c r="AJ237" s="32"/>
      <c r="AK237" s="32"/>
      <c r="AL237" s="32"/>
      <c r="AM237" s="33"/>
      <c r="AN237" s="28"/>
      <c r="AO237" s="29"/>
      <c r="AP237" s="29"/>
      <c r="AQ237" s="29"/>
      <c r="AR237" s="29"/>
      <c r="AS237" s="30"/>
      <c r="AT237" s="31"/>
      <c r="AU237" s="32"/>
      <c r="AV237" s="32"/>
      <c r="AW237" s="32"/>
      <c r="AX237" s="32"/>
      <c r="AY237" s="33"/>
      <c r="AZ237" s="28"/>
      <c r="BA237" s="29"/>
      <c r="BB237" s="29"/>
      <c r="BC237" s="29"/>
      <c r="BD237" s="29"/>
      <c r="BE237" s="30"/>
      <c r="BF237" s="31"/>
      <c r="BG237" s="32"/>
      <c r="BH237" s="32"/>
      <c r="BI237" s="32"/>
      <c r="BJ237" s="32"/>
      <c r="BK237" s="33"/>
      <c r="BL237" s="28"/>
      <c r="BM237" s="29"/>
      <c r="BN237" s="29"/>
      <c r="BO237" s="29"/>
      <c r="BP237" s="29"/>
      <c r="BQ237" s="30"/>
      <c r="BR237" s="31"/>
      <c r="BS237" s="32"/>
      <c r="BT237" s="32"/>
      <c r="BU237" s="32"/>
      <c r="BV237" s="32"/>
      <c r="BW237" s="33"/>
      <c r="BX237" s="28"/>
      <c r="BY237" s="29"/>
      <c r="BZ237" s="29"/>
      <c r="CA237" s="29"/>
      <c r="CB237" s="29"/>
      <c r="CC237" s="30"/>
      <c r="CD237" s="31"/>
      <c r="CE237" s="32"/>
      <c r="CF237" s="32"/>
      <c r="CG237" s="32"/>
      <c r="CH237" s="32"/>
      <c r="CI237" s="33"/>
      <c r="CJ237" s="28"/>
      <c r="CK237" s="29"/>
      <c r="CL237" s="29"/>
      <c r="CM237" s="29"/>
      <c r="CN237" s="29"/>
      <c r="CO237" s="30"/>
      <c r="CP237" s="31"/>
      <c r="CQ237" s="32"/>
      <c r="CR237" s="32"/>
      <c r="CS237" s="32"/>
      <c r="CT237" s="32"/>
      <c r="CU237" s="33"/>
      <c r="CV237" s="28"/>
      <c r="CW237" s="29"/>
      <c r="CX237" s="29"/>
      <c r="CY237" s="29"/>
      <c r="CZ237" s="29"/>
      <c r="DA237" s="30"/>
      <c r="DB237" s="31"/>
      <c r="DC237" s="32"/>
      <c r="DD237" s="32"/>
      <c r="DE237" s="32"/>
      <c r="DF237" s="32"/>
      <c r="DG237" s="33"/>
      <c r="DH237" s="28"/>
      <c r="DI237" s="29"/>
      <c r="DJ237" s="29"/>
      <c r="DK237" s="29"/>
      <c r="DL237" s="29"/>
      <c r="DM237" s="30"/>
      <c r="DN237" s="31"/>
      <c r="DO237" s="32"/>
      <c r="DP237" s="32"/>
      <c r="DQ237" s="32"/>
      <c r="DR237" s="32"/>
      <c r="DS237" s="33"/>
      <c r="DT237" s="28"/>
      <c r="DU237" s="29"/>
      <c r="DV237" s="29"/>
      <c r="DW237" s="29"/>
      <c r="DX237" s="29"/>
      <c r="DY237" s="30"/>
      <c r="DZ237" s="31"/>
      <c r="EA237" s="32"/>
      <c r="EB237" s="32"/>
      <c r="EC237" s="32"/>
      <c r="ED237" s="32"/>
      <c r="EE237" s="33"/>
      <c r="EF237" s="28"/>
      <c r="EG237" s="29"/>
      <c r="EH237" s="29"/>
      <c r="EI237" s="29"/>
      <c r="EJ237" s="29"/>
      <c r="EK237" s="30"/>
      <c r="EL237" s="31"/>
      <c r="EM237" s="32"/>
      <c r="EN237" s="32"/>
      <c r="EO237" s="32"/>
      <c r="EP237" s="32"/>
      <c r="EQ237" s="33"/>
      <c r="ER237" s="28"/>
      <c r="ES237" s="29"/>
      <c r="ET237" s="29"/>
      <c r="EU237" s="29"/>
      <c r="EV237" s="29"/>
      <c r="EW237" s="30"/>
      <c r="EX237" s="31"/>
      <c r="EY237" s="32"/>
      <c r="EZ237" s="32"/>
      <c r="FA237" s="32"/>
      <c r="FB237" s="32"/>
      <c r="FC237" s="33"/>
      <c r="FD237" s="28"/>
      <c r="FE237" s="29"/>
      <c r="FF237" s="29"/>
      <c r="FG237" s="29"/>
      <c r="FH237" s="29"/>
      <c r="FI237" s="30"/>
      <c r="FJ237" s="31"/>
      <c r="FK237" s="32"/>
      <c r="FL237" s="32"/>
      <c r="FM237" s="32"/>
      <c r="FN237" s="32"/>
      <c r="FO237" s="33"/>
      <c r="FP237" s="28"/>
      <c r="FQ237" s="29"/>
      <c r="FR237" s="29"/>
      <c r="FS237" s="29"/>
      <c r="FT237" s="29"/>
      <c r="FU237" s="30"/>
      <c r="FV237" s="31"/>
      <c r="FW237" s="32"/>
      <c r="FX237" s="32"/>
      <c r="FY237" s="32"/>
      <c r="FZ237" s="32"/>
      <c r="GA237" s="33"/>
      <c r="GB237" s="28"/>
      <c r="GC237" s="29"/>
      <c r="GD237" s="29"/>
      <c r="GE237" s="29"/>
      <c r="GF237" s="29"/>
      <c r="GG237" s="30"/>
      <c r="GH237" s="31"/>
      <c r="GI237" s="32"/>
      <c r="GJ237" s="32"/>
      <c r="GK237" s="32"/>
      <c r="GL237" s="32"/>
      <c r="GM237" s="33"/>
      <c r="GN237" s="28"/>
      <c r="GO237" s="29"/>
      <c r="GP237" s="29"/>
      <c r="GQ237" s="29"/>
      <c r="GR237" s="29"/>
      <c r="GS237" s="30"/>
      <c r="GT237" s="31"/>
      <c r="GU237" s="32"/>
      <c r="GV237" s="32"/>
      <c r="GW237" s="32"/>
      <c r="GX237" s="32"/>
      <c r="GY237" s="33"/>
      <c r="GZ237" s="28"/>
      <c r="HA237" s="29"/>
      <c r="HB237" s="29"/>
      <c r="HC237" s="29"/>
      <c r="HD237" s="29"/>
      <c r="HE237" s="30"/>
      <c r="HF237" s="31"/>
      <c r="HG237" s="32"/>
      <c r="HH237" s="32"/>
      <c r="HI237" s="32"/>
      <c r="HJ237" s="32"/>
      <c r="HK237" s="33"/>
      <c r="HL237" s="28"/>
      <c r="HM237" s="29"/>
      <c r="HN237" s="29"/>
      <c r="HO237" s="29"/>
      <c r="HP237" s="29"/>
      <c r="HQ237" s="30"/>
      <c r="HR237" s="31"/>
      <c r="HS237" s="32"/>
      <c r="HT237" s="32"/>
      <c r="HU237" s="32"/>
      <c r="HV237" s="32"/>
      <c r="HW237" s="33"/>
      <c r="HX237" s="28"/>
      <c r="HY237" s="29"/>
      <c r="HZ237" s="29"/>
      <c r="IA237" s="29"/>
      <c r="IB237" s="29"/>
      <c r="IC237" s="30"/>
      <c r="ID237" s="31"/>
      <c r="IE237" s="32"/>
      <c r="IF237" s="32"/>
      <c r="IG237" s="32"/>
      <c r="IH237" s="32"/>
      <c r="II237" s="33"/>
      <c r="IJ237" s="28"/>
      <c r="IK237" s="29"/>
      <c r="IL237" s="29"/>
      <c r="IM237" s="29"/>
      <c r="IN237" s="29"/>
      <c r="IO237" s="30"/>
      <c r="IP237" s="31"/>
      <c r="IQ237" s="32"/>
      <c r="IR237" s="32"/>
      <c r="IS237" s="32"/>
      <c r="IT237" s="32"/>
      <c r="IU237" s="33"/>
      <c r="IV237" s="28"/>
      <c r="IW237" s="29"/>
      <c r="IX237" s="29"/>
      <c r="IY237" s="29"/>
      <c r="IZ237" s="29"/>
      <c r="JA237" s="30"/>
      <c r="JB237" s="31"/>
      <c r="JC237" s="32"/>
      <c r="JD237" s="32"/>
      <c r="JE237" s="32"/>
      <c r="JF237" s="32"/>
      <c r="JG237" s="33"/>
      <c r="JH237" s="28"/>
      <c r="JI237" s="29"/>
      <c r="JJ237" s="29"/>
      <c r="JK237" s="29"/>
      <c r="JL237" s="29"/>
      <c r="JM237" s="30"/>
      <c r="JN237" s="31"/>
      <c r="JO237" s="32"/>
      <c r="JP237" s="32"/>
      <c r="JQ237" s="32"/>
      <c r="JR237" s="32"/>
      <c r="JS237" s="33"/>
      <c r="JT237" s="28"/>
      <c r="JU237" s="29"/>
      <c r="JV237" s="29"/>
      <c r="JW237" s="29"/>
      <c r="JX237" s="29"/>
      <c r="JY237" s="30"/>
      <c r="JZ237" s="31"/>
      <c r="KA237" s="32"/>
      <c r="KB237" s="32"/>
      <c r="KC237" s="32"/>
      <c r="KD237" s="32"/>
      <c r="KE237" s="33"/>
      <c r="KF237" s="28"/>
      <c r="KG237" s="29"/>
      <c r="KH237" s="29"/>
      <c r="KI237" s="29"/>
      <c r="KJ237" s="29"/>
      <c r="KK237" s="30"/>
      <c r="KL237" s="31"/>
      <c r="KM237" s="32"/>
      <c r="KN237" s="32"/>
      <c r="KO237" s="32"/>
      <c r="KP237" s="32"/>
      <c r="KQ237" s="33"/>
    </row>
    <row r="238" spans="1:303" ht="16.5" customHeight="1" x14ac:dyDescent="0.25">
      <c r="A238" t="e">
        <f t="shared" si="11"/>
        <v>#VALUE!</v>
      </c>
      <c r="B238" s="17" t="e">
        <f t="shared" si="12"/>
        <v>#VALUE!</v>
      </c>
      <c r="C238" s="21" t="str">
        <f>Calen!F241</f>
        <v/>
      </c>
      <c r="D238" s="28"/>
      <c r="E238" s="29"/>
      <c r="F238" s="29"/>
      <c r="G238" s="29"/>
      <c r="H238" s="29"/>
      <c r="I238" s="30"/>
      <c r="J238" s="31"/>
      <c r="K238" s="32"/>
      <c r="L238" s="32"/>
      <c r="M238" s="32"/>
      <c r="N238" s="32"/>
      <c r="O238" s="33"/>
      <c r="P238" s="28"/>
      <c r="Q238" s="29"/>
      <c r="R238" s="29"/>
      <c r="S238" s="29"/>
      <c r="T238" s="29"/>
      <c r="U238" s="30"/>
      <c r="V238" s="31"/>
      <c r="W238" s="32"/>
      <c r="X238" s="32"/>
      <c r="Y238" s="32"/>
      <c r="Z238" s="32"/>
      <c r="AA238" s="33"/>
      <c r="AB238" s="28"/>
      <c r="AC238" s="29"/>
      <c r="AD238" s="29"/>
      <c r="AE238" s="29"/>
      <c r="AF238" s="29"/>
      <c r="AG238" s="30"/>
      <c r="AH238" s="31"/>
      <c r="AI238" s="32"/>
      <c r="AJ238" s="32"/>
      <c r="AK238" s="32"/>
      <c r="AL238" s="32"/>
      <c r="AM238" s="33"/>
      <c r="AN238" s="28"/>
      <c r="AO238" s="29"/>
      <c r="AP238" s="29"/>
      <c r="AQ238" s="29"/>
      <c r="AR238" s="29"/>
      <c r="AS238" s="30"/>
      <c r="AT238" s="31"/>
      <c r="AU238" s="32"/>
      <c r="AV238" s="32"/>
      <c r="AW238" s="32"/>
      <c r="AX238" s="32"/>
      <c r="AY238" s="33"/>
      <c r="AZ238" s="28"/>
      <c r="BA238" s="29"/>
      <c r="BB238" s="29"/>
      <c r="BC238" s="29"/>
      <c r="BD238" s="29"/>
      <c r="BE238" s="30"/>
      <c r="BF238" s="31"/>
      <c r="BG238" s="32"/>
      <c r="BH238" s="32"/>
      <c r="BI238" s="32"/>
      <c r="BJ238" s="32"/>
      <c r="BK238" s="33"/>
      <c r="BL238" s="28"/>
      <c r="BM238" s="29"/>
      <c r="BN238" s="29"/>
      <c r="BO238" s="29"/>
      <c r="BP238" s="29"/>
      <c r="BQ238" s="30"/>
      <c r="BR238" s="31"/>
      <c r="BS238" s="32"/>
      <c r="BT238" s="32"/>
      <c r="BU238" s="32"/>
      <c r="BV238" s="32"/>
      <c r="BW238" s="33"/>
      <c r="BX238" s="28"/>
      <c r="BY238" s="29"/>
      <c r="BZ238" s="29"/>
      <c r="CA238" s="29"/>
      <c r="CB238" s="29"/>
      <c r="CC238" s="30"/>
      <c r="CD238" s="31"/>
      <c r="CE238" s="32"/>
      <c r="CF238" s="32"/>
      <c r="CG238" s="32"/>
      <c r="CH238" s="32"/>
      <c r="CI238" s="33"/>
      <c r="CJ238" s="28"/>
      <c r="CK238" s="29"/>
      <c r="CL238" s="29"/>
      <c r="CM238" s="29"/>
      <c r="CN238" s="29"/>
      <c r="CO238" s="30"/>
      <c r="CP238" s="31"/>
      <c r="CQ238" s="32"/>
      <c r="CR238" s="32"/>
      <c r="CS238" s="32"/>
      <c r="CT238" s="32"/>
      <c r="CU238" s="33"/>
      <c r="CV238" s="28"/>
      <c r="CW238" s="29"/>
      <c r="CX238" s="29"/>
      <c r="CY238" s="29"/>
      <c r="CZ238" s="29"/>
      <c r="DA238" s="30"/>
      <c r="DB238" s="31"/>
      <c r="DC238" s="32"/>
      <c r="DD238" s="32"/>
      <c r="DE238" s="32"/>
      <c r="DF238" s="32"/>
      <c r="DG238" s="33"/>
      <c r="DH238" s="28"/>
      <c r="DI238" s="29"/>
      <c r="DJ238" s="29"/>
      <c r="DK238" s="29"/>
      <c r="DL238" s="29"/>
      <c r="DM238" s="30"/>
      <c r="DN238" s="31"/>
      <c r="DO238" s="32"/>
      <c r="DP238" s="32"/>
      <c r="DQ238" s="32"/>
      <c r="DR238" s="32"/>
      <c r="DS238" s="33"/>
      <c r="DT238" s="28"/>
      <c r="DU238" s="29"/>
      <c r="DV238" s="29"/>
      <c r="DW238" s="29"/>
      <c r="DX238" s="29"/>
      <c r="DY238" s="30"/>
      <c r="DZ238" s="31"/>
      <c r="EA238" s="32"/>
      <c r="EB238" s="32"/>
      <c r="EC238" s="32"/>
      <c r="ED238" s="32"/>
      <c r="EE238" s="33"/>
      <c r="EF238" s="28"/>
      <c r="EG238" s="29"/>
      <c r="EH238" s="29"/>
      <c r="EI238" s="29"/>
      <c r="EJ238" s="29"/>
      <c r="EK238" s="30"/>
      <c r="EL238" s="31"/>
      <c r="EM238" s="32"/>
      <c r="EN238" s="32"/>
      <c r="EO238" s="32"/>
      <c r="EP238" s="32"/>
      <c r="EQ238" s="33"/>
      <c r="ER238" s="28"/>
      <c r="ES238" s="29"/>
      <c r="ET238" s="29"/>
      <c r="EU238" s="29"/>
      <c r="EV238" s="29"/>
      <c r="EW238" s="30"/>
      <c r="EX238" s="31"/>
      <c r="EY238" s="32"/>
      <c r="EZ238" s="32"/>
      <c r="FA238" s="32"/>
      <c r="FB238" s="32"/>
      <c r="FC238" s="33"/>
      <c r="FD238" s="28"/>
      <c r="FE238" s="29"/>
      <c r="FF238" s="29"/>
      <c r="FG238" s="29"/>
      <c r="FH238" s="29"/>
      <c r="FI238" s="30"/>
      <c r="FJ238" s="31"/>
      <c r="FK238" s="32"/>
      <c r="FL238" s="32"/>
      <c r="FM238" s="32"/>
      <c r="FN238" s="32"/>
      <c r="FO238" s="33"/>
      <c r="FP238" s="28"/>
      <c r="FQ238" s="29"/>
      <c r="FR238" s="29"/>
      <c r="FS238" s="29"/>
      <c r="FT238" s="29"/>
      <c r="FU238" s="30"/>
      <c r="FV238" s="31"/>
      <c r="FW238" s="32"/>
      <c r="FX238" s="32"/>
      <c r="FY238" s="32"/>
      <c r="FZ238" s="32"/>
      <c r="GA238" s="33"/>
      <c r="GB238" s="28"/>
      <c r="GC238" s="29"/>
      <c r="GD238" s="29"/>
      <c r="GE238" s="29"/>
      <c r="GF238" s="29"/>
      <c r="GG238" s="30"/>
      <c r="GH238" s="31"/>
      <c r="GI238" s="32"/>
      <c r="GJ238" s="32"/>
      <c r="GK238" s="32"/>
      <c r="GL238" s="32"/>
      <c r="GM238" s="33"/>
      <c r="GN238" s="28"/>
      <c r="GO238" s="29"/>
      <c r="GP238" s="29"/>
      <c r="GQ238" s="29"/>
      <c r="GR238" s="29"/>
      <c r="GS238" s="30"/>
      <c r="GT238" s="31"/>
      <c r="GU238" s="32"/>
      <c r="GV238" s="32"/>
      <c r="GW238" s="32"/>
      <c r="GX238" s="32"/>
      <c r="GY238" s="33"/>
      <c r="GZ238" s="28"/>
      <c r="HA238" s="29"/>
      <c r="HB238" s="29"/>
      <c r="HC238" s="29"/>
      <c r="HD238" s="29"/>
      <c r="HE238" s="30"/>
      <c r="HF238" s="31"/>
      <c r="HG238" s="32"/>
      <c r="HH238" s="32"/>
      <c r="HI238" s="32"/>
      <c r="HJ238" s="32"/>
      <c r="HK238" s="33"/>
      <c r="HL238" s="28"/>
      <c r="HM238" s="29"/>
      <c r="HN238" s="29"/>
      <c r="HO238" s="29"/>
      <c r="HP238" s="29"/>
      <c r="HQ238" s="30"/>
      <c r="HR238" s="31"/>
      <c r="HS238" s="32"/>
      <c r="HT238" s="32"/>
      <c r="HU238" s="32"/>
      <c r="HV238" s="32"/>
      <c r="HW238" s="33"/>
      <c r="HX238" s="28"/>
      <c r="HY238" s="29"/>
      <c r="HZ238" s="29"/>
      <c r="IA238" s="29"/>
      <c r="IB238" s="29"/>
      <c r="IC238" s="30"/>
      <c r="ID238" s="31"/>
      <c r="IE238" s="32"/>
      <c r="IF238" s="32"/>
      <c r="IG238" s="32"/>
      <c r="IH238" s="32"/>
      <c r="II238" s="33"/>
      <c r="IJ238" s="28"/>
      <c r="IK238" s="29"/>
      <c r="IL238" s="29"/>
      <c r="IM238" s="29"/>
      <c r="IN238" s="29"/>
      <c r="IO238" s="30"/>
      <c r="IP238" s="31"/>
      <c r="IQ238" s="32"/>
      <c r="IR238" s="32"/>
      <c r="IS238" s="32"/>
      <c r="IT238" s="32"/>
      <c r="IU238" s="33"/>
      <c r="IV238" s="28"/>
      <c r="IW238" s="29"/>
      <c r="IX238" s="29"/>
      <c r="IY238" s="29"/>
      <c r="IZ238" s="29"/>
      <c r="JA238" s="30"/>
      <c r="JB238" s="31"/>
      <c r="JC238" s="32"/>
      <c r="JD238" s="32"/>
      <c r="JE238" s="32"/>
      <c r="JF238" s="32"/>
      <c r="JG238" s="33"/>
      <c r="JH238" s="28"/>
      <c r="JI238" s="29"/>
      <c r="JJ238" s="29"/>
      <c r="JK238" s="29"/>
      <c r="JL238" s="29"/>
      <c r="JM238" s="30"/>
      <c r="JN238" s="31"/>
      <c r="JO238" s="32"/>
      <c r="JP238" s="32"/>
      <c r="JQ238" s="32"/>
      <c r="JR238" s="32"/>
      <c r="JS238" s="33"/>
      <c r="JT238" s="28"/>
      <c r="JU238" s="29"/>
      <c r="JV238" s="29"/>
      <c r="JW238" s="29"/>
      <c r="JX238" s="29"/>
      <c r="JY238" s="30"/>
      <c r="JZ238" s="31"/>
      <c r="KA238" s="32"/>
      <c r="KB238" s="32"/>
      <c r="KC238" s="32"/>
      <c r="KD238" s="32"/>
      <c r="KE238" s="33"/>
      <c r="KF238" s="28"/>
      <c r="KG238" s="29"/>
      <c r="KH238" s="29"/>
      <c r="KI238" s="29"/>
      <c r="KJ238" s="29"/>
      <c r="KK238" s="30"/>
      <c r="KL238" s="31"/>
      <c r="KM238" s="32"/>
      <c r="KN238" s="32"/>
      <c r="KO238" s="32"/>
      <c r="KP238" s="32"/>
      <c r="KQ238" s="33"/>
    </row>
    <row r="239" spans="1:303" ht="16.5" customHeight="1" x14ac:dyDescent="0.25">
      <c r="A239" t="e">
        <f t="shared" si="11"/>
        <v>#VALUE!</v>
      </c>
      <c r="B239" s="17" t="e">
        <f t="shared" si="12"/>
        <v>#VALUE!</v>
      </c>
      <c r="C239" s="21" t="str">
        <f>Calen!F242</f>
        <v/>
      </c>
      <c r="D239" s="28"/>
      <c r="E239" s="29"/>
      <c r="F239" s="29"/>
      <c r="G239" s="29"/>
      <c r="H239" s="29"/>
      <c r="I239" s="30"/>
      <c r="J239" s="31"/>
      <c r="K239" s="32"/>
      <c r="L239" s="32"/>
      <c r="M239" s="32"/>
      <c r="N239" s="32"/>
      <c r="O239" s="33"/>
      <c r="P239" s="28"/>
      <c r="Q239" s="29"/>
      <c r="R239" s="29"/>
      <c r="S239" s="29"/>
      <c r="T239" s="29"/>
      <c r="U239" s="30"/>
      <c r="V239" s="31"/>
      <c r="W239" s="32"/>
      <c r="X239" s="32"/>
      <c r="Y239" s="32"/>
      <c r="Z239" s="32"/>
      <c r="AA239" s="33"/>
      <c r="AB239" s="28"/>
      <c r="AC239" s="29"/>
      <c r="AD239" s="29"/>
      <c r="AE239" s="29"/>
      <c r="AF239" s="29"/>
      <c r="AG239" s="30"/>
      <c r="AH239" s="31"/>
      <c r="AI239" s="32"/>
      <c r="AJ239" s="32"/>
      <c r="AK239" s="32"/>
      <c r="AL239" s="32"/>
      <c r="AM239" s="33"/>
      <c r="AN239" s="28"/>
      <c r="AO239" s="29"/>
      <c r="AP239" s="29"/>
      <c r="AQ239" s="29"/>
      <c r="AR239" s="29"/>
      <c r="AS239" s="30"/>
      <c r="AT239" s="31"/>
      <c r="AU239" s="32"/>
      <c r="AV239" s="32"/>
      <c r="AW239" s="32"/>
      <c r="AX239" s="32"/>
      <c r="AY239" s="33"/>
      <c r="AZ239" s="28"/>
      <c r="BA239" s="29"/>
      <c r="BB239" s="29"/>
      <c r="BC239" s="29"/>
      <c r="BD239" s="29"/>
      <c r="BE239" s="30"/>
      <c r="BF239" s="31"/>
      <c r="BG239" s="32"/>
      <c r="BH239" s="32"/>
      <c r="BI239" s="32"/>
      <c r="BJ239" s="32"/>
      <c r="BK239" s="33"/>
      <c r="BL239" s="28"/>
      <c r="BM239" s="29"/>
      <c r="BN239" s="29"/>
      <c r="BO239" s="29"/>
      <c r="BP239" s="29"/>
      <c r="BQ239" s="30"/>
      <c r="BR239" s="31"/>
      <c r="BS239" s="32"/>
      <c r="BT239" s="32"/>
      <c r="BU239" s="32"/>
      <c r="BV239" s="32"/>
      <c r="BW239" s="33"/>
      <c r="BX239" s="28"/>
      <c r="BY239" s="29"/>
      <c r="BZ239" s="29"/>
      <c r="CA239" s="29"/>
      <c r="CB239" s="29"/>
      <c r="CC239" s="30"/>
      <c r="CD239" s="31"/>
      <c r="CE239" s="32"/>
      <c r="CF239" s="32"/>
      <c r="CG239" s="32"/>
      <c r="CH239" s="32"/>
      <c r="CI239" s="33"/>
      <c r="CJ239" s="28"/>
      <c r="CK239" s="29"/>
      <c r="CL239" s="29"/>
      <c r="CM239" s="29"/>
      <c r="CN239" s="29"/>
      <c r="CO239" s="30"/>
      <c r="CP239" s="31"/>
      <c r="CQ239" s="32"/>
      <c r="CR239" s="32"/>
      <c r="CS239" s="32"/>
      <c r="CT239" s="32"/>
      <c r="CU239" s="33"/>
      <c r="CV239" s="28"/>
      <c r="CW239" s="29"/>
      <c r="CX239" s="29"/>
      <c r="CY239" s="29"/>
      <c r="CZ239" s="29"/>
      <c r="DA239" s="30"/>
      <c r="DB239" s="31"/>
      <c r="DC239" s="32"/>
      <c r="DD239" s="32"/>
      <c r="DE239" s="32"/>
      <c r="DF239" s="32"/>
      <c r="DG239" s="33"/>
      <c r="DH239" s="28"/>
      <c r="DI239" s="29"/>
      <c r="DJ239" s="29"/>
      <c r="DK239" s="29"/>
      <c r="DL239" s="29"/>
      <c r="DM239" s="30"/>
      <c r="DN239" s="31"/>
      <c r="DO239" s="32"/>
      <c r="DP239" s="32"/>
      <c r="DQ239" s="32"/>
      <c r="DR239" s="32"/>
      <c r="DS239" s="33"/>
      <c r="DT239" s="28"/>
      <c r="DU239" s="29"/>
      <c r="DV239" s="29"/>
      <c r="DW239" s="29"/>
      <c r="DX239" s="29"/>
      <c r="DY239" s="30"/>
      <c r="DZ239" s="31"/>
      <c r="EA239" s="32"/>
      <c r="EB239" s="32"/>
      <c r="EC239" s="32"/>
      <c r="ED239" s="32"/>
      <c r="EE239" s="33"/>
      <c r="EF239" s="28"/>
      <c r="EG239" s="29"/>
      <c r="EH239" s="29"/>
      <c r="EI239" s="29"/>
      <c r="EJ239" s="29"/>
      <c r="EK239" s="30"/>
      <c r="EL239" s="31"/>
      <c r="EM239" s="32"/>
      <c r="EN239" s="32"/>
      <c r="EO239" s="32"/>
      <c r="EP239" s="32"/>
      <c r="EQ239" s="33"/>
      <c r="ER239" s="28"/>
      <c r="ES239" s="29"/>
      <c r="ET239" s="29"/>
      <c r="EU239" s="29"/>
      <c r="EV239" s="29"/>
      <c r="EW239" s="30"/>
      <c r="EX239" s="31"/>
      <c r="EY239" s="32"/>
      <c r="EZ239" s="32"/>
      <c r="FA239" s="32"/>
      <c r="FB239" s="32"/>
      <c r="FC239" s="33"/>
      <c r="FD239" s="28"/>
      <c r="FE239" s="29"/>
      <c r="FF239" s="29"/>
      <c r="FG239" s="29"/>
      <c r="FH239" s="29"/>
      <c r="FI239" s="30"/>
      <c r="FJ239" s="31"/>
      <c r="FK239" s="32"/>
      <c r="FL239" s="32"/>
      <c r="FM239" s="32"/>
      <c r="FN239" s="32"/>
      <c r="FO239" s="33"/>
      <c r="FP239" s="28"/>
      <c r="FQ239" s="29"/>
      <c r="FR239" s="29"/>
      <c r="FS239" s="29"/>
      <c r="FT239" s="29"/>
      <c r="FU239" s="30"/>
      <c r="FV239" s="31"/>
      <c r="FW239" s="32"/>
      <c r="FX239" s="32"/>
      <c r="FY239" s="32"/>
      <c r="FZ239" s="32"/>
      <c r="GA239" s="33"/>
      <c r="GB239" s="28"/>
      <c r="GC239" s="29"/>
      <c r="GD239" s="29"/>
      <c r="GE239" s="29"/>
      <c r="GF239" s="29"/>
      <c r="GG239" s="30"/>
      <c r="GH239" s="31"/>
      <c r="GI239" s="32"/>
      <c r="GJ239" s="32"/>
      <c r="GK239" s="32"/>
      <c r="GL239" s="32"/>
      <c r="GM239" s="33"/>
      <c r="GN239" s="28"/>
      <c r="GO239" s="29"/>
      <c r="GP239" s="29"/>
      <c r="GQ239" s="29"/>
      <c r="GR239" s="29"/>
      <c r="GS239" s="30"/>
      <c r="GT239" s="31"/>
      <c r="GU239" s="32"/>
      <c r="GV239" s="32"/>
      <c r="GW239" s="32"/>
      <c r="GX239" s="32"/>
      <c r="GY239" s="33"/>
      <c r="GZ239" s="28"/>
      <c r="HA239" s="29"/>
      <c r="HB239" s="29"/>
      <c r="HC239" s="29"/>
      <c r="HD239" s="29"/>
      <c r="HE239" s="30"/>
      <c r="HF239" s="31"/>
      <c r="HG239" s="32"/>
      <c r="HH239" s="32"/>
      <c r="HI239" s="32"/>
      <c r="HJ239" s="32"/>
      <c r="HK239" s="33"/>
      <c r="HL239" s="28"/>
      <c r="HM239" s="29"/>
      <c r="HN239" s="29"/>
      <c r="HO239" s="29"/>
      <c r="HP239" s="29"/>
      <c r="HQ239" s="30"/>
      <c r="HR239" s="31"/>
      <c r="HS239" s="32"/>
      <c r="HT239" s="32"/>
      <c r="HU239" s="32"/>
      <c r="HV239" s="32"/>
      <c r="HW239" s="33"/>
      <c r="HX239" s="28"/>
      <c r="HY239" s="29"/>
      <c r="HZ239" s="29"/>
      <c r="IA239" s="29"/>
      <c r="IB239" s="29"/>
      <c r="IC239" s="30"/>
      <c r="ID239" s="31"/>
      <c r="IE239" s="32"/>
      <c r="IF239" s="32"/>
      <c r="IG239" s="32"/>
      <c r="IH239" s="32"/>
      <c r="II239" s="33"/>
      <c r="IJ239" s="28"/>
      <c r="IK239" s="29"/>
      <c r="IL239" s="29"/>
      <c r="IM239" s="29"/>
      <c r="IN239" s="29"/>
      <c r="IO239" s="30"/>
      <c r="IP239" s="31"/>
      <c r="IQ239" s="32"/>
      <c r="IR239" s="32"/>
      <c r="IS239" s="32"/>
      <c r="IT239" s="32"/>
      <c r="IU239" s="33"/>
      <c r="IV239" s="28"/>
      <c r="IW239" s="29"/>
      <c r="IX239" s="29"/>
      <c r="IY239" s="29"/>
      <c r="IZ239" s="29"/>
      <c r="JA239" s="30"/>
      <c r="JB239" s="31"/>
      <c r="JC239" s="32"/>
      <c r="JD239" s="32"/>
      <c r="JE239" s="32"/>
      <c r="JF239" s="32"/>
      <c r="JG239" s="33"/>
      <c r="JH239" s="28"/>
      <c r="JI239" s="29"/>
      <c r="JJ239" s="29"/>
      <c r="JK239" s="29"/>
      <c r="JL239" s="29"/>
      <c r="JM239" s="30"/>
      <c r="JN239" s="31"/>
      <c r="JO239" s="32"/>
      <c r="JP239" s="32"/>
      <c r="JQ239" s="32"/>
      <c r="JR239" s="32"/>
      <c r="JS239" s="33"/>
      <c r="JT239" s="28"/>
      <c r="JU239" s="29"/>
      <c r="JV239" s="29"/>
      <c r="JW239" s="29"/>
      <c r="JX239" s="29"/>
      <c r="JY239" s="30"/>
      <c r="JZ239" s="31"/>
      <c r="KA239" s="32"/>
      <c r="KB239" s="32"/>
      <c r="KC239" s="32"/>
      <c r="KD239" s="32"/>
      <c r="KE239" s="33"/>
      <c r="KF239" s="28"/>
      <c r="KG239" s="29"/>
      <c r="KH239" s="29"/>
      <c r="KI239" s="29"/>
      <c r="KJ239" s="29"/>
      <c r="KK239" s="30"/>
      <c r="KL239" s="31"/>
      <c r="KM239" s="32"/>
      <c r="KN239" s="32"/>
      <c r="KO239" s="32"/>
      <c r="KP239" s="32"/>
      <c r="KQ239" s="33"/>
    </row>
    <row r="240" spans="1:303" ht="16.5" customHeight="1" x14ac:dyDescent="0.25">
      <c r="A240" t="e">
        <f t="shared" si="11"/>
        <v>#VALUE!</v>
      </c>
      <c r="B240" s="17" t="e">
        <f t="shared" si="12"/>
        <v>#VALUE!</v>
      </c>
      <c r="C240" s="21" t="str">
        <f>Calen!F243</f>
        <v/>
      </c>
      <c r="D240" s="28"/>
      <c r="E240" s="29"/>
      <c r="F240" s="29"/>
      <c r="G240" s="29"/>
      <c r="H240" s="29"/>
      <c r="I240" s="30"/>
      <c r="J240" s="31"/>
      <c r="K240" s="32"/>
      <c r="L240" s="32"/>
      <c r="M240" s="32"/>
      <c r="N240" s="32"/>
      <c r="O240" s="33"/>
      <c r="P240" s="28"/>
      <c r="Q240" s="29"/>
      <c r="R240" s="29"/>
      <c r="S240" s="29"/>
      <c r="T240" s="29"/>
      <c r="U240" s="30"/>
      <c r="V240" s="31"/>
      <c r="W240" s="32"/>
      <c r="X240" s="32"/>
      <c r="Y240" s="32"/>
      <c r="Z240" s="32"/>
      <c r="AA240" s="33"/>
      <c r="AB240" s="28"/>
      <c r="AC240" s="29"/>
      <c r="AD240" s="29"/>
      <c r="AE240" s="29"/>
      <c r="AF240" s="29"/>
      <c r="AG240" s="30"/>
      <c r="AH240" s="31"/>
      <c r="AI240" s="32"/>
      <c r="AJ240" s="32"/>
      <c r="AK240" s="32"/>
      <c r="AL240" s="32"/>
      <c r="AM240" s="33"/>
      <c r="AN240" s="28"/>
      <c r="AO240" s="29"/>
      <c r="AP240" s="29"/>
      <c r="AQ240" s="29"/>
      <c r="AR240" s="29"/>
      <c r="AS240" s="30"/>
      <c r="AT240" s="31"/>
      <c r="AU240" s="32"/>
      <c r="AV240" s="32"/>
      <c r="AW240" s="32"/>
      <c r="AX240" s="32"/>
      <c r="AY240" s="33"/>
      <c r="AZ240" s="28"/>
      <c r="BA240" s="29"/>
      <c r="BB240" s="29"/>
      <c r="BC240" s="29"/>
      <c r="BD240" s="29"/>
      <c r="BE240" s="30"/>
      <c r="BF240" s="31"/>
      <c r="BG240" s="32"/>
      <c r="BH240" s="32"/>
      <c r="BI240" s="32"/>
      <c r="BJ240" s="32"/>
      <c r="BK240" s="33"/>
      <c r="BL240" s="28"/>
      <c r="BM240" s="29"/>
      <c r="BN240" s="29"/>
      <c r="BO240" s="29"/>
      <c r="BP240" s="29"/>
      <c r="BQ240" s="30"/>
      <c r="BR240" s="31"/>
      <c r="BS240" s="32"/>
      <c r="BT240" s="32"/>
      <c r="BU240" s="32"/>
      <c r="BV240" s="32"/>
      <c r="BW240" s="33"/>
      <c r="BX240" s="28"/>
      <c r="BY240" s="29"/>
      <c r="BZ240" s="29"/>
      <c r="CA240" s="29"/>
      <c r="CB240" s="29"/>
      <c r="CC240" s="30"/>
      <c r="CD240" s="31"/>
      <c r="CE240" s="32"/>
      <c r="CF240" s="32"/>
      <c r="CG240" s="32"/>
      <c r="CH240" s="32"/>
      <c r="CI240" s="33"/>
      <c r="CJ240" s="28"/>
      <c r="CK240" s="29"/>
      <c r="CL240" s="29"/>
      <c r="CM240" s="29"/>
      <c r="CN240" s="29"/>
      <c r="CO240" s="30"/>
      <c r="CP240" s="31"/>
      <c r="CQ240" s="32"/>
      <c r="CR240" s="32"/>
      <c r="CS240" s="32"/>
      <c r="CT240" s="32"/>
      <c r="CU240" s="33"/>
      <c r="CV240" s="28"/>
      <c r="CW240" s="29"/>
      <c r="CX240" s="29"/>
      <c r="CY240" s="29"/>
      <c r="CZ240" s="29"/>
      <c r="DA240" s="30"/>
      <c r="DB240" s="31"/>
      <c r="DC240" s="32"/>
      <c r="DD240" s="32"/>
      <c r="DE240" s="32"/>
      <c r="DF240" s="32"/>
      <c r="DG240" s="33"/>
      <c r="DH240" s="28"/>
      <c r="DI240" s="29"/>
      <c r="DJ240" s="29"/>
      <c r="DK240" s="29"/>
      <c r="DL240" s="29"/>
      <c r="DM240" s="30"/>
      <c r="DN240" s="31"/>
      <c r="DO240" s="32"/>
      <c r="DP240" s="32"/>
      <c r="DQ240" s="32"/>
      <c r="DR240" s="32"/>
      <c r="DS240" s="33"/>
      <c r="DT240" s="28"/>
      <c r="DU240" s="29"/>
      <c r="DV240" s="29"/>
      <c r="DW240" s="29"/>
      <c r="DX240" s="29"/>
      <c r="DY240" s="30"/>
      <c r="DZ240" s="31"/>
      <c r="EA240" s="32"/>
      <c r="EB240" s="32"/>
      <c r="EC240" s="32"/>
      <c r="ED240" s="32"/>
      <c r="EE240" s="33"/>
      <c r="EF240" s="28"/>
      <c r="EG240" s="29"/>
      <c r="EH240" s="29"/>
      <c r="EI240" s="29"/>
      <c r="EJ240" s="29"/>
      <c r="EK240" s="30"/>
      <c r="EL240" s="31"/>
      <c r="EM240" s="32"/>
      <c r="EN240" s="32"/>
      <c r="EO240" s="32"/>
      <c r="EP240" s="32"/>
      <c r="EQ240" s="33"/>
      <c r="ER240" s="28"/>
      <c r="ES240" s="29"/>
      <c r="ET240" s="29"/>
      <c r="EU240" s="29"/>
      <c r="EV240" s="29"/>
      <c r="EW240" s="30"/>
      <c r="EX240" s="31"/>
      <c r="EY240" s="32"/>
      <c r="EZ240" s="32"/>
      <c r="FA240" s="32"/>
      <c r="FB240" s="32"/>
      <c r="FC240" s="33"/>
      <c r="FD240" s="28"/>
      <c r="FE240" s="29"/>
      <c r="FF240" s="29"/>
      <c r="FG240" s="29"/>
      <c r="FH240" s="29"/>
      <c r="FI240" s="30"/>
      <c r="FJ240" s="31"/>
      <c r="FK240" s="32"/>
      <c r="FL240" s="32"/>
      <c r="FM240" s="32"/>
      <c r="FN240" s="32"/>
      <c r="FO240" s="33"/>
      <c r="FP240" s="28"/>
      <c r="FQ240" s="29"/>
      <c r="FR240" s="29"/>
      <c r="FS240" s="29"/>
      <c r="FT240" s="29"/>
      <c r="FU240" s="30"/>
      <c r="FV240" s="31"/>
      <c r="FW240" s="32"/>
      <c r="FX240" s="32"/>
      <c r="FY240" s="32"/>
      <c r="FZ240" s="32"/>
      <c r="GA240" s="33"/>
      <c r="GB240" s="28"/>
      <c r="GC240" s="29"/>
      <c r="GD240" s="29"/>
      <c r="GE240" s="29"/>
      <c r="GF240" s="29"/>
      <c r="GG240" s="30"/>
      <c r="GH240" s="31"/>
      <c r="GI240" s="32"/>
      <c r="GJ240" s="32"/>
      <c r="GK240" s="32"/>
      <c r="GL240" s="32"/>
      <c r="GM240" s="33"/>
      <c r="GN240" s="28"/>
      <c r="GO240" s="29"/>
      <c r="GP240" s="29"/>
      <c r="GQ240" s="29"/>
      <c r="GR240" s="29"/>
      <c r="GS240" s="30"/>
      <c r="GT240" s="31"/>
      <c r="GU240" s="32"/>
      <c r="GV240" s="32"/>
      <c r="GW240" s="32"/>
      <c r="GX240" s="32"/>
      <c r="GY240" s="33"/>
      <c r="GZ240" s="28"/>
      <c r="HA240" s="29"/>
      <c r="HB240" s="29"/>
      <c r="HC240" s="29"/>
      <c r="HD240" s="29"/>
      <c r="HE240" s="30"/>
      <c r="HF240" s="31"/>
      <c r="HG240" s="32"/>
      <c r="HH240" s="32"/>
      <c r="HI240" s="32"/>
      <c r="HJ240" s="32"/>
      <c r="HK240" s="33"/>
      <c r="HL240" s="28"/>
      <c r="HM240" s="29"/>
      <c r="HN240" s="29"/>
      <c r="HO240" s="29"/>
      <c r="HP240" s="29"/>
      <c r="HQ240" s="30"/>
      <c r="HR240" s="31"/>
      <c r="HS240" s="32"/>
      <c r="HT240" s="32"/>
      <c r="HU240" s="32"/>
      <c r="HV240" s="32"/>
      <c r="HW240" s="33"/>
      <c r="HX240" s="28"/>
      <c r="HY240" s="29"/>
      <c r="HZ240" s="29"/>
      <c r="IA240" s="29"/>
      <c r="IB240" s="29"/>
      <c r="IC240" s="30"/>
      <c r="ID240" s="31"/>
      <c r="IE240" s="32"/>
      <c r="IF240" s="32"/>
      <c r="IG240" s="32"/>
      <c r="IH240" s="32"/>
      <c r="II240" s="33"/>
      <c r="IJ240" s="28"/>
      <c r="IK240" s="29"/>
      <c r="IL240" s="29"/>
      <c r="IM240" s="29"/>
      <c r="IN240" s="29"/>
      <c r="IO240" s="30"/>
      <c r="IP240" s="31"/>
      <c r="IQ240" s="32"/>
      <c r="IR240" s="32"/>
      <c r="IS240" s="32"/>
      <c r="IT240" s="32"/>
      <c r="IU240" s="33"/>
      <c r="IV240" s="28"/>
      <c r="IW240" s="29"/>
      <c r="IX240" s="29"/>
      <c r="IY240" s="29"/>
      <c r="IZ240" s="29"/>
      <c r="JA240" s="30"/>
      <c r="JB240" s="31"/>
      <c r="JC240" s="32"/>
      <c r="JD240" s="32"/>
      <c r="JE240" s="32"/>
      <c r="JF240" s="32"/>
      <c r="JG240" s="33"/>
      <c r="JH240" s="28"/>
      <c r="JI240" s="29"/>
      <c r="JJ240" s="29"/>
      <c r="JK240" s="29"/>
      <c r="JL240" s="29"/>
      <c r="JM240" s="30"/>
      <c r="JN240" s="31"/>
      <c r="JO240" s="32"/>
      <c r="JP240" s="32"/>
      <c r="JQ240" s="32"/>
      <c r="JR240" s="32"/>
      <c r="JS240" s="33"/>
      <c r="JT240" s="28"/>
      <c r="JU240" s="29"/>
      <c r="JV240" s="29"/>
      <c r="JW240" s="29"/>
      <c r="JX240" s="29"/>
      <c r="JY240" s="30"/>
      <c r="JZ240" s="31"/>
      <c r="KA240" s="32"/>
      <c r="KB240" s="32"/>
      <c r="KC240" s="32"/>
      <c r="KD240" s="32"/>
      <c r="KE240" s="33"/>
      <c r="KF240" s="28"/>
      <c r="KG240" s="29"/>
      <c r="KH240" s="29"/>
      <c r="KI240" s="29"/>
      <c r="KJ240" s="29"/>
      <c r="KK240" s="30"/>
      <c r="KL240" s="31"/>
      <c r="KM240" s="32"/>
      <c r="KN240" s="32"/>
      <c r="KO240" s="32"/>
      <c r="KP240" s="32"/>
      <c r="KQ240" s="33"/>
    </row>
    <row r="241" spans="1:303" ht="16.5" customHeight="1" x14ac:dyDescent="0.25">
      <c r="A241" t="e">
        <f t="shared" si="11"/>
        <v>#VALUE!</v>
      </c>
      <c r="B241" s="17" t="e">
        <f t="shared" si="12"/>
        <v>#VALUE!</v>
      </c>
      <c r="C241" s="21" t="str">
        <f>Calen!F244</f>
        <v/>
      </c>
      <c r="D241" s="28"/>
      <c r="E241" s="29"/>
      <c r="F241" s="29"/>
      <c r="G241" s="29"/>
      <c r="H241" s="29"/>
      <c r="I241" s="30"/>
      <c r="J241" s="31"/>
      <c r="K241" s="32"/>
      <c r="L241" s="32"/>
      <c r="M241" s="32"/>
      <c r="N241" s="32"/>
      <c r="O241" s="33"/>
      <c r="P241" s="28"/>
      <c r="Q241" s="29"/>
      <c r="R241" s="29"/>
      <c r="S241" s="29"/>
      <c r="T241" s="29"/>
      <c r="U241" s="30"/>
      <c r="V241" s="31"/>
      <c r="W241" s="32"/>
      <c r="X241" s="32"/>
      <c r="Y241" s="32"/>
      <c r="Z241" s="32"/>
      <c r="AA241" s="33"/>
      <c r="AB241" s="28"/>
      <c r="AC241" s="29"/>
      <c r="AD241" s="29"/>
      <c r="AE241" s="29"/>
      <c r="AF241" s="29"/>
      <c r="AG241" s="30"/>
      <c r="AH241" s="31"/>
      <c r="AI241" s="32"/>
      <c r="AJ241" s="32"/>
      <c r="AK241" s="32"/>
      <c r="AL241" s="32"/>
      <c r="AM241" s="33"/>
      <c r="AN241" s="28"/>
      <c r="AO241" s="29"/>
      <c r="AP241" s="29"/>
      <c r="AQ241" s="29"/>
      <c r="AR241" s="29"/>
      <c r="AS241" s="30"/>
      <c r="AT241" s="31"/>
      <c r="AU241" s="32"/>
      <c r="AV241" s="32"/>
      <c r="AW241" s="32"/>
      <c r="AX241" s="32"/>
      <c r="AY241" s="33"/>
      <c r="AZ241" s="28"/>
      <c r="BA241" s="29"/>
      <c r="BB241" s="29"/>
      <c r="BC241" s="29"/>
      <c r="BD241" s="29"/>
      <c r="BE241" s="30"/>
      <c r="BF241" s="31"/>
      <c r="BG241" s="32"/>
      <c r="BH241" s="32"/>
      <c r="BI241" s="32"/>
      <c r="BJ241" s="32"/>
      <c r="BK241" s="33"/>
      <c r="BL241" s="28"/>
      <c r="BM241" s="29"/>
      <c r="BN241" s="29"/>
      <c r="BO241" s="29"/>
      <c r="BP241" s="29"/>
      <c r="BQ241" s="30"/>
      <c r="BR241" s="31"/>
      <c r="BS241" s="32"/>
      <c r="BT241" s="32"/>
      <c r="BU241" s="32"/>
      <c r="BV241" s="32"/>
      <c r="BW241" s="33"/>
      <c r="BX241" s="28"/>
      <c r="BY241" s="29"/>
      <c r="BZ241" s="29"/>
      <c r="CA241" s="29"/>
      <c r="CB241" s="29"/>
      <c r="CC241" s="30"/>
      <c r="CD241" s="31"/>
      <c r="CE241" s="32"/>
      <c r="CF241" s="32"/>
      <c r="CG241" s="32"/>
      <c r="CH241" s="32"/>
      <c r="CI241" s="33"/>
      <c r="CJ241" s="28"/>
      <c r="CK241" s="29"/>
      <c r="CL241" s="29"/>
      <c r="CM241" s="29"/>
      <c r="CN241" s="29"/>
      <c r="CO241" s="30"/>
      <c r="CP241" s="31"/>
      <c r="CQ241" s="32"/>
      <c r="CR241" s="32"/>
      <c r="CS241" s="32"/>
      <c r="CT241" s="32"/>
      <c r="CU241" s="33"/>
      <c r="CV241" s="28"/>
      <c r="CW241" s="29"/>
      <c r="CX241" s="29"/>
      <c r="CY241" s="29"/>
      <c r="CZ241" s="29"/>
      <c r="DA241" s="30"/>
      <c r="DB241" s="31"/>
      <c r="DC241" s="32"/>
      <c r="DD241" s="32"/>
      <c r="DE241" s="32"/>
      <c r="DF241" s="32"/>
      <c r="DG241" s="33"/>
      <c r="DH241" s="28"/>
      <c r="DI241" s="29"/>
      <c r="DJ241" s="29"/>
      <c r="DK241" s="29"/>
      <c r="DL241" s="29"/>
      <c r="DM241" s="30"/>
      <c r="DN241" s="31"/>
      <c r="DO241" s="32"/>
      <c r="DP241" s="32"/>
      <c r="DQ241" s="32"/>
      <c r="DR241" s="32"/>
      <c r="DS241" s="33"/>
      <c r="DT241" s="28"/>
      <c r="DU241" s="29"/>
      <c r="DV241" s="29"/>
      <c r="DW241" s="29"/>
      <c r="DX241" s="29"/>
      <c r="DY241" s="30"/>
      <c r="DZ241" s="31"/>
      <c r="EA241" s="32"/>
      <c r="EB241" s="32"/>
      <c r="EC241" s="32"/>
      <c r="ED241" s="32"/>
      <c r="EE241" s="33"/>
      <c r="EF241" s="28"/>
      <c r="EG241" s="29"/>
      <c r="EH241" s="29"/>
      <c r="EI241" s="29"/>
      <c r="EJ241" s="29"/>
      <c r="EK241" s="30"/>
      <c r="EL241" s="31"/>
      <c r="EM241" s="32"/>
      <c r="EN241" s="32"/>
      <c r="EO241" s="32"/>
      <c r="EP241" s="32"/>
      <c r="EQ241" s="33"/>
      <c r="ER241" s="28"/>
      <c r="ES241" s="29"/>
      <c r="ET241" s="29"/>
      <c r="EU241" s="29"/>
      <c r="EV241" s="29"/>
      <c r="EW241" s="30"/>
      <c r="EX241" s="31"/>
      <c r="EY241" s="32"/>
      <c r="EZ241" s="32"/>
      <c r="FA241" s="32"/>
      <c r="FB241" s="32"/>
      <c r="FC241" s="33"/>
      <c r="FD241" s="28"/>
      <c r="FE241" s="29"/>
      <c r="FF241" s="29"/>
      <c r="FG241" s="29"/>
      <c r="FH241" s="29"/>
      <c r="FI241" s="30"/>
      <c r="FJ241" s="31"/>
      <c r="FK241" s="32"/>
      <c r="FL241" s="32"/>
      <c r="FM241" s="32"/>
      <c r="FN241" s="32"/>
      <c r="FO241" s="33"/>
      <c r="FP241" s="28"/>
      <c r="FQ241" s="29"/>
      <c r="FR241" s="29"/>
      <c r="FS241" s="29"/>
      <c r="FT241" s="29"/>
      <c r="FU241" s="30"/>
      <c r="FV241" s="31"/>
      <c r="FW241" s="32"/>
      <c r="FX241" s="32"/>
      <c r="FY241" s="32"/>
      <c r="FZ241" s="32"/>
      <c r="GA241" s="33"/>
      <c r="GB241" s="28"/>
      <c r="GC241" s="29"/>
      <c r="GD241" s="29"/>
      <c r="GE241" s="29"/>
      <c r="GF241" s="29"/>
      <c r="GG241" s="30"/>
      <c r="GH241" s="31"/>
      <c r="GI241" s="32"/>
      <c r="GJ241" s="32"/>
      <c r="GK241" s="32"/>
      <c r="GL241" s="32"/>
      <c r="GM241" s="33"/>
      <c r="GN241" s="28"/>
      <c r="GO241" s="29"/>
      <c r="GP241" s="29"/>
      <c r="GQ241" s="29"/>
      <c r="GR241" s="29"/>
      <c r="GS241" s="30"/>
      <c r="GT241" s="31"/>
      <c r="GU241" s="32"/>
      <c r="GV241" s="32"/>
      <c r="GW241" s="32"/>
      <c r="GX241" s="32"/>
      <c r="GY241" s="33"/>
      <c r="GZ241" s="28"/>
      <c r="HA241" s="29"/>
      <c r="HB241" s="29"/>
      <c r="HC241" s="29"/>
      <c r="HD241" s="29"/>
      <c r="HE241" s="30"/>
      <c r="HF241" s="31"/>
      <c r="HG241" s="32"/>
      <c r="HH241" s="32"/>
      <c r="HI241" s="32"/>
      <c r="HJ241" s="32"/>
      <c r="HK241" s="33"/>
      <c r="HL241" s="28"/>
      <c r="HM241" s="29"/>
      <c r="HN241" s="29"/>
      <c r="HO241" s="29"/>
      <c r="HP241" s="29"/>
      <c r="HQ241" s="30"/>
      <c r="HR241" s="31"/>
      <c r="HS241" s="32"/>
      <c r="HT241" s="32"/>
      <c r="HU241" s="32"/>
      <c r="HV241" s="32"/>
      <c r="HW241" s="33"/>
      <c r="HX241" s="28"/>
      <c r="HY241" s="29"/>
      <c r="HZ241" s="29"/>
      <c r="IA241" s="29"/>
      <c r="IB241" s="29"/>
      <c r="IC241" s="30"/>
      <c r="ID241" s="31"/>
      <c r="IE241" s="32"/>
      <c r="IF241" s="32"/>
      <c r="IG241" s="32"/>
      <c r="IH241" s="32"/>
      <c r="II241" s="33"/>
      <c r="IJ241" s="28"/>
      <c r="IK241" s="29"/>
      <c r="IL241" s="29"/>
      <c r="IM241" s="29"/>
      <c r="IN241" s="29"/>
      <c r="IO241" s="30"/>
      <c r="IP241" s="31"/>
      <c r="IQ241" s="32"/>
      <c r="IR241" s="32"/>
      <c r="IS241" s="32"/>
      <c r="IT241" s="32"/>
      <c r="IU241" s="33"/>
      <c r="IV241" s="28"/>
      <c r="IW241" s="29"/>
      <c r="IX241" s="29"/>
      <c r="IY241" s="29"/>
      <c r="IZ241" s="29"/>
      <c r="JA241" s="30"/>
      <c r="JB241" s="31"/>
      <c r="JC241" s="32"/>
      <c r="JD241" s="32"/>
      <c r="JE241" s="32"/>
      <c r="JF241" s="32"/>
      <c r="JG241" s="33"/>
      <c r="JH241" s="28"/>
      <c r="JI241" s="29"/>
      <c r="JJ241" s="29"/>
      <c r="JK241" s="29"/>
      <c r="JL241" s="29"/>
      <c r="JM241" s="30"/>
      <c r="JN241" s="31"/>
      <c r="JO241" s="32"/>
      <c r="JP241" s="32"/>
      <c r="JQ241" s="32"/>
      <c r="JR241" s="32"/>
      <c r="JS241" s="33"/>
      <c r="JT241" s="28"/>
      <c r="JU241" s="29"/>
      <c r="JV241" s="29"/>
      <c r="JW241" s="29"/>
      <c r="JX241" s="29"/>
      <c r="JY241" s="30"/>
      <c r="JZ241" s="31"/>
      <c r="KA241" s="32"/>
      <c r="KB241" s="32"/>
      <c r="KC241" s="32"/>
      <c r="KD241" s="32"/>
      <c r="KE241" s="33"/>
      <c r="KF241" s="28"/>
      <c r="KG241" s="29"/>
      <c r="KH241" s="29"/>
      <c r="KI241" s="29"/>
      <c r="KJ241" s="29"/>
      <c r="KK241" s="30"/>
      <c r="KL241" s="31"/>
      <c r="KM241" s="32"/>
      <c r="KN241" s="32"/>
      <c r="KO241" s="32"/>
      <c r="KP241" s="32"/>
      <c r="KQ241" s="33"/>
    </row>
    <row r="242" spans="1:303" ht="16.5" customHeight="1" x14ac:dyDescent="0.25">
      <c r="A242" t="e">
        <f t="shared" si="11"/>
        <v>#VALUE!</v>
      </c>
      <c r="B242" s="17" t="e">
        <f t="shared" si="12"/>
        <v>#VALUE!</v>
      </c>
      <c r="C242" s="21" t="str">
        <f>Calen!F245</f>
        <v/>
      </c>
      <c r="D242" s="28"/>
      <c r="E242" s="29"/>
      <c r="F242" s="29"/>
      <c r="G242" s="29"/>
      <c r="H242" s="29"/>
      <c r="I242" s="30"/>
      <c r="J242" s="31"/>
      <c r="K242" s="32"/>
      <c r="L242" s="32"/>
      <c r="M242" s="32"/>
      <c r="N242" s="32"/>
      <c r="O242" s="33"/>
      <c r="P242" s="28"/>
      <c r="Q242" s="29"/>
      <c r="R242" s="29"/>
      <c r="S242" s="29"/>
      <c r="T242" s="29"/>
      <c r="U242" s="30"/>
      <c r="V242" s="31"/>
      <c r="W242" s="32"/>
      <c r="X242" s="32"/>
      <c r="Y242" s="32"/>
      <c r="Z242" s="32"/>
      <c r="AA242" s="33"/>
      <c r="AB242" s="28"/>
      <c r="AC242" s="29"/>
      <c r="AD242" s="29"/>
      <c r="AE242" s="29"/>
      <c r="AF242" s="29"/>
      <c r="AG242" s="30"/>
      <c r="AH242" s="31"/>
      <c r="AI242" s="32"/>
      <c r="AJ242" s="32"/>
      <c r="AK242" s="32"/>
      <c r="AL242" s="32"/>
      <c r="AM242" s="33"/>
      <c r="AN242" s="28"/>
      <c r="AO242" s="29"/>
      <c r="AP242" s="29"/>
      <c r="AQ242" s="29"/>
      <c r="AR242" s="29"/>
      <c r="AS242" s="30"/>
      <c r="AT242" s="31"/>
      <c r="AU242" s="32"/>
      <c r="AV242" s="32"/>
      <c r="AW242" s="32"/>
      <c r="AX242" s="32"/>
      <c r="AY242" s="33"/>
      <c r="AZ242" s="28"/>
      <c r="BA242" s="29"/>
      <c r="BB242" s="29"/>
      <c r="BC242" s="29"/>
      <c r="BD242" s="29"/>
      <c r="BE242" s="30"/>
      <c r="BF242" s="31"/>
      <c r="BG242" s="32"/>
      <c r="BH242" s="32"/>
      <c r="BI242" s="32"/>
      <c r="BJ242" s="32"/>
      <c r="BK242" s="33"/>
      <c r="BL242" s="28"/>
      <c r="BM242" s="29"/>
      <c r="BN242" s="29"/>
      <c r="BO242" s="29"/>
      <c r="BP242" s="29"/>
      <c r="BQ242" s="30"/>
      <c r="BR242" s="31"/>
      <c r="BS242" s="32"/>
      <c r="BT242" s="32"/>
      <c r="BU242" s="32"/>
      <c r="BV242" s="32"/>
      <c r="BW242" s="33"/>
      <c r="BX242" s="28"/>
      <c r="BY242" s="29"/>
      <c r="BZ242" s="29"/>
      <c r="CA242" s="29"/>
      <c r="CB242" s="29"/>
      <c r="CC242" s="30"/>
      <c r="CD242" s="31"/>
      <c r="CE242" s="32"/>
      <c r="CF242" s="32"/>
      <c r="CG242" s="32"/>
      <c r="CH242" s="32"/>
      <c r="CI242" s="33"/>
      <c r="CJ242" s="28"/>
      <c r="CK242" s="29"/>
      <c r="CL242" s="29"/>
      <c r="CM242" s="29"/>
      <c r="CN242" s="29"/>
      <c r="CO242" s="30"/>
      <c r="CP242" s="31"/>
      <c r="CQ242" s="32"/>
      <c r="CR242" s="32"/>
      <c r="CS242" s="32"/>
      <c r="CT242" s="32"/>
      <c r="CU242" s="33"/>
      <c r="CV242" s="28"/>
      <c r="CW242" s="29"/>
      <c r="CX242" s="29"/>
      <c r="CY242" s="29"/>
      <c r="CZ242" s="29"/>
      <c r="DA242" s="30"/>
      <c r="DB242" s="31"/>
      <c r="DC242" s="32"/>
      <c r="DD242" s="32"/>
      <c r="DE242" s="32"/>
      <c r="DF242" s="32"/>
      <c r="DG242" s="33"/>
      <c r="DH242" s="28"/>
      <c r="DI242" s="29"/>
      <c r="DJ242" s="29"/>
      <c r="DK242" s="29"/>
      <c r="DL242" s="29"/>
      <c r="DM242" s="30"/>
      <c r="DN242" s="31"/>
      <c r="DO242" s="32"/>
      <c r="DP242" s="32"/>
      <c r="DQ242" s="32"/>
      <c r="DR242" s="32"/>
      <c r="DS242" s="33"/>
      <c r="DT242" s="28"/>
      <c r="DU242" s="29"/>
      <c r="DV242" s="29"/>
      <c r="DW242" s="29"/>
      <c r="DX242" s="29"/>
      <c r="DY242" s="30"/>
      <c r="DZ242" s="31"/>
      <c r="EA242" s="32"/>
      <c r="EB242" s="32"/>
      <c r="EC242" s="32"/>
      <c r="ED242" s="32"/>
      <c r="EE242" s="33"/>
      <c r="EF242" s="28"/>
      <c r="EG242" s="29"/>
      <c r="EH242" s="29"/>
      <c r="EI242" s="29"/>
      <c r="EJ242" s="29"/>
      <c r="EK242" s="30"/>
      <c r="EL242" s="31"/>
      <c r="EM242" s="32"/>
      <c r="EN242" s="32"/>
      <c r="EO242" s="32"/>
      <c r="EP242" s="32"/>
      <c r="EQ242" s="33"/>
      <c r="ER242" s="28"/>
      <c r="ES242" s="29"/>
      <c r="ET242" s="29"/>
      <c r="EU242" s="29"/>
      <c r="EV242" s="29"/>
      <c r="EW242" s="30"/>
      <c r="EX242" s="31"/>
      <c r="EY242" s="32"/>
      <c r="EZ242" s="32"/>
      <c r="FA242" s="32"/>
      <c r="FB242" s="32"/>
      <c r="FC242" s="33"/>
      <c r="FD242" s="28"/>
      <c r="FE242" s="29"/>
      <c r="FF242" s="29"/>
      <c r="FG242" s="29"/>
      <c r="FH242" s="29"/>
      <c r="FI242" s="30"/>
      <c r="FJ242" s="31"/>
      <c r="FK242" s="32"/>
      <c r="FL242" s="32"/>
      <c r="FM242" s="32"/>
      <c r="FN242" s="32"/>
      <c r="FO242" s="33"/>
      <c r="FP242" s="28"/>
      <c r="FQ242" s="29"/>
      <c r="FR242" s="29"/>
      <c r="FS242" s="29"/>
      <c r="FT242" s="29"/>
      <c r="FU242" s="30"/>
      <c r="FV242" s="31"/>
      <c r="FW242" s="32"/>
      <c r="FX242" s="32"/>
      <c r="FY242" s="32"/>
      <c r="FZ242" s="32"/>
      <c r="GA242" s="33"/>
      <c r="GB242" s="28"/>
      <c r="GC242" s="29"/>
      <c r="GD242" s="29"/>
      <c r="GE242" s="29"/>
      <c r="GF242" s="29"/>
      <c r="GG242" s="30"/>
      <c r="GH242" s="31"/>
      <c r="GI242" s="32"/>
      <c r="GJ242" s="32"/>
      <c r="GK242" s="32"/>
      <c r="GL242" s="32"/>
      <c r="GM242" s="33"/>
      <c r="GN242" s="28"/>
      <c r="GO242" s="29"/>
      <c r="GP242" s="29"/>
      <c r="GQ242" s="29"/>
      <c r="GR242" s="29"/>
      <c r="GS242" s="30"/>
      <c r="GT242" s="31"/>
      <c r="GU242" s="32"/>
      <c r="GV242" s="32"/>
      <c r="GW242" s="32"/>
      <c r="GX242" s="32"/>
      <c r="GY242" s="33"/>
      <c r="GZ242" s="28"/>
      <c r="HA242" s="29"/>
      <c r="HB242" s="29"/>
      <c r="HC242" s="29"/>
      <c r="HD242" s="29"/>
      <c r="HE242" s="30"/>
      <c r="HF242" s="31"/>
      <c r="HG242" s="32"/>
      <c r="HH242" s="32"/>
      <c r="HI242" s="32"/>
      <c r="HJ242" s="32"/>
      <c r="HK242" s="33"/>
      <c r="HL242" s="28"/>
      <c r="HM242" s="29"/>
      <c r="HN242" s="29"/>
      <c r="HO242" s="29"/>
      <c r="HP242" s="29"/>
      <c r="HQ242" s="30"/>
      <c r="HR242" s="31"/>
      <c r="HS242" s="32"/>
      <c r="HT242" s="32"/>
      <c r="HU242" s="32"/>
      <c r="HV242" s="32"/>
      <c r="HW242" s="33"/>
      <c r="HX242" s="28"/>
      <c r="HY242" s="29"/>
      <c r="HZ242" s="29"/>
      <c r="IA242" s="29"/>
      <c r="IB242" s="29"/>
      <c r="IC242" s="30"/>
      <c r="ID242" s="31"/>
      <c r="IE242" s="32"/>
      <c r="IF242" s="32"/>
      <c r="IG242" s="32"/>
      <c r="IH242" s="32"/>
      <c r="II242" s="33"/>
      <c r="IJ242" s="28"/>
      <c r="IK242" s="29"/>
      <c r="IL242" s="29"/>
      <c r="IM242" s="29"/>
      <c r="IN242" s="29"/>
      <c r="IO242" s="30"/>
      <c r="IP242" s="31"/>
      <c r="IQ242" s="32"/>
      <c r="IR242" s="32"/>
      <c r="IS242" s="32"/>
      <c r="IT242" s="32"/>
      <c r="IU242" s="33"/>
      <c r="IV242" s="28"/>
      <c r="IW242" s="29"/>
      <c r="IX242" s="29"/>
      <c r="IY242" s="29"/>
      <c r="IZ242" s="29"/>
      <c r="JA242" s="30"/>
      <c r="JB242" s="31"/>
      <c r="JC242" s="32"/>
      <c r="JD242" s="32"/>
      <c r="JE242" s="32"/>
      <c r="JF242" s="32"/>
      <c r="JG242" s="33"/>
      <c r="JH242" s="28"/>
      <c r="JI242" s="29"/>
      <c r="JJ242" s="29"/>
      <c r="JK242" s="29"/>
      <c r="JL242" s="29"/>
      <c r="JM242" s="30"/>
      <c r="JN242" s="31"/>
      <c r="JO242" s="32"/>
      <c r="JP242" s="32"/>
      <c r="JQ242" s="32"/>
      <c r="JR242" s="32"/>
      <c r="JS242" s="33"/>
      <c r="JT242" s="28"/>
      <c r="JU242" s="29"/>
      <c r="JV242" s="29"/>
      <c r="JW242" s="29"/>
      <c r="JX242" s="29"/>
      <c r="JY242" s="30"/>
      <c r="JZ242" s="31"/>
      <c r="KA242" s="32"/>
      <c r="KB242" s="32"/>
      <c r="KC242" s="32"/>
      <c r="KD242" s="32"/>
      <c r="KE242" s="33"/>
      <c r="KF242" s="28"/>
      <c r="KG242" s="29"/>
      <c r="KH242" s="29"/>
      <c r="KI242" s="29"/>
      <c r="KJ242" s="29"/>
      <c r="KK242" s="30"/>
      <c r="KL242" s="31"/>
      <c r="KM242" s="32"/>
      <c r="KN242" s="32"/>
      <c r="KO242" s="32"/>
      <c r="KP242" s="32"/>
      <c r="KQ242" s="33"/>
    </row>
    <row r="243" spans="1:303" ht="16.5" customHeight="1" x14ac:dyDescent="0.25">
      <c r="A243" t="e">
        <f t="shared" si="11"/>
        <v>#VALUE!</v>
      </c>
      <c r="B243" s="17" t="e">
        <f t="shared" si="12"/>
        <v>#VALUE!</v>
      </c>
      <c r="C243" s="21" t="str">
        <f>Calen!F246</f>
        <v/>
      </c>
      <c r="D243" s="28"/>
      <c r="E243" s="29"/>
      <c r="F243" s="29"/>
      <c r="G243" s="29"/>
      <c r="H243" s="29"/>
      <c r="I243" s="30"/>
      <c r="J243" s="31"/>
      <c r="K243" s="32"/>
      <c r="L243" s="32"/>
      <c r="M243" s="32"/>
      <c r="N243" s="32"/>
      <c r="O243" s="33"/>
      <c r="P243" s="28"/>
      <c r="Q243" s="29"/>
      <c r="R243" s="29"/>
      <c r="S243" s="29"/>
      <c r="T243" s="29"/>
      <c r="U243" s="30"/>
      <c r="V243" s="31"/>
      <c r="W243" s="32"/>
      <c r="X243" s="32"/>
      <c r="Y243" s="32"/>
      <c r="Z243" s="32"/>
      <c r="AA243" s="33"/>
      <c r="AB243" s="28"/>
      <c r="AC243" s="29"/>
      <c r="AD243" s="29"/>
      <c r="AE243" s="29"/>
      <c r="AF243" s="29"/>
      <c r="AG243" s="30"/>
      <c r="AH243" s="31"/>
      <c r="AI243" s="32"/>
      <c r="AJ243" s="32"/>
      <c r="AK243" s="32"/>
      <c r="AL243" s="32"/>
      <c r="AM243" s="33"/>
      <c r="AN243" s="28"/>
      <c r="AO243" s="29"/>
      <c r="AP243" s="29"/>
      <c r="AQ243" s="29"/>
      <c r="AR243" s="29"/>
      <c r="AS243" s="30"/>
      <c r="AT243" s="31"/>
      <c r="AU243" s="32"/>
      <c r="AV243" s="32"/>
      <c r="AW243" s="32"/>
      <c r="AX243" s="32"/>
      <c r="AY243" s="33"/>
      <c r="AZ243" s="28"/>
      <c r="BA243" s="29"/>
      <c r="BB243" s="29"/>
      <c r="BC243" s="29"/>
      <c r="BD243" s="29"/>
      <c r="BE243" s="30"/>
      <c r="BF243" s="31"/>
      <c r="BG243" s="32"/>
      <c r="BH243" s="32"/>
      <c r="BI243" s="32"/>
      <c r="BJ243" s="32"/>
      <c r="BK243" s="33"/>
      <c r="BL243" s="28"/>
      <c r="BM243" s="29"/>
      <c r="BN243" s="29"/>
      <c r="BO243" s="29"/>
      <c r="BP243" s="29"/>
      <c r="BQ243" s="30"/>
      <c r="BR243" s="31"/>
      <c r="BS243" s="32"/>
      <c r="BT243" s="32"/>
      <c r="BU243" s="32"/>
      <c r="BV243" s="32"/>
      <c r="BW243" s="33"/>
      <c r="BX243" s="28"/>
      <c r="BY243" s="29"/>
      <c r="BZ243" s="29"/>
      <c r="CA243" s="29"/>
      <c r="CB243" s="29"/>
      <c r="CC243" s="30"/>
      <c r="CD243" s="31"/>
      <c r="CE243" s="32"/>
      <c r="CF243" s="32"/>
      <c r="CG243" s="32"/>
      <c r="CH243" s="32"/>
      <c r="CI243" s="33"/>
      <c r="CJ243" s="28"/>
      <c r="CK243" s="29"/>
      <c r="CL243" s="29"/>
      <c r="CM243" s="29"/>
      <c r="CN243" s="29"/>
      <c r="CO243" s="30"/>
      <c r="CP243" s="31"/>
      <c r="CQ243" s="32"/>
      <c r="CR243" s="32"/>
      <c r="CS243" s="32"/>
      <c r="CT243" s="32"/>
      <c r="CU243" s="33"/>
      <c r="CV243" s="28"/>
      <c r="CW243" s="29"/>
      <c r="CX243" s="29"/>
      <c r="CY243" s="29"/>
      <c r="CZ243" s="29"/>
      <c r="DA243" s="30"/>
      <c r="DB243" s="31"/>
      <c r="DC243" s="32"/>
      <c r="DD243" s="32"/>
      <c r="DE243" s="32"/>
      <c r="DF243" s="32"/>
      <c r="DG243" s="33"/>
      <c r="DH243" s="28"/>
      <c r="DI243" s="29"/>
      <c r="DJ243" s="29"/>
      <c r="DK243" s="29"/>
      <c r="DL243" s="29"/>
      <c r="DM243" s="30"/>
      <c r="DN243" s="31"/>
      <c r="DO243" s="32"/>
      <c r="DP243" s="32"/>
      <c r="DQ243" s="32"/>
      <c r="DR243" s="32"/>
      <c r="DS243" s="33"/>
      <c r="DT243" s="28"/>
      <c r="DU243" s="29"/>
      <c r="DV243" s="29"/>
      <c r="DW243" s="29"/>
      <c r="DX243" s="29"/>
      <c r="DY243" s="30"/>
      <c r="DZ243" s="31"/>
      <c r="EA243" s="32"/>
      <c r="EB243" s="32"/>
      <c r="EC243" s="32"/>
      <c r="ED243" s="32"/>
      <c r="EE243" s="33"/>
      <c r="EF243" s="28"/>
      <c r="EG243" s="29"/>
      <c r="EH243" s="29"/>
      <c r="EI243" s="29"/>
      <c r="EJ243" s="29"/>
      <c r="EK243" s="30"/>
      <c r="EL243" s="31"/>
      <c r="EM243" s="32"/>
      <c r="EN243" s="32"/>
      <c r="EO243" s="32"/>
      <c r="EP243" s="32"/>
      <c r="EQ243" s="33"/>
      <c r="ER243" s="28"/>
      <c r="ES243" s="29"/>
      <c r="ET243" s="29"/>
      <c r="EU243" s="29"/>
      <c r="EV243" s="29"/>
      <c r="EW243" s="30"/>
      <c r="EX243" s="31"/>
      <c r="EY243" s="32"/>
      <c r="EZ243" s="32"/>
      <c r="FA243" s="32"/>
      <c r="FB243" s="32"/>
      <c r="FC243" s="33"/>
      <c r="FD243" s="28"/>
      <c r="FE243" s="29"/>
      <c r="FF243" s="29"/>
      <c r="FG243" s="29"/>
      <c r="FH243" s="29"/>
      <c r="FI243" s="30"/>
      <c r="FJ243" s="31"/>
      <c r="FK243" s="32"/>
      <c r="FL243" s="32"/>
      <c r="FM243" s="32"/>
      <c r="FN243" s="32"/>
      <c r="FO243" s="33"/>
      <c r="FP243" s="28"/>
      <c r="FQ243" s="29"/>
      <c r="FR243" s="29"/>
      <c r="FS243" s="29"/>
      <c r="FT243" s="29"/>
      <c r="FU243" s="30"/>
      <c r="FV243" s="31"/>
      <c r="FW243" s="32"/>
      <c r="FX243" s="32"/>
      <c r="FY243" s="32"/>
      <c r="FZ243" s="32"/>
      <c r="GA243" s="33"/>
      <c r="GB243" s="28"/>
      <c r="GC243" s="29"/>
      <c r="GD243" s="29"/>
      <c r="GE243" s="29"/>
      <c r="GF243" s="29"/>
      <c r="GG243" s="30"/>
      <c r="GH243" s="31"/>
      <c r="GI243" s="32"/>
      <c r="GJ243" s="32"/>
      <c r="GK243" s="32"/>
      <c r="GL243" s="32"/>
      <c r="GM243" s="33"/>
      <c r="GN243" s="28"/>
      <c r="GO243" s="29"/>
      <c r="GP243" s="29"/>
      <c r="GQ243" s="29"/>
      <c r="GR243" s="29"/>
      <c r="GS243" s="30"/>
      <c r="GT243" s="31"/>
      <c r="GU243" s="32"/>
      <c r="GV243" s="32"/>
      <c r="GW243" s="32"/>
      <c r="GX243" s="32"/>
      <c r="GY243" s="33"/>
      <c r="GZ243" s="28"/>
      <c r="HA243" s="29"/>
      <c r="HB243" s="29"/>
      <c r="HC243" s="29"/>
      <c r="HD243" s="29"/>
      <c r="HE243" s="30"/>
      <c r="HF243" s="31"/>
      <c r="HG243" s="32"/>
      <c r="HH243" s="32"/>
      <c r="HI243" s="32"/>
      <c r="HJ243" s="32"/>
      <c r="HK243" s="33"/>
      <c r="HL243" s="28"/>
      <c r="HM243" s="29"/>
      <c r="HN243" s="29"/>
      <c r="HO243" s="29"/>
      <c r="HP243" s="29"/>
      <c r="HQ243" s="30"/>
      <c r="HR243" s="31"/>
      <c r="HS243" s="32"/>
      <c r="HT243" s="32"/>
      <c r="HU243" s="32"/>
      <c r="HV243" s="32"/>
      <c r="HW243" s="33"/>
      <c r="HX243" s="28"/>
      <c r="HY243" s="29"/>
      <c r="HZ243" s="29"/>
      <c r="IA243" s="29"/>
      <c r="IB243" s="29"/>
      <c r="IC243" s="30"/>
      <c r="ID243" s="31"/>
      <c r="IE243" s="32"/>
      <c r="IF243" s="32"/>
      <c r="IG243" s="32"/>
      <c r="IH243" s="32"/>
      <c r="II243" s="33"/>
      <c r="IJ243" s="28"/>
      <c r="IK243" s="29"/>
      <c r="IL243" s="29"/>
      <c r="IM243" s="29"/>
      <c r="IN243" s="29"/>
      <c r="IO243" s="30"/>
      <c r="IP243" s="31"/>
      <c r="IQ243" s="32"/>
      <c r="IR243" s="32"/>
      <c r="IS243" s="32"/>
      <c r="IT243" s="32"/>
      <c r="IU243" s="33"/>
      <c r="IV243" s="28"/>
      <c r="IW243" s="29"/>
      <c r="IX243" s="29"/>
      <c r="IY243" s="29"/>
      <c r="IZ243" s="29"/>
      <c r="JA243" s="30"/>
      <c r="JB243" s="31"/>
      <c r="JC243" s="32"/>
      <c r="JD243" s="32"/>
      <c r="JE243" s="32"/>
      <c r="JF243" s="32"/>
      <c r="JG243" s="33"/>
      <c r="JH243" s="28"/>
      <c r="JI243" s="29"/>
      <c r="JJ243" s="29"/>
      <c r="JK243" s="29"/>
      <c r="JL243" s="29"/>
      <c r="JM243" s="30"/>
      <c r="JN243" s="31"/>
      <c r="JO243" s="32"/>
      <c r="JP243" s="32"/>
      <c r="JQ243" s="32"/>
      <c r="JR243" s="32"/>
      <c r="JS243" s="33"/>
      <c r="JT243" s="28"/>
      <c r="JU243" s="29"/>
      <c r="JV243" s="29"/>
      <c r="JW243" s="29"/>
      <c r="JX243" s="29"/>
      <c r="JY243" s="30"/>
      <c r="JZ243" s="31"/>
      <c r="KA243" s="32"/>
      <c r="KB243" s="32"/>
      <c r="KC243" s="32"/>
      <c r="KD243" s="32"/>
      <c r="KE243" s="33"/>
      <c r="KF243" s="28"/>
      <c r="KG243" s="29"/>
      <c r="KH243" s="29"/>
      <c r="KI243" s="29"/>
      <c r="KJ243" s="29"/>
      <c r="KK243" s="30"/>
      <c r="KL243" s="31"/>
      <c r="KM243" s="32"/>
      <c r="KN243" s="32"/>
      <c r="KO243" s="32"/>
      <c r="KP243" s="32"/>
      <c r="KQ243" s="33"/>
    </row>
    <row r="244" spans="1:303" ht="16.5" customHeight="1" x14ac:dyDescent="0.25">
      <c r="A244" t="e">
        <f t="shared" si="11"/>
        <v>#VALUE!</v>
      </c>
      <c r="B244" s="17" t="e">
        <f t="shared" si="12"/>
        <v>#VALUE!</v>
      </c>
      <c r="C244" s="21" t="str">
        <f>Calen!F247</f>
        <v/>
      </c>
      <c r="D244" s="28"/>
      <c r="E244" s="29"/>
      <c r="F244" s="29"/>
      <c r="G244" s="29"/>
      <c r="H244" s="29"/>
      <c r="I244" s="30"/>
      <c r="J244" s="31"/>
      <c r="K244" s="32"/>
      <c r="L244" s="32"/>
      <c r="M244" s="32"/>
      <c r="N244" s="32"/>
      <c r="O244" s="33"/>
      <c r="P244" s="28"/>
      <c r="Q244" s="29"/>
      <c r="R244" s="29"/>
      <c r="S244" s="29"/>
      <c r="T244" s="29"/>
      <c r="U244" s="30"/>
      <c r="V244" s="31"/>
      <c r="W244" s="32"/>
      <c r="X244" s="32"/>
      <c r="Y244" s="32"/>
      <c r="Z244" s="32"/>
      <c r="AA244" s="33"/>
      <c r="AB244" s="28"/>
      <c r="AC244" s="29"/>
      <c r="AD244" s="29"/>
      <c r="AE244" s="29"/>
      <c r="AF244" s="29"/>
      <c r="AG244" s="30"/>
      <c r="AH244" s="31"/>
      <c r="AI244" s="32"/>
      <c r="AJ244" s="32"/>
      <c r="AK244" s="32"/>
      <c r="AL244" s="32"/>
      <c r="AM244" s="33"/>
      <c r="AN244" s="28"/>
      <c r="AO244" s="29"/>
      <c r="AP244" s="29"/>
      <c r="AQ244" s="29"/>
      <c r="AR244" s="29"/>
      <c r="AS244" s="30"/>
      <c r="AT244" s="31"/>
      <c r="AU244" s="32"/>
      <c r="AV244" s="32"/>
      <c r="AW244" s="32"/>
      <c r="AX244" s="32"/>
      <c r="AY244" s="33"/>
      <c r="AZ244" s="28"/>
      <c r="BA244" s="29"/>
      <c r="BB244" s="29"/>
      <c r="BC244" s="29"/>
      <c r="BD244" s="29"/>
      <c r="BE244" s="30"/>
      <c r="BF244" s="31"/>
      <c r="BG244" s="32"/>
      <c r="BH244" s="32"/>
      <c r="BI244" s="32"/>
      <c r="BJ244" s="32"/>
      <c r="BK244" s="33"/>
      <c r="BL244" s="28"/>
      <c r="BM244" s="29"/>
      <c r="BN244" s="29"/>
      <c r="BO244" s="29"/>
      <c r="BP244" s="29"/>
      <c r="BQ244" s="30"/>
      <c r="BR244" s="31"/>
      <c r="BS244" s="32"/>
      <c r="BT244" s="32"/>
      <c r="BU244" s="32"/>
      <c r="BV244" s="32"/>
      <c r="BW244" s="33"/>
      <c r="BX244" s="28"/>
      <c r="BY244" s="29"/>
      <c r="BZ244" s="29"/>
      <c r="CA244" s="29"/>
      <c r="CB244" s="29"/>
      <c r="CC244" s="30"/>
      <c r="CD244" s="31"/>
      <c r="CE244" s="32"/>
      <c r="CF244" s="32"/>
      <c r="CG244" s="32"/>
      <c r="CH244" s="32"/>
      <c r="CI244" s="33"/>
      <c r="CJ244" s="28"/>
      <c r="CK244" s="29"/>
      <c r="CL244" s="29"/>
      <c r="CM244" s="29"/>
      <c r="CN244" s="29"/>
      <c r="CO244" s="30"/>
      <c r="CP244" s="31"/>
      <c r="CQ244" s="32"/>
      <c r="CR244" s="32"/>
      <c r="CS244" s="32"/>
      <c r="CT244" s="32"/>
      <c r="CU244" s="33"/>
      <c r="CV244" s="28"/>
      <c r="CW244" s="29"/>
      <c r="CX244" s="29"/>
      <c r="CY244" s="29"/>
      <c r="CZ244" s="29"/>
      <c r="DA244" s="30"/>
      <c r="DB244" s="31"/>
      <c r="DC244" s="32"/>
      <c r="DD244" s="32"/>
      <c r="DE244" s="32"/>
      <c r="DF244" s="32"/>
      <c r="DG244" s="33"/>
      <c r="DH244" s="28"/>
      <c r="DI244" s="29"/>
      <c r="DJ244" s="29"/>
      <c r="DK244" s="29"/>
      <c r="DL244" s="29"/>
      <c r="DM244" s="30"/>
      <c r="DN244" s="31"/>
      <c r="DO244" s="32"/>
      <c r="DP244" s="32"/>
      <c r="DQ244" s="32"/>
      <c r="DR244" s="32"/>
      <c r="DS244" s="33"/>
      <c r="DT244" s="28"/>
      <c r="DU244" s="29"/>
      <c r="DV244" s="29"/>
      <c r="DW244" s="29"/>
      <c r="DX244" s="29"/>
      <c r="DY244" s="30"/>
      <c r="DZ244" s="31"/>
      <c r="EA244" s="32"/>
      <c r="EB244" s="32"/>
      <c r="EC244" s="32"/>
      <c r="ED244" s="32"/>
      <c r="EE244" s="33"/>
      <c r="EF244" s="28"/>
      <c r="EG244" s="29"/>
      <c r="EH244" s="29"/>
      <c r="EI244" s="29"/>
      <c r="EJ244" s="29"/>
      <c r="EK244" s="30"/>
      <c r="EL244" s="31"/>
      <c r="EM244" s="32"/>
      <c r="EN244" s="32"/>
      <c r="EO244" s="32"/>
      <c r="EP244" s="32"/>
      <c r="EQ244" s="33"/>
      <c r="ER244" s="28"/>
      <c r="ES244" s="29"/>
      <c r="ET244" s="29"/>
      <c r="EU244" s="29"/>
      <c r="EV244" s="29"/>
      <c r="EW244" s="30"/>
      <c r="EX244" s="31"/>
      <c r="EY244" s="32"/>
      <c r="EZ244" s="32"/>
      <c r="FA244" s="32"/>
      <c r="FB244" s="32"/>
      <c r="FC244" s="33"/>
      <c r="FD244" s="28"/>
      <c r="FE244" s="29"/>
      <c r="FF244" s="29"/>
      <c r="FG244" s="29"/>
      <c r="FH244" s="29"/>
      <c r="FI244" s="30"/>
      <c r="FJ244" s="31"/>
      <c r="FK244" s="32"/>
      <c r="FL244" s="32"/>
      <c r="FM244" s="32"/>
      <c r="FN244" s="32"/>
      <c r="FO244" s="33"/>
      <c r="FP244" s="28"/>
      <c r="FQ244" s="29"/>
      <c r="FR244" s="29"/>
      <c r="FS244" s="29"/>
      <c r="FT244" s="29"/>
      <c r="FU244" s="30"/>
      <c r="FV244" s="31"/>
      <c r="FW244" s="32"/>
      <c r="FX244" s="32"/>
      <c r="FY244" s="32"/>
      <c r="FZ244" s="32"/>
      <c r="GA244" s="33"/>
      <c r="GB244" s="28"/>
      <c r="GC244" s="29"/>
      <c r="GD244" s="29"/>
      <c r="GE244" s="29"/>
      <c r="GF244" s="29"/>
      <c r="GG244" s="30"/>
      <c r="GH244" s="31"/>
      <c r="GI244" s="32"/>
      <c r="GJ244" s="32"/>
      <c r="GK244" s="32"/>
      <c r="GL244" s="32"/>
      <c r="GM244" s="33"/>
      <c r="GN244" s="28"/>
      <c r="GO244" s="29"/>
      <c r="GP244" s="29"/>
      <c r="GQ244" s="29"/>
      <c r="GR244" s="29"/>
      <c r="GS244" s="30"/>
      <c r="GT244" s="31"/>
      <c r="GU244" s="32"/>
      <c r="GV244" s="32"/>
      <c r="GW244" s="32"/>
      <c r="GX244" s="32"/>
      <c r="GY244" s="33"/>
      <c r="GZ244" s="28"/>
      <c r="HA244" s="29"/>
      <c r="HB244" s="29"/>
      <c r="HC244" s="29"/>
      <c r="HD244" s="29"/>
      <c r="HE244" s="30"/>
      <c r="HF244" s="31"/>
      <c r="HG244" s="32"/>
      <c r="HH244" s="32"/>
      <c r="HI244" s="32"/>
      <c r="HJ244" s="32"/>
      <c r="HK244" s="33"/>
      <c r="HL244" s="28"/>
      <c r="HM244" s="29"/>
      <c r="HN244" s="29"/>
      <c r="HO244" s="29"/>
      <c r="HP244" s="29"/>
      <c r="HQ244" s="30"/>
      <c r="HR244" s="31"/>
      <c r="HS244" s="32"/>
      <c r="HT244" s="32"/>
      <c r="HU244" s="32"/>
      <c r="HV244" s="32"/>
      <c r="HW244" s="33"/>
      <c r="HX244" s="28"/>
      <c r="HY244" s="29"/>
      <c r="HZ244" s="29"/>
      <c r="IA244" s="29"/>
      <c r="IB244" s="29"/>
      <c r="IC244" s="30"/>
      <c r="ID244" s="31"/>
      <c r="IE244" s="32"/>
      <c r="IF244" s="32"/>
      <c r="IG244" s="32"/>
      <c r="IH244" s="32"/>
      <c r="II244" s="33"/>
      <c r="IJ244" s="28"/>
      <c r="IK244" s="29"/>
      <c r="IL244" s="29"/>
      <c r="IM244" s="29"/>
      <c r="IN244" s="29"/>
      <c r="IO244" s="30"/>
      <c r="IP244" s="31"/>
      <c r="IQ244" s="32"/>
      <c r="IR244" s="32"/>
      <c r="IS244" s="32"/>
      <c r="IT244" s="32"/>
      <c r="IU244" s="33"/>
      <c r="IV244" s="28"/>
      <c r="IW244" s="29"/>
      <c r="IX244" s="29"/>
      <c r="IY244" s="29"/>
      <c r="IZ244" s="29"/>
      <c r="JA244" s="30"/>
      <c r="JB244" s="31"/>
      <c r="JC244" s="32"/>
      <c r="JD244" s="32"/>
      <c r="JE244" s="32"/>
      <c r="JF244" s="32"/>
      <c r="JG244" s="33"/>
      <c r="JH244" s="28"/>
      <c r="JI244" s="29"/>
      <c r="JJ244" s="29"/>
      <c r="JK244" s="29"/>
      <c r="JL244" s="29"/>
      <c r="JM244" s="30"/>
      <c r="JN244" s="31"/>
      <c r="JO244" s="32"/>
      <c r="JP244" s="32"/>
      <c r="JQ244" s="32"/>
      <c r="JR244" s="32"/>
      <c r="JS244" s="33"/>
      <c r="JT244" s="28"/>
      <c r="JU244" s="29"/>
      <c r="JV244" s="29"/>
      <c r="JW244" s="29"/>
      <c r="JX244" s="29"/>
      <c r="JY244" s="30"/>
      <c r="JZ244" s="31"/>
      <c r="KA244" s="32"/>
      <c r="KB244" s="32"/>
      <c r="KC244" s="32"/>
      <c r="KD244" s="32"/>
      <c r="KE244" s="33"/>
      <c r="KF244" s="28"/>
      <c r="KG244" s="29"/>
      <c r="KH244" s="29"/>
      <c r="KI244" s="29"/>
      <c r="KJ244" s="29"/>
      <c r="KK244" s="30"/>
      <c r="KL244" s="31"/>
      <c r="KM244" s="32"/>
      <c r="KN244" s="32"/>
      <c r="KO244" s="32"/>
      <c r="KP244" s="32"/>
      <c r="KQ244" s="33"/>
    </row>
    <row r="245" spans="1:303" ht="16.5" customHeight="1" x14ac:dyDescent="0.25">
      <c r="A245" t="e">
        <f t="shared" si="11"/>
        <v>#VALUE!</v>
      </c>
      <c r="B245" s="17" t="e">
        <f t="shared" si="12"/>
        <v>#VALUE!</v>
      </c>
      <c r="C245" s="21" t="str">
        <f>Calen!F248</f>
        <v/>
      </c>
      <c r="D245" s="28"/>
      <c r="E245" s="29"/>
      <c r="F245" s="29"/>
      <c r="G245" s="29"/>
      <c r="H245" s="29"/>
      <c r="I245" s="30"/>
      <c r="J245" s="31"/>
      <c r="K245" s="32"/>
      <c r="L245" s="32"/>
      <c r="M245" s="32"/>
      <c r="N245" s="32"/>
      <c r="O245" s="33"/>
      <c r="P245" s="28"/>
      <c r="Q245" s="29"/>
      <c r="R245" s="29"/>
      <c r="S245" s="29"/>
      <c r="T245" s="29"/>
      <c r="U245" s="30"/>
      <c r="V245" s="31"/>
      <c r="W245" s="32"/>
      <c r="X245" s="32"/>
      <c r="Y245" s="32"/>
      <c r="Z245" s="32"/>
      <c r="AA245" s="33"/>
      <c r="AB245" s="28"/>
      <c r="AC245" s="29"/>
      <c r="AD245" s="29"/>
      <c r="AE245" s="29"/>
      <c r="AF245" s="29"/>
      <c r="AG245" s="30"/>
      <c r="AH245" s="31"/>
      <c r="AI245" s="32"/>
      <c r="AJ245" s="32"/>
      <c r="AK245" s="32"/>
      <c r="AL245" s="32"/>
      <c r="AM245" s="33"/>
      <c r="AN245" s="28"/>
      <c r="AO245" s="29"/>
      <c r="AP245" s="29"/>
      <c r="AQ245" s="29"/>
      <c r="AR245" s="29"/>
      <c r="AS245" s="30"/>
      <c r="AT245" s="31"/>
      <c r="AU245" s="32"/>
      <c r="AV245" s="32"/>
      <c r="AW245" s="32"/>
      <c r="AX245" s="32"/>
      <c r="AY245" s="33"/>
      <c r="AZ245" s="28"/>
      <c r="BA245" s="29"/>
      <c r="BB245" s="29"/>
      <c r="BC245" s="29"/>
      <c r="BD245" s="29"/>
      <c r="BE245" s="30"/>
      <c r="BF245" s="31"/>
      <c r="BG245" s="32"/>
      <c r="BH245" s="32"/>
      <c r="BI245" s="32"/>
      <c r="BJ245" s="32"/>
      <c r="BK245" s="33"/>
      <c r="BL245" s="28"/>
      <c r="BM245" s="29"/>
      <c r="BN245" s="29"/>
      <c r="BO245" s="29"/>
      <c r="BP245" s="29"/>
      <c r="BQ245" s="30"/>
      <c r="BR245" s="31"/>
      <c r="BS245" s="32"/>
      <c r="BT245" s="32"/>
      <c r="BU245" s="32"/>
      <c r="BV245" s="32"/>
      <c r="BW245" s="33"/>
      <c r="BX245" s="28"/>
      <c r="BY245" s="29"/>
      <c r="BZ245" s="29"/>
      <c r="CA245" s="29"/>
      <c r="CB245" s="29"/>
      <c r="CC245" s="30"/>
      <c r="CD245" s="31"/>
      <c r="CE245" s="32"/>
      <c r="CF245" s="32"/>
      <c r="CG245" s="32"/>
      <c r="CH245" s="32"/>
      <c r="CI245" s="33"/>
      <c r="CJ245" s="28"/>
      <c r="CK245" s="29"/>
      <c r="CL245" s="29"/>
      <c r="CM245" s="29"/>
      <c r="CN245" s="29"/>
      <c r="CO245" s="30"/>
      <c r="CP245" s="31"/>
      <c r="CQ245" s="32"/>
      <c r="CR245" s="32"/>
      <c r="CS245" s="32"/>
      <c r="CT245" s="32"/>
      <c r="CU245" s="33"/>
      <c r="CV245" s="28"/>
      <c r="CW245" s="29"/>
      <c r="CX245" s="29"/>
      <c r="CY245" s="29"/>
      <c r="CZ245" s="29"/>
      <c r="DA245" s="30"/>
      <c r="DB245" s="31"/>
      <c r="DC245" s="32"/>
      <c r="DD245" s="32"/>
      <c r="DE245" s="32"/>
      <c r="DF245" s="32"/>
      <c r="DG245" s="33"/>
      <c r="DH245" s="28"/>
      <c r="DI245" s="29"/>
      <c r="DJ245" s="29"/>
      <c r="DK245" s="29"/>
      <c r="DL245" s="29"/>
      <c r="DM245" s="30"/>
      <c r="DN245" s="31"/>
      <c r="DO245" s="32"/>
      <c r="DP245" s="32"/>
      <c r="DQ245" s="32"/>
      <c r="DR245" s="32"/>
      <c r="DS245" s="33"/>
      <c r="DT245" s="28"/>
      <c r="DU245" s="29"/>
      <c r="DV245" s="29"/>
      <c r="DW245" s="29"/>
      <c r="DX245" s="29"/>
      <c r="DY245" s="30"/>
      <c r="DZ245" s="31"/>
      <c r="EA245" s="32"/>
      <c r="EB245" s="32"/>
      <c r="EC245" s="32"/>
      <c r="ED245" s="32"/>
      <c r="EE245" s="33"/>
      <c r="EF245" s="28"/>
      <c r="EG245" s="29"/>
      <c r="EH245" s="29"/>
      <c r="EI245" s="29"/>
      <c r="EJ245" s="29"/>
      <c r="EK245" s="30"/>
      <c r="EL245" s="31"/>
      <c r="EM245" s="32"/>
      <c r="EN245" s="32"/>
      <c r="EO245" s="32"/>
      <c r="EP245" s="32"/>
      <c r="EQ245" s="33"/>
      <c r="ER245" s="28"/>
      <c r="ES245" s="29"/>
      <c r="ET245" s="29"/>
      <c r="EU245" s="29"/>
      <c r="EV245" s="29"/>
      <c r="EW245" s="30"/>
      <c r="EX245" s="31"/>
      <c r="EY245" s="32"/>
      <c r="EZ245" s="32"/>
      <c r="FA245" s="32"/>
      <c r="FB245" s="32"/>
      <c r="FC245" s="33"/>
      <c r="FD245" s="28"/>
      <c r="FE245" s="29"/>
      <c r="FF245" s="29"/>
      <c r="FG245" s="29"/>
      <c r="FH245" s="29"/>
      <c r="FI245" s="30"/>
      <c r="FJ245" s="31"/>
      <c r="FK245" s="32"/>
      <c r="FL245" s="32"/>
      <c r="FM245" s="32"/>
      <c r="FN245" s="32"/>
      <c r="FO245" s="33"/>
      <c r="FP245" s="28"/>
      <c r="FQ245" s="29"/>
      <c r="FR245" s="29"/>
      <c r="FS245" s="29"/>
      <c r="FT245" s="29"/>
      <c r="FU245" s="30"/>
      <c r="FV245" s="31"/>
      <c r="FW245" s="32"/>
      <c r="FX245" s="32"/>
      <c r="FY245" s="32"/>
      <c r="FZ245" s="32"/>
      <c r="GA245" s="33"/>
      <c r="GB245" s="28"/>
      <c r="GC245" s="29"/>
      <c r="GD245" s="29"/>
      <c r="GE245" s="29"/>
      <c r="GF245" s="29"/>
      <c r="GG245" s="30"/>
      <c r="GH245" s="31"/>
      <c r="GI245" s="32"/>
      <c r="GJ245" s="32"/>
      <c r="GK245" s="32"/>
      <c r="GL245" s="32"/>
      <c r="GM245" s="33"/>
      <c r="GN245" s="28"/>
      <c r="GO245" s="29"/>
      <c r="GP245" s="29"/>
      <c r="GQ245" s="29"/>
      <c r="GR245" s="29"/>
      <c r="GS245" s="30"/>
      <c r="GT245" s="31"/>
      <c r="GU245" s="32"/>
      <c r="GV245" s="32"/>
      <c r="GW245" s="32"/>
      <c r="GX245" s="32"/>
      <c r="GY245" s="33"/>
      <c r="GZ245" s="28"/>
      <c r="HA245" s="29"/>
      <c r="HB245" s="29"/>
      <c r="HC245" s="29"/>
      <c r="HD245" s="29"/>
      <c r="HE245" s="30"/>
      <c r="HF245" s="31"/>
      <c r="HG245" s="32"/>
      <c r="HH245" s="32"/>
      <c r="HI245" s="32"/>
      <c r="HJ245" s="32"/>
      <c r="HK245" s="33"/>
      <c r="HL245" s="28"/>
      <c r="HM245" s="29"/>
      <c r="HN245" s="29"/>
      <c r="HO245" s="29"/>
      <c r="HP245" s="29"/>
      <c r="HQ245" s="30"/>
      <c r="HR245" s="31"/>
      <c r="HS245" s="32"/>
      <c r="HT245" s="32"/>
      <c r="HU245" s="32"/>
      <c r="HV245" s="32"/>
      <c r="HW245" s="33"/>
      <c r="HX245" s="28"/>
      <c r="HY245" s="29"/>
      <c r="HZ245" s="29"/>
      <c r="IA245" s="29"/>
      <c r="IB245" s="29"/>
      <c r="IC245" s="30"/>
      <c r="ID245" s="31"/>
      <c r="IE245" s="32"/>
      <c r="IF245" s="32"/>
      <c r="IG245" s="32"/>
      <c r="IH245" s="32"/>
      <c r="II245" s="33"/>
      <c r="IJ245" s="28"/>
      <c r="IK245" s="29"/>
      <c r="IL245" s="29"/>
      <c r="IM245" s="29"/>
      <c r="IN245" s="29"/>
      <c r="IO245" s="30"/>
      <c r="IP245" s="31"/>
      <c r="IQ245" s="32"/>
      <c r="IR245" s="32"/>
      <c r="IS245" s="32"/>
      <c r="IT245" s="32"/>
      <c r="IU245" s="33"/>
      <c r="IV245" s="28"/>
      <c r="IW245" s="29"/>
      <c r="IX245" s="29"/>
      <c r="IY245" s="29"/>
      <c r="IZ245" s="29"/>
      <c r="JA245" s="30"/>
      <c r="JB245" s="31"/>
      <c r="JC245" s="32"/>
      <c r="JD245" s="32"/>
      <c r="JE245" s="32"/>
      <c r="JF245" s="32"/>
      <c r="JG245" s="33"/>
      <c r="JH245" s="28"/>
      <c r="JI245" s="29"/>
      <c r="JJ245" s="29"/>
      <c r="JK245" s="29"/>
      <c r="JL245" s="29"/>
      <c r="JM245" s="30"/>
      <c r="JN245" s="31"/>
      <c r="JO245" s="32"/>
      <c r="JP245" s="32"/>
      <c r="JQ245" s="32"/>
      <c r="JR245" s="32"/>
      <c r="JS245" s="33"/>
      <c r="JT245" s="28"/>
      <c r="JU245" s="29"/>
      <c r="JV245" s="29"/>
      <c r="JW245" s="29"/>
      <c r="JX245" s="29"/>
      <c r="JY245" s="30"/>
      <c r="JZ245" s="31"/>
      <c r="KA245" s="32"/>
      <c r="KB245" s="32"/>
      <c r="KC245" s="32"/>
      <c r="KD245" s="32"/>
      <c r="KE245" s="33"/>
      <c r="KF245" s="28"/>
      <c r="KG245" s="29"/>
      <c r="KH245" s="29"/>
      <c r="KI245" s="29"/>
      <c r="KJ245" s="29"/>
      <c r="KK245" s="30"/>
      <c r="KL245" s="31"/>
      <c r="KM245" s="32"/>
      <c r="KN245" s="32"/>
      <c r="KO245" s="32"/>
      <c r="KP245" s="32"/>
      <c r="KQ245" s="33"/>
    </row>
    <row r="246" spans="1:303" ht="16.5" customHeight="1" x14ac:dyDescent="0.25">
      <c r="A246" t="e">
        <f t="shared" si="11"/>
        <v>#VALUE!</v>
      </c>
      <c r="B246" s="17" t="e">
        <f t="shared" si="12"/>
        <v>#VALUE!</v>
      </c>
      <c r="C246" s="21" t="str">
        <f>Calen!F249</f>
        <v/>
      </c>
      <c r="D246" s="28"/>
      <c r="E246" s="29"/>
      <c r="F246" s="29"/>
      <c r="G246" s="29"/>
      <c r="H246" s="29"/>
      <c r="I246" s="30"/>
      <c r="J246" s="31"/>
      <c r="K246" s="32"/>
      <c r="L246" s="32"/>
      <c r="M246" s="32"/>
      <c r="N246" s="32"/>
      <c r="O246" s="33"/>
      <c r="P246" s="28"/>
      <c r="Q246" s="29"/>
      <c r="R246" s="29"/>
      <c r="S246" s="29"/>
      <c r="T246" s="29"/>
      <c r="U246" s="30"/>
      <c r="V246" s="31"/>
      <c r="W246" s="32"/>
      <c r="X246" s="32"/>
      <c r="Y246" s="32"/>
      <c r="Z246" s="32"/>
      <c r="AA246" s="33"/>
      <c r="AB246" s="28"/>
      <c r="AC246" s="29"/>
      <c r="AD246" s="29"/>
      <c r="AE246" s="29"/>
      <c r="AF246" s="29"/>
      <c r="AG246" s="30"/>
      <c r="AH246" s="31"/>
      <c r="AI246" s="32"/>
      <c r="AJ246" s="32"/>
      <c r="AK246" s="32"/>
      <c r="AL246" s="32"/>
      <c r="AM246" s="33"/>
      <c r="AN246" s="28"/>
      <c r="AO246" s="29"/>
      <c r="AP246" s="29"/>
      <c r="AQ246" s="29"/>
      <c r="AR246" s="29"/>
      <c r="AS246" s="30"/>
      <c r="AT246" s="31"/>
      <c r="AU246" s="32"/>
      <c r="AV246" s="32"/>
      <c r="AW246" s="32"/>
      <c r="AX246" s="32"/>
      <c r="AY246" s="33"/>
      <c r="AZ246" s="28"/>
      <c r="BA246" s="29"/>
      <c r="BB246" s="29"/>
      <c r="BC246" s="29"/>
      <c r="BD246" s="29"/>
      <c r="BE246" s="30"/>
      <c r="BF246" s="31"/>
      <c r="BG246" s="32"/>
      <c r="BH246" s="32"/>
      <c r="BI246" s="32"/>
      <c r="BJ246" s="32"/>
      <c r="BK246" s="33"/>
      <c r="BL246" s="28"/>
      <c r="BM246" s="29"/>
      <c r="BN246" s="29"/>
      <c r="BO246" s="29"/>
      <c r="BP246" s="29"/>
      <c r="BQ246" s="30"/>
      <c r="BR246" s="31"/>
      <c r="BS246" s="32"/>
      <c r="BT246" s="32"/>
      <c r="BU246" s="32"/>
      <c r="BV246" s="32"/>
      <c r="BW246" s="33"/>
      <c r="BX246" s="28"/>
      <c r="BY246" s="29"/>
      <c r="BZ246" s="29"/>
      <c r="CA246" s="29"/>
      <c r="CB246" s="29"/>
      <c r="CC246" s="30"/>
      <c r="CD246" s="31"/>
      <c r="CE246" s="32"/>
      <c r="CF246" s="32"/>
      <c r="CG246" s="32"/>
      <c r="CH246" s="32"/>
      <c r="CI246" s="33"/>
      <c r="CJ246" s="28"/>
      <c r="CK246" s="29"/>
      <c r="CL246" s="29"/>
      <c r="CM246" s="29"/>
      <c r="CN246" s="29"/>
      <c r="CO246" s="30"/>
      <c r="CP246" s="31"/>
      <c r="CQ246" s="32"/>
      <c r="CR246" s="32"/>
      <c r="CS246" s="32"/>
      <c r="CT246" s="32"/>
      <c r="CU246" s="33"/>
      <c r="CV246" s="28"/>
      <c r="CW246" s="29"/>
      <c r="CX246" s="29"/>
      <c r="CY246" s="29"/>
      <c r="CZ246" s="29"/>
      <c r="DA246" s="30"/>
      <c r="DB246" s="31"/>
      <c r="DC246" s="32"/>
      <c r="DD246" s="32"/>
      <c r="DE246" s="32"/>
      <c r="DF246" s="32"/>
      <c r="DG246" s="33"/>
      <c r="DH246" s="28"/>
      <c r="DI246" s="29"/>
      <c r="DJ246" s="29"/>
      <c r="DK246" s="29"/>
      <c r="DL246" s="29"/>
      <c r="DM246" s="30"/>
      <c r="DN246" s="31"/>
      <c r="DO246" s="32"/>
      <c r="DP246" s="32"/>
      <c r="DQ246" s="32"/>
      <c r="DR246" s="32"/>
      <c r="DS246" s="33"/>
      <c r="DT246" s="28"/>
      <c r="DU246" s="29"/>
      <c r="DV246" s="29"/>
      <c r="DW246" s="29"/>
      <c r="DX246" s="29"/>
      <c r="DY246" s="30"/>
      <c r="DZ246" s="31"/>
      <c r="EA246" s="32"/>
      <c r="EB246" s="32"/>
      <c r="EC246" s="32"/>
      <c r="ED246" s="32"/>
      <c r="EE246" s="33"/>
      <c r="EF246" s="28"/>
      <c r="EG246" s="29"/>
      <c r="EH246" s="29"/>
      <c r="EI246" s="29"/>
      <c r="EJ246" s="29"/>
      <c r="EK246" s="30"/>
      <c r="EL246" s="31"/>
      <c r="EM246" s="32"/>
      <c r="EN246" s="32"/>
      <c r="EO246" s="32"/>
      <c r="EP246" s="32"/>
      <c r="EQ246" s="33"/>
      <c r="ER246" s="28"/>
      <c r="ES246" s="29"/>
      <c r="ET246" s="29"/>
      <c r="EU246" s="29"/>
      <c r="EV246" s="29"/>
      <c r="EW246" s="30"/>
      <c r="EX246" s="31"/>
      <c r="EY246" s="32"/>
      <c r="EZ246" s="32"/>
      <c r="FA246" s="32"/>
      <c r="FB246" s="32"/>
      <c r="FC246" s="33"/>
      <c r="FD246" s="28"/>
      <c r="FE246" s="29"/>
      <c r="FF246" s="29"/>
      <c r="FG246" s="29"/>
      <c r="FH246" s="29"/>
      <c r="FI246" s="30"/>
      <c r="FJ246" s="31"/>
      <c r="FK246" s="32"/>
      <c r="FL246" s="32"/>
      <c r="FM246" s="32"/>
      <c r="FN246" s="32"/>
      <c r="FO246" s="33"/>
      <c r="FP246" s="28"/>
      <c r="FQ246" s="29"/>
      <c r="FR246" s="29"/>
      <c r="FS246" s="29"/>
      <c r="FT246" s="29"/>
      <c r="FU246" s="30"/>
      <c r="FV246" s="31"/>
      <c r="FW246" s="32"/>
      <c r="FX246" s="32"/>
      <c r="FY246" s="32"/>
      <c r="FZ246" s="32"/>
      <c r="GA246" s="33"/>
      <c r="GB246" s="28"/>
      <c r="GC246" s="29"/>
      <c r="GD246" s="29"/>
      <c r="GE246" s="29"/>
      <c r="GF246" s="29"/>
      <c r="GG246" s="30"/>
      <c r="GH246" s="31"/>
      <c r="GI246" s="32"/>
      <c r="GJ246" s="32"/>
      <c r="GK246" s="32"/>
      <c r="GL246" s="32"/>
      <c r="GM246" s="33"/>
      <c r="GN246" s="28"/>
      <c r="GO246" s="29"/>
      <c r="GP246" s="29"/>
      <c r="GQ246" s="29"/>
      <c r="GR246" s="29"/>
      <c r="GS246" s="30"/>
      <c r="GT246" s="31"/>
      <c r="GU246" s="32"/>
      <c r="GV246" s="32"/>
      <c r="GW246" s="32"/>
      <c r="GX246" s="32"/>
      <c r="GY246" s="33"/>
      <c r="GZ246" s="28"/>
      <c r="HA246" s="29"/>
      <c r="HB246" s="29"/>
      <c r="HC246" s="29"/>
      <c r="HD246" s="29"/>
      <c r="HE246" s="30"/>
      <c r="HF246" s="31"/>
      <c r="HG246" s="32"/>
      <c r="HH246" s="32"/>
      <c r="HI246" s="32"/>
      <c r="HJ246" s="32"/>
      <c r="HK246" s="33"/>
      <c r="HL246" s="28"/>
      <c r="HM246" s="29"/>
      <c r="HN246" s="29"/>
      <c r="HO246" s="29"/>
      <c r="HP246" s="29"/>
      <c r="HQ246" s="30"/>
      <c r="HR246" s="31"/>
      <c r="HS246" s="32"/>
      <c r="HT246" s="32"/>
      <c r="HU246" s="32"/>
      <c r="HV246" s="32"/>
      <c r="HW246" s="33"/>
      <c r="HX246" s="28"/>
      <c r="HY246" s="29"/>
      <c r="HZ246" s="29"/>
      <c r="IA246" s="29"/>
      <c r="IB246" s="29"/>
      <c r="IC246" s="30"/>
      <c r="ID246" s="31"/>
      <c r="IE246" s="32"/>
      <c r="IF246" s="32"/>
      <c r="IG246" s="32"/>
      <c r="IH246" s="32"/>
      <c r="II246" s="33"/>
      <c r="IJ246" s="28"/>
      <c r="IK246" s="29"/>
      <c r="IL246" s="29"/>
      <c r="IM246" s="29"/>
      <c r="IN246" s="29"/>
      <c r="IO246" s="30"/>
      <c r="IP246" s="31"/>
      <c r="IQ246" s="32"/>
      <c r="IR246" s="32"/>
      <c r="IS246" s="32"/>
      <c r="IT246" s="32"/>
      <c r="IU246" s="33"/>
      <c r="IV246" s="28"/>
      <c r="IW246" s="29"/>
      <c r="IX246" s="29"/>
      <c r="IY246" s="29"/>
      <c r="IZ246" s="29"/>
      <c r="JA246" s="30"/>
      <c r="JB246" s="31"/>
      <c r="JC246" s="32"/>
      <c r="JD246" s="32"/>
      <c r="JE246" s="32"/>
      <c r="JF246" s="32"/>
      <c r="JG246" s="33"/>
      <c r="JH246" s="28"/>
      <c r="JI246" s="29"/>
      <c r="JJ246" s="29"/>
      <c r="JK246" s="29"/>
      <c r="JL246" s="29"/>
      <c r="JM246" s="30"/>
      <c r="JN246" s="31"/>
      <c r="JO246" s="32"/>
      <c r="JP246" s="32"/>
      <c r="JQ246" s="32"/>
      <c r="JR246" s="32"/>
      <c r="JS246" s="33"/>
      <c r="JT246" s="28"/>
      <c r="JU246" s="29"/>
      <c r="JV246" s="29"/>
      <c r="JW246" s="29"/>
      <c r="JX246" s="29"/>
      <c r="JY246" s="30"/>
      <c r="JZ246" s="31"/>
      <c r="KA246" s="32"/>
      <c r="KB246" s="32"/>
      <c r="KC246" s="32"/>
      <c r="KD246" s="32"/>
      <c r="KE246" s="33"/>
      <c r="KF246" s="28"/>
      <c r="KG246" s="29"/>
      <c r="KH246" s="29"/>
      <c r="KI246" s="29"/>
      <c r="KJ246" s="29"/>
      <c r="KK246" s="30"/>
      <c r="KL246" s="31"/>
      <c r="KM246" s="32"/>
      <c r="KN246" s="32"/>
      <c r="KO246" s="32"/>
      <c r="KP246" s="32"/>
      <c r="KQ246" s="33"/>
    </row>
    <row r="247" spans="1:303" ht="16.5" customHeight="1" x14ac:dyDescent="0.25">
      <c r="A247" t="e">
        <f t="shared" si="11"/>
        <v>#VALUE!</v>
      </c>
      <c r="B247" s="17" t="e">
        <f t="shared" si="12"/>
        <v>#VALUE!</v>
      </c>
      <c r="C247" s="21" t="str">
        <f>Calen!F250</f>
        <v/>
      </c>
      <c r="D247" s="28"/>
      <c r="E247" s="29"/>
      <c r="F247" s="29"/>
      <c r="G247" s="29"/>
      <c r="H247" s="29"/>
      <c r="I247" s="30"/>
      <c r="J247" s="31"/>
      <c r="K247" s="32"/>
      <c r="L247" s="32"/>
      <c r="M247" s="32"/>
      <c r="N247" s="32"/>
      <c r="O247" s="33"/>
      <c r="P247" s="28"/>
      <c r="Q247" s="29"/>
      <c r="R247" s="29"/>
      <c r="S247" s="29"/>
      <c r="T247" s="29"/>
      <c r="U247" s="30"/>
      <c r="V247" s="31"/>
      <c r="W247" s="32"/>
      <c r="X247" s="32"/>
      <c r="Y247" s="32"/>
      <c r="Z247" s="32"/>
      <c r="AA247" s="33"/>
      <c r="AB247" s="28"/>
      <c r="AC247" s="29"/>
      <c r="AD247" s="29"/>
      <c r="AE247" s="29"/>
      <c r="AF247" s="29"/>
      <c r="AG247" s="30"/>
      <c r="AH247" s="31"/>
      <c r="AI247" s="32"/>
      <c r="AJ247" s="32"/>
      <c r="AK247" s="32"/>
      <c r="AL247" s="32"/>
      <c r="AM247" s="33"/>
      <c r="AN247" s="28"/>
      <c r="AO247" s="29"/>
      <c r="AP247" s="29"/>
      <c r="AQ247" s="29"/>
      <c r="AR247" s="29"/>
      <c r="AS247" s="30"/>
      <c r="AT247" s="31"/>
      <c r="AU247" s="32"/>
      <c r="AV247" s="32"/>
      <c r="AW247" s="32"/>
      <c r="AX247" s="32"/>
      <c r="AY247" s="33"/>
      <c r="AZ247" s="28"/>
      <c r="BA247" s="29"/>
      <c r="BB247" s="29"/>
      <c r="BC247" s="29"/>
      <c r="BD247" s="29"/>
      <c r="BE247" s="30"/>
      <c r="BF247" s="31"/>
      <c r="BG247" s="32"/>
      <c r="BH247" s="32"/>
      <c r="BI247" s="32"/>
      <c r="BJ247" s="32"/>
      <c r="BK247" s="33"/>
      <c r="BL247" s="28"/>
      <c r="BM247" s="29"/>
      <c r="BN247" s="29"/>
      <c r="BO247" s="29"/>
      <c r="BP247" s="29"/>
      <c r="BQ247" s="30"/>
      <c r="BR247" s="31"/>
      <c r="BS247" s="32"/>
      <c r="BT247" s="32"/>
      <c r="BU247" s="32"/>
      <c r="BV247" s="32"/>
      <c r="BW247" s="33"/>
      <c r="BX247" s="28"/>
      <c r="BY247" s="29"/>
      <c r="BZ247" s="29"/>
      <c r="CA247" s="29"/>
      <c r="CB247" s="29"/>
      <c r="CC247" s="30"/>
      <c r="CD247" s="31"/>
      <c r="CE247" s="32"/>
      <c r="CF247" s="32"/>
      <c r="CG247" s="32"/>
      <c r="CH247" s="32"/>
      <c r="CI247" s="33"/>
      <c r="CJ247" s="28"/>
      <c r="CK247" s="29"/>
      <c r="CL247" s="29"/>
      <c r="CM247" s="29"/>
      <c r="CN247" s="29"/>
      <c r="CO247" s="30"/>
      <c r="CP247" s="31"/>
      <c r="CQ247" s="32"/>
      <c r="CR247" s="32"/>
      <c r="CS247" s="32"/>
      <c r="CT247" s="32"/>
      <c r="CU247" s="33"/>
      <c r="CV247" s="28"/>
      <c r="CW247" s="29"/>
      <c r="CX247" s="29"/>
      <c r="CY247" s="29"/>
      <c r="CZ247" s="29"/>
      <c r="DA247" s="30"/>
      <c r="DB247" s="31"/>
      <c r="DC247" s="32"/>
      <c r="DD247" s="32"/>
      <c r="DE247" s="32"/>
      <c r="DF247" s="32"/>
      <c r="DG247" s="33"/>
      <c r="DH247" s="28"/>
      <c r="DI247" s="29"/>
      <c r="DJ247" s="29"/>
      <c r="DK247" s="29"/>
      <c r="DL247" s="29"/>
      <c r="DM247" s="30"/>
      <c r="DN247" s="31"/>
      <c r="DO247" s="32"/>
      <c r="DP247" s="32"/>
      <c r="DQ247" s="32"/>
      <c r="DR247" s="32"/>
      <c r="DS247" s="33"/>
      <c r="DT247" s="28"/>
      <c r="DU247" s="29"/>
      <c r="DV247" s="29"/>
      <c r="DW247" s="29"/>
      <c r="DX247" s="29"/>
      <c r="DY247" s="30"/>
      <c r="DZ247" s="31"/>
      <c r="EA247" s="32"/>
      <c r="EB247" s="32"/>
      <c r="EC247" s="32"/>
      <c r="ED247" s="32"/>
      <c r="EE247" s="33"/>
      <c r="EF247" s="28"/>
      <c r="EG247" s="29"/>
      <c r="EH247" s="29"/>
      <c r="EI247" s="29"/>
      <c r="EJ247" s="29"/>
      <c r="EK247" s="30"/>
      <c r="EL247" s="31"/>
      <c r="EM247" s="32"/>
      <c r="EN247" s="32"/>
      <c r="EO247" s="32"/>
      <c r="EP247" s="32"/>
      <c r="EQ247" s="33"/>
      <c r="ER247" s="28"/>
      <c r="ES247" s="29"/>
      <c r="ET247" s="29"/>
      <c r="EU247" s="29"/>
      <c r="EV247" s="29"/>
      <c r="EW247" s="30"/>
      <c r="EX247" s="31"/>
      <c r="EY247" s="32"/>
      <c r="EZ247" s="32"/>
      <c r="FA247" s="32"/>
      <c r="FB247" s="32"/>
      <c r="FC247" s="33"/>
      <c r="FD247" s="28"/>
      <c r="FE247" s="29"/>
      <c r="FF247" s="29"/>
      <c r="FG247" s="29"/>
      <c r="FH247" s="29"/>
      <c r="FI247" s="30"/>
      <c r="FJ247" s="31"/>
      <c r="FK247" s="32"/>
      <c r="FL247" s="32"/>
      <c r="FM247" s="32"/>
      <c r="FN247" s="32"/>
      <c r="FO247" s="33"/>
      <c r="FP247" s="28"/>
      <c r="FQ247" s="29"/>
      <c r="FR247" s="29"/>
      <c r="FS247" s="29"/>
      <c r="FT247" s="29"/>
      <c r="FU247" s="30"/>
      <c r="FV247" s="31"/>
      <c r="FW247" s="32"/>
      <c r="FX247" s="32"/>
      <c r="FY247" s="32"/>
      <c r="FZ247" s="32"/>
      <c r="GA247" s="33"/>
      <c r="GB247" s="28"/>
      <c r="GC247" s="29"/>
      <c r="GD247" s="29"/>
      <c r="GE247" s="29"/>
      <c r="GF247" s="29"/>
      <c r="GG247" s="30"/>
      <c r="GH247" s="31"/>
      <c r="GI247" s="32"/>
      <c r="GJ247" s="32"/>
      <c r="GK247" s="32"/>
      <c r="GL247" s="32"/>
      <c r="GM247" s="33"/>
      <c r="GN247" s="28"/>
      <c r="GO247" s="29"/>
      <c r="GP247" s="29"/>
      <c r="GQ247" s="29"/>
      <c r="GR247" s="29"/>
      <c r="GS247" s="30"/>
      <c r="GT247" s="31"/>
      <c r="GU247" s="32"/>
      <c r="GV247" s="32"/>
      <c r="GW247" s="32"/>
      <c r="GX247" s="32"/>
      <c r="GY247" s="33"/>
      <c r="GZ247" s="28"/>
      <c r="HA247" s="29"/>
      <c r="HB247" s="29"/>
      <c r="HC247" s="29"/>
      <c r="HD247" s="29"/>
      <c r="HE247" s="30"/>
      <c r="HF247" s="31"/>
      <c r="HG247" s="32"/>
      <c r="HH247" s="32"/>
      <c r="HI247" s="32"/>
      <c r="HJ247" s="32"/>
      <c r="HK247" s="33"/>
      <c r="HL247" s="28"/>
      <c r="HM247" s="29"/>
      <c r="HN247" s="29"/>
      <c r="HO247" s="29"/>
      <c r="HP247" s="29"/>
      <c r="HQ247" s="30"/>
      <c r="HR247" s="31"/>
      <c r="HS247" s="32"/>
      <c r="HT247" s="32"/>
      <c r="HU247" s="32"/>
      <c r="HV247" s="32"/>
      <c r="HW247" s="33"/>
      <c r="HX247" s="28"/>
      <c r="HY247" s="29"/>
      <c r="HZ247" s="29"/>
      <c r="IA247" s="29"/>
      <c r="IB247" s="29"/>
      <c r="IC247" s="30"/>
      <c r="ID247" s="31"/>
      <c r="IE247" s="32"/>
      <c r="IF247" s="32"/>
      <c r="IG247" s="32"/>
      <c r="IH247" s="32"/>
      <c r="II247" s="33"/>
      <c r="IJ247" s="28"/>
      <c r="IK247" s="29"/>
      <c r="IL247" s="29"/>
      <c r="IM247" s="29"/>
      <c r="IN247" s="29"/>
      <c r="IO247" s="30"/>
      <c r="IP247" s="31"/>
      <c r="IQ247" s="32"/>
      <c r="IR247" s="32"/>
      <c r="IS247" s="32"/>
      <c r="IT247" s="32"/>
      <c r="IU247" s="33"/>
      <c r="IV247" s="28"/>
      <c r="IW247" s="29"/>
      <c r="IX247" s="29"/>
      <c r="IY247" s="29"/>
      <c r="IZ247" s="29"/>
      <c r="JA247" s="30"/>
      <c r="JB247" s="31"/>
      <c r="JC247" s="32"/>
      <c r="JD247" s="32"/>
      <c r="JE247" s="32"/>
      <c r="JF247" s="32"/>
      <c r="JG247" s="33"/>
      <c r="JH247" s="28"/>
      <c r="JI247" s="29"/>
      <c r="JJ247" s="29"/>
      <c r="JK247" s="29"/>
      <c r="JL247" s="29"/>
      <c r="JM247" s="30"/>
      <c r="JN247" s="31"/>
      <c r="JO247" s="32"/>
      <c r="JP247" s="32"/>
      <c r="JQ247" s="32"/>
      <c r="JR247" s="32"/>
      <c r="JS247" s="33"/>
      <c r="JT247" s="28"/>
      <c r="JU247" s="29"/>
      <c r="JV247" s="29"/>
      <c r="JW247" s="29"/>
      <c r="JX247" s="29"/>
      <c r="JY247" s="30"/>
      <c r="JZ247" s="31"/>
      <c r="KA247" s="32"/>
      <c r="KB247" s="32"/>
      <c r="KC247" s="32"/>
      <c r="KD247" s="32"/>
      <c r="KE247" s="33"/>
      <c r="KF247" s="28"/>
      <c r="KG247" s="29"/>
      <c r="KH247" s="29"/>
      <c r="KI247" s="29"/>
      <c r="KJ247" s="29"/>
      <c r="KK247" s="30"/>
      <c r="KL247" s="31"/>
      <c r="KM247" s="32"/>
      <c r="KN247" s="32"/>
      <c r="KO247" s="32"/>
      <c r="KP247" s="32"/>
      <c r="KQ247" s="33"/>
    </row>
    <row r="248" spans="1:303" ht="16.5" customHeight="1" x14ac:dyDescent="0.25">
      <c r="A248" t="e">
        <f t="shared" si="11"/>
        <v>#VALUE!</v>
      </c>
      <c r="B248" s="17" t="e">
        <f t="shared" si="12"/>
        <v>#VALUE!</v>
      </c>
      <c r="C248" s="21" t="str">
        <f>Calen!F251</f>
        <v/>
      </c>
      <c r="D248" s="28"/>
      <c r="E248" s="29"/>
      <c r="F248" s="29"/>
      <c r="G248" s="29"/>
      <c r="H248" s="29"/>
      <c r="I248" s="30"/>
      <c r="J248" s="31"/>
      <c r="K248" s="32"/>
      <c r="L248" s="32"/>
      <c r="M248" s="32"/>
      <c r="N248" s="32"/>
      <c r="O248" s="33"/>
      <c r="P248" s="28"/>
      <c r="Q248" s="29"/>
      <c r="R248" s="29"/>
      <c r="S248" s="29"/>
      <c r="T248" s="29"/>
      <c r="U248" s="30"/>
      <c r="V248" s="31"/>
      <c r="W248" s="32"/>
      <c r="X248" s="32"/>
      <c r="Y248" s="32"/>
      <c r="Z248" s="32"/>
      <c r="AA248" s="33"/>
      <c r="AB248" s="28"/>
      <c r="AC248" s="29"/>
      <c r="AD248" s="29"/>
      <c r="AE248" s="29"/>
      <c r="AF248" s="29"/>
      <c r="AG248" s="30"/>
      <c r="AH248" s="31"/>
      <c r="AI248" s="32"/>
      <c r="AJ248" s="32"/>
      <c r="AK248" s="32"/>
      <c r="AL248" s="32"/>
      <c r="AM248" s="33"/>
      <c r="AN248" s="28"/>
      <c r="AO248" s="29"/>
      <c r="AP248" s="29"/>
      <c r="AQ248" s="29"/>
      <c r="AR248" s="29"/>
      <c r="AS248" s="30"/>
      <c r="AT248" s="31"/>
      <c r="AU248" s="32"/>
      <c r="AV248" s="32"/>
      <c r="AW248" s="32"/>
      <c r="AX248" s="32"/>
      <c r="AY248" s="33"/>
      <c r="AZ248" s="28"/>
      <c r="BA248" s="29"/>
      <c r="BB248" s="29"/>
      <c r="BC248" s="29"/>
      <c r="BD248" s="29"/>
      <c r="BE248" s="30"/>
      <c r="BF248" s="31"/>
      <c r="BG248" s="32"/>
      <c r="BH248" s="32"/>
      <c r="BI248" s="32"/>
      <c r="BJ248" s="32"/>
      <c r="BK248" s="33"/>
      <c r="BL248" s="28"/>
      <c r="BM248" s="29"/>
      <c r="BN248" s="29"/>
      <c r="BO248" s="29"/>
      <c r="BP248" s="29"/>
      <c r="BQ248" s="30"/>
      <c r="BR248" s="31"/>
      <c r="BS248" s="32"/>
      <c r="BT248" s="32"/>
      <c r="BU248" s="32"/>
      <c r="BV248" s="32"/>
      <c r="BW248" s="33"/>
      <c r="BX248" s="28"/>
      <c r="BY248" s="29"/>
      <c r="BZ248" s="29"/>
      <c r="CA248" s="29"/>
      <c r="CB248" s="29"/>
      <c r="CC248" s="30"/>
      <c r="CD248" s="31"/>
      <c r="CE248" s="32"/>
      <c r="CF248" s="32"/>
      <c r="CG248" s="32"/>
      <c r="CH248" s="32"/>
      <c r="CI248" s="33"/>
      <c r="CJ248" s="28"/>
      <c r="CK248" s="29"/>
      <c r="CL248" s="29"/>
      <c r="CM248" s="29"/>
      <c r="CN248" s="29"/>
      <c r="CO248" s="30"/>
      <c r="CP248" s="31"/>
      <c r="CQ248" s="32"/>
      <c r="CR248" s="32"/>
      <c r="CS248" s="32"/>
      <c r="CT248" s="32"/>
      <c r="CU248" s="33"/>
      <c r="CV248" s="28"/>
      <c r="CW248" s="29"/>
      <c r="CX248" s="29"/>
      <c r="CY248" s="29"/>
      <c r="CZ248" s="29"/>
      <c r="DA248" s="30"/>
      <c r="DB248" s="31"/>
      <c r="DC248" s="32"/>
      <c r="DD248" s="32"/>
      <c r="DE248" s="32"/>
      <c r="DF248" s="32"/>
      <c r="DG248" s="33"/>
      <c r="DH248" s="28"/>
      <c r="DI248" s="29"/>
      <c r="DJ248" s="29"/>
      <c r="DK248" s="29"/>
      <c r="DL248" s="29"/>
      <c r="DM248" s="30"/>
      <c r="DN248" s="31"/>
      <c r="DO248" s="32"/>
      <c r="DP248" s="32"/>
      <c r="DQ248" s="32"/>
      <c r="DR248" s="32"/>
      <c r="DS248" s="33"/>
      <c r="DT248" s="28"/>
      <c r="DU248" s="29"/>
      <c r="DV248" s="29"/>
      <c r="DW248" s="29"/>
      <c r="DX248" s="29"/>
      <c r="DY248" s="30"/>
      <c r="DZ248" s="31"/>
      <c r="EA248" s="32"/>
      <c r="EB248" s="32"/>
      <c r="EC248" s="32"/>
      <c r="ED248" s="32"/>
      <c r="EE248" s="33"/>
      <c r="EF248" s="28"/>
      <c r="EG248" s="29"/>
      <c r="EH248" s="29"/>
      <c r="EI248" s="29"/>
      <c r="EJ248" s="29"/>
      <c r="EK248" s="30"/>
      <c r="EL248" s="31"/>
      <c r="EM248" s="32"/>
      <c r="EN248" s="32"/>
      <c r="EO248" s="32"/>
      <c r="EP248" s="32"/>
      <c r="EQ248" s="33"/>
      <c r="ER248" s="28"/>
      <c r="ES248" s="29"/>
      <c r="ET248" s="29"/>
      <c r="EU248" s="29"/>
      <c r="EV248" s="29"/>
      <c r="EW248" s="30"/>
      <c r="EX248" s="31"/>
      <c r="EY248" s="32"/>
      <c r="EZ248" s="32"/>
      <c r="FA248" s="32"/>
      <c r="FB248" s="32"/>
      <c r="FC248" s="33"/>
      <c r="FD248" s="28"/>
      <c r="FE248" s="29"/>
      <c r="FF248" s="29"/>
      <c r="FG248" s="29"/>
      <c r="FH248" s="29"/>
      <c r="FI248" s="30"/>
      <c r="FJ248" s="31"/>
      <c r="FK248" s="32"/>
      <c r="FL248" s="32"/>
      <c r="FM248" s="32"/>
      <c r="FN248" s="32"/>
      <c r="FO248" s="33"/>
      <c r="FP248" s="28"/>
      <c r="FQ248" s="29"/>
      <c r="FR248" s="29"/>
      <c r="FS248" s="29"/>
      <c r="FT248" s="29"/>
      <c r="FU248" s="30"/>
      <c r="FV248" s="31"/>
      <c r="FW248" s="32"/>
      <c r="FX248" s="32"/>
      <c r="FY248" s="32"/>
      <c r="FZ248" s="32"/>
      <c r="GA248" s="33"/>
      <c r="GB248" s="28"/>
      <c r="GC248" s="29"/>
      <c r="GD248" s="29"/>
      <c r="GE248" s="29"/>
      <c r="GF248" s="29"/>
      <c r="GG248" s="30"/>
      <c r="GH248" s="31"/>
      <c r="GI248" s="32"/>
      <c r="GJ248" s="32"/>
      <c r="GK248" s="32"/>
      <c r="GL248" s="32"/>
      <c r="GM248" s="33"/>
      <c r="GN248" s="28"/>
      <c r="GO248" s="29"/>
      <c r="GP248" s="29"/>
      <c r="GQ248" s="29"/>
      <c r="GR248" s="29"/>
      <c r="GS248" s="30"/>
      <c r="GT248" s="31"/>
      <c r="GU248" s="32"/>
      <c r="GV248" s="32"/>
      <c r="GW248" s="32"/>
      <c r="GX248" s="32"/>
      <c r="GY248" s="33"/>
      <c r="GZ248" s="28"/>
      <c r="HA248" s="29"/>
      <c r="HB248" s="29"/>
      <c r="HC248" s="29"/>
      <c r="HD248" s="29"/>
      <c r="HE248" s="30"/>
      <c r="HF248" s="31"/>
      <c r="HG248" s="32"/>
      <c r="HH248" s="32"/>
      <c r="HI248" s="32"/>
      <c r="HJ248" s="32"/>
      <c r="HK248" s="33"/>
      <c r="HL248" s="28"/>
      <c r="HM248" s="29"/>
      <c r="HN248" s="29"/>
      <c r="HO248" s="29"/>
      <c r="HP248" s="29"/>
      <c r="HQ248" s="30"/>
      <c r="HR248" s="31"/>
      <c r="HS248" s="32"/>
      <c r="HT248" s="32"/>
      <c r="HU248" s="32"/>
      <c r="HV248" s="32"/>
      <c r="HW248" s="33"/>
      <c r="HX248" s="28"/>
      <c r="HY248" s="29"/>
      <c r="HZ248" s="29"/>
      <c r="IA248" s="29"/>
      <c r="IB248" s="29"/>
      <c r="IC248" s="30"/>
      <c r="ID248" s="31"/>
      <c r="IE248" s="32"/>
      <c r="IF248" s="32"/>
      <c r="IG248" s="32"/>
      <c r="IH248" s="32"/>
      <c r="II248" s="33"/>
      <c r="IJ248" s="28"/>
      <c r="IK248" s="29"/>
      <c r="IL248" s="29"/>
      <c r="IM248" s="29"/>
      <c r="IN248" s="29"/>
      <c r="IO248" s="30"/>
      <c r="IP248" s="31"/>
      <c r="IQ248" s="32"/>
      <c r="IR248" s="32"/>
      <c r="IS248" s="32"/>
      <c r="IT248" s="32"/>
      <c r="IU248" s="33"/>
      <c r="IV248" s="28"/>
      <c r="IW248" s="29"/>
      <c r="IX248" s="29"/>
      <c r="IY248" s="29"/>
      <c r="IZ248" s="29"/>
      <c r="JA248" s="30"/>
      <c r="JB248" s="31"/>
      <c r="JC248" s="32"/>
      <c r="JD248" s="32"/>
      <c r="JE248" s="32"/>
      <c r="JF248" s="32"/>
      <c r="JG248" s="33"/>
      <c r="JH248" s="28"/>
      <c r="JI248" s="29"/>
      <c r="JJ248" s="29"/>
      <c r="JK248" s="29"/>
      <c r="JL248" s="29"/>
      <c r="JM248" s="30"/>
      <c r="JN248" s="31"/>
      <c r="JO248" s="32"/>
      <c r="JP248" s="32"/>
      <c r="JQ248" s="32"/>
      <c r="JR248" s="32"/>
      <c r="JS248" s="33"/>
      <c r="JT248" s="28"/>
      <c r="JU248" s="29"/>
      <c r="JV248" s="29"/>
      <c r="JW248" s="29"/>
      <c r="JX248" s="29"/>
      <c r="JY248" s="30"/>
      <c r="JZ248" s="31"/>
      <c r="KA248" s="32"/>
      <c r="KB248" s="32"/>
      <c r="KC248" s="32"/>
      <c r="KD248" s="32"/>
      <c r="KE248" s="33"/>
      <c r="KF248" s="28"/>
      <c r="KG248" s="29"/>
      <c r="KH248" s="29"/>
      <c r="KI248" s="29"/>
      <c r="KJ248" s="29"/>
      <c r="KK248" s="30"/>
      <c r="KL248" s="31"/>
      <c r="KM248" s="32"/>
      <c r="KN248" s="32"/>
      <c r="KO248" s="32"/>
      <c r="KP248" s="32"/>
      <c r="KQ248" s="33"/>
    </row>
    <row r="249" spans="1:303" ht="16.5" customHeight="1" x14ac:dyDescent="0.25">
      <c r="A249" t="e">
        <f t="shared" si="11"/>
        <v>#VALUE!</v>
      </c>
      <c r="B249" s="17" t="e">
        <f t="shared" si="12"/>
        <v>#VALUE!</v>
      </c>
      <c r="C249" s="21" t="str">
        <f>Calen!F252</f>
        <v/>
      </c>
      <c r="D249" s="28"/>
      <c r="E249" s="29"/>
      <c r="F249" s="29"/>
      <c r="G249" s="29"/>
      <c r="H249" s="29"/>
      <c r="I249" s="30"/>
      <c r="J249" s="31"/>
      <c r="K249" s="32"/>
      <c r="L249" s="32"/>
      <c r="M249" s="32"/>
      <c r="N249" s="32"/>
      <c r="O249" s="33"/>
      <c r="P249" s="28"/>
      <c r="Q249" s="29"/>
      <c r="R249" s="29"/>
      <c r="S249" s="29"/>
      <c r="T249" s="29"/>
      <c r="U249" s="30"/>
      <c r="V249" s="31"/>
      <c r="W249" s="32"/>
      <c r="X249" s="32"/>
      <c r="Y249" s="32"/>
      <c r="Z249" s="32"/>
      <c r="AA249" s="33"/>
      <c r="AB249" s="28"/>
      <c r="AC249" s="29"/>
      <c r="AD249" s="29"/>
      <c r="AE249" s="29"/>
      <c r="AF249" s="29"/>
      <c r="AG249" s="30"/>
      <c r="AH249" s="31"/>
      <c r="AI249" s="32"/>
      <c r="AJ249" s="32"/>
      <c r="AK249" s="32"/>
      <c r="AL249" s="32"/>
      <c r="AM249" s="33"/>
      <c r="AN249" s="28"/>
      <c r="AO249" s="29"/>
      <c r="AP249" s="29"/>
      <c r="AQ249" s="29"/>
      <c r="AR249" s="29"/>
      <c r="AS249" s="30"/>
      <c r="AT249" s="31"/>
      <c r="AU249" s="32"/>
      <c r="AV249" s="32"/>
      <c r="AW249" s="32"/>
      <c r="AX249" s="32"/>
      <c r="AY249" s="33"/>
      <c r="AZ249" s="28"/>
      <c r="BA249" s="29"/>
      <c r="BB249" s="29"/>
      <c r="BC249" s="29"/>
      <c r="BD249" s="29"/>
      <c r="BE249" s="30"/>
      <c r="BF249" s="31"/>
      <c r="BG249" s="32"/>
      <c r="BH249" s="32"/>
      <c r="BI249" s="32"/>
      <c r="BJ249" s="32"/>
      <c r="BK249" s="33"/>
      <c r="BL249" s="28"/>
      <c r="BM249" s="29"/>
      <c r="BN249" s="29"/>
      <c r="BO249" s="29"/>
      <c r="BP249" s="29"/>
      <c r="BQ249" s="30"/>
      <c r="BR249" s="31"/>
      <c r="BS249" s="32"/>
      <c r="BT249" s="32"/>
      <c r="BU249" s="32"/>
      <c r="BV249" s="32"/>
      <c r="BW249" s="33"/>
      <c r="BX249" s="28"/>
      <c r="BY249" s="29"/>
      <c r="BZ249" s="29"/>
      <c r="CA249" s="29"/>
      <c r="CB249" s="29"/>
      <c r="CC249" s="30"/>
      <c r="CD249" s="31"/>
      <c r="CE249" s="32"/>
      <c r="CF249" s="32"/>
      <c r="CG249" s="32"/>
      <c r="CH249" s="32"/>
      <c r="CI249" s="33"/>
      <c r="CJ249" s="28"/>
      <c r="CK249" s="29"/>
      <c r="CL249" s="29"/>
      <c r="CM249" s="29"/>
      <c r="CN249" s="29"/>
      <c r="CO249" s="30"/>
      <c r="CP249" s="31"/>
      <c r="CQ249" s="32"/>
      <c r="CR249" s="32"/>
      <c r="CS249" s="32"/>
      <c r="CT249" s="32"/>
      <c r="CU249" s="33"/>
      <c r="CV249" s="28"/>
      <c r="CW249" s="29"/>
      <c r="CX249" s="29"/>
      <c r="CY249" s="29"/>
      <c r="CZ249" s="29"/>
      <c r="DA249" s="30"/>
      <c r="DB249" s="31"/>
      <c r="DC249" s="32"/>
      <c r="DD249" s="32"/>
      <c r="DE249" s="32"/>
      <c r="DF249" s="32"/>
      <c r="DG249" s="33"/>
      <c r="DH249" s="28"/>
      <c r="DI249" s="29"/>
      <c r="DJ249" s="29"/>
      <c r="DK249" s="29"/>
      <c r="DL249" s="29"/>
      <c r="DM249" s="30"/>
      <c r="DN249" s="31"/>
      <c r="DO249" s="32"/>
      <c r="DP249" s="32"/>
      <c r="DQ249" s="32"/>
      <c r="DR249" s="32"/>
      <c r="DS249" s="33"/>
      <c r="DT249" s="28"/>
      <c r="DU249" s="29"/>
      <c r="DV249" s="29"/>
      <c r="DW249" s="29"/>
      <c r="DX249" s="29"/>
      <c r="DY249" s="30"/>
      <c r="DZ249" s="31"/>
      <c r="EA249" s="32"/>
      <c r="EB249" s="32"/>
      <c r="EC249" s="32"/>
      <c r="ED249" s="32"/>
      <c r="EE249" s="33"/>
      <c r="EF249" s="28"/>
      <c r="EG249" s="29"/>
      <c r="EH249" s="29"/>
      <c r="EI249" s="29"/>
      <c r="EJ249" s="29"/>
      <c r="EK249" s="30"/>
      <c r="EL249" s="31"/>
      <c r="EM249" s="32"/>
      <c r="EN249" s="32"/>
      <c r="EO249" s="32"/>
      <c r="EP249" s="32"/>
      <c r="EQ249" s="33"/>
      <c r="ER249" s="28"/>
      <c r="ES249" s="29"/>
      <c r="ET249" s="29"/>
      <c r="EU249" s="29"/>
      <c r="EV249" s="29"/>
      <c r="EW249" s="30"/>
      <c r="EX249" s="31"/>
      <c r="EY249" s="32"/>
      <c r="EZ249" s="32"/>
      <c r="FA249" s="32"/>
      <c r="FB249" s="32"/>
      <c r="FC249" s="33"/>
      <c r="FD249" s="28"/>
      <c r="FE249" s="29"/>
      <c r="FF249" s="29"/>
      <c r="FG249" s="29"/>
      <c r="FH249" s="29"/>
      <c r="FI249" s="30"/>
      <c r="FJ249" s="31"/>
      <c r="FK249" s="32"/>
      <c r="FL249" s="32"/>
      <c r="FM249" s="32"/>
      <c r="FN249" s="32"/>
      <c r="FO249" s="33"/>
      <c r="FP249" s="28"/>
      <c r="FQ249" s="29"/>
      <c r="FR249" s="29"/>
      <c r="FS249" s="29"/>
      <c r="FT249" s="29"/>
      <c r="FU249" s="30"/>
      <c r="FV249" s="31"/>
      <c r="FW249" s="32"/>
      <c r="FX249" s="32"/>
      <c r="FY249" s="32"/>
      <c r="FZ249" s="32"/>
      <c r="GA249" s="33"/>
      <c r="GB249" s="28"/>
      <c r="GC249" s="29"/>
      <c r="GD249" s="29"/>
      <c r="GE249" s="29"/>
      <c r="GF249" s="29"/>
      <c r="GG249" s="30"/>
      <c r="GH249" s="31"/>
      <c r="GI249" s="32"/>
      <c r="GJ249" s="32"/>
      <c r="GK249" s="32"/>
      <c r="GL249" s="32"/>
      <c r="GM249" s="33"/>
      <c r="GN249" s="28"/>
      <c r="GO249" s="29"/>
      <c r="GP249" s="29"/>
      <c r="GQ249" s="29"/>
      <c r="GR249" s="29"/>
      <c r="GS249" s="30"/>
      <c r="GT249" s="31"/>
      <c r="GU249" s="32"/>
      <c r="GV249" s="32"/>
      <c r="GW249" s="32"/>
      <c r="GX249" s="32"/>
      <c r="GY249" s="33"/>
      <c r="GZ249" s="28"/>
      <c r="HA249" s="29"/>
      <c r="HB249" s="29"/>
      <c r="HC249" s="29"/>
      <c r="HD249" s="29"/>
      <c r="HE249" s="30"/>
      <c r="HF249" s="31"/>
      <c r="HG249" s="32"/>
      <c r="HH249" s="32"/>
      <c r="HI249" s="32"/>
      <c r="HJ249" s="32"/>
      <c r="HK249" s="33"/>
      <c r="HL249" s="28"/>
      <c r="HM249" s="29"/>
      <c r="HN249" s="29"/>
      <c r="HO249" s="29"/>
      <c r="HP249" s="29"/>
      <c r="HQ249" s="30"/>
      <c r="HR249" s="31"/>
      <c r="HS249" s="32"/>
      <c r="HT249" s="32"/>
      <c r="HU249" s="32"/>
      <c r="HV249" s="32"/>
      <c r="HW249" s="33"/>
      <c r="HX249" s="28"/>
      <c r="HY249" s="29"/>
      <c r="HZ249" s="29"/>
      <c r="IA249" s="29"/>
      <c r="IB249" s="29"/>
      <c r="IC249" s="30"/>
      <c r="ID249" s="31"/>
      <c r="IE249" s="32"/>
      <c r="IF249" s="32"/>
      <c r="IG249" s="32"/>
      <c r="IH249" s="32"/>
      <c r="II249" s="33"/>
      <c r="IJ249" s="28"/>
      <c r="IK249" s="29"/>
      <c r="IL249" s="29"/>
      <c r="IM249" s="29"/>
      <c r="IN249" s="29"/>
      <c r="IO249" s="30"/>
      <c r="IP249" s="31"/>
      <c r="IQ249" s="32"/>
      <c r="IR249" s="32"/>
      <c r="IS249" s="32"/>
      <c r="IT249" s="32"/>
      <c r="IU249" s="33"/>
      <c r="IV249" s="28"/>
      <c r="IW249" s="29"/>
      <c r="IX249" s="29"/>
      <c r="IY249" s="29"/>
      <c r="IZ249" s="29"/>
      <c r="JA249" s="30"/>
      <c r="JB249" s="31"/>
      <c r="JC249" s="32"/>
      <c r="JD249" s="32"/>
      <c r="JE249" s="32"/>
      <c r="JF249" s="32"/>
      <c r="JG249" s="33"/>
      <c r="JH249" s="28"/>
      <c r="JI249" s="29"/>
      <c r="JJ249" s="29"/>
      <c r="JK249" s="29"/>
      <c r="JL249" s="29"/>
      <c r="JM249" s="30"/>
      <c r="JN249" s="31"/>
      <c r="JO249" s="32"/>
      <c r="JP249" s="32"/>
      <c r="JQ249" s="32"/>
      <c r="JR249" s="32"/>
      <c r="JS249" s="33"/>
      <c r="JT249" s="28"/>
      <c r="JU249" s="29"/>
      <c r="JV249" s="29"/>
      <c r="JW249" s="29"/>
      <c r="JX249" s="29"/>
      <c r="JY249" s="30"/>
      <c r="JZ249" s="31"/>
      <c r="KA249" s="32"/>
      <c r="KB249" s="32"/>
      <c r="KC249" s="32"/>
      <c r="KD249" s="32"/>
      <c r="KE249" s="33"/>
      <c r="KF249" s="28"/>
      <c r="KG249" s="29"/>
      <c r="KH249" s="29"/>
      <c r="KI249" s="29"/>
      <c r="KJ249" s="29"/>
      <c r="KK249" s="30"/>
      <c r="KL249" s="31"/>
      <c r="KM249" s="32"/>
      <c r="KN249" s="32"/>
      <c r="KO249" s="32"/>
      <c r="KP249" s="32"/>
      <c r="KQ249" s="33"/>
    </row>
    <row r="250" spans="1:303" ht="16.5" customHeight="1" x14ac:dyDescent="0.25">
      <c r="A250" t="e">
        <f t="shared" si="11"/>
        <v>#VALUE!</v>
      </c>
      <c r="B250" s="17" t="e">
        <f t="shared" si="12"/>
        <v>#VALUE!</v>
      </c>
      <c r="C250" s="21" t="str">
        <f>Calen!F253</f>
        <v/>
      </c>
      <c r="D250" s="28"/>
      <c r="E250" s="29"/>
      <c r="F250" s="29"/>
      <c r="G250" s="29"/>
      <c r="H250" s="29"/>
      <c r="I250" s="30"/>
      <c r="J250" s="31"/>
      <c r="K250" s="32"/>
      <c r="L250" s="32"/>
      <c r="M250" s="32"/>
      <c r="N250" s="32"/>
      <c r="O250" s="33"/>
      <c r="P250" s="28"/>
      <c r="Q250" s="29"/>
      <c r="R250" s="29"/>
      <c r="S250" s="29"/>
      <c r="T250" s="29"/>
      <c r="U250" s="30"/>
      <c r="V250" s="31"/>
      <c r="W250" s="32"/>
      <c r="X250" s="32"/>
      <c r="Y250" s="32"/>
      <c r="Z250" s="32"/>
      <c r="AA250" s="33"/>
      <c r="AB250" s="28"/>
      <c r="AC250" s="29"/>
      <c r="AD250" s="29"/>
      <c r="AE250" s="29"/>
      <c r="AF250" s="29"/>
      <c r="AG250" s="30"/>
      <c r="AH250" s="31"/>
      <c r="AI250" s="32"/>
      <c r="AJ250" s="32"/>
      <c r="AK250" s="32"/>
      <c r="AL250" s="32"/>
      <c r="AM250" s="33"/>
      <c r="AN250" s="28"/>
      <c r="AO250" s="29"/>
      <c r="AP250" s="29"/>
      <c r="AQ250" s="29"/>
      <c r="AR250" s="29"/>
      <c r="AS250" s="30"/>
      <c r="AT250" s="31"/>
      <c r="AU250" s="32"/>
      <c r="AV250" s="32"/>
      <c r="AW250" s="32"/>
      <c r="AX250" s="32"/>
      <c r="AY250" s="33"/>
      <c r="AZ250" s="28"/>
      <c r="BA250" s="29"/>
      <c r="BB250" s="29"/>
      <c r="BC250" s="29"/>
      <c r="BD250" s="29"/>
      <c r="BE250" s="30"/>
      <c r="BF250" s="31"/>
      <c r="BG250" s="32"/>
      <c r="BH250" s="32"/>
      <c r="BI250" s="32"/>
      <c r="BJ250" s="32"/>
      <c r="BK250" s="33"/>
      <c r="BL250" s="28"/>
      <c r="BM250" s="29"/>
      <c r="BN250" s="29"/>
      <c r="BO250" s="29"/>
      <c r="BP250" s="29"/>
      <c r="BQ250" s="30"/>
      <c r="BR250" s="31"/>
      <c r="BS250" s="32"/>
      <c r="BT250" s="32"/>
      <c r="BU250" s="32"/>
      <c r="BV250" s="32"/>
      <c r="BW250" s="33"/>
      <c r="BX250" s="28"/>
      <c r="BY250" s="29"/>
      <c r="BZ250" s="29"/>
      <c r="CA250" s="29"/>
      <c r="CB250" s="29"/>
      <c r="CC250" s="30"/>
      <c r="CD250" s="31"/>
      <c r="CE250" s="32"/>
      <c r="CF250" s="32"/>
      <c r="CG250" s="32"/>
      <c r="CH250" s="32"/>
      <c r="CI250" s="33"/>
      <c r="CJ250" s="28"/>
      <c r="CK250" s="29"/>
      <c r="CL250" s="29"/>
      <c r="CM250" s="29"/>
      <c r="CN250" s="29"/>
      <c r="CO250" s="30"/>
      <c r="CP250" s="31"/>
      <c r="CQ250" s="32"/>
      <c r="CR250" s="32"/>
      <c r="CS250" s="32"/>
      <c r="CT250" s="32"/>
      <c r="CU250" s="33"/>
      <c r="CV250" s="28"/>
      <c r="CW250" s="29"/>
      <c r="CX250" s="29"/>
      <c r="CY250" s="29"/>
      <c r="CZ250" s="29"/>
      <c r="DA250" s="30"/>
      <c r="DB250" s="31"/>
      <c r="DC250" s="32"/>
      <c r="DD250" s="32"/>
      <c r="DE250" s="32"/>
      <c r="DF250" s="32"/>
      <c r="DG250" s="33"/>
      <c r="DH250" s="28"/>
      <c r="DI250" s="29"/>
      <c r="DJ250" s="29"/>
      <c r="DK250" s="29"/>
      <c r="DL250" s="29"/>
      <c r="DM250" s="30"/>
      <c r="DN250" s="31"/>
      <c r="DO250" s="32"/>
      <c r="DP250" s="32"/>
      <c r="DQ250" s="32"/>
      <c r="DR250" s="32"/>
      <c r="DS250" s="33"/>
      <c r="DT250" s="28"/>
      <c r="DU250" s="29"/>
      <c r="DV250" s="29"/>
      <c r="DW250" s="29"/>
      <c r="DX250" s="29"/>
      <c r="DY250" s="30"/>
      <c r="DZ250" s="31"/>
      <c r="EA250" s="32"/>
      <c r="EB250" s="32"/>
      <c r="EC250" s="32"/>
      <c r="ED250" s="32"/>
      <c r="EE250" s="33"/>
      <c r="EF250" s="28"/>
      <c r="EG250" s="29"/>
      <c r="EH250" s="29"/>
      <c r="EI250" s="29"/>
      <c r="EJ250" s="29"/>
      <c r="EK250" s="30"/>
      <c r="EL250" s="31"/>
      <c r="EM250" s="32"/>
      <c r="EN250" s="32"/>
      <c r="EO250" s="32"/>
      <c r="EP250" s="32"/>
      <c r="EQ250" s="33"/>
      <c r="ER250" s="28"/>
      <c r="ES250" s="29"/>
      <c r="ET250" s="29"/>
      <c r="EU250" s="29"/>
      <c r="EV250" s="29"/>
      <c r="EW250" s="30"/>
      <c r="EX250" s="31"/>
      <c r="EY250" s="32"/>
      <c r="EZ250" s="32"/>
      <c r="FA250" s="32"/>
      <c r="FB250" s="32"/>
      <c r="FC250" s="33"/>
      <c r="FD250" s="28"/>
      <c r="FE250" s="29"/>
      <c r="FF250" s="29"/>
      <c r="FG250" s="29"/>
      <c r="FH250" s="29"/>
      <c r="FI250" s="30"/>
      <c r="FJ250" s="31"/>
      <c r="FK250" s="32"/>
      <c r="FL250" s="32"/>
      <c r="FM250" s="32"/>
      <c r="FN250" s="32"/>
      <c r="FO250" s="33"/>
      <c r="FP250" s="28"/>
      <c r="FQ250" s="29"/>
      <c r="FR250" s="29"/>
      <c r="FS250" s="29"/>
      <c r="FT250" s="29"/>
      <c r="FU250" s="30"/>
      <c r="FV250" s="31"/>
      <c r="FW250" s="32"/>
      <c r="FX250" s="32"/>
      <c r="FY250" s="32"/>
      <c r="FZ250" s="32"/>
      <c r="GA250" s="33"/>
      <c r="GB250" s="28"/>
      <c r="GC250" s="29"/>
      <c r="GD250" s="29"/>
      <c r="GE250" s="29"/>
      <c r="GF250" s="29"/>
      <c r="GG250" s="30"/>
      <c r="GH250" s="31"/>
      <c r="GI250" s="32"/>
      <c r="GJ250" s="32"/>
      <c r="GK250" s="32"/>
      <c r="GL250" s="32"/>
      <c r="GM250" s="33"/>
      <c r="GN250" s="28"/>
      <c r="GO250" s="29"/>
      <c r="GP250" s="29"/>
      <c r="GQ250" s="29"/>
      <c r="GR250" s="29"/>
      <c r="GS250" s="30"/>
      <c r="GT250" s="31"/>
      <c r="GU250" s="32"/>
      <c r="GV250" s="32"/>
      <c r="GW250" s="32"/>
      <c r="GX250" s="32"/>
      <c r="GY250" s="33"/>
      <c r="GZ250" s="28"/>
      <c r="HA250" s="29"/>
      <c r="HB250" s="29"/>
      <c r="HC250" s="29"/>
      <c r="HD250" s="29"/>
      <c r="HE250" s="30"/>
      <c r="HF250" s="31"/>
      <c r="HG250" s="32"/>
      <c r="HH250" s="32"/>
      <c r="HI250" s="32"/>
      <c r="HJ250" s="32"/>
      <c r="HK250" s="33"/>
      <c r="HL250" s="28"/>
      <c r="HM250" s="29"/>
      <c r="HN250" s="29"/>
      <c r="HO250" s="29"/>
      <c r="HP250" s="29"/>
      <c r="HQ250" s="30"/>
      <c r="HR250" s="31"/>
      <c r="HS250" s="32"/>
      <c r="HT250" s="32"/>
      <c r="HU250" s="32"/>
      <c r="HV250" s="32"/>
      <c r="HW250" s="33"/>
      <c r="HX250" s="28"/>
      <c r="HY250" s="29"/>
      <c r="HZ250" s="29"/>
      <c r="IA250" s="29"/>
      <c r="IB250" s="29"/>
      <c r="IC250" s="30"/>
      <c r="ID250" s="31"/>
      <c r="IE250" s="32"/>
      <c r="IF250" s="32"/>
      <c r="IG250" s="32"/>
      <c r="IH250" s="32"/>
      <c r="II250" s="33"/>
      <c r="IJ250" s="28"/>
      <c r="IK250" s="29"/>
      <c r="IL250" s="29"/>
      <c r="IM250" s="29"/>
      <c r="IN250" s="29"/>
      <c r="IO250" s="30"/>
      <c r="IP250" s="31"/>
      <c r="IQ250" s="32"/>
      <c r="IR250" s="32"/>
      <c r="IS250" s="32"/>
      <c r="IT250" s="32"/>
      <c r="IU250" s="33"/>
      <c r="IV250" s="28"/>
      <c r="IW250" s="29"/>
      <c r="IX250" s="29"/>
      <c r="IY250" s="29"/>
      <c r="IZ250" s="29"/>
      <c r="JA250" s="30"/>
      <c r="JB250" s="31"/>
      <c r="JC250" s="32"/>
      <c r="JD250" s="32"/>
      <c r="JE250" s="32"/>
      <c r="JF250" s="32"/>
      <c r="JG250" s="33"/>
      <c r="JH250" s="28"/>
      <c r="JI250" s="29"/>
      <c r="JJ250" s="29"/>
      <c r="JK250" s="29"/>
      <c r="JL250" s="29"/>
      <c r="JM250" s="30"/>
      <c r="JN250" s="31"/>
      <c r="JO250" s="32"/>
      <c r="JP250" s="32"/>
      <c r="JQ250" s="32"/>
      <c r="JR250" s="32"/>
      <c r="JS250" s="33"/>
      <c r="JT250" s="28"/>
      <c r="JU250" s="29"/>
      <c r="JV250" s="29"/>
      <c r="JW250" s="29"/>
      <c r="JX250" s="29"/>
      <c r="JY250" s="30"/>
      <c r="JZ250" s="31"/>
      <c r="KA250" s="32"/>
      <c r="KB250" s="32"/>
      <c r="KC250" s="32"/>
      <c r="KD250" s="32"/>
      <c r="KE250" s="33"/>
      <c r="KF250" s="28"/>
      <c r="KG250" s="29"/>
      <c r="KH250" s="29"/>
      <c r="KI250" s="29"/>
      <c r="KJ250" s="29"/>
      <c r="KK250" s="30"/>
      <c r="KL250" s="31"/>
      <c r="KM250" s="32"/>
      <c r="KN250" s="32"/>
      <c r="KO250" s="32"/>
      <c r="KP250" s="32"/>
      <c r="KQ250" s="33"/>
    </row>
    <row r="251" spans="1:303" ht="16.5" customHeight="1" x14ac:dyDescent="0.25">
      <c r="A251" t="e">
        <f t="shared" si="11"/>
        <v>#VALUE!</v>
      </c>
      <c r="B251" s="17" t="e">
        <f t="shared" si="12"/>
        <v>#VALUE!</v>
      </c>
      <c r="C251" s="21" t="str">
        <f>Calen!F254</f>
        <v/>
      </c>
      <c r="D251" s="28"/>
      <c r="E251" s="29"/>
      <c r="F251" s="29"/>
      <c r="G251" s="29"/>
      <c r="H251" s="29"/>
      <c r="I251" s="30"/>
      <c r="J251" s="31"/>
      <c r="K251" s="32"/>
      <c r="L251" s="32"/>
      <c r="M251" s="32"/>
      <c r="N251" s="32"/>
      <c r="O251" s="33"/>
      <c r="P251" s="28"/>
      <c r="Q251" s="29"/>
      <c r="R251" s="29"/>
      <c r="S251" s="29"/>
      <c r="T251" s="29"/>
      <c r="U251" s="30"/>
      <c r="V251" s="31"/>
      <c r="W251" s="32"/>
      <c r="X251" s="32"/>
      <c r="Y251" s="32"/>
      <c r="Z251" s="32"/>
      <c r="AA251" s="33"/>
      <c r="AB251" s="28"/>
      <c r="AC251" s="29"/>
      <c r="AD251" s="29"/>
      <c r="AE251" s="29"/>
      <c r="AF251" s="29"/>
      <c r="AG251" s="30"/>
      <c r="AH251" s="31"/>
      <c r="AI251" s="32"/>
      <c r="AJ251" s="32"/>
      <c r="AK251" s="32"/>
      <c r="AL251" s="32"/>
      <c r="AM251" s="33"/>
      <c r="AN251" s="28"/>
      <c r="AO251" s="29"/>
      <c r="AP251" s="29"/>
      <c r="AQ251" s="29"/>
      <c r="AR251" s="29"/>
      <c r="AS251" s="30"/>
      <c r="AT251" s="31"/>
      <c r="AU251" s="32"/>
      <c r="AV251" s="32"/>
      <c r="AW251" s="32"/>
      <c r="AX251" s="32"/>
      <c r="AY251" s="33"/>
      <c r="AZ251" s="28"/>
      <c r="BA251" s="29"/>
      <c r="BB251" s="29"/>
      <c r="BC251" s="29"/>
      <c r="BD251" s="29"/>
      <c r="BE251" s="30"/>
      <c r="BF251" s="31"/>
      <c r="BG251" s="32"/>
      <c r="BH251" s="32"/>
      <c r="BI251" s="32"/>
      <c r="BJ251" s="32"/>
      <c r="BK251" s="33"/>
      <c r="BL251" s="28"/>
      <c r="BM251" s="29"/>
      <c r="BN251" s="29"/>
      <c r="BO251" s="29"/>
      <c r="BP251" s="29"/>
      <c r="BQ251" s="30"/>
      <c r="BR251" s="31"/>
      <c r="BS251" s="32"/>
      <c r="BT251" s="32"/>
      <c r="BU251" s="32"/>
      <c r="BV251" s="32"/>
      <c r="BW251" s="33"/>
      <c r="BX251" s="28"/>
      <c r="BY251" s="29"/>
      <c r="BZ251" s="29"/>
      <c r="CA251" s="29"/>
      <c r="CB251" s="29"/>
      <c r="CC251" s="30"/>
      <c r="CD251" s="31"/>
      <c r="CE251" s="32"/>
      <c r="CF251" s="32"/>
      <c r="CG251" s="32"/>
      <c r="CH251" s="32"/>
      <c r="CI251" s="33"/>
      <c r="CJ251" s="28"/>
      <c r="CK251" s="29"/>
      <c r="CL251" s="29"/>
      <c r="CM251" s="29"/>
      <c r="CN251" s="29"/>
      <c r="CO251" s="30"/>
      <c r="CP251" s="31"/>
      <c r="CQ251" s="32"/>
      <c r="CR251" s="32"/>
      <c r="CS251" s="32"/>
      <c r="CT251" s="32"/>
      <c r="CU251" s="33"/>
      <c r="CV251" s="28"/>
      <c r="CW251" s="29"/>
      <c r="CX251" s="29"/>
      <c r="CY251" s="29"/>
      <c r="CZ251" s="29"/>
      <c r="DA251" s="30"/>
      <c r="DB251" s="31"/>
      <c r="DC251" s="32"/>
      <c r="DD251" s="32"/>
      <c r="DE251" s="32"/>
      <c r="DF251" s="32"/>
      <c r="DG251" s="33"/>
      <c r="DH251" s="28"/>
      <c r="DI251" s="29"/>
      <c r="DJ251" s="29"/>
      <c r="DK251" s="29"/>
      <c r="DL251" s="29"/>
      <c r="DM251" s="30"/>
      <c r="DN251" s="31"/>
      <c r="DO251" s="32"/>
      <c r="DP251" s="32"/>
      <c r="DQ251" s="32"/>
      <c r="DR251" s="32"/>
      <c r="DS251" s="33"/>
      <c r="DT251" s="28"/>
      <c r="DU251" s="29"/>
      <c r="DV251" s="29"/>
      <c r="DW251" s="29"/>
      <c r="DX251" s="29"/>
      <c r="DY251" s="30"/>
      <c r="DZ251" s="31"/>
      <c r="EA251" s="32"/>
      <c r="EB251" s="32"/>
      <c r="EC251" s="32"/>
      <c r="ED251" s="32"/>
      <c r="EE251" s="33"/>
      <c r="EF251" s="28"/>
      <c r="EG251" s="29"/>
      <c r="EH251" s="29"/>
      <c r="EI251" s="29"/>
      <c r="EJ251" s="29"/>
      <c r="EK251" s="30"/>
      <c r="EL251" s="31"/>
      <c r="EM251" s="32"/>
      <c r="EN251" s="32"/>
      <c r="EO251" s="32"/>
      <c r="EP251" s="32"/>
      <c r="EQ251" s="33"/>
      <c r="ER251" s="28"/>
      <c r="ES251" s="29"/>
      <c r="ET251" s="29"/>
      <c r="EU251" s="29"/>
      <c r="EV251" s="29"/>
      <c r="EW251" s="30"/>
      <c r="EX251" s="31"/>
      <c r="EY251" s="32"/>
      <c r="EZ251" s="32"/>
      <c r="FA251" s="32"/>
      <c r="FB251" s="32"/>
      <c r="FC251" s="33"/>
      <c r="FD251" s="28"/>
      <c r="FE251" s="29"/>
      <c r="FF251" s="29"/>
      <c r="FG251" s="29"/>
      <c r="FH251" s="29"/>
      <c r="FI251" s="30"/>
      <c r="FJ251" s="31"/>
      <c r="FK251" s="32"/>
      <c r="FL251" s="32"/>
      <c r="FM251" s="32"/>
      <c r="FN251" s="32"/>
      <c r="FO251" s="33"/>
      <c r="FP251" s="28"/>
      <c r="FQ251" s="29"/>
      <c r="FR251" s="29"/>
      <c r="FS251" s="29"/>
      <c r="FT251" s="29"/>
      <c r="FU251" s="30"/>
      <c r="FV251" s="31"/>
      <c r="FW251" s="32"/>
      <c r="FX251" s="32"/>
      <c r="FY251" s="32"/>
      <c r="FZ251" s="32"/>
      <c r="GA251" s="33"/>
      <c r="GB251" s="28"/>
      <c r="GC251" s="29"/>
      <c r="GD251" s="29"/>
      <c r="GE251" s="29"/>
      <c r="GF251" s="29"/>
      <c r="GG251" s="30"/>
      <c r="GH251" s="31"/>
      <c r="GI251" s="32"/>
      <c r="GJ251" s="32"/>
      <c r="GK251" s="32"/>
      <c r="GL251" s="32"/>
      <c r="GM251" s="33"/>
      <c r="GN251" s="28"/>
      <c r="GO251" s="29"/>
      <c r="GP251" s="29"/>
      <c r="GQ251" s="29"/>
      <c r="GR251" s="29"/>
      <c r="GS251" s="30"/>
      <c r="GT251" s="31"/>
      <c r="GU251" s="32"/>
      <c r="GV251" s="32"/>
      <c r="GW251" s="32"/>
      <c r="GX251" s="32"/>
      <c r="GY251" s="33"/>
      <c r="GZ251" s="28"/>
      <c r="HA251" s="29"/>
      <c r="HB251" s="29"/>
      <c r="HC251" s="29"/>
      <c r="HD251" s="29"/>
      <c r="HE251" s="30"/>
      <c r="HF251" s="31"/>
      <c r="HG251" s="32"/>
      <c r="HH251" s="32"/>
      <c r="HI251" s="32"/>
      <c r="HJ251" s="32"/>
      <c r="HK251" s="33"/>
      <c r="HL251" s="28"/>
      <c r="HM251" s="29"/>
      <c r="HN251" s="29"/>
      <c r="HO251" s="29"/>
      <c r="HP251" s="29"/>
      <c r="HQ251" s="30"/>
      <c r="HR251" s="31"/>
      <c r="HS251" s="32"/>
      <c r="HT251" s="32"/>
      <c r="HU251" s="32"/>
      <c r="HV251" s="32"/>
      <c r="HW251" s="33"/>
      <c r="HX251" s="28"/>
      <c r="HY251" s="29"/>
      <c r="HZ251" s="29"/>
      <c r="IA251" s="29"/>
      <c r="IB251" s="29"/>
      <c r="IC251" s="30"/>
      <c r="ID251" s="31"/>
      <c r="IE251" s="32"/>
      <c r="IF251" s="32"/>
      <c r="IG251" s="32"/>
      <c r="IH251" s="32"/>
      <c r="II251" s="33"/>
      <c r="IJ251" s="28"/>
      <c r="IK251" s="29"/>
      <c r="IL251" s="29"/>
      <c r="IM251" s="29"/>
      <c r="IN251" s="29"/>
      <c r="IO251" s="30"/>
      <c r="IP251" s="31"/>
      <c r="IQ251" s="32"/>
      <c r="IR251" s="32"/>
      <c r="IS251" s="32"/>
      <c r="IT251" s="32"/>
      <c r="IU251" s="33"/>
      <c r="IV251" s="28"/>
      <c r="IW251" s="29"/>
      <c r="IX251" s="29"/>
      <c r="IY251" s="29"/>
      <c r="IZ251" s="29"/>
      <c r="JA251" s="30"/>
      <c r="JB251" s="31"/>
      <c r="JC251" s="32"/>
      <c r="JD251" s="32"/>
      <c r="JE251" s="32"/>
      <c r="JF251" s="32"/>
      <c r="JG251" s="33"/>
      <c r="JH251" s="28"/>
      <c r="JI251" s="29"/>
      <c r="JJ251" s="29"/>
      <c r="JK251" s="29"/>
      <c r="JL251" s="29"/>
      <c r="JM251" s="30"/>
      <c r="JN251" s="31"/>
      <c r="JO251" s="32"/>
      <c r="JP251" s="32"/>
      <c r="JQ251" s="32"/>
      <c r="JR251" s="32"/>
      <c r="JS251" s="33"/>
      <c r="JT251" s="28"/>
      <c r="JU251" s="29"/>
      <c r="JV251" s="29"/>
      <c r="JW251" s="29"/>
      <c r="JX251" s="29"/>
      <c r="JY251" s="30"/>
      <c r="JZ251" s="31"/>
      <c r="KA251" s="32"/>
      <c r="KB251" s="32"/>
      <c r="KC251" s="32"/>
      <c r="KD251" s="32"/>
      <c r="KE251" s="33"/>
      <c r="KF251" s="28"/>
      <c r="KG251" s="29"/>
      <c r="KH251" s="29"/>
      <c r="KI251" s="29"/>
      <c r="KJ251" s="29"/>
      <c r="KK251" s="30"/>
      <c r="KL251" s="31"/>
      <c r="KM251" s="32"/>
      <c r="KN251" s="32"/>
      <c r="KO251" s="32"/>
      <c r="KP251" s="32"/>
      <c r="KQ251" s="33"/>
    </row>
    <row r="252" spans="1:303" ht="16.5" customHeight="1" x14ac:dyDescent="0.25">
      <c r="A252" t="e">
        <f t="shared" si="11"/>
        <v>#VALUE!</v>
      </c>
      <c r="B252" s="17" t="e">
        <f t="shared" si="12"/>
        <v>#VALUE!</v>
      </c>
      <c r="C252" s="21" t="str">
        <f>Calen!F255</f>
        <v/>
      </c>
      <c r="D252" s="28"/>
      <c r="E252" s="29"/>
      <c r="F252" s="29"/>
      <c r="G252" s="29"/>
      <c r="H252" s="29"/>
      <c r="I252" s="30"/>
      <c r="J252" s="31"/>
      <c r="K252" s="32"/>
      <c r="L252" s="32"/>
      <c r="M252" s="32"/>
      <c r="N252" s="32"/>
      <c r="O252" s="33"/>
      <c r="P252" s="28"/>
      <c r="Q252" s="29"/>
      <c r="R252" s="29"/>
      <c r="S252" s="29"/>
      <c r="T252" s="29"/>
      <c r="U252" s="30"/>
      <c r="V252" s="31"/>
      <c r="W252" s="32"/>
      <c r="X252" s="32"/>
      <c r="Y252" s="32"/>
      <c r="Z252" s="32"/>
      <c r="AA252" s="33"/>
      <c r="AB252" s="28"/>
      <c r="AC252" s="29"/>
      <c r="AD252" s="29"/>
      <c r="AE252" s="29"/>
      <c r="AF252" s="29"/>
      <c r="AG252" s="30"/>
      <c r="AH252" s="31"/>
      <c r="AI252" s="32"/>
      <c r="AJ252" s="32"/>
      <c r="AK252" s="32"/>
      <c r="AL252" s="32"/>
      <c r="AM252" s="33"/>
      <c r="AN252" s="28"/>
      <c r="AO252" s="29"/>
      <c r="AP252" s="29"/>
      <c r="AQ252" s="29"/>
      <c r="AR252" s="29"/>
      <c r="AS252" s="30"/>
      <c r="AT252" s="31"/>
      <c r="AU252" s="32"/>
      <c r="AV252" s="32"/>
      <c r="AW252" s="32"/>
      <c r="AX252" s="32"/>
      <c r="AY252" s="33"/>
      <c r="AZ252" s="28"/>
      <c r="BA252" s="29"/>
      <c r="BB252" s="29"/>
      <c r="BC252" s="29"/>
      <c r="BD252" s="29"/>
      <c r="BE252" s="30"/>
      <c r="BF252" s="31"/>
      <c r="BG252" s="32"/>
      <c r="BH252" s="32"/>
      <c r="BI252" s="32"/>
      <c r="BJ252" s="32"/>
      <c r="BK252" s="33"/>
      <c r="BL252" s="28"/>
      <c r="BM252" s="29"/>
      <c r="BN252" s="29"/>
      <c r="BO252" s="29"/>
      <c r="BP252" s="29"/>
      <c r="BQ252" s="30"/>
      <c r="BR252" s="31"/>
      <c r="BS252" s="32"/>
      <c r="BT252" s="32"/>
      <c r="BU252" s="32"/>
      <c r="BV252" s="32"/>
      <c r="BW252" s="33"/>
      <c r="BX252" s="28"/>
      <c r="BY252" s="29"/>
      <c r="BZ252" s="29"/>
      <c r="CA252" s="29"/>
      <c r="CB252" s="29"/>
      <c r="CC252" s="30"/>
      <c r="CD252" s="31"/>
      <c r="CE252" s="32"/>
      <c r="CF252" s="32"/>
      <c r="CG252" s="32"/>
      <c r="CH252" s="32"/>
      <c r="CI252" s="33"/>
      <c r="CJ252" s="28"/>
      <c r="CK252" s="29"/>
      <c r="CL252" s="29"/>
      <c r="CM252" s="29"/>
      <c r="CN252" s="29"/>
      <c r="CO252" s="30"/>
      <c r="CP252" s="31"/>
      <c r="CQ252" s="32"/>
      <c r="CR252" s="32"/>
      <c r="CS252" s="32"/>
      <c r="CT252" s="32"/>
      <c r="CU252" s="33"/>
      <c r="CV252" s="28"/>
      <c r="CW252" s="29"/>
      <c r="CX252" s="29"/>
      <c r="CY252" s="29"/>
      <c r="CZ252" s="29"/>
      <c r="DA252" s="30"/>
      <c r="DB252" s="31"/>
      <c r="DC252" s="32"/>
      <c r="DD252" s="32"/>
      <c r="DE252" s="32"/>
      <c r="DF252" s="32"/>
      <c r="DG252" s="33"/>
      <c r="DH252" s="28"/>
      <c r="DI252" s="29"/>
      <c r="DJ252" s="29"/>
      <c r="DK252" s="29"/>
      <c r="DL252" s="29"/>
      <c r="DM252" s="30"/>
      <c r="DN252" s="31"/>
      <c r="DO252" s="32"/>
      <c r="DP252" s="32"/>
      <c r="DQ252" s="32"/>
      <c r="DR252" s="32"/>
      <c r="DS252" s="33"/>
      <c r="DT252" s="28"/>
      <c r="DU252" s="29"/>
      <c r="DV252" s="29"/>
      <c r="DW252" s="29"/>
      <c r="DX252" s="29"/>
      <c r="DY252" s="30"/>
      <c r="DZ252" s="31"/>
      <c r="EA252" s="32"/>
      <c r="EB252" s="32"/>
      <c r="EC252" s="32"/>
      <c r="ED252" s="32"/>
      <c r="EE252" s="33"/>
      <c r="EF252" s="28"/>
      <c r="EG252" s="29"/>
      <c r="EH252" s="29"/>
      <c r="EI252" s="29"/>
      <c r="EJ252" s="29"/>
      <c r="EK252" s="30"/>
      <c r="EL252" s="31"/>
      <c r="EM252" s="32"/>
      <c r="EN252" s="32"/>
      <c r="EO252" s="32"/>
      <c r="EP252" s="32"/>
      <c r="EQ252" s="33"/>
      <c r="ER252" s="28"/>
      <c r="ES252" s="29"/>
      <c r="ET252" s="29"/>
      <c r="EU252" s="29"/>
      <c r="EV252" s="29"/>
      <c r="EW252" s="30"/>
      <c r="EX252" s="31"/>
      <c r="EY252" s="32"/>
      <c r="EZ252" s="32"/>
      <c r="FA252" s="32"/>
      <c r="FB252" s="32"/>
      <c r="FC252" s="33"/>
      <c r="FD252" s="28"/>
      <c r="FE252" s="29"/>
      <c r="FF252" s="29"/>
      <c r="FG252" s="29"/>
      <c r="FH252" s="29"/>
      <c r="FI252" s="30"/>
      <c r="FJ252" s="31"/>
      <c r="FK252" s="32"/>
      <c r="FL252" s="32"/>
      <c r="FM252" s="32"/>
      <c r="FN252" s="32"/>
      <c r="FO252" s="33"/>
      <c r="FP252" s="28"/>
      <c r="FQ252" s="29"/>
      <c r="FR252" s="29"/>
      <c r="FS252" s="29"/>
      <c r="FT252" s="29"/>
      <c r="FU252" s="30"/>
      <c r="FV252" s="31"/>
      <c r="FW252" s="32"/>
      <c r="FX252" s="32"/>
      <c r="FY252" s="32"/>
      <c r="FZ252" s="32"/>
      <c r="GA252" s="33"/>
      <c r="GB252" s="28"/>
      <c r="GC252" s="29"/>
      <c r="GD252" s="29"/>
      <c r="GE252" s="29"/>
      <c r="GF252" s="29"/>
      <c r="GG252" s="30"/>
      <c r="GH252" s="31"/>
      <c r="GI252" s="32"/>
      <c r="GJ252" s="32"/>
      <c r="GK252" s="32"/>
      <c r="GL252" s="32"/>
      <c r="GM252" s="33"/>
      <c r="GN252" s="28"/>
      <c r="GO252" s="29"/>
      <c r="GP252" s="29"/>
      <c r="GQ252" s="29"/>
      <c r="GR252" s="29"/>
      <c r="GS252" s="30"/>
      <c r="GT252" s="31"/>
      <c r="GU252" s="32"/>
      <c r="GV252" s="32"/>
      <c r="GW252" s="32"/>
      <c r="GX252" s="32"/>
      <c r="GY252" s="33"/>
      <c r="GZ252" s="28"/>
      <c r="HA252" s="29"/>
      <c r="HB252" s="29"/>
      <c r="HC252" s="29"/>
      <c r="HD252" s="29"/>
      <c r="HE252" s="30"/>
      <c r="HF252" s="31"/>
      <c r="HG252" s="32"/>
      <c r="HH252" s="32"/>
      <c r="HI252" s="32"/>
      <c r="HJ252" s="32"/>
      <c r="HK252" s="33"/>
      <c r="HL252" s="28"/>
      <c r="HM252" s="29"/>
      <c r="HN252" s="29"/>
      <c r="HO252" s="29"/>
      <c r="HP252" s="29"/>
      <c r="HQ252" s="30"/>
      <c r="HR252" s="31"/>
      <c r="HS252" s="32"/>
      <c r="HT252" s="32"/>
      <c r="HU252" s="32"/>
      <c r="HV252" s="32"/>
      <c r="HW252" s="33"/>
      <c r="HX252" s="28"/>
      <c r="HY252" s="29"/>
      <c r="HZ252" s="29"/>
      <c r="IA252" s="29"/>
      <c r="IB252" s="29"/>
      <c r="IC252" s="30"/>
      <c r="ID252" s="31"/>
      <c r="IE252" s="32"/>
      <c r="IF252" s="32"/>
      <c r="IG252" s="32"/>
      <c r="IH252" s="32"/>
      <c r="II252" s="33"/>
      <c r="IJ252" s="28"/>
      <c r="IK252" s="29"/>
      <c r="IL252" s="29"/>
      <c r="IM252" s="29"/>
      <c r="IN252" s="29"/>
      <c r="IO252" s="30"/>
      <c r="IP252" s="31"/>
      <c r="IQ252" s="32"/>
      <c r="IR252" s="32"/>
      <c r="IS252" s="32"/>
      <c r="IT252" s="32"/>
      <c r="IU252" s="33"/>
      <c r="IV252" s="28"/>
      <c r="IW252" s="29"/>
      <c r="IX252" s="29"/>
      <c r="IY252" s="29"/>
      <c r="IZ252" s="29"/>
      <c r="JA252" s="30"/>
      <c r="JB252" s="31"/>
      <c r="JC252" s="32"/>
      <c r="JD252" s="32"/>
      <c r="JE252" s="32"/>
      <c r="JF252" s="32"/>
      <c r="JG252" s="33"/>
      <c r="JH252" s="28"/>
      <c r="JI252" s="29"/>
      <c r="JJ252" s="29"/>
      <c r="JK252" s="29"/>
      <c r="JL252" s="29"/>
      <c r="JM252" s="30"/>
      <c r="JN252" s="31"/>
      <c r="JO252" s="32"/>
      <c r="JP252" s="32"/>
      <c r="JQ252" s="32"/>
      <c r="JR252" s="32"/>
      <c r="JS252" s="33"/>
      <c r="JT252" s="28"/>
      <c r="JU252" s="29"/>
      <c r="JV252" s="29"/>
      <c r="JW252" s="29"/>
      <c r="JX252" s="29"/>
      <c r="JY252" s="30"/>
      <c r="JZ252" s="31"/>
      <c r="KA252" s="32"/>
      <c r="KB252" s="32"/>
      <c r="KC252" s="32"/>
      <c r="KD252" s="32"/>
      <c r="KE252" s="33"/>
      <c r="KF252" s="28"/>
      <c r="KG252" s="29"/>
      <c r="KH252" s="29"/>
      <c r="KI252" s="29"/>
      <c r="KJ252" s="29"/>
      <c r="KK252" s="30"/>
      <c r="KL252" s="31"/>
      <c r="KM252" s="32"/>
      <c r="KN252" s="32"/>
      <c r="KO252" s="32"/>
      <c r="KP252" s="32"/>
      <c r="KQ252" s="33"/>
    </row>
    <row r="253" spans="1:303" ht="16.5" customHeight="1" x14ac:dyDescent="0.25">
      <c r="A253" t="e">
        <f t="shared" si="11"/>
        <v>#VALUE!</v>
      </c>
      <c r="B253" s="17" t="e">
        <f t="shared" si="12"/>
        <v>#VALUE!</v>
      </c>
      <c r="C253" s="21" t="str">
        <f>Calen!F256</f>
        <v/>
      </c>
      <c r="D253" s="28"/>
      <c r="E253" s="29"/>
      <c r="F253" s="29"/>
      <c r="G253" s="29"/>
      <c r="H253" s="29"/>
      <c r="I253" s="30"/>
      <c r="J253" s="31"/>
      <c r="K253" s="32"/>
      <c r="L253" s="32"/>
      <c r="M253" s="32"/>
      <c r="N253" s="32"/>
      <c r="O253" s="33"/>
      <c r="P253" s="28"/>
      <c r="Q253" s="29"/>
      <c r="R253" s="29"/>
      <c r="S253" s="29"/>
      <c r="T253" s="29"/>
      <c r="U253" s="30"/>
      <c r="V253" s="31"/>
      <c r="W253" s="32"/>
      <c r="X253" s="32"/>
      <c r="Y253" s="32"/>
      <c r="Z253" s="32"/>
      <c r="AA253" s="33"/>
      <c r="AB253" s="28"/>
      <c r="AC253" s="29"/>
      <c r="AD253" s="29"/>
      <c r="AE253" s="29"/>
      <c r="AF253" s="29"/>
      <c r="AG253" s="30"/>
      <c r="AH253" s="31"/>
      <c r="AI253" s="32"/>
      <c r="AJ253" s="32"/>
      <c r="AK253" s="32"/>
      <c r="AL253" s="32"/>
      <c r="AM253" s="33"/>
      <c r="AN253" s="28"/>
      <c r="AO253" s="29"/>
      <c r="AP253" s="29"/>
      <c r="AQ253" s="29"/>
      <c r="AR253" s="29"/>
      <c r="AS253" s="30"/>
      <c r="AT253" s="31"/>
      <c r="AU253" s="32"/>
      <c r="AV253" s="32"/>
      <c r="AW253" s="32"/>
      <c r="AX253" s="32"/>
      <c r="AY253" s="33"/>
      <c r="AZ253" s="28"/>
      <c r="BA253" s="29"/>
      <c r="BB253" s="29"/>
      <c r="BC253" s="29"/>
      <c r="BD253" s="29"/>
      <c r="BE253" s="30"/>
      <c r="BF253" s="31"/>
      <c r="BG253" s="32"/>
      <c r="BH253" s="32"/>
      <c r="BI253" s="32"/>
      <c r="BJ253" s="32"/>
      <c r="BK253" s="33"/>
      <c r="BL253" s="28"/>
      <c r="BM253" s="29"/>
      <c r="BN253" s="29"/>
      <c r="BO253" s="29"/>
      <c r="BP253" s="29"/>
      <c r="BQ253" s="30"/>
      <c r="BR253" s="31"/>
      <c r="BS253" s="32"/>
      <c r="BT253" s="32"/>
      <c r="BU253" s="32"/>
      <c r="BV253" s="32"/>
      <c r="BW253" s="33"/>
      <c r="BX253" s="28"/>
      <c r="BY253" s="29"/>
      <c r="BZ253" s="29"/>
      <c r="CA253" s="29"/>
      <c r="CB253" s="29"/>
      <c r="CC253" s="30"/>
      <c r="CD253" s="31"/>
      <c r="CE253" s="32"/>
      <c r="CF253" s="32"/>
      <c r="CG253" s="32"/>
      <c r="CH253" s="32"/>
      <c r="CI253" s="33"/>
      <c r="CJ253" s="28"/>
      <c r="CK253" s="29"/>
      <c r="CL253" s="29"/>
      <c r="CM253" s="29"/>
      <c r="CN253" s="29"/>
      <c r="CO253" s="30"/>
      <c r="CP253" s="31"/>
      <c r="CQ253" s="32"/>
      <c r="CR253" s="32"/>
      <c r="CS253" s="32"/>
      <c r="CT253" s="32"/>
      <c r="CU253" s="33"/>
      <c r="CV253" s="28"/>
      <c r="CW253" s="29"/>
      <c r="CX253" s="29"/>
      <c r="CY253" s="29"/>
      <c r="CZ253" s="29"/>
      <c r="DA253" s="30"/>
      <c r="DB253" s="31"/>
      <c r="DC253" s="32"/>
      <c r="DD253" s="32"/>
      <c r="DE253" s="32"/>
      <c r="DF253" s="32"/>
      <c r="DG253" s="33"/>
      <c r="DH253" s="28"/>
      <c r="DI253" s="29"/>
      <c r="DJ253" s="29"/>
      <c r="DK253" s="29"/>
      <c r="DL253" s="29"/>
      <c r="DM253" s="30"/>
      <c r="DN253" s="31"/>
      <c r="DO253" s="32"/>
      <c r="DP253" s="32"/>
      <c r="DQ253" s="32"/>
      <c r="DR253" s="32"/>
      <c r="DS253" s="33"/>
      <c r="DT253" s="28"/>
      <c r="DU253" s="29"/>
      <c r="DV253" s="29"/>
      <c r="DW253" s="29"/>
      <c r="DX253" s="29"/>
      <c r="DY253" s="30"/>
      <c r="DZ253" s="31"/>
      <c r="EA253" s="32"/>
      <c r="EB253" s="32"/>
      <c r="EC253" s="32"/>
      <c r="ED253" s="32"/>
      <c r="EE253" s="33"/>
      <c r="EF253" s="28"/>
      <c r="EG253" s="29"/>
      <c r="EH253" s="29"/>
      <c r="EI253" s="29"/>
      <c r="EJ253" s="29"/>
      <c r="EK253" s="30"/>
      <c r="EL253" s="31"/>
      <c r="EM253" s="32"/>
      <c r="EN253" s="32"/>
      <c r="EO253" s="32"/>
      <c r="EP253" s="32"/>
      <c r="EQ253" s="33"/>
      <c r="ER253" s="28"/>
      <c r="ES253" s="29"/>
      <c r="ET253" s="29"/>
      <c r="EU253" s="29"/>
      <c r="EV253" s="29"/>
      <c r="EW253" s="30"/>
      <c r="EX253" s="31"/>
      <c r="EY253" s="32"/>
      <c r="EZ253" s="32"/>
      <c r="FA253" s="32"/>
      <c r="FB253" s="32"/>
      <c r="FC253" s="33"/>
      <c r="FD253" s="28"/>
      <c r="FE253" s="29"/>
      <c r="FF253" s="29"/>
      <c r="FG253" s="29"/>
      <c r="FH253" s="29"/>
      <c r="FI253" s="30"/>
      <c r="FJ253" s="31"/>
      <c r="FK253" s="32"/>
      <c r="FL253" s="32"/>
      <c r="FM253" s="32"/>
      <c r="FN253" s="32"/>
      <c r="FO253" s="33"/>
      <c r="FP253" s="28"/>
      <c r="FQ253" s="29"/>
      <c r="FR253" s="29"/>
      <c r="FS253" s="29"/>
      <c r="FT253" s="29"/>
      <c r="FU253" s="30"/>
      <c r="FV253" s="31"/>
      <c r="FW253" s="32"/>
      <c r="FX253" s="32"/>
      <c r="FY253" s="32"/>
      <c r="FZ253" s="32"/>
      <c r="GA253" s="33"/>
      <c r="GB253" s="28"/>
      <c r="GC253" s="29"/>
      <c r="GD253" s="29"/>
      <c r="GE253" s="29"/>
      <c r="GF253" s="29"/>
      <c r="GG253" s="30"/>
      <c r="GH253" s="31"/>
      <c r="GI253" s="32"/>
      <c r="GJ253" s="32"/>
      <c r="GK253" s="32"/>
      <c r="GL253" s="32"/>
      <c r="GM253" s="33"/>
      <c r="GN253" s="28"/>
      <c r="GO253" s="29"/>
      <c r="GP253" s="29"/>
      <c r="GQ253" s="29"/>
      <c r="GR253" s="29"/>
      <c r="GS253" s="30"/>
      <c r="GT253" s="31"/>
      <c r="GU253" s="32"/>
      <c r="GV253" s="32"/>
      <c r="GW253" s="32"/>
      <c r="GX253" s="32"/>
      <c r="GY253" s="33"/>
      <c r="GZ253" s="28"/>
      <c r="HA253" s="29"/>
      <c r="HB253" s="29"/>
      <c r="HC253" s="29"/>
      <c r="HD253" s="29"/>
      <c r="HE253" s="30"/>
      <c r="HF253" s="31"/>
      <c r="HG253" s="32"/>
      <c r="HH253" s="32"/>
      <c r="HI253" s="32"/>
      <c r="HJ253" s="32"/>
      <c r="HK253" s="33"/>
      <c r="HL253" s="28"/>
      <c r="HM253" s="29"/>
      <c r="HN253" s="29"/>
      <c r="HO253" s="29"/>
      <c r="HP253" s="29"/>
      <c r="HQ253" s="30"/>
      <c r="HR253" s="31"/>
      <c r="HS253" s="32"/>
      <c r="HT253" s="32"/>
      <c r="HU253" s="32"/>
      <c r="HV253" s="32"/>
      <c r="HW253" s="33"/>
      <c r="HX253" s="28"/>
      <c r="HY253" s="29"/>
      <c r="HZ253" s="29"/>
      <c r="IA253" s="29"/>
      <c r="IB253" s="29"/>
      <c r="IC253" s="30"/>
      <c r="ID253" s="31"/>
      <c r="IE253" s="32"/>
      <c r="IF253" s="32"/>
      <c r="IG253" s="32"/>
      <c r="IH253" s="32"/>
      <c r="II253" s="33"/>
      <c r="IJ253" s="28"/>
      <c r="IK253" s="29"/>
      <c r="IL253" s="29"/>
      <c r="IM253" s="29"/>
      <c r="IN253" s="29"/>
      <c r="IO253" s="30"/>
      <c r="IP253" s="31"/>
      <c r="IQ253" s="32"/>
      <c r="IR253" s="32"/>
      <c r="IS253" s="32"/>
      <c r="IT253" s="32"/>
      <c r="IU253" s="33"/>
      <c r="IV253" s="28"/>
      <c r="IW253" s="29"/>
      <c r="IX253" s="29"/>
      <c r="IY253" s="29"/>
      <c r="IZ253" s="29"/>
      <c r="JA253" s="30"/>
      <c r="JB253" s="31"/>
      <c r="JC253" s="32"/>
      <c r="JD253" s="32"/>
      <c r="JE253" s="32"/>
      <c r="JF253" s="32"/>
      <c r="JG253" s="33"/>
      <c r="JH253" s="28"/>
      <c r="JI253" s="29"/>
      <c r="JJ253" s="29"/>
      <c r="JK253" s="29"/>
      <c r="JL253" s="29"/>
      <c r="JM253" s="30"/>
      <c r="JN253" s="31"/>
      <c r="JO253" s="32"/>
      <c r="JP253" s="32"/>
      <c r="JQ253" s="32"/>
      <c r="JR253" s="32"/>
      <c r="JS253" s="33"/>
      <c r="JT253" s="28"/>
      <c r="JU253" s="29"/>
      <c r="JV253" s="29"/>
      <c r="JW253" s="29"/>
      <c r="JX253" s="29"/>
      <c r="JY253" s="30"/>
      <c r="JZ253" s="31"/>
      <c r="KA253" s="32"/>
      <c r="KB253" s="32"/>
      <c r="KC253" s="32"/>
      <c r="KD253" s="32"/>
      <c r="KE253" s="33"/>
      <c r="KF253" s="28"/>
      <c r="KG253" s="29"/>
      <c r="KH253" s="29"/>
      <c r="KI253" s="29"/>
      <c r="KJ253" s="29"/>
      <c r="KK253" s="30"/>
      <c r="KL253" s="31"/>
      <c r="KM253" s="32"/>
      <c r="KN253" s="32"/>
      <c r="KO253" s="32"/>
      <c r="KP253" s="32"/>
      <c r="KQ253" s="33"/>
    </row>
    <row r="254" spans="1:303" ht="16.5" customHeight="1" x14ac:dyDescent="0.25">
      <c r="A254" t="e">
        <f t="shared" si="11"/>
        <v>#VALUE!</v>
      </c>
      <c r="B254" s="17" t="e">
        <f t="shared" si="12"/>
        <v>#VALUE!</v>
      </c>
      <c r="C254" s="21" t="str">
        <f>Calen!F257</f>
        <v/>
      </c>
      <c r="D254" s="28"/>
      <c r="E254" s="29"/>
      <c r="F254" s="29"/>
      <c r="G254" s="29"/>
      <c r="H254" s="29"/>
      <c r="I254" s="30"/>
      <c r="J254" s="31"/>
      <c r="K254" s="32"/>
      <c r="L254" s="32"/>
      <c r="M254" s="32"/>
      <c r="N254" s="32"/>
      <c r="O254" s="33"/>
      <c r="P254" s="28"/>
      <c r="Q254" s="29"/>
      <c r="R254" s="29"/>
      <c r="S254" s="29"/>
      <c r="T254" s="29"/>
      <c r="U254" s="30"/>
      <c r="V254" s="31"/>
      <c r="W254" s="32"/>
      <c r="X254" s="32"/>
      <c r="Y254" s="32"/>
      <c r="Z254" s="32"/>
      <c r="AA254" s="33"/>
      <c r="AB254" s="28"/>
      <c r="AC254" s="29"/>
      <c r="AD254" s="29"/>
      <c r="AE254" s="29"/>
      <c r="AF254" s="29"/>
      <c r="AG254" s="30"/>
      <c r="AH254" s="31"/>
      <c r="AI254" s="32"/>
      <c r="AJ254" s="32"/>
      <c r="AK254" s="32"/>
      <c r="AL254" s="32"/>
      <c r="AM254" s="33"/>
      <c r="AN254" s="28"/>
      <c r="AO254" s="29"/>
      <c r="AP254" s="29"/>
      <c r="AQ254" s="29"/>
      <c r="AR254" s="29"/>
      <c r="AS254" s="30"/>
      <c r="AT254" s="31"/>
      <c r="AU254" s="32"/>
      <c r="AV254" s="32"/>
      <c r="AW254" s="32"/>
      <c r="AX254" s="32"/>
      <c r="AY254" s="33"/>
      <c r="AZ254" s="28"/>
      <c r="BA254" s="29"/>
      <c r="BB254" s="29"/>
      <c r="BC254" s="29"/>
      <c r="BD254" s="29"/>
      <c r="BE254" s="30"/>
      <c r="BF254" s="31"/>
      <c r="BG254" s="32"/>
      <c r="BH254" s="32"/>
      <c r="BI254" s="32"/>
      <c r="BJ254" s="32"/>
      <c r="BK254" s="33"/>
      <c r="BL254" s="28"/>
      <c r="BM254" s="29"/>
      <c r="BN254" s="29"/>
      <c r="BO254" s="29"/>
      <c r="BP254" s="29"/>
      <c r="BQ254" s="30"/>
      <c r="BR254" s="31"/>
      <c r="BS254" s="32"/>
      <c r="BT254" s="32"/>
      <c r="BU254" s="32"/>
      <c r="BV254" s="32"/>
      <c r="BW254" s="33"/>
      <c r="BX254" s="28"/>
      <c r="BY254" s="29"/>
      <c r="BZ254" s="29"/>
      <c r="CA254" s="29"/>
      <c r="CB254" s="29"/>
      <c r="CC254" s="30"/>
      <c r="CD254" s="31"/>
      <c r="CE254" s="32"/>
      <c r="CF254" s="32"/>
      <c r="CG254" s="32"/>
      <c r="CH254" s="32"/>
      <c r="CI254" s="33"/>
      <c r="CJ254" s="28"/>
      <c r="CK254" s="29"/>
      <c r="CL254" s="29"/>
      <c r="CM254" s="29"/>
      <c r="CN254" s="29"/>
      <c r="CO254" s="30"/>
      <c r="CP254" s="31"/>
      <c r="CQ254" s="32"/>
      <c r="CR254" s="32"/>
      <c r="CS254" s="32"/>
      <c r="CT254" s="32"/>
      <c r="CU254" s="33"/>
      <c r="CV254" s="28"/>
      <c r="CW254" s="29"/>
      <c r="CX254" s="29"/>
      <c r="CY254" s="29"/>
      <c r="CZ254" s="29"/>
      <c r="DA254" s="30"/>
      <c r="DB254" s="31"/>
      <c r="DC254" s="32"/>
      <c r="DD254" s="32"/>
      <c r="DE254" s="32"/>
      <c r="DF254" s="32"/>
      <c r="DG254" s="33"/>
      <c r="DH254" s="28"/>
      <c r="DI254" s="29"/>
      <c r="DJ254" s="29"/>
      <c r="DK254" s="29"/>
      <c r="DL254" s="29"/>
      <c r="DM254" s="30"/>
      <c r="DN254" s="31"/>
      <c r="DO254" s="32"/>
      <c r="DP254" s="32"/>
      <c r="DQ254" s="32"/>
      <c r="DR254" s="32"/>
      <c r="DS254" s="33"/>
      <c r="DT254" s="28"/>
      <c r="DU254" s="29"/>
      <c r="DV254" s="29"/>
      <c r="DW254" s="29"/>
      <c r="DX254" s="29"/>
      <c r="DY254" s="30"/>
      <c r="DZ254" s="31"/>
      <c r="EA254" s="32"/>
      <c r="EB254" s="32"/>
      <c r="EC254" s="32"/>
      <c r="ED254" s="32"/>
      <c r="EE254" s="33"/>
      <c r="EF254" s="28"/>
      <c r="EG254" s="29"/>
      <c r="EH254" s="29"/>
      <c r="EI254" s="29"/>
      <c r="EJ254" s="29"/>
      <c r="EK254" s="30"/>
      <c r="EL254" s="31"/>
      <c r="EM254" s="32"/>
      <c r="EN254" s="32"/>
      <c r="EO254" s="32"/>
      <c r="EP254" s="32"/>
      <c r="EQ254" s="33"/>
      <c r="ER254" s="28"/>
      <c r="ES254" s="29"/>
      <c r="ET254" s="29"/>
      <c r="EU254" s="29"/>
      <c r="EV254" s="29"/>
      <c r="EW254" s="30"/>
      <c r="EX254" s="31"/>
      <c r="EY254" s="32"/>
      <c r="EZ254" s="32"/>
      <c r="FA254" s="32"/>
      <c r="FB254" s="32"/>
      <c r="FC254" s="33"/>
      <c r="FD254" s="28"/>
      <c r="FE254" s="29"/>
      <c r="FF254" s="29"/>
      <c r="FG254" s="29"/>
      <c r="FH254" s="29"/>
      <c r="FI254" s="30"/>
      <c r="FJ254" s="31"/>
      <c r="FK254" s="32"/>
      <c r="FL254" s="32"/>
      <c r="FM254" s="32"/>
      <c r="FN254" s="32"/>
      <c r="FO254" s="33"/>
      <c r="FP254" s="28"/>
      <c r="FQ254" s="29"/>
      <c r="FR254" s="29"/>
      <c r="FS254" s="29"/>
      <c r="FT254" s="29"/>
      <c r="FU254" s="30"/>
      <c r="FV254" s="31"/>
      <c r="FW254" s="32"/>
      <c r="FX254" s="32"/>
      <c r="FY254" s="32"/>
      <c r="FZ254" s="32"/>
      <c r="GA254" s="33"/>
      <c r="GB254" s="28"/>
      <c r="GC254" s="29"/>
      <c r="GD254" s="29"/>
      <c r="GE254" s="29"/>
      <c r="GF254" s="29"/>
      <c r="GG254" s="30"/>
      <c r="GH254" s="31"/>
      <c r="GI254" s="32"/>
      <c r="GJ254" s="32"/>
      <c r="GK254" s="32"/>
      <c r="GL254" s="32"/>
      <c r="GM254" s="33"/>
      <c r="GN254" s="28"/>
      <c r="GO254" s="29"/>
      <c r="GP254" s="29"/>
      <c r="GQ254" s="29"/>
      <c r="GR254" s="29"/>
      <c r="GS254" s="30"/>
      <c r="GT254" s="31"/>
      <c r="GU254" s="32"/>
      <c r="GV254" s="32"/>
      <c r="GW254" s="32"/>
      <c r="GX254" s="32"/>
      <c r="GY254" s="33"/>
      <c r="GZ254" s="28"/>
      <c r="HA254" s="29"/>
      <c r="HB254" s="29"/>
      <c r="HC254" s="29"/>
      <c r="HD254" s="29"/>
      <c r="HE254" s="30"/>
      <c r="HF254" s="31"/>
      <c r="HG254" s="32"/>
      <c r="HH254" s="32"/>
      <c r="HI254" s="32"/>
      <c r="HJ254" s="32"/>
      <c r="HK254" s="33"/>
      <c r="HL254" s="28"/>
      <c r="HM254" s="29"/>
      <c r="HN254" s="29"/>
      <c r="HO254" s="29"/>
      <c r="HP254" s="29"/>
      <c r="HQ254" s="30"/>
      <c r="HR254" s="31"/>
      <c r="HS254" s="32"/>
      <c r="HT254" s="32"/>
      <c r="HU254" s="32"/>
      <c r="HV254" s="32"/>
      <c r="HW254" s="33"/>
      <c r="HX254" s="28"/>
      <c r="HY254" s="29"/>
      <c r="HZ254" s="29"/>
      <c r="IA254" s="29"/>
      <c r="IB254" s="29"/>
      <c r="IC254" s="30"/>
      <c r="ID254" s="31"/>
      <c r="IE254" s="32"/>
      <c r="IF254" s="32"/>
      <c r="IG254" s="32"/>
      <c r="IH254" s="32"/>
      <c r="II254" s="33"/>
      <c r="IJ254" s="28"/>
      <c r="IK254" s="29"/>
      <c r="IL254" s="29"/>
      <c r="IM254" s="29"/>
      <c r="IN254" s="29"/>
      <c r="IO254" s="30"/>
      <c r="IP254" s="31"/>
      <c r="IQ254" s="32"/>
      <c r="IR254" s="32"/>
      <c r="IS254" s="32"/>
      <c r="IT254" s="32"/>
      <c r="IU254" s="33"/>
      <c r="IV254" s="28"/>
      <c r="IW254" s="29"/>
      <c r="IX254" s="29"/>
      <c r="IY254" s="29"/>
      <c r="IZ254" s="29"/>
      <c r="JA254" s="30"/>
      <c r="JB254" s="31"/>
      <c r="JC254" s="32"/>
      <c r="JD254" s="32"/>
      <c r="JE254" s="32"/>
      <c r="JF254" s="32"/>
      <c r="JG254" s="33"/>
      <c r="JH254" s="28"/>
      <c r="JI254" s="29"/>
      <c r="JJ254" s="29"/>
      <c r="JK254" s="29"/>
      <c r="JL254" s="29"/>
      <c r="JM254" s="30"/>
      <c r="JN254" s="31"/>
      <c r="JO254" s="32"/>
      <c r="JP254" s="32"/>
      <c r="JQ254" s="32"/>
      <c r="JR254" s="32"/>
      <c r="JS254" s="33"/>
      <c r="JT254" s="28"/>
      <c r="JU254" s="29"/>
      <c r="JV254" s="29"/>
      <c r="JW254" s="29"/>
      <c r="JX254" s="29"/>
      <c r="JY254" s="30"/>
      <c r="JZ254" s="31"/>
      <c r="KA254" s="32"/>
      <c r="KB254" s="32"/>
      <c r="KC254" s="32"/>
      <c r="KD254" s="32"/>
      <c r="KE254" s="33"/>
      <c r="KF254" s="28"/>
      <c r="KG254" s="29"/>
      <c r="KH254" s="29"/>
      <c r="KI254" s="29"/>
      <c r="KJ254" s="29"/>
      <c r="KK254" s="30"/>
      <c r="KL254" s="31"/>
      <c r="KM254" s="32"/>
      <c r="KN254" s="32"/>
      <c r="KO254" s="32"/>
      <c r="KP254" s="32"/>
      <c r="KQ254" s="33"/>
    </row>
    <row r="255" spans="1:303" ht="16.5" customHeight="1" x14ac:dyDescent="0.25">
      <c r="A255" t="e">
        <f t="shared" si="11"/>
        <v>#VALUE!</v>
      </c>
      <c r="B255" s="17" t="e">
        <f t="shared" si="12"/>
        <v>#VALUE!</v>
      </c>
      <c r="C255" s="21" t="str">
        <f>Calen!F258</f>
        <v/>
      </c>
      <c r="D255" s="28"/>
      <c r="E255" s="29"/>
      <c r="F255" s="29"/>
      <c r="G255" s="29"/>
      <c r="H255" s="29"/>
      <c r="I255" s="30"/>
      <c r="J255" s="31"/>
      <c r="K255" s="32"/>
      <c r="L255" s="32"/>
      <c r="M255" s="32"/>
      <c r="N255" s="32"/>
      <c r="O255" s="33"/>
      <c r="P255" s="28"/>
      <c r="Q255" s="29"/>
      <c r="R255" s="29"/>
      <c r="S255" s="29"/>
      <c r="T255" s="29"/>
      <c r="U255" s="30"/>
      <c r="V255" s="31"/>
      <c r="W255" s="32"/>
      <c r="X255" s="32"/>
      <c r="Y255" s="32"/>
      <c r="Z255" s="32"/>
      <c r="AA255" s="33"/>
      <c r="AB255" s="28"/>
      <c r="AC255" s="29"/>
      <c r="AD255" s="29"/>
      <c r="AE255" s="29"/>
      <c r="AF255" s="29"/>
      <c r="AG255" s="30"/>
      <c r="AH255" s="31"/>
      <c r="AI255" s="32"/>
      <c r="AJ255" s="32"/>
      <c r="AK255" s="32"/>
      <c r="AL255" s="32"/>
      <c r="AM255" s="33"/>
      <c r="AN255" s="28"/>
      <c r="AO255" s="29"/>
      <c r="AP255" s="29"/>
      <c r="AQ255" s="29"/>
      <c r="AR255" s="29"/>
      <c r="AS255" s="30"/>
      <c r="AT255" s="31"/>
      <c r="AU255" s="32"/>
      <c r="AV255" s="32"/>
      <c r="AW255" s="32"/>
      <c r="AX255" s="32"/>
      <c r="AY255" s="33"/>
      <c r="AZ255" s="28"/>
      <c r="BA255" s="29"/>
      <c r="BB255" s="29"/>
      <c r="BC255" s="29"/>
      <c r="BD255" s="29"/>
      <c r="BE255" s="30"/>
      <c r="BF255" s="31"/>
      <c r="BG255" s="32"/>
      <c r="BH255" s="32"/>
      <c r="BI255" s="32"/>
      <c r="BJ255" s="32"/>
      <c r="BK255" s="33"/>
      <c r="BL255" s="28"/>
      <c r="BM255" s="29"/>
      <c r="BN255" s="29"/>
      <c r="BO255" s="29"/>
      <c r="BP255" s="29"/>
      <c r="BQ255" s="30"/>
      <c r="BR255" s="31"/>
      <c r="BS255" s="32"/>
      <c r="BT255" s="32"/>
      <c r="BU255" s="32"/>
      <c r="BV255" s="32"/>
      <c r="BW255" s="33"/>
      <c r="BX255" s="28"/>
      <c r="BY255" s="29"/>
      <c r="BZ255" s="29"/>
      <c r="CA255" s="29"/>
      <c r="CB255" s="29"/>
      <c r="CC255" s="30"/>
      <c r="CD255" s="31"/>
      <c r="CE255" s="32"/>
      <c r="CF255" s="32"/>
      <c r="CG255" s="32"/>
      <c r="CH255" s="32"/>
      <c r="CI255" s="33"/>
      <c r="CJ255" s="28"/>
      <c r="CK255" s="29"/>
      <c r="CL255" s="29"/>
      <c r="CM255" s="29"/>
      <c r="CN255" s="29"/>
      <c r="CO255" s="30"/>
      <c r="CP255" s="31"/>
      <c r="CQ255" s="32"/>
      <c r="CR255" s="32"/>
      <c r="CS255" s="32"/>
      <c r="CT255" s="32"/>
      <c r="CU255" s="33"/>
      <c r="CV255" s="28"/>
      <c r="CW255" s="29"/>
      <c r="CX255" s="29"/>
      <c r="CY255" s="29"/>
      <c r="CZ255" s="29"/>
      <c r="DA255" s="30"/>
      <c r="DB255" s="31"/>
      <c r="DC255" s="32"/>
      <c r="DD255" s="32"/>
      <c r="DE255" s="32"/>
      <c r="DF255" s="32"/>
      <c r="DG255" s="33"/>
      <c r="DH255" s="28"/>
      <c r="DI255" s="29"/>
      <c r="DJ255" s="29"/>
      <c r="DK255" s="29"/>
      <c r="DL255" s="29"/>
      <c r="DM255" s="30"/>
      <c r="DN255" s="31"/>
      <c r="DO255" s="32"/>
      <c r="DP255" s="32"/>
      <c r="DQ255" s="32"/>
      <c r="DR255" s="32"/>
      <c r="DS255" s="33"/>
      <c r="DT255" s="28"/>
      <c r="DU255" s="29"/>
      <c r="DV255" s="29"/>
      <c r="DW255" s="29"/>
      <c r="DX255" s="29"/>
      <c r="DY255" s="30"/>
      <c r="DZ255" s="31"/>
      <c r="EA255" s="32"/>
      <c r="EB255" s="32"/>
      <c r="EC255" s="32"/>
      <c r="ED255" s="32"/>
      <c r="EE255" s="33"/>
      <c r="EF255" s="28"/>
      <c r="EG255" s="29"/>
      <c r="EH255" s="29"/>
      <c r="EI255" s="29"/>
      <c r="EJ255" s="29"/>
      <c r="EK255" s="30"/>
      <c r="EL255" s="31"/>
      <c r="EM255" s="32"/>
      <c r="EN255" s="32"/>
      <c r="EO255" s="32"/>
      <c r="EP255" s="32"/>
      <c r="EQ255" s="33"/>
      <c r="ER255" s="28"/>
      <c r="ES255" s="29"/>
      <c r="ET255" s="29"/>
      <c r="EU255" s="29"/>
      <c r="EV255" s="29"/>
      <c r="EW255" s="30"/>
      <c r="EX255" s="31"/>
      <c r="EY255" s="32"/>
      <c r="EZ255" s="32"/>
      <c r="FA255" s="32"/>
      <c r="FB255" s="32"/>
      <c r="FC255" s="33"/>
      <c r="FD255" s="28"/>
      <c r="FE255" s="29"/>
      <c r="FF255" s="29"/>
      <c r="FG255" s="29"/>
      <c r="FH255" s="29"/>
      <c r="FI255" s="30"/>
      <c r="FJ255" s="31"/>
      <c r="FK255" s="32"/>
      <c r="FL255" s="32"/>
      <c r="FM255" s="32"/>
      <c r="FN255" s="32"/>
      <c r="FO255" s="33"/>
      <c r="FP255" s="28"/>
      <c r="FQ255" s="29"/>
      <c r="FR255" s="29"/>
      <c r="FS255" s="29"/>
      <c r="FT255" s="29"/>
      <c r="FU255" s="30"/>
      <c r="FV255" s="31"/>
      <c r="FW255" s="32"/>
      <c r="FX255" s="32"/>
      <c r="FY255" s="32"/>
      <c r="FZ255" s="32"/>
      <c r="GA255" s="33"/>
      <c r="GB255" s="28"/>
      <c r="GC255" s="29"/>
      <c r="GD255" s="29"/>
      <c r="GE255" s="29"/>
      <c r="GF255" s="29"/>
      <c r="GG255" s="30"/>
      <c r="GH255" s="31"/>
      <c r="GI255" s="32"/>
      <c r="GJ255" s="32"/>
      <c r="GK255" s="32"/>
      <c r="GL255" s="32"/>
      <c r="GM255" s="33"/>
      <c r="GN255" s="28"/>
      <c r="GO255" s="29"/>
      <c r="GP255" s="29"/>
      <c r="GQ255" s="29"/>
      <c r="GR255" s="29"/>
      <c r="GS255" s="30"/>
      <c r="GT255" s="31"/>
      <c r="GU255" s="32"/>
      <c r="GV255" s="32"/>
      <c r="GW255" s="32"/>
      <c r="GX255" s="32"/>
      <c r="GY255" s="33"/>
      <c r="GZ255" s="28"/>
      <c r="HA255" s="29"/>
      <c r="HB255" s="29"/>
      <c r="HC255" s="29"/>
      <c r="HD255" s="29"/>
      <c r="HE255" s="30"/>
      <c r="HF255" s="31"/>
      <c r="HG255" s="32"/>
      <c r="HH255" s="32"/>
      <c r="HI255" s="32"/>
      <c r="HJ255" s="32"/>
      <c r="HK255" s="33"/>
      <c r="HL255" s="28"/>
      <c r="HM255" s="29"/>
      <c r="HN255" s="29"/>
      <c r="HO255" s="29"/>
      <c r="HP255" s="29"/>
      <c r="HQ255" s="30"/>
      <c r="HR255" s="31"/>
      <c r="HS255" s="32"/>
      <c r="HT255" s="32"/>
      <c r="HU255" s="32"/>
      <c r="HV255" s="32"/>
      <c r="HW255" s="33"/>
      <c r="HX255" s="28"/>
      <c r="HY255" s="29"/>
      <c r="HZ255" s="29"/>
      <c r="IA255" s="29"/>
      <c r="IB255" s="29"/>
      <c r="IC255" s="30"/>
      <c r="ID255" s="31"/>
      <c r="IE255" s="32"/>
      <c r="IF255" s="32"/>
      <c r="IG255" s="32"/>
      <c r="IH255" s="32"/>
      <c r="II255" s="33"/>
      <c r="IJ255" s="28"/>
      <c r="IK255" s="29"/>
      <c r="IL255" s="29"/>
      <c r="IM255" s="29"/>
      <c r="IN255" s="29"/>
      <c r="IO255" s="30"/>
      <c r="IP255" s="31"/>
      <c r="IQ255" s="32"/>
      <c r="IR255" s="32"/>
      <c r="IS255" s="32"/>
      <c r="IT255" s="32"/>
      <c r="IU255" s="33"/>
      <c r="IV255" s="28"/>
      <c r="IW255" s="29"/>
      <c r="IX255" s="29"/>
      <c r="IY255" s="29"/>
      <c r="IZ255" s="29"/>
      <c r="JA255" s="30"/>
      <c r="JB255" s="31"/>
      <c r="JC255" s="32"/>
      <c r="JD255" s="32"/>
      <c r="JE255" s="32"/>
      <c r="JF255" s="32"/>
      <c r="JG255" s="33"/>
      <c r="JH255" s="28"/>
      <c r="JI255" s="29"/>
      <c r="JJ255" s="29"/>
      <c r="JK255" s="29"/>
      <c r="JL255" s="29"/>
      <c r="JM255" s="30"/>
      <c r="JN255" s="31"/>
      <c r="JO255" s="32"/>
      <c r="JP255" s="32"/>
      <c r="JQ255" s="32"/>
      <c r="JR255" s="32"/>
      <c r="JS255" s="33"/>
      <c r="JT255" s="28"/>
      <c r="JU255" s="29"/>
      <c r="JV255" s="29"/>
      <c r="JW255" s="29"/>
      <c r="JX255" s="29"/>
      <c r="JY255" s="30"/>
      <c r="JZ255" s="31"/>
      <c r="KA255" s="32"/>
      <c r="KB255" s="32"/>
      <c r="KC255" s="32"/>
      <c r="KD255" s="32"/>
      <c r="KE255" s="33"/>
      <c r="KF255" s="28"/>
      <c r="KG255" s="29"/>
      <c r="KH255" s="29"/>
      <c r="KI255" s="29"/>
      <c r="KJ255" s="29"/>
      <c r="KK255" s="30"/>
      <c r="KL255" s="31"/>
      <c r="KM255" s="32"/>
      <c r="KN255" s="32"/>
      <c r="KO255" s="32"/>
      <c r="KP255" s="32"/>
      <c r="KQ255" s="33"/>
    </row>
    <row r="256" spans="1:303" ht="16.5" customHeight="1" x14ac:dyDescent="0.25">
      <c r="A256" t="e">
        <f t="shared" si="11"/>
        <v>#VALUE!</v>
      </c>
      <c r="B256" s="17" t="e">
        <f t="shared" si="12"/>
        <v>#VALUE!</v>
      </c>
      <c r="C256" s="21" t="str">
        <f>Calen!F259</f>
        <v/>
      </c>
      <c r="D256" s="28"/>
      <c r="E256" s="29"/>
      <c r="F256" s="29"/>
      <c r="G256" s="29"/>
      <c r="H256" s="29"/>
      <c r="I256" s="30"/>
      <c r="J256" s="31"/>
      <c r="K256" s="32"/>
      <c r="L256" s="32"/>
      <c r="M256" s="32"/>
      <c r="N256" s="32"/>
      <c r="O256" s="33"/>
      <c r="P256" s="28"/>
      <c r="Q256" s="29"/>
      <c r="R256" s="29"/>
      <c r="S256" s="29"/>
      <c r="T256" s="29"/>
      <c r="U256" s="30"/>
      <c r="V256" s="31"/>
      <c r="W256" s="32"/>
      <c r="X256" s="32"/>
      <c r="Y256" s="32"/>
      <c r="Z256" s="32"/>
      <c r="AA256" s="33"/>
      <c r="AB256" s="28"/>
      <c r="AC256" s="29"/>
      <c r="AD256" s="29"/>
      <c r="AE256" s="29"/>
      <c r="AF256" s="29"/>
      <c r="AG256" s="30"/>
      <c r="AH256" s="31"/>
      <c r="AI256" s="32"/>
      <c r="AJ256" s="32"/>
      <c r="AK256" s="32"/>
      <c r="AL256" s="32"/>
      <c r="AM256" s="33"/>
      <c r="AN256" s="28"/>
      <c r="AO256" s="29"/>
      <c r="AP256" s="29"/>
      <c r="AQ256" s="29"/>
      <c r="AR256" s="29"/>
      <c r="AS256" s="30"/>
      <c r="AT256" s="31"/>
      <c r="AU256" s="32"/>
      <c r="AV256" s="32"/>
      <c r="AW256" s="32"/>
      <c r="AX256" s="32"/>
      <c r="AY256" s="33"/>
      <c r="AZ256" s="28"/>
      <c r="BA256" s="29"/>
      <c r="BB256" s="29"/>
      <c r="BC256" s="29"/>
      <c r="BD256" s="29"/>
      <c r="BE256" s="30"/>
      <c r="BF256" s="31"/>
      <c r="BG256" s="32"/>
      <c r="BH256" s="32"/>
      <c r="BI256" s="32"/>
      <c r="BJ256" s="32"/>
      <c r="BK256" s="33"/>
      <c r="BL256" s="28"/>
      <c r="BM256" s="29"/>
      <c r="BN256" s="29"/>
      <c r="BO256" s="29"/>
      <c r="BP256" s="29"/>
      <c r="BQ256" s="30"/>
      <c r="BR256" s="31"/>
      <c r="BS256" s="32"/>
      <c r="BT256" s="32"/>
      <c r="BU256" s="32"/>
      <c r="BV256" s="32"/>
      <c r="BW256" s="33"/>
      <c r="BX256" s="28"/>
      <c r="BY256" s="29"/>
      <c r="BZ256" s="29"/>
      <c r="CA256" s="29"/>
      <c r="CB256" s="29"/>
      <c r="CC256" s="30"/>
      <c r="CD256" s="31"/>
      <c r="CE256" s="32"/>
      <c r="CF256" s="32"/>
      <c r="CG256" s="32"/>
      <c r="CH256" s="32"/>
      <c r="CI256" s="33"/>
      <c r="CJ256" s="28"/>
      <c r="CK256" s="29"/>
      <c r="CL256" s="29"/>
      <c r="CM256" s="29"/>
      <c r="CN256" s="29"/>
      <c r="CO256" s="30"/>
      <c r="CP256" s="31"/>
      <c r="CQ256" s="32"/>
      <c r="CR256" s="32"/>
      <c r="CS256" s="32"/>
      <c r="CT256" s="32"/>
      <c r="CU256" s="33"/>
      <c r="CV256" s="28"/>
      <c r="CW256" s="29"/>
      <c r="CX256" s="29"/>
      <c r="CY256" s="29"/>
      <c r="CZ256" s="29"/>
      <c r="DA256" s="30"/>
      <c r="DB256" s="31"/>
      <c r="DC256" s="32"/>
      <c r="DD256" s="32"/>
      <c r="DE256" s="32"/>
      <c r="DF256" s="32"/>
      <c r="DG256" s="33"/>
      <c r="DH256" s="28"/>
      <c r="DI256" s="29"/>
      <c r="DJ256" s="29"/>
      <c r="DK256" s="29"/>
      <c r="DL256" s="29"/>
      <c r="DM256" s="30"/>
      <c r="DN256" s="31"/>
      <c r="DO256" s="32"/>
      <c r="DP256" s="32"/>
      <c r="DQ256" s="32"/>
      <c r="DR256" s="32"/>
      <c r="DS256" s="33"/>
      <c r="DT256" s="28"/>
      <c r="DU256" s="29"/>
      <c r="DV256" s="29"/>
      <c r="DW256" s="29"/>
      <c r="DX256" s="29"/>
      <c r="DY256" s="30"/>
      <c r="DZ256" s="31"/>
      <c r="EA256" s="32"/>
      <c r="EB256" s="32"/>
      <c r="EC256" s="32"/>
      <c r="ED256" s="32"/>
      <c r="EE256" s="33"/>
      <c r="EF256" s="28"/>
      <c r="EG256" s="29"/>
      <c r="EH256" s="29"/>
      <c r="EI256" s="29"/>
      <c r="EJ256" s="29"/>
      <c r="EK256" s="30"/>
      <c r="EL256" s="31"/>
      <c r="EM256" s="32"/>
      <c r="EN256" s="32"/>
      <c r="EO256" s="32"/>
      <c r="EP256" s="32"/>
      <c r="EQ256" s="33"/>
      <c r="ER256" s="28"/>
      <c r="ES256" s="29"/>
      <c r="ET256" s="29"/>
      <c r="EU256" s="29"/>
      <c r="EV256" s="29"/>
      <c r="EW256" s="30"/>
      <c r="EX256" s="31"/>
      <c r="EY256" s="32"/>
      <c r="EZ256" s="32"/>
      <c r="FA256" s="32"/>
      <c r="FB256" s="32"/>
      <c r="FC256" s="33"/>
      <c r="FD256" s="28"/>
      <c r="FE256" s="29"/>
      <c r="FF256" s="29"/>
      <c r="FG256" s="29"/>
      <c r="FH256" s="29"/>
      <c r="FI256" s="30"/>
      <c r="FJ256" s="31"/>
      <c r="FK256" s="32"/>
      <c r="FL256" s="32"/>
      <c r="FM256" s="32"/>
      <c r="FN256" s="32"/>
      <c r="FO256" s="33"/>
      <c r="FP256" s="28"/>
      <c r="FQ256" s="29"/>
      <c r="FR256" s="29"/>
      <c r="FS256" s="29"/>
      <c r="FT256" s="29"/>
      <c r="FU256" s="30"/>
      <c r="FV256" s="31"/>
      <c r="FW256" s="32"/>
      <c r="FX256" s="32"/>
      <c r="FY256" s="32"/>
      <c r="FZ256" s="32"/>
      <c r="GA256" s="33"/>
      <c r="GB256" s="28"/>
      <c r="GC256" s="29"/>
      <c r="GD256" s="29"/>
      <c r="GE256" s="29"/>
      <c r="GF256" s="29"/>
      <c r="GG256" s="30"/>
      <c r="GH256" s="31"/>
      <c r="GI256" s="32"/>
      <c r="GJ256" s="32"/>
      <c r="GK256" s="32"/>
      <c r="GL256" s="32"/>
      <c r="GM256" s="33"/>
      <c r="GN256" s="28"/>
      <c r="GO256" s="29"/>
      <c r="GP256" s="29"/>
      <c r="GQ256" s="29"/>
      <c r="GR256" s="29"/>
      <c r="GS256" s="30"/>
      <c r="GT256" s="31"/>
      <c r="GU256" s="32"/>
      <c r="GV256" s="32"/>
      <c r="GW256" s="32"/>
      <c r="GX256" s="32"/>
      <c r="GY256" s="33"/>
      <c r="GZ256" s="28"/>
      <c r="HA256" s="29"/>
      <c r="HB256" s="29"/>
      <c r="HC256" s="29"/>
      <c r="HD256" s="29"/>
      <c r="HE256" s="30"/>
      <c r="HF256" s="31"/>
      <c r="HG256" s="32"/>
      <c r="HH256" s="32"/>
      <c r="HI256" s="32"/>
      <c r="HJ256" s="32"/>
      <c r="HK256" s="33"/>
      <c r="HL256" s="28"/>
      <c r="HM256" s="29"/>
      <c r="HN256" s="29"/>
      <c r="HO256" s="29"/>
      <c r="HP256" s="29"/>
      <c r="HQ256" s="30"/>
      <c r="HR256" s="31"/>
      <c r="HS256" s="32"/>
      <c r="HT256" s="32"/>
      <c r="HU256" s="32"/>
      <c r="HV256" s="32"/>
      <c r="HW256" s="33"/>
      <c r="HX256" s="28"/>
      <c r="HY256" s="29"/>
      <c r="HZ256" s="29"/>
      <c r="IA256" s="29"/>
      <c r="IB256" s="29"/>
      <c r="IC256" s="30"/>
      <c r="ID256" s="31"/>
      <c r="IE256" s="32"/>
      <c r="IF256" s="32"/>
      <c r="IG256" s="32"/>
      <c r="IH256" s="32"/>
      <c r="II256" s="33"/>
      <c r="IJ256" s="28"/>
      <c r="IK256" s="29"/>
      <c r="IL256" s="29"/>
      <c r="IM256" s="29"/>
      <c r="IN256" s="29"/>
      <c r="IO256" s="30"/>
      <c r="IP256" s="31"/>
      <c r="IQ256" s="32"/>
      <c r="IR256" s="32"/>
      <c r="IS256" s="32"/>
      <c r="IT256" s="32"/>
      <c r="IU256" s="33"/>
      <c r="IV256" s="28"/>
      <c r="IW256" s="29"/>
      <c r="IX256" s="29"/>
      <c r="IY256" s="29"/>
      <c r="IZ256" s="29"/>
      <c r="JA256" s="30"/>
      <c r="JB256" s="31"/>
      <c r="JC256" s="32"/>
      <c r="JD256" s="32"/>
      <c r="JE256" s="32"/>
      <c r="JF256" s="32"/>
      <c r="JG256" s="33"/>
      <c r="JH256" s="28"/>
      <c r="JI256" s="29"/>
      <c r="JJ256" s="29"/>
      <c r="JK256" s="29"/>
      <c r="JL256" s="29"/>
      <c r="JM256" s="30"/>
      <c r="JN256" s="31"/>
      <c r="JO256" s="32"/>
      <c r="JP256" s="32"/>
      <c r="JQ256" s="32"/>
      <c r="JR256" s="32"/>
      <c r="JS256" s="33"/>
      <c r="JT256" s="28"/>
      <c r="JU256" s="29"/>
      <c r="JV256" s="29"/>
      <c r="JW256" s="29"/>
      <c r="JX256" s="29"/>
      <c r="JY256" s="30"/>
      <c r="JZ256" s="31"/>
      <c r="KA256" s="32"/>
      <c r="KB256" s="32"/>
      <c r="KC256" s="32"/>
      <c r="KD256" s="32"/>
      <c r="KE256" s="33"/>
      <c r="KF256" s="28"/>
      <c r="KG256" s="29"/>
      <c r="KH256" s="29"/>
      <c r="KI256" s="29"/>
      <c r="KJ256" s="29"/>
      <c r="KK256" s="30"/>
      <c r="KL256" s="31"/>
      <c r="KM256" s="32"/>
      <c r="KN256" s="32"/>
      <c r="KO256" s="32"/>
      <c r="KP256" s="32"/>
      <c r="KQ256" s="33"/>
    </row>
    <row r="257" spans="1:303" ht="16.5" customHeight="1" x14ac:dyDescent="0.25">
      <c r="A257" t="e">
        <f t="shared" si="11"/>
        <v>#VALUE!</v>
      </c>
      <c r="B257" s="17" t="e">
        <f t="shared" si="12"/>
        <v>#VALUE!</v>
      </c>
      <c r="C257" s="21" t="str">
        <f>Calen!F260</f>
        <v/>
      </c>
      <c r="D257" s="28"/>
      <c r="E257" s="29"/>
      <c r="F257" s="29"/>
      <c r="G257" s="29"/>
      <c r="H257" s="29"/>
      <c r="I257" s="30"/>
      <c r="J257" s="31"/>
      <c r="K257" s="32"/>
      <c r="L257" s="32"/>
      <c r="M257" s="32"/>
      <c r="N257" s="32"/>
      <c r="O257" s="33"/>
      <c r="P257" s="28"/>
      <c r="Q257" s="29"/>
      <c r="R257" s="29"/>
      <c r="S257" s="29"/>
      <c r="T257" s="29"/>
      <c r="U257" s="30"/>
      <c r="V257" s="31"/>
      <c r="W257" s="32"/>
      <c r="X257" s="32"/>
      <c r="Y257" s="32"/>
      <c r="Z257" s="32"/>
      <c r="AA257" s="33"/>
      <c r="AB257" s="28"/>
      <c r="AC257" s="29"/>
      <c r="AD257" s="29"/>
      <c r="AE257" s="29"/>
      <c r="AF257" s="29"/>
      <c r="AG257" s="30"/>
      <c r="AH257" s="31"/>
      <c r="AI257" s="32"/>
      <c r="AJ257" s="32"/>
      <c r="AK257" s="32"/>
      <c r="AL257" s="32"/>
      <c r="AM257" s="33"/>
      <c r="AN257" s="28"/>
      <c r="AO257" s="29"/>
      <c r="AP257" s="29"/>
      <c r="AQ257" s="29"/>
      <c r="AR257" s="29"/>
      <c r="AS257" s="30"/>
      <c r="AT257" s="31"/>
      <c r="AU257" s="32"/>
      <c r="AV257" s="32"/>
      <c r="AW257" s="32"/>
      <c r="AX257" s="32"/>
      <c r="AY257" s="33"/>
      <c r="AZ257" s="28"/>
      <c r="BA257" s="29"/>
      <c r="BB257" s="29"/>
      <c r="BC257" s="29"/>
      <c r="BD257" s="29"/>
      <c r="BE257" s="30"/>
      <c r="BF257" s="31"/>
      <c r="BG257" s="32"/>
      <c r="BH257" s="32"/>
      <c r="BI257" s="32"/>
      <c r="BJ257" s="32"/>
      <c r="BK257" s="33"/>
      <c r="BL257" s="28"/>
      <c r="BM257" s="29"/>
      <c r="BN257" s="29"/>
      <c r="BO257" s="29"/>
      <c r="BP257" s="29"/>
      <c r="BQ257" s="30"/>
      <c r="BR257" s="31"/>
      <c r="BS257" s="32"/>
      <c r="BT257" s="32"/>
      <c r="BU257" s="32"/>
      <c r="BV257" s="32"/>
      <c r="BW257" s="33"/>
      <c r="BX257" s="28"/>
      <c r="BY257" s="29"/>
      <c r="BZ257" s="29"/>
      <c r="CA257" s="29"/>
      <c r="CB257" s="29"/>
      <c r="CC257" s="30"/>
      <c r="CD257" s="31"/>
      <c r="CE257" s="32"/>
      <c r="CF257" s="32"/>
      <c r="CG257" s="32"/>
      <c r="CH257" s="32"/>
      <c r="CI257" s="33"/>
      <c r="CJ257" s="28"/>
      <c r="CK257" s="29"/>
      <c r="CL257" s="29"/>
      <c r="CM257" s="29"/>
      <c r="CN257" s="29"/>
      <c r="CO257" s="30"/>
      <c r="CP257" s="31"/>
      <c r="CQ257" s="32"/>
      <c r="CR257" s="32"/>
      <c r="CS257" s="32"/>
      <c r="CT257" s="32"/>
      <c r="CU257" s="33"/>
      <c r="CV257" s="28"/>
      <c r="CW257" s="29"/>
      <c r="CX257" s="29"/>
      <c r="CY257" s="29"/>
      <c r="CZ257" s="29"/>
      <c r="DA257" s="30"/>
      <c r="DB257" s="31"/>
      <c r="DC257" s="32"/>
      <c r="DD257" s="32"/>
      <c r="DE257" s="32"/>
      <c r="DF257" s="32"/>
      <c r="DG257" s="33"/>
      <c r="DH257" s="28"/>
      <c r="DI257" s="29"/>
      <c r="DJ257" s="29"/>
      <c r="DK257" s="29"/>
      <c r="DL257" s="29"/>
      <c r="DM257" s="30"/>
      <c r="DN257" s="31"/>
      <c r="DO257" s="32"/>
      <c r="DP257" s="32"/>
      <c r="DQ257" s="32"/>
      <c r="DR257" s="32"/>
      <c r="DS257" s="33"/>
      <c r="DT257" s="28"/>
      <c r="DU257" s="29"/>
      <c r="DV257" s="29"/>
      <c r="DW257" s="29"/>
      <c r="DX257" s="29"/>
      <c r="DY257" s="30"/>
      <c r="DZ257" s="31"/>
      <c r="EA257" s="32"/>
      <c r="EB257" s="32"/>
      <c r="EC257" s="32"/>
      <c r="ED257" s="32"/>
      <c r="EE257" s="33"/>
      <c r="EF257" s="28"/>
      <c r="EG257" s="29"/>
      <c r="EH257" s="29"/>
      <c r="EI257" s="29"/>
      <c r="EJ257" s="29"/>
      <c r="EK257" s="30"/>
      <c r="EL257" s="31"/>
      <c r="EM257" s="32"/>
      <c r="EN257" s="32"/>
      <c r="EO257" s="32"/>
      <c r="EP257" s="32"/>
      <c r="EQ257" s="33"/>
      <c r="ER257" s="28"/>
      <c r="ES257" s="29"/>
      <c r="ET257" s="29"/>
      <c r="EU257" s="29"/>
      <c r="EV257" s="29"/>
      <c r="EW257" s="30"/>
      <c r="EX257" s="31"/>
      <c r="EY257" s="32"/>
      <c r="EZ257" s="32"/>
      <c r="FA257" s="32"/>
      <c r="FB257" s="32"/>
      <c r="FC257" s="33"/>
      <c r="FD257" s="28"/>
      <c r="FE257" s="29"/>
      <c r="FF257" s="29"/>
      <c r="FG257" s="29"/>
      <c r="FH257" s="29"/>
      <c r="FI257" s="30"/>
      <c r="FJ257" s="31"/>
      <c r="FK257" s="32"/>
      <c r="FL257" s="32"/>
      <c r="FM257" s="32"/>
      <c r="FN257" s="32"/>
      <c r="FO257" s="33"/>
      <c r="FP257" s="28"/>
      <c r="FQ257" s="29"/>
      <c r="FR257" s="29"/>
      <c r="FS257" s="29"/>
      <c r="FT257" s="29"/>
      <c r="FU257" s="30"/>
      <c r="FV257" s="31"/>
      <c r="FW257" s="32"/>
      <c r="FX257" s="32"/>
      <c r="FY257" s="32"/>
      <c r="FZ257" s="32"/>
      <c r="GA257" s="33"/>
      <c r="GB257" s="28"/>
      <c r="GC257" s="29"/>
      <c r="GD257" s="29"/>
      <c r="GE257" s="29"/>
      <c r="GF257" s="29"/>
      <c r="GG257" s="30"/>
      <c r="GH257" s="31"/>
      <c r="GI257" s="32"/>
      <c r="GJ257" s="32"/>
      <c r="GK257" s="32"/>
      <c r="GL257" s="32"/>
      <c r="GM257" s="33"/>
      <c r="GN257" s="28"/>
      <c r="GO257" s="29"/>
      <c r="GP257" s="29"/>
      <c r="GQ257" s="29"/>
      <c r="GR257" s="29"/>
      <c r="GS257" s="30"/>
      <c r="GT257" s="31"/>
      <c r="GU257" s="32"/>
      <c r="GV257" s="32"/>
      <c r="GW257" s="32"/>
      <c r="GX257" s="32"/>
      <c r="GY257" s="33"/>
      <c r="GZ257" s="28"/>
      <c r="HA257" s="29"/>
      <c r="HB257" s="29"/>
      <c r="HC257" s="29"/>
      <c r="HD257" s="29"/>
      <c r="HE257" s="30"/>
      <c r="HF257" s="31"/>
      <c r="HG257" s="32"/>
      <c r="HH257" s="32"/>
      <c r="HI257" s="32"/>
      <c r="HJ257" s="32"/>
      <c r="HK257" s="33"/>
      <c r="HL257" s="28"/>
      <c r="HM257" s="29"/>
      <c r="HN257" s="29"/>
      <c r="HO257" s="29"/>
      <c r="HP257" s="29"/>
      <c r="HQ257" s="30"/>
      <c r="HR257" s="31"/>
      <c r="HS257" s="32"/>
      <c r="HT257" s="32"/>
      <c r="HU257" s="32"/>
      <c r="HV257" s="32"/>
      <c r="HW257" s="33"/>
      <c r="HX257" s="28"/>
      <c r="HY257" s="29"/>
      <c r="HZ257" s="29"/>
      <c r="IA257" s="29"/>
      <c r="IB257" s="29"/>
      <c r="IC257" s="30"/>
      <c r="ID257" s="31"/>
      <c r="IE257" s="32"/>
      <c r="IF257" s="32"/>
      <c r="IG257" s="32"/>
      <c r="IH257" s="32"/>
      <c r="II257" s="33"/>
      <c r="IJ257" s="28"/>
      <c r="IK257" s="29"/>
      <c r="IL257" s="29"/>
      <c r="IM257" s="29"/>
      <c r="IN257" s="29"/>
      <c r="IO257" s="30"/>
      <c r="IP257" s="31"/>
      <c r="IQ257" s="32"/>
      <c r="IR257" s="32"/>
      <c r="IS257" s="32"/>
      <c r="IT257" s="32"/>
      <c r="IU257" s="33"/>
      <c r="IV257" s="28"/>
      <c r="IW257" s="29"/>
      <c r="IX257" s="29"/>
      <c r="IY257" s="29"/>
      <c r="IZ257" s="29"/>
      <c r="JA257" s="30"/>
      <c r="JB257" s="31"/>
      <c r="JC257" s="32"/>
      <c r="JD257" s="32"/>
      <c r="JE257" s="32"/>
      <c r="JF257" s="32"/>
      <c r="JG257" s="33"/>
      <c r="JH257" s="28"/>
      <c r="JI257" s="29"/>
      <c r="JJ257" s="29"/>
      <c r="JK257" s="29"/>
      <c r="JL257" s="29"/>
      <c r="JM257" s="30"/>
      <c r="JN257" s="31"/>
      <c r="JO257" s="32"/>
      <c r="JP257" s="32"/>
      <c r="JQ257" s="32"/>
      <c r="JR257" s="32"/>
      <c r="JS257" s="33"/>
      <c r="JT257" s="28"/>
      <c r="JU257" s="29"/>
      <c r="JV257" s="29"/>
      <c r="JW257" s="29"/>
      <c r="JX257" s="29"/>
      <c r="JY257" s="30"/>
      <c r="JZ257" s="31"/>
      <c r="KA257" s="32"/>
      <c r="KB257" s="32"/>
      <c r="KC257" s="32"/>
      <c r="KD257" s="32"/>
      <c r="KE257" s="33"/>
      <c r="KF257" s="28"/>
      <c r="KG257" s="29"/>
      <c r="KH257" s="29"/>
      <c r="KI257" s="29"/>
      <c r="KJ257" s="29"/>
      <c r="KK257" s="30"/>
      <c r="KL257" s="31"/>
      <c r="KM257" s="32"/>
      <c r="KN257" s="32"/>
      <c r="KO257" s="32"/>
      <c r="KP257" s="32"/>
      <c r="KQ257" s="33"/>
    </row>
    <row r="258" spans="1:303" ht="16.5" customHeight="1" x14ac:dyDescent="0.25">
      <c r="A258" t="e">
        <f t="shared" si="11"/>
        <v>#VALUE!</v>
      </c>
      <c r="B258" s="17" t="e">
        <f t="shared" si="12"/>
        <v>#VALUE!</v>
      </c>
      <c r="C258" s="21" t="str">
        <f>Calen!F261</f>
        <v/>
      </c>
      <c r="D258" s="28"/>
      <c r="E258" s="29"/>
      <c r="F258" s="29"/>
      <c r="G258" s="29"/>
      <c r="H258" s="29"/>
      <c r="I258" s="30"/>
      <c r="J258" s="31"/>
      <c r="K258" s="32"/>
      <c r="L258" s="32"/>
      <c r="M258" s="32"/>
      <c r="N258" s="32"/>
      <c r="O258" s="33"/>
      <c r="P258" s="28"/>
      <c r="Q258" s="29"/>
      <c r="R258" s="29"/>
      <c r="S258" s="29"/>
      <c r="T258" s="29"/>
      <c r="U258" s="30"/>
      <c r="V258" s="31"/>
      <c r="W258" s="32"/>
      <c r="X258" s="32"/>
      <c r="Y258" s="32"/>
      <c r="Z258" s="32"/>
      <c r="AA258" s="33"/>
      <c r="AB258" s="28"/>
      <c r="AC258" s="29"/>
      <c r="AD258" s="29"/>
      <c r="AE258" s="29"/>
      <c r="AF258" s="29"/>
      <c r="AG258" s="30"/>
      <c r="AH258" s="31"/>
      <c r="AI258" s="32"/>
      <c r="AJ258" s="32"/>
      <c r="AK258" s="32"/>
      <c r="AL258" s="32"/>
      <c r="AM258" s="33"/>
      <c r="AN258" s="28"/>
      <c r="AO258" s="29"/>
      <c r="AP258" s="29"/>
      <c r="AQ258" s="29"/>
      <c r="AR258" s="29"/>
      <c r="AS258" s="30"/>
      <c r="AT258" s="31"/>
      <c r="AU258" s="32"/>
      <c r="AV258" s="32"/>
      <c r="AW258" s="32"/>
      <c r="AX258" s="32"/>
      <c r="AY258" s="33"/>
      <c r="AZ258" s="28"/>
      <c r="BA258" s="29"/>
      <c r="BB258" s="29"/>
      <c r="BC258" s="29"/>
      <c r="BD258" s="29"/>
      <c r="BE258" s="30"/>
      <c r="BF258" s="31"/>
      <c r="BG258" s="32"/>
      <c r="BH258" s="32"/>
      <c r="BI258" s="32"/>
      <c r="BJ258" s="32"/>
      <c r="BK258" s="33"/>
      <c r="BL258" s="28"/>
      <c r="BM258" s="29"/>
      <c r="BN258" s="29"/>
      <c r="BO258" s="29"/>
      <c r="BP258" s="29"/>
      <c r="BQ258" s="30"/>
      <c r="BR258" s="31"/>
      <c r="BS258" s="32"/>
      <c r="BT258" s="32"/>
      <c r="BU258" s="32"/>
      <c r="BV258" s="32"/>
      <c r="BW258" s="33"/>
      <c r="BX258" s="28"/>
      <c r="BY258" s="29"/>
      <c r="BZ258" s="29"/>
      <c r="CA258" s="29"/>
      <c r="CB258" s="29"/>
      <c r="CC258" s="30"/>
      <c r="CD258" s="31"/>
      <c r="CE258" s="32"/>
      <c r="CF258" s="32"/>
      <c r="CG258" s="32"/>
      <c r="CH258" s="32"/>
      <c r="CI258" s="33"/>
      <c r="CJ258" s="28"/>
      <c r="CK258" s="29"/>
      <c r="CL258" s="29"/>
      <c r="CM258" s="29"/>
      <c r="CN258" s="29"/>
      <c r="CO258" s="30"/>
      <c r="CP258" s="31"/>
      <c r="CQ258" s="32"/>
      <c r="CR258" s="32"/>
      <c r="CS258" s="32"/>
      <c r="CT258" s="32"/>
      <c r="CU258" s="33"/>
      <c r="CV258" s="28"/>
      <c r="CW258" s="29"/>
      <c r="CX258" s="29"/>
      <c r="CY258" s="29"/>
      <c r="CZ258" s="29"/>
      <c r="DA258" s="30"/>
      <c r="DB258" s="31"/>
      <c r="DC258" s="32"/>
      <c r="DD258" s="32"/>
      <c r="DE258" s="32"/>
      <c r="DF258" s="32"/>
      <c r="DG258" s="33"/>
      <c r="DH258" s="28"/>
      <c r="DI258" s="29"/>
      <c r="DJ258" s="29"/>
      <c r="DK258" s="29"/>
      <c r="DL258" s="29"/>
      <c r="DM258" s="30"/>
      <c r="DN258" s="31"/>
      <c r="DO258" s="32"/>
      <c r="DP258" s="32"/>
      <c r="DQ258" s="32"/>
      <c r="DR258" s="32"/>
      <c r="DS258" s="33"/>
      <c r="DT258" s="28"/>
      <c r="DU258" s="29"/>
      <c r="DV258" s="29"/>
      <c r="DW258" s="29"/>
      <c r="DX258" s="29"/>
      <c r="DY258" s="30"/>
      <c r="DZ258" s="31"/>
      <c r="EA258" s="32"/>
      <c r="EB258" s="32"/>
      <c r="EC258" s="32"/>
      <c r="ED258" s="32"/>
      <c r="EE258" s="33"/>
      <c r="EF258" s="28"/>
      <c r="EG258" s="29"/>
      <c r="EH258" s="29"/>
      <c r="EI258" s="29"/>
      <c r="EJ258" s="29"/>
      <c r="EK258" s="30"/>
      <c r="EL258" s="31"/>
      <c r="EM258" s="32"/>
      <c r="EN258" s="32"/>
      <c r="EO258" s="32"/>
      <c r="EP258" s="32"/>
      <c r="EQ258" s="33"/>
      <c r="ER258" s="28"/>
      <c r="ES258" s="29"/>
      <c r="ET258" s="29"/>
      <c r="EU258" s="29"/>
      <c r="EV258" s="29"/>
      <c r="EW258" s="30"/>
      <c r="EX258" s="31"/>
      <c r="EY258" s="32"/>
      <c r="EZ258" s="32"/>
      <c r="FA258" s="32"/>
      <c r="FB258" s="32"/>
      <c r="FC258" s="33"/>
      <c r="FD258" s="28"/>
      <c r="FE258" s="29"/>
      <c r="FF258" s="29"/>
      <c r="FG258" s="29"/>
      <c r="FH258" s="29"/>
      <c r="FI258" s="30"/>
      <c r="FJ258" s="31"/>
      <c r="FK258" s="32"/>
      <c r="FL258" s="32"/>
      <c r="FM258" s="32"/>
      <c r="FN258" s="32"/>
      <c r="FO258" s="33"/>
      <c r="FP258" s="28"/>
      <c r="FQ258" s="29"/>
      <c r="FR258" s="29"/>
      <c r="FS258" s="29"/>
      <c r="FT258" s="29"/>
      <c r="FU258" s="30"/>
      <c r="FV258" s="31"/>
      <c r="FW258" s="32"/>
      <c r="FX258" s="32"/>
      <c r="FY258" s="32"/>
      <c r="FZ258" s="32"/>
      <c r="GA258" s="33"/>
      <c r="GB258" s="28"/>
      <c r="GC258" s="29"/>
      <c r="GD258" s="29"/>
      <c r="GE258" s="29"/>
      <c r="GF258" s="29"/>
      <c r="GG258" s="30"/>
      <c r="GH258" s="31"/>
      <c r="GI258" s="32"/>
      <c r="GJ258" s="32"/>
      <c r="GK258" s="32"/>
      <c r="GL258" s="32"/>
      <c r="GM258" s="33"/>
      <c r="GN258" s="28"/>
      <c r="GO258" s="29"/>
      <c r="GP258" s="29"/>
      <c r="GQ258" s="29"/>
      <c r="GR258" s="29"/>
      <c r="GS258" s="30"/>
      <c r="GT258" s="31"/>
      <c r="GU258" s="32"/>
      <c r="GV258" s="32"/>
      <c r="GW258" s="32"/>
      <c r="GX258" s="32"/>
      <c r="GY258" s="33"/>
      <c r="GZ258" s="28"/>
      <c r="HA258" s="29"/>
      <c r="HB258" s="29"/>
      <c r="HC258" s="29"/>
      <c r="HD258" s="29"/>
      <c r="HE258" s="30"/>
      <c r="HF258" s="31"/>
      <c r="HG258" s="32"/>
      <c r="HH258" s="32"/>
      <c r="HI258" s="32"/>
      <c r="HJ258" s="32"/>
      <c r="HK258" s="33"/>
      <c r="HL258" s="28"/>
      <c r="HM258" s="29"/>
      <c r="HN258" s="29"/>
      <c r="HO258" s="29"/>
      <c r="HP258" s="29"/>
      <c r="HQ258" s="30"/>
      <c r="HR258" s="31"/>
      <c r="HS258" s="32"/>
      <c r="HT258" s="32"/>
      <c r="HU258" s="32"/>
      <c r="HV258" s="32"/>
      <c r="HW258" s="33"/>
      <c r="HX258" s="28"/>
      <c r="HY258" s="29"/>
      <c r="HZ258" s="29"/>
      <c r="IA258" s="29"/>
      <c r="IB258" s="29"/>
      <c r="IC258" s="30"/>
      <c r="ID258" s="31"/>
      <c r="IE258" s="32"/>
      <c r="IF258" s="32"/>
      <c r="IG258" s="32"/>
      <c r="IH258" s="32"/>
      <c r="II258" s="33"/>
      <c r="IJ258" s="28"/>
      <c r="IK258" s="29"/>
      <c r="IL258" s="29"/>
      <c r="IM258" s="29"/>
      <c r="IN258" s="29"/>
      <c r="IO258" s="30"/>
      <c r="IP258" s="31"/>
      <c r="IQ258" s="32"/>
      <c r="IR258" s="32"/>
      <c r="IS258" s="32"/>
      <c r="IT258" s="32"/>
      <c r="IU258" s="33"/>
      <c r="IV258" s="28"/>
      <c r="IW258" s="29"/>
      <c r="IX258" s="29"/>
      <c r="IY258" s="29"/>
      <c r="IZ258" s="29"/>
      <c r="JA258" s="30"/>
      <c r="JB258" s="31"/>
      <c r="JC258" s="32"/>
      <c r="JD258" s="32"/>
      <c r="JE258" s="32"/>
      <c r="JF258" s="32"/>
      <c r="JG258" s="33"/>
      <c r="JH258" s="28"/>
      <c r="JI258" s="29"/>
      <c r="JJ258" s="29"/>
      <c r="JK258" s="29"/>
      <c r="JL258" s="29"/>
      <c r="JM258" s="30"/>
      <c r="JN258" s="31"/>
      <c r="JO258" s="32"/>
      <c r="JP258" s="32"/>
      <c r="JQ258" s="32"/>
      <c r="JR258" s="32"/>
      <c r="JS258" s="33"/>
      <c r="JT258" s="28"/>
      <c r="JU258" s="29"/>
      <c r="JV258" s="29"/>
      <c r="JW258" s="29"/>
      <c r="JX258" s="29"/>
      <c r="JY258" s="30"/>
      <c r="JZ258" s="31"/>
      <c r="KA258" s="32"/>
      <c r="KB258" s="32"/>
      <c r="KC258" s="32"/>
      <c r="KD258" s="32"/>
      <c r="KE258" s="33"/>
      <c r="KF258" s="28"/>
      <c r="KG258" s="29"/>
      <c r="KH258" s="29"/>
      <c r="KI258" s="29"/>
      <c r="KJ258" s="29"/>
      <c r="KK258" s="30"/>
      <c r="KL258" s="31"/>
      <c r="KM258" s="32"/>
      <c r="KN258" s="32"/>
      <c r="KO258" s="32"/>
      <c r="KP258" s="32"/>
      <c r="KQ258" s="33"/>
    </row>
    <row r="259" spans="1:303" ht="16.5" customHeight="1" x14ac:dyDescent="0.25">
      <c r="A259" t="e">
        <f t="shared" si="11"/>
        <v>#VALUE!</v>
      </c>
      <c r="B259" s="17" t="e">
        <f t="shared" si="12"/>
        <v>#VALUE!</v>
      </c>
      <c r="C259" s="21" t="str">
        <f>Calen!F262</f>
        <v/>
      </c>
      <c r="D259" s="28"/>
      <c r="E259" s="29"/>
      <c r="F259" s="29"/>
      <c r="G259" s="29"/>
      <c r="H259" s="29"/>
      <c r="I259" s="30"/>
      <c r="J259" s="31"/>
      <c r="K259" s="32"/>
      <c r="L259" s="32"/>
      <c r="M259" s="32"/>
      <c r="N259" s="32"/>
      <c r="O259" s="33"/>
      <c r="P259" s="28"/>
      <c r="Q259" s="29"/>
      <c r="R259" s="29"/>
      <c r="S259" s="29"/>
      <c r="T259" s="29"/>
      <c r="U259" s="30"/>
      <c r="V259" s="31"/>
      <c r="W259" s="32"/>
      <c r="X259" s="32"/>
      <c r="Y259" s="32"/>
      <c r="Z259" s="32"/>
      <c r="AA259" s="33"/>
      <c r="AB259" s="28"/>
      <c r="AC259" s="29"/>
      <c r="AD259" s="29"/>
      <c r="AE259" s="29"/>
      <c r="AF259" s="29"/>
      <c r="AG259" s="30"/>
      <c r="AH259" s="31"/>
      <c r="AI259" s="32"/>
      <c r="AJ259" s="32"/>
      <c r="AK259" s="32"/>
      <c r="AL259" s="32"/>
      <c r="AM259" s="33"/>
      <c r="AN259" s="28"/>
      <c r="AO259" s="29"/>
      <c r="AP259" s="29"/>
      <c r="AQ259" s="29"/>
      <c r="AR259" s="29"/>
      <c r="AS259" s="30"/>
      <c r="AT259" s="31"/>
      <c r="AU259" s="32"/>
      <c r="AV259" s="32"/>
      <c r="AW259" s="32"/>
      <c r="AX259" s="32"/>
      <c r="AY259" s="33"/>
      <c r="AZ259" s="28"/>
      <c r="BA259" s="29"/>
      <c r="BB259" s="29"/>
      <c r="BC259" s="29"/>
      <c r="BD259" s="29"/>
      <c r="BE259" s="30"/>
      <c r="BF259" s="31"/>
      <c r="BG259" s="32"/>
      <c r="BH259" s="32"/>
      <c r="BI259" s="32"/>
      <c r="BJ259" s="32"/>
      <c r="BK259" s="33"/>
      <c r="BL259" s="28"/>
      <c r="BM259" s="29"/>
      <c r="BN259" s="29"/>
      <c r="BO259" s="29"/>
      <c r="BP259" s="29"/>
      <c r="BQ259" s="30"/>
      <c r="BR259" s="31"/>
      <c r="BS259" s="32"/>
      <c r="BT259" s="32"/>
      <c r="BU259" s="32"/>
      <c r="BV259" s="32"/>
      <c r="BW259" s="33"/>
      <c r="BX259" s="28"/>
      <c r="BY259" s="29"/>
      <c r="BZ259" s="29"/>
      <c r="CA259" s="29"/>
      <c r="CB259" s="29"/>
      <c r="CC259" s="30"/>
      <c r="CD259" s="31"/>
      <c r="CE259" s="32"/>
      <c r="CF259" s="32"/>
      <c r="CG259" s="32"/>
      <c r="CH259" s="32"/>
      <c r="CI259" s="33"/>
      <c r="CJ259" s="28"/>
      <c r="CK259" s="29"/>
      <c r="CL259" s="29"/>
      <c r="CM259" s="29"/>
      <c r="CN259" s="29"/>
      <c r="CO259" s="30"/>
      <c r="CP259" s="31"/>
      <c r="CQ259" s="32"/>
      <c r="CR259" s="32"/>
      <c r="CS259" s="32"/>
      <c r="CT259" s="32"/>
      <c r="CU259" s="33"/>
      <c r="CV259" s="28"/>
      <c r="CW259" s="29"/>
      <c r="CX259" s="29"/>
      <c r="CY259" s="29"/>
      <c r="CZ259" s="29"/>
      <c r="DA259" s="30"/>
      <c r="DB259" s="31"/>
      <c r="DC259" s="32"/>
      <c r="DD259" s="32"/>
      <c r="DE259" s="32"/>
      <c r="DF259" s="32"/>
      <c r="DG259" s="33"/>
      <c r="DH259" s="28"/>
      <c r="DI259" s="29"/>
      <c r="DJ259" s="29"/>
      <c r="DK259" s="29"/>
      <c r="DL259" s="29"/>
      <c r="DM259" s="30"/>
      <c r="DN259" s="31"/>
      <c r="DO259" s="32"/>
      <c r="DP259" s="32"/>
      <c r="DQ259" s="32"/>
      <c r="DR259" s="32"/>
      <c r="DS259" s="33"/>
      <c r="DT259" s="28"/>
      <c r="DU259" s="29"/>
      <c r="DV259" s="29"/>
      <c r="DW259" s="29"/>
      <c r="DX259" s="29"/>
      <c r="DY259" s="30"/>
      <c r="DZ259" s="31"/>
      <c r="EA259" s="32"/>
      <c r="EB259" s="32"/>
      <c r="EC259" s="32"/>
      <c r="ED259" s="32"/>
      <c r="EE259" s="33"/>
      <c r="EF259" s="28"/>
      <c r="EG259" s="29"/>
      <c r="EH259" s="29"/>
      <c r="EI259" s="29"/>
      <c r="EJ259" s="29"/>
      <c r="EK259" s="30"/>
      <c r="EL259" s="31"/>
      <c r="EM259" s="32"/>
      <c r="EN259" s="32"/>
      <c r="EO259" s="32"/>
      <c r="EP259" s="32"/>
      <c r="EQ259" s="33"/>
      <c r="ER259" s="28"/>
      <c r="ES259" s="29"/>
      <c r="ET259" s="29"/>
      <c r="EU259" s="29"/>
      <c r="EV259" s="29"/>
      <c r="EW259" s="30"/>
      <c r="EX259" s="31"/>
      <c r="EY259" s="32"/>
      <c r="EZ259" s="32"/>
      <c r="FA259" s="32"/>
      <c r="FB259" s="32"/>
      <c r="FC259" s="33"/>
      <c r="FD259" s="28"/>
      <c r="FE259" s="29"/>
      <c r="FF259" s="29"/>
      <c r="FG259" s="29"/>
      <c r="FH259" s="29"/>
      <c r="FI259" s="30"/>
      <c r="FJ259" s="31"/>
      <c r="FK259" s="32"/>
      <c r="FL259" s="32"/>
      <c r="FM259" s="32"/>
      <c r="FN259" s="32"/>
      <c r="FO259" s="33"/>
      <c r="FP259" s="28"/>
      <c r="FQ259" s="29"/>
      <c r="FR259" s="29"/>
      <c r="FS259" s="29"/>
      <c r="FT259" s="29"/>
      <c r="FU259" s="30"/>
      <c r="FV259" s="31"/>
      <c r="FW259" s="32"/>
      <c r="FX259" s="32"/>
      <c r="FY259" s="32"/>
      <c r="FZ259" s="32"/>
      <c r="GA259" s="33"/>
      <c r="GB259" s="28"/>
      <c r="GC259" s="29"/>
      <c r="GD259" s="29"/>
      <c r="GE259" s="29"/>
      <c r="GF259" s="29"/>
      <c r="GG259" s="30"/>
      <c r="GH259" s="31"/>
      <c r="GI259" s="32"/>
      <c r="GJ259" s="32"/>
      <c r="GK259" s="32"/>
      <c r="GL259" s="32"/>
      <c r="GM259" s="33"/>
      <c r="GN259" s="28"/>
      <c r="GO259" s="29"/>
      <c r="GP259" s="29"/>
      <c r="GQ259" s="29"/>
      <c r="GR259" s="29"/>
      <c r="GS259" s="30"/>
      <c r="GT259" s="31"/>
      <c r="GU259" s="32"/>
      <c r="GV259" s="32"/>
      <c r="GW259" s="32"/>
      <c r="GX259" s="32"/>
      <c r="GY259" s="33"/>
      <c r="GZ259" s="28"/>
      <c r="HA259" s="29"/>
      <c r="HB259" s="29"/>
      <c r="HC259" s="29"/>
      <c r="HD259" s="29"/>
      <c r="HE259" s="30"/>
      <c r="HF259" s="31"/>
      <c r="HG259" s="32"/>
      <c r="HH259" s="32"/>
      <c r="HI259" s="32"/>
      <c r="HJ259" s="32"/>
      <c r="HK259" s="33"/>
      <c r="HL259" s="28"/>
      <c r="HM259" s="29"/>
      <c r="HN259" s="29"/>
      <c r="HO259" s="29"/>
      <c r="HP259" s="29"/>
      <c r="HQ259" s="30"/>
      <c r="HR259" s="31"/>
      <c r="HS259" s="32"/>
      <c r="HT259" s="32"/>
      <c r="HU259" s="32"/>
      <c r="HV259" s="32"/>
      <c r="HW259" s="33"/>
      <c r="HX259" s="28"/>
      <c r="HY259" s="29"/>
      <c r="HZ259" s="29"/>
      <c r="IA259" s="29"/>
      <c r="IB259" s="29"/>
      <c r="IC259" s="30"/>
      <c r="ID259" s="31"/>
      <c r="IE259" s="32"/>
      <c r="IF259" s="32"/>
      <c r="IG259" s="32"/>
      <c r="IH259" s="32"/>
      <c r="II259" s="33"/>
      <c r="IJ259" s="28"/>
      <c r="IK259" s="29"/>
      <c r="IL259" s="29"/>
      <c r="IM259" s="29"/>
      <c r="IN259" s="29"/>
      <c r="IO259" s="30"/>
      <c r="IP259" s="31"/>
      <c r="IQ259" s="32"/>
      <c r="IR259" s="32"/>
      <c r="IS259" s="32"/>
      <c r="IT259" s="32"/>
      <c r="IU259" s="33"/>
      <c r="IV259" s="28"/>
      <c r="IW259" s="29"/>
      <c r="IX259" s="29"/>
      <c r="IY259" s="29"/>
      <c r="IZ259" s="29"/>
      <c r="JA259" s="30"/>
      <c r="JB259" s="31"/>
      <c r="JC259" s="32"/>
      <c r="JD259" s="32"/>
      <c r="JE259" s="32"/>
      <c r="JF259" s="32"/>
      <c r="JG259" s="33"/>
      <c r="JH259" s="28"/>
      <c r="JI259" s="29"/>
      <c r="JJ259" s="29"/>
      <c r="JK259" s="29"/>
      <c r="JL259" s="29"/>
      <c r="JM259" s="30"/>
      <c r="JN259" s="31"/>
      <c r="JO259" s="32"/>
      <c r="JP259" s="32"/>
      <c r="JQ259" s="32"/>
      <c r="JR259" s="32"/>
      <c r="JS259" s="33"/>
      <c r="JT259" s="28"/>
      <c r="JU259" s="29"/>
      <c r="JV259" s="29"/>
      <c r="JW259" s="29"/>
      <c r="JX259" s="29"/>
      <c r="JY259" s="30"/>
      <c r="JZ259" s="31"/>
      <c r="KA259" s="32"/>
      <c r="KB259" s="32"/>
      <c r="KC259" s="32"/>
      <c r="KD259" s="32"/>
      <c r="KE259" s="33"/>
      <c r="KF259" s="28"/>
      <c r="KG259" s="29"/>
      <c r="KH259" s="29"/>
      <c r="KI259" s="29"/>
      <c r="KJ259" s="29"/>
      <c r="KK259" s="30"/>
      <c r="KL259" s="31"/>
      <c r="KM259" s="32"/>
      <c r="KN259" s="32"/>
      <c r="KO259" s="32"/>
      <c r="KP259" s="32"/>
      <c r="KQ259" s="33"/>
    </row>
    <row r="260" spans="1:303" ht="16.5" customHeight="1" x14ac:dyDescent="0.25">
      <c r="A260" t="e">
        <f t="shared" si="11"/>
        <v>#VALUE!</v>
      </c>
      <c r="B260" s="17" t="e">
        <f t="shared" si="12"/>
        <v>#VALUE!</v>
      </c>
      <c r="C260" s="21" t="str">
        <f>Calen!F263</f>
        <v/>
      </c>
      <c r="D260" s="28"/>
      <c r="E260" s="29"/>
      <c r="F260" s="29"/>
      <c r="G260" s="29"/>
      <c r="H260" s="29"/>
      <c r="I260" s="30"/>
      <c r="J260" s="31"/>
      <c r="K260" s="32"/>
      <c r="L260" s="32"/>
      <c r="M260" s="32"/>
      <c r="N260" s="32"/>
      <c r="O260" s="33"/>
      <c r="P260" s="28"/>
      <c r="Q260" s="29"/>
      <c r="R260" s="29"/>
      <c r="S260" s="29"/>
      <c r="T260" s="29"/>
      <c r="U260" s="30"/>
      <c r="V260" s="31"/>
      <c r="W260" s="32"/>
      <c r="X260" s="32"/>
      <c r="Y260" s="32"/>
      <c r="Z260" s="32"/>
      <c r="AA260" s="33"/>
      <c r="AB260" s="28"/>
      <c r="AC260" s="29"/>
      <c r="AD260" s="29"/>
      <c r="AE260" s="29"/>
      <c r="AF260" s="29"/>
      <c r="AG260" s="30"/>
      <c r="AH260" s="31"/>
      <c r="AI260" s="32"/>
      <c r="AJ260" s="32"/>
      <c r="AK260" s="32"/>
      <c r="AL260" s="32"/>
      <c r="AM260" s="33"/>
      <c r="AN260" s="28"/>
      <c r="AO260" s="29"/>
      <c r="AP260" s="29"/>
      <c r="AQ260" s="29"/>
      <c r="AR260" s="29"/>
      <c r="AS260" s="30"/>
      <c r="AT260" s="31"/>
      <c r="AU260" s="32"/>
      <c r="AV260" s="32"/>
      <c r="AW260" s="32"/>
      <c r="AX260" s="32"/>
      <c r="AY260" s="33"/>
      <c r="AZ260" s="28"/>
      <c r="BA260" s="29"/>
      <c r="BB260" s="29"/>
      <c r="BC260" s="29"/>
      <c r="BD260" s="29"/>
      <c r="BE260" s="30"/>
      <c r="BF260" s="31"/>
      <c r="BG260" s="32"/>
      <c r="BH260" s="32"/>
      <c r="BI260" s="32"/>
      <c r="BJ260" s="32"/>
      <c r="BK260" s="33"/>
      <c r="BL260" s="28"/>
      <c r="BM260" s="29"/>
      <c r="BN260" s="29"/>
      <c r="BO260" s="29"/>
      <c r="BP260" s="29"/>
      <c r="BQ260" s="30"/>
      <c r="BR260" s="31"/>
      <c r="BS260" s="32"/>
      <c r="BT260" s="32"/>
      <c r="BU260" s="32"/>
      <c r="BV260" s="32"/>
      <c r="BW260" s="33"/>
      <c r="BX260" s="28"/>
      <c r="BY260" s="29"/>
      <c r="BZ260" s="29"/>
      <c r="CA260" s="29"/>
      <c r="CB260" s="29"/>
      <c r="CC260" s="30"/>
      <c r="CD260" s="31"/>
      <c r="CE260" s="32"/>
      <c r="CF260" s="32"/>
      <c r="CG260" s="32"/>
      <c r="CH260" s="32"/>
      <c r="CI260" s="33"/>
      <c r="CJ260" s="28"/>
      <c r="CK260" s="29"/>
      <c r="CL260" s="29"/>
      <c r="CM260" s="29"/>
      <c r="CN260" s="29"/>
      <c r="CO260" s="30"/>
      <c r="CP260" s="31"/>
      <c r="CQ260" s="32"/>
      <c r="CR260" s="32"/>
      <c r="CS260" s="32"/>
      <c r="CT260" s="32"/>
      <c r="CU260" s="33"/>
      <c r="CV260" s="28"/>
      <c r="CW260" s="29"/>
      <c r="CX260" s="29"/>
      <c r="CY260" s="29"/>
      <c r="CZ260" s="29"/>
      <c r="DA260" s="30"/>
      <c r="DB260" s="31"/>
      <c r="DC260" s="32"/>
      <c r="DD260" s="32"/>
      <c r="DE260" s="32"/>
      <c r="DF260" s="32"/>
      <c r="DG260" s="33"/>
      <c r="DH260" s="28"/>
      <c r="DI260" s="29"/>
      <c r="DJ260" s="29"/>
      <c r="DK260" s="29"/>
      <c r="DL260" s="29"/>
      <c r="DM260" s="30"/>
      <c r="DN260" s="31"/>
      <c r="DO260" s="32"/>
      <c r="DP260" s="32"/>
      <c r="DQ260" s="32"/>
      <c r="DR260" s="32"/>
      <c r="DS260" s="33"/>
      <c r="DT260" s="28"/>
      <c r="DU260" s="29"/>
      <c r="DV260" s="29"/>
      <c r="DW260" s="29"/>
      <c r="DX260" s="29"/>
      <c r="DY260" s="30"/>
      <c r="DZ260" s="31"/>
      <c r="EA260" s="32"/>
      <c r="EB260" s="32"/>
      <c r="EC260" s="32"/>
      <c r="ED260" s="32"/>
      <c r="EE260" s="33"/>
      <c r="EF260" s="28"/>
      <c r="EG260" s="29"/>
      <c r="EH260" s="29"/>
      <c r="EI260" s="29"/>
      <c r="EJ260" s="29"/>
      <c r="EK260" s="30"/>
      <c r="EL260" s="31"/>
      <c r="EM260" s="32"/>
      <c r="EN260" s="32"/>
      <c r="EO260" s="32"/>
      <c r="EP260" s="32"/>
      <c r="EQ260" s="33"/>
      <c r="ER260" s="28"/>
      <c r="ES260" s="29"/>
      <c r="ET260" s="29"/>
      <c r="EU260" s="29"/>
      <c r="EV260" s="29"/>
      <c r="EW260" s="30"/>
      <c r="EX260" s="31"/>
      <c r="EY260" s="32"/>
      <c r="EZ260" s="32"/>
      <c r="FA260" s="32"/>
      <c r="FB260" s="32"/>
      <c r="FC260" s="33"/>
      <c r="FD260" s="28"/>
      <c r="FE260" s="29"/>
      <c r="FF260" s="29"/>
      <c r="FG260" s="29"/>
      <c r="FH260" s="29"/>
      <c r="FI260" s="30"/>
      <c r="FJ260" s="31"/>
      <c r="FK260" s="32"/>
      <c r="FL260" s="32"/>
      <c r="FM260" s="32"/>
      <c r="FN260" s="32"/>
      <c r="FO260" s="33"/>
      <c r="FP260" s="28"/>
      <c r="FQ260" s="29"/>
      <c r="FR260" s="29"/>
      <c r="FS260" s="29"/>
      <c r="FT260" s="29"/>
      <c r="FU260" s="30"/>
      <c r="FV260" s="31"/>
      <c r="FW260" s="32"/>
      <c r="FX260" s="32"/>
      <c r="FY260" s="32"/>
      <c r="FZ260" s="32"/>
      <c r="GA260" s="33"/>
      <c r="GB260" s="28"/>
      <c r="GC260" s="29"/>
      <c r="GD260" s="29"/>
      <c r="GE260" s="29"/>
      <c r="GF260" s="29"/>
      <c r="GG260" s="30"/>
      <c r="GH260" s="31"/>
      <c r="GI260" s="32"/>
      <c r="GJ260" s="32"/>
      <c r="GK260" s="32"/>
      <c r="GL260" s="32"/>
      <c r="GM260" s="33"/>
      <c r="GN260" s="28"/>
      <c r="GO260" s="29"/>
      <c r="GP260" s="29"/>
      <c r="GQ260" s="29"/>
      <c r="GR260" s="29"/>
      <c r="GS260" s="30"/>
      <c r="GT260" s="31"/>
      <c r="GU260" s="32"/>
      <c r="GV260" s="32"/>
      <c r="GW260" s="32"/>
      <c r="GX260" s="32"/>
      <c r="GY260" s="33"/>
      <c r="GZ260" s="28"/>
      <c r="HA260" s="29"/>
      <c r="HB260" s="29"/>
      <c r="HC260" s="29"/>
      <c r="HD260" s="29"/>
      <c r="HE260" s="30"/>
      <c r="HF260" s="31"/>
      <c r="HG260" s="32"/>
      <c r="HH260" s="32"/>
      <c r="HI260" s="32"/>
      <c r="HJ260" s="32"/>
      <c r="HK260" s="33"/>
      <c r="HL260" s="28"/>
      <c r="HM260" s="29"/>
      <c r="HN260" s="29"/>
      <c r="HO260" s="29"/>
      <c r="HP260" s="29"/>
      <c r="HQ260" s="30"/>
      <c r="HR260" s="31"/>
      <c r="HS260" s="32"/>
      <c r="HT260" s="32"/>
      <c r="HU260" s="32"/>
      <c r="HV260" s="32"/>
      <c r="HW260" s="33"/>
      <c r="HX260" s="28"/>
      <c r="HY260" s="29"/>
      <c r="HZ260" s="29"/>
      <c r="IA260" s="29"/>
      <c r="IB260" s="29"/>
      <c r="IC260" s="30"/>
      <c r="ID260" s="31"/>
      <c r="IE260" s="32"/>
      <c r="IF260" s="32"/>
      <c r="IG260" s="32"/>
      <c r="IH260" s="32"/>
      <c r="II260" s="33"/>
      <c r="IJ260" s="28"/>
      <c r="IK260" s="29"/>
      <c r="IL260" s="29"/>
      <c r="IM260" s="29"/>
      <c r="IN260" s="29"/>
      <c r="IO260" s="30"/>
      <c r="IP260" s="31"/>
      <c r="IQ260" s="32"/>
      <c r="IR260" s="32"/>
      <c r="IS260" s="32"/>
      <c r="IT260" s="32"/>
      <c r="IU260" s="33"/>
      <c r="IV260" s="28"/>
      <c r="IW260" s="29"/>
      <c r="IX260" s="29"/>
      <c r="IY260" s="29"/>
      <c r="IZ260" s="29"/>
      <c r="JA260" s="30"/>
      <c r="JB260" s="31"/>
      <c r="JC260" s="32"/>
      <c r="JD260" s="32"/>
      <c r="JE260" s="32"/>
      <c r="JF260" s="32"/>
      <c r="JG260" s="33"/>
      <c r="JH260" s="28"/>
      <c r="JI260" s="29"/>
      <c r="JJ260" s="29"/>
      <c r="JK260" s="29"/>
      <c r="JL260" s="29"/>
      <c r="JM260" s="30"/>
      <c r="JN260" s="31"/>
      <c r="JO260" s="32"/>
      <c r="JP260" s="32"/>
      <c r="JQ260" s="32"/>
      <c r="JR260" s="32"/>
      <c r="JS260" s="33"/>
      <c r="JT260" s="28"/>
      <c r="JU260" s="29"/>
      <c r="JV260" s="29"/>
      <c r="JW260" s="29"/>
      <c r="JX260" s="29"/>
      <c r="JY260" s="30"/>
      <c r="JZ260" s="31"/>
      <c r="KA260" s="32"/>
      <c r="KB260" s="32"/>
      <c r="KC260" s="32"/>
      <c r="KD260" s="32"/>
      <c r="KE260" s="33"/>
      <c r="KF260" s="28"/>
      <c r="KG260" s="29"/>
      <c r="KH260" s="29"/>
      <c r="KI260" s="29"/>
      <c r="KJ260" s="29"/>
      <c r="KK260" s="30"/>
      <c r="KL260" s="31"/>
      <c r="KM260" s="32"/>
      <c r="KN260" s="32"/>
      <c r="KO260" s="32"/>
      <c r="KP260" s="32"/>
      <c r="KQ260" s="33"/>
    </row>
    <row r="261" spans="1:303" ht="16.5" customHeight="1" x14ac:dyDescent="0.25">
      <c r="A261" t="e">
        <f t="shared" si="11"/>
        <v>#VALUE!</v>
      </c>
      <c r="B261" s="17" t="e">
        <f t="shared" si="12"/>
        <v>#VALUE!</v>
      </c>
      <c r="C261" s="21" t="str">
        <f>Calen!F264</f>
        <v/>
      </c>
      <c r="D261" s="28"/>
      <c r="E261" s="29"/>
      <c r="F261" s="29"/>
      <c r="G261" s="29"/>
      <c r="H261" s="29"/>
      <c r="I261" s="30"/>
      <c r="J261" s="31"/>
      <c r="K261" s="32"/>
      <c r="L261" s="32"/>
      <c r="M261" s="32"/>
      <c r="N261" s="32"/>
      <c r="O261" s="33"/>
      <c r="P261" s="28"/>
      <c r="Q261" s="29"/>
      <c r="R261" s="29"/>
      <c r="S261" s="29"/>
      <c r="T261" s="29"/>
      <c r="U261" s="30"/>
      <c r="V261" s="31"/>
      <c r="W261" s="32"/>
      <c r="X261" s="32"/>
      <c r="Y261" s="32"/>
      <c r="Z261" s="32"/>
      <c r="AA261" s="33"/>
      <c r="AB261" s="28"/>
      <c r="AC261" s="29"/>
      <c r="AD261" s="29"/>
      <c r="AE261" s="29"/>
      <c r="AF261" s="29"/>
      <c r="AG261" s="30"/>
      <c r="AH261" s="31"/>
      <c r="AI261" s="32"/>
      <c r="AJ261" s="32"/>
      <c r="AK261" s="32"/>
      <c r="AL261" s="32"/>
      <c r="AM261" s="33"/>
      <c r="AN261" s="28"/>
      <c r="AO261" s="29"/>
      <c r="AP261" s="29"/>
      <c r="AQ261" s="29"/>
      <c r="AR261" s="29"/>
      <c r="AS261" s="30"/>
      <c r="AT261" s="31"/>
      <c r="AU261" s="32"/>
      <c r="AV261" s="32"/>
      <c r="AW261" s="32"/>
      <c r="AX261" s="32"/>
      <c r="AY261" s="33"/>
      <c r="AZ261" s="28"/>
      <c r="BA261" s="29"/>
      <c r="BB261" s="29"/>
      <c r="BC261" s="29"/>
      <c r="BD261" s="29"/>
      <c r="BE261" s="30"/>
      <c r="BF261" s="31"/>
      <c r="BG261" s="32"/>
      <c r="BH261" s="32"/>
      <c r="BI261" s="32"/>
      <c r="BJ261" s="32"/>
      <c r="BK261" s="33"/>
      <c r="BL261" s="28"/>
      <c r="BM261" s="29"/>
      <c r="BN261" s="29"/>
      <c r="BO261" s="29"/>
      <c r="BP261" s="29"/>
      <c r="BQ261" s="30"/>
      <c r="BR261" s="31"/>
      <c r="BS261" s="32"/>
      <c r="BT261" s="32"/>
      <c r="BU261" s="32"/>
      <c r="BV261" s="32"/>
      <c r="BW261" s="33"/>
      <c r="BX261" s="28"/>
      <c r="BY261" s="29"/>
      <c r="BZ261" s="29"/>
      <c r="CA261" s="29"/>
      <c r="CB261" s="29"/>
      <c r="CC261" s="30"/>
      <c r="CD261" s="31"/>
      <c r="CE261" s="32"/>
      <c r="CF261" s="32"/>
      <c r="CG261" s="32"/>
      <c r="CH261" s="32"/>
      <c r="CI261" s="33"/>
      <c r="CJ261" s="28"/>
      <c r="CK261" s="29"/>
      <c r="CL261" s="29"/>
      <c r="CM261" s="29"/>
      <c r="CN261" s="29"/>
      <c r="CO261" s="30"/>
      <c r="CP261" s="31"/>
      <c r="CQ261" s="32"/>
      <c r="CR261" s="32"/>
      <c r="CS261" s="32"/>
      <c r="CT261" s="32"/>
      <c r="CU261" s="33"/>
      <c r="CV261" s="28"/>
      <c r="CW261" s="29"/>
      <c r="CX261" s="29"/>
      <c r="CY261" s="29"/>
      <c r="CZ261" s="29"/>
      <c r="DA261" s="30"/>
      <c r="DB261" s="31"/>
      <c r="DC261" s="32"/>
      <c r="DD261" s="32"/>
      <c r="DE261" s="32"/>
      <c r="DF261" s="32"/>
      <c r="DG261" s="33"/>
      <c r="DH261" s="28"/>
      <c r="DI261" s="29"/>
      <c r="DJ261" s="29"/>
      <c r="DK261" s="29"/>
      <c r="DL261" s="29"/>
      <c r="DM261" s="30"/>
      <c r="DN261" s="31"/>
      <c r="DO261" s="32"/>
      <c r="DP261" s="32"/>
      <c r="DQ261" s="32"/>
      <c r="DR261" s="32"/>
      <c r="DS261" s="33"/>
      <c r="DT261" s="28"/>
      <c r="DU261" s="29"/>
      <c r="DV261" s="29"/>
      <c r="DW261" s="29"/>
      <c r="DX261" s="29"/>
      <c r="DY261" s="30"/>
      <c r="DZ261" s="31"/>
      <c r="EA261" s="32"/>
      <c r="EB261" s="32"/>
      <c r="EC261" s="32"/>
      <c r="ED261" s="32"/>
      <c r="EE261" s="33"/>
      <c r="EF261" s="28"/>
      <c r="EG261" s="29"/>
      <c r="EH261" s="29"/>
      <c r="EI261" s="29"/>
      <c r="EJ261" s="29"/>
      <c r="EK261" s="30"/>
      <c r="EL261" s="31"/>
      <c r="EM261" s="32"/>
      <c r="EN261" s="32"/>
      <c r="EO261" s="32"/>
      <c r="EP261" s="32"/>
      <c r="EQ261" s="33"/>
      <c r="ER261" s="28"/>
      <c r="ES261" s="29"/>
      <c r="ET261" s="29"/>
      <c r="EU261" s="29"/>
      <c r="EV261" s="29"/>
      <c r="EW261" s="30"/>
      <c r="EX261" s="31"/>
      <c r="EY261" s="32"/>
      <c r="EZ261" s="32"/>
      <c r="FA261" s="32"/>
      <c r="FB261" s="32"/>
      <c r="FC261" s="33"/>
      <c r="FD261" s="28"/>
      <c r="FE261" s="29"/>
      <c r="FF261" s="29"/>
      <c r="FG261" s="29"/>
      <c r="FH261" s="29"/>
      <c r="FI261" s="30"/>
      <c r="FJ261" s="31"/>
      <c r="FK261" s="32"/>
      <c r="FL261" s="32"/>
      <c r="FM261" s="32"/>
      <c r="FN261" s="32"/>
      <c r="FO261" s="33"/>
      <c r="FP261" s="28"/>
      <c r="FQ261" s="29"/>
      <c r="FR261" s="29"/>
      <c r="FS261" s="29"/>
      <c r="FT261" s="29"/>
      <c r="FU261" s="30"/>
      <c r="FV261" s="31"/>
      <c r="FW261" s="32"/>
      <c r="FX261" s="32"/>
      <c r="FY261" s="32"/>
      <c r="FZ261" s="32"/>
      <c r="GA261" s="33"/>
      <c r="GB261" s="28"/>
      <c r="GC261" s="29"/>
      <c r="GD261" s="29"/>
      <c r="GE261" s="29"/>
      <c r="GF261" s="29"/>
      <c r="GG261" s="30"/>
      <c r="GH261" s="31"/>
      <c r="GI261" s="32"/>
      <c r="GJ261" s="32"/>
      <c r="GK261" s="32"/>
      <c r="GL261" s="32"/>
      <c r="GM261" s="33"/>
      <c r="GN261" s="28"/>
      <c r="GO261" s="29"/>
      <c r="GP261" s="29"/>
      <c r="GQ261" s="29"/>
      <c r="GR261" s="29"/>
      <c r="GS261" s="30"/>
      <c r="GT261" s="31"/>
      <c r="GU261" s="32"/>
      <c r="GV261" s="32"/>
      <c r="GW261" s="32"/>
      <c r="GX261" s="32"/>
      <c r="GY261" s="33"/>
      <c r="GZ261" s="28"/>
      <c r="HA261" s="29"/>
      <c r="HB261" s="29"/>
      <c r="HC261" s="29"/>
      <c r="HD261" s="29"/>
      <c r="HE261" s="30"/>
      <c r="HF261" s="31"/>
      <c r="HG261" s="32"/>
      <c r="HH261" s="32"/>
      <c r="HI261" s="32"/>
      <c r="HJ261" s="32"/>
      <c r="HK261" s="33"/>
      <c r="HL261" s="28"/>
      <c r="HM261" s="29"/>
      <c r="HN261" s="29"/>
      <c r="HO261" s="29"/>
      <c r="HP261" s="29"/>
      <c r="HQ261" s="30"/>
      <c r="HR261" s="31"/>
      <c r="HS261" s="32"/>
      <c r="HT261" s="32"/>
      <c r="HU261" s="32"/>
      <c r="HV261" s="32"/>
      <c r="HW261" s="33"/>
      <c r="HX261" s="28"/>
      <c r="HY261" s="29"/>
      <c r="HZ261" s="29"/>
      <c r="IA261" s="29"/>
      <c r="IB261" s="29"/>
      <c r="IC261" s="30"/>
      <c r="ID261" s="31"/>
      <c r="IE261" s="32"/>
      <c r="IF261" s="32"/>
      <c r="IG261" s="32"/>
      <c r="IH261" s="32"/>
      <c r="II261" s="33"/>
      <c r="IJ261" s="28"/>
      <c r="IK261" s="29"/>
      <c r="IL261" s="29"/>
      <c r="IM261" s="29"/>
      <c r="IN261" s="29"/>
      <c r="IO261" s="30"/>
      <c r="IP261" s="31"/>
      <c r="IQ261" s="32"/>
      <c r="IR261" s="32"/>
      <c r="IS261" s="32"/>
      <c r="IT261" s="32"/>
      <c r="IU261" s="33"/>
      <c r="IV261" s="28"/>
      <c r="IW261" s="29"/>
      <c r="IX261" s="29"/>
      <c r="IY261" s="29"/>
      <c r="IZ261" s="29"/>
      <c r="JA261" s="30"/>
      <c r="JB261" s="31"/>
      <c r="JC261" s="32"/>
      <c r="JD261" s="32"/>
      <c r="JE261" s="32"/>
      <c r="JF261" s="32"/>
      <c r="JG261" s="33"/>
      <c r="JH261" s="28"/>
      <c r="JI261" s="29"/>
      <c r="JJ261" s="29"/>
      <c r="JK261" s="29"/>
      <c r="JL261" s="29"/>
      <c r="JM261" s="30"/>
      <c r="JN261" s="31"/>
      <c r="JO261" s="32"/>
      <c r="JP261" s="32"/>
      <c r="JQ261" s="32"/>
      <c r="JR261" s="32"/>
      <c r="JS261" s="33"/>
      <c r="JT261" s="28"/>
      <c r="JU261" s="29"/>
      <c r="JV261" s="29"/>
      <c r="JW261" s="29"/>
      <c r="JX261" s="29"/>
      <c r="JY261" s="30"/>
      <c r="JZ261" s="31"/>
      <c r="KA261" s="32"/>
      <c r="KB261" s="32"/>
      <c r="KC261" s="32"/>
      <c r="KD261" s="32"/>
      <c r="KE261" s="33"/>
      <c r="KF261" s="28"/>
      <c r="KG261" s="29"/>
      <c r="KH261" s="29"/>
      <c r="KI261" s="29"/>
      <c r="KJ261" s="29"/>
      <c r="KK261" s="30"/>
      <c r="KL261" s="31"/>
      <c r="KM261" s="32"/>
      <c r="KN261" s="32"/>
      <c r="KO261" s="32"/>
      <c r="KP261" s="32"/>
      <c r="KQ261" s="33"/>
    </row>
    <row r="262" spans="1:303" ht="16.5" customHeight="1" x14ac:dyDescent="0.25">
      <c r="A262" t="e">
        <f t="shared" ref="A262:A325" si="13">MONTH(C262)</f>
        <v>#VALUE!</v>
      </c>
      <c r="B262" s="17" t="e">
        <f t="shared" ref="B262:B325" si="14">WEEKDAY(C262,2)</f>
        <v>#VALUE!</v>
      </c>
      <c r="C262" s="21" t="str">
        <f>Calen!F265</f>
        <v/>
      </c>
      <c r="D262" s="28"/>
      <c r="E262" s="29"/>
      <c r="F262" s="29"/>
      <c r="G262" s="29"/>
      <c r="H262" s="29"/>
      <c r="I262" s="30"/>
      <c r="J262" s="31"/>
      <c r="K262" s="32"/>
      <c r="L262" s="32"/>
      <c r="M262" s="32"/>
      <c r="N262" s="32"/>
      <c r="O262" s="33"/>
      <c r="P262" s="28"/>
      <c r="Q262" s="29"/>
      <c r="R262" s="29"/>
      <c r="S262" s="29"/>
      <c r="T262" s="29"/>
      <c r="U262" s="30"/>
      <c r="V262" s="31"/>
      <c r="W262" s="32"/>
      <c r="X262" s="32"/>
      <c r="Y262" s="32"/>
      <c r="Z262" s="32"/>
      <c r="AA262" s="33"/>
      <c r="AB262" s="28"/>
      <c r="AC262" s="29"/>
      <c r="AD262" s="29"/>
      <c r="AE262" s="29"/>
      <c r="AF262" s="29"/>
      <c r="AG262" s="30"/>
      <c r="AH262" s="31"/>
      <c r="AI262" s="32"/>
      <c r="AJ262" s="32"/>
      <c r="AK262" s="32"/>
      <c r="AL262" s="32"/>
      <c r="AM262" s="33"/>
      <c r="AN262" s="28"/>
      <c r="AO262" s="29"/>
      <c r="AP262" s="29"/>
      <c r="AQ262" s="29"/>
      <c r="AR262" s="29"/>
      <c r="AS262" s="30"/>
      <c r="AT262" s="31"/>
      <c r="AU262" s="32"/>
      <c r="AV262" s="32"/>
      <c r="AW262" s="32"/>
      <c r="AX262" s="32"/>
      <c r="AY262" s="33"/>
      <c r="AZ262" s="28"/>
      <c r="BA262" s="29"/>
      <c r="BB262" s="29"/>
      <c r="BC262" s="29"/>
      <c r="BD262" s="29"/>
      <c r="BE262" s="30"/>
      <c r="BF262" s="31"/>
      <c r="BG262" s="32"/>
      <c r="BH262" s="32"/>
      <c r="BI262" s="32"/>
      <c r="BJ262" s="32"/>
      <c r="BK262" s="33"/>
      <c r="BL262" s="28"/>
      <c r="BM262" s="29"/>
      <c r="BN262" s="29"/>
      <c r="BO262" s="29"/>
      <c r="BP262" s="29"/>
      <c r="BQ262" s="30"/>
      <c r="BR262" s="31"/>
      <c r="BS262" s="32"/>
      <c r="BT262" s="32"/>
      <c r="BU262" s="32"/>
      <c r="BV262" s="32"/>
      <c r="BW262" s="33"/>
      <c r="BX262" s="28"/>
      <c r="BY262" s="29"/>
      <c r="BZ262" s="29"/>
      <c r="CA262" s="29"/>
      <c r="CB262" s="29"/>
      <c r="CC262" s="30"/>
      <c r="CD262" s="31"/>
      <c r="CE262" s="32"/>
      <c r="CF262" s="32"/>
      <c r="CG262" s="32"/>
      <c r="CH262" s="32"/>
      <c r="CI262" s="33"/>
      <c r="CJ262" s="28"/>
      <c r="CK262" s="29"/>
      <c r="CL262" s="29"/>
      <c r="CM262" s="29"/>
      <c r="CN262" s="29"/>
      <c r="CO262" s="30"/>
      <c r="CP262" s="31"/>
      <c r="CQ262" s="32"/>
      <c r="CR262" s="32"/>
      <c r="CS262" s="32"/>
      <c r="CT262" s="32"/>
      <c r="CU262" s="33"/>
      <c r="CV262" s="28"/>
      <c r="CW262" s="29"/>
      <c r="CX262" s="29"/>
      <c r="CY262" s="29"/>
      <c r="CZ262" s="29"/>
      <c r="DA262" s="30"/>
      <c r="DB262" s="31"/>
      <c r="DC262" s="32"/>
      <c r="DD262" s="32"/>
      <c r="DE262" s="32"/>
      <c r="DF262" s="32"/>
      <c r="DG262" s="33"/>
      <c r="DH262" s="28"/>
      <c r="DI262" s="29"/>
      <c r="DJ262" s="29"/>
      <c r="DK262" s="29"/>
      <c r="DL262" s="29"/>
      <c r="DM262" s="30"/>
      <c r="DN262" s="31"/>
      <c r="DO262" s="32"/>
      <c r="DP262" s="32"/>
      <c r="DQ262" s="32"/>
      <c r="DR262" s="32"/>
      <c r="DS262" s="33"/>
      <c r="DT262" s="28"/>
      <c r="DU262" s="29"/>
      <c r="DV262" s="29"/>
      <c r="DW262" s="29"/>
      <c r="DX262" s="29"/>
      <c r="DY262" s="30"/>
      <c r="DZ262" s="31"/>
      <c r="EA262" s="32"/>
      <c r="EB262" s="32"/>
      <c r="EC262" s="32"/>
      <c r="ED262" s="32"/>
      <c r="EE262" s="33"/>
      <c r="EF262" s="28"/>
      <c r="EG262" s="29"/>
      <c r="EH262" s="29"/>
      <c r="EI262" s="29"/>
      <c r="EJ262" s="29"/>
      <c r="EK262" s="30"/>
      <c r="EL262" s="31"/>
      <c r="EM262" s="32"/>
      <c r="EN262" s="32"/>
      <c r="EO262" s="32"/>
      <c r="EP262" s="32"/>
      <c r="EQ262" s="33"/>
      <c r="ER262" s="28"/>
      <c r="ES262" s="29"/>
      <c r="ET262" s="29"/>
      <c r="EU262" s="29"/>
      <c r="EV262" s="29"/>
      <c r="EW262" s="30"/>
      <c r="EX262" s="31"/>
      <c r="EY262" s="32"/>
      <c r="EZ262" s="32"/>
      <c r="FA262" s="32"/>
      <c r="FB262" s="32"/>
      <c r="FC262" s="33"/>
      <c r="FD262" s="28"/>
      <c r="FE262" s="29"/>
      <c r="FF262" s="29"/>
      <c r="FG262" s="29"/>
      <c r="FH262" s="29"/>
      <c r="FI262" s="30"/>
      <c r="FJ262" s="31"/>
      <c r="FK262" s="32"/>
      <c r="FL262" s="32"/>
      <c r="FM262" s="32"/>
      <c r="FN262" s="32"/>
      <c r="FO262" s="33"/>
      <c r="FP262" s="28"/>
      <c r="FQ262" s="29"/>
      <c r="FR262" s="29"/>
      <c r="FS262" s="29"/>
      <c r="FT262" s="29"/>
      <c r="FU262" s="30"/>
      <c r="FV262" s="31"/>
      <c r="FW262" s="32"/>
      <c r="FX262" s="32"/>
      <c r="FY262" s="32"/>
      <c r="FZ262" s="32"/>
      <c r="GA262" s="33"/>
      <c r="GB262" s="28"/>
      <c r="GC262" s="29"/>
      <c r="GD262" s="29"/>
      <c r="GE262" s="29"/>
      <c r="GF262" s="29"/>
      <c r="GG262" s="30"/>
      <c r="GH262" s="31"/>
      <c r="GI262" s="32"/>
      <c r="GJ262" s="32"/>
      <c r="GK262" s="32"/>
      <c r="GL262" s="32"/>
      <c r="GM262" s="33"/>
      <c r="GN262" s="28"/>
      <c r="GO262" s="29"/>
      <c r="GP262" s="29"/>
      <c r="GQ262" s="29"/>
      <c r="GR262" s="29"/>
      <c r="GS262" s="30"/>
      <c r="GT262" s="31"/>
      <c r="GU262" s="32"/>
      <c r="GV262" s="32"/>
      <c r="GW262" s="32"/>
      <c r="GX262" s="32"/>
      <c r="GY262" s="33"/>
      <c r="GZ262" s="28"/>
      <c r="HA262" s="29"/>
      <c r="HB262" s="29"/>
      <c r="HC262" s="29"/>
      <c r="HD262" s="29"/>
      <c r="HE262" s="30"/>
      <c r="HF262" s="31"/>
      <c r="HG262" s="32"/>
      <c r="HH262" s="32"/>
      <c r="HI262" s="32"/>
      <c r="HJ262" s="32"/>
      <c r="HK262" s="33"/>
      <c r="HL262" s="28"/>
      <c r="HM262" s="29"/>
      <c r="HN262" s="29"/>
      <c r="HO262" s="29"/>
      <c r="HP262" s="29"/>
      <c r="HQ262" s="30"/>
      <c r="HR262" s="31"/>
      <c r="HS262" s="32"/>
      <c r="HT262" s="32"/>
      <c r="HU262" s="32"/>
      <c r="HV262" s="32"/>
      <c r="HW262" s="33"/>
      <c r="HX262" s="28"/>
      <c r="HY262" s="29"/>
      <c r="HZ262" s="29"/>
      <c r="IA262" s="29"/>
      <c r="IB262" s="29"/>
      <c r="IC262" s="30"/>
      <c r="ID262" s="31"/>
      <c r="IE262" s="32"/>
      <c r="IF262" s="32"/>
      <c r="IG262" s="32"/>
      <c r="IH262" s="32"/>
      <c r="II262" s="33"/>
      <c r="IJ262" s="28"/>
      <c r="IK262" s="29"/>
      <c r="IL262" s="29"/>
      <c r="IM262" s="29"/>
      <c r="IN262" s="29"/>
      <c r="IO262" s="30"/>
      <c r="IP262" s="31"/>
      <c r="IQ262" s="32"/>
      <c r="IR262" s="32"/>
      <c r="IS262" s="32"/>
      <c r="IT262" s="32"/>
      <c r="IU262" s="33"/>
      <c r="IV262" s="28"/>
      <c r="IW262" s="29"/>
      <c r="IX262" s="29"/>
      <c r="IY262" s="29"/>
      <c r="IZ262" s="29"/>
      <c r="JA262" s="30"/>
      <c r="JB262" s="31"/>
      <c r="JC262" s="32"/>
      <c r="JD262" s="32"/>
      <c r="JE262" s="32"/>
      <c r="JF262" s="32"/>
      <c r="JG262" s="33"/>
      <c r="JH262" s="28"/>
      <c r="JI262" s="29"/>
      <c r="JJ262" s="29"/>
      <c r="JK262" s="29"/>
      <c r="JL262" s="29"/>
      <c r="JM262" s="30"/>
      <c r="JN262" s="31"/>
      <c r="JO262" s="32"/>
      <c r="JP262" s="32"/>
      <c r="JQ262" s="32"/>
      <c r="JR262" s="32"/>
      <c r="JS262" s="33"/>
      <c r="JT262" s="28"/>
      <c r="JU262" s="29"/>
      <c r="JV262" s="29"/>
      <c r="JW262" s="29"/>
      <c r="JX262" s="29"/>
      <c r="JY262" s="30"/>
      <c r="JZ262" s="31"/>
      <c r="KA262" s="32"/>
      <c r="KB262" s="32"/>
      <c r="KC262" s="32"/>
      <c r="KD262" s="32"/>
      <c r="KE262" s="33"/>
      <c r="KF262" s="28"/>
      <c r="KG262" s="29"/>
      <c r="KH262" s="29"/>
      <c r="KI262" s="29"/>
      <c r="KJ262" s="29"/>
      <c r="KK262" s="30"/>
      <c r="KL262" s="31"/>
      <c r="KM262" s="32"/>
      <c r="KN262" s="32"/>
      <c r="KO262" s="32"/>
      <c r="KP262" s="32"/>
      <c r="KQ262" s="33"/>
    </row>
    <row r="263" spans="1:303" ht="16.5" customHeight="1" x14ac:dyDescent="0.25">
      <c r="A263" t="e">
        <f t="shared" si="13"/>
        <v>#VALUE!</v>
      </c>
      <c r="B263" s="17" t="e">
        <f t="shared" si="14"/>
        <v>#VALUE!</v>
      </c>
      <c r="C263" s="21" t="str">
        <f>Calen!F266</f>
        <v/>
      </c>
      <c r="D263" s="28"/>
      <c r="E263" s="29"/>
      <c r="F263" s="29"/>
      <c r="G263" s="29"/>
      <c r="H263" s="29"/>
      <c r="I263" s="30"/>
      <c r="J263" s="31"/>
      <c r="K263" s="32"/>
      <c r="L263" s="32"/>
      <c r="M263" s="32"/>
      <c r="N263" s="32"/>
      <c r="O263" s="33"/>
      <c r="P263" s="28"/>
      <c r="Q263" s="29"/>
      <c r="R263" s="29"/>
      <c r="S263" s="29"/>
      <c r="T263" s="29"/>
      <c r="U263" s="30"/>
      <c r="V263" s="31"/>
      <c r="W263" s="32"/>
      <c r="X263" s="32"/>
      <c r="Y263" s="32"/>
      <c r="Z263" s="32"/>
      <c r="AA263" s="33"/>
      <c r="AB263" s="28"/>
      <c r="AC263" s="29"/>
      <c r="AD263" s="29"/>
      <c r="AE263" s="29"/>
      <c r="AF263" s="29"/>
      <c r="AG263" s="30"/>
      <c r="AH263" s="31"/>
      <c r="AI263" s="32"/>
      <c r="AJ263" s="32"/>
      <c r="AK263" s="32"/>
      <c r="AL263" s="32"/>
      <c r="AM263" s="33"/>
      <c r="AN263" s="28"/>
      <c r="AO263" s="29"/>
      <c r="AP263" s="29"/>
      <c r="AQ263" s="29"/>
      <c r="AR263" s="29"/>
      <c r="AS263" s="30"/>
      <c r="AT263" s="31"/>
      <c r="AU263" s="32"/>
      <c r="AV263" s="32"/>
      <c r="AW263" s="32"/>
      <c r="AX263" s="32"/>
      <c r="AY263" s="33"/>
      <c r="AZ263" s="28"/>
      <c r="BA263" s="29"/>
      <c r="BB263" s="29"/>
      <c r="BC263" s="29"/>
      <c r="BD263" s="29"/>
      <c r="BE263" s="30"/>
      <c r="BF263" s="31"/>
      <c r="BG263" s="32"/>
      <c r="BH263" s="32"/>
      <c r="BI263" s="32"/>
      <c r="BJ263" s="32"/>
      <c r="BK263" s="33"/>
      <c r="BL263" s="28"/>
      <c r="BM263" s="29"/>
      <c r="BN263" s="29"/>
      <c r="BO263" s="29"/>
      <c r="BP263" s="29"/>
      <c r="BQ263" s="30"/>
      <c r="BR263" s="31"/>
      <c r="BS263" s="32"/>
      <c r="BT263" s="32"/>
      <c r="BU263" s="32"/>
      <c r="BV263" s="32"/>
      <c r="BW263" s="33"/>
      <c r="BX263" s="28"/>
      <c r="BY263" s="29"/>
      <c r="BZ263" s="29"/>
      <c r="CA263" s="29"/>
      <c r="CB263" s="29"/>
      <c r="CC263" s="30"/>
      <c r="CD263" s="31"/>
      <c r="CE263" s="32"/>
      <c r="CF263" s="32"/>
      <c r="CG263" s="32"/>
      <c r="CH263" s="32"/>
      <c r="CI263" s="33"/>
      <c r="CJ263" s="28"/>
      <c r="CK263" s="29"/>
      <c r="CL263" s="29"/>
      <c r="CM263" s="29"/>
      <c r="CN263" s="29"/>
      <c r="CO263" s="30"/>
      <c r="CP263" s="31"/>
      <c r="CQ263" s="32"/>
      <c r="CR263" s="32"/>
      <c r="CS263" s="32"/>
      <c r="CT263" s="32"/>
      <c r="CU263" s="33"/>
      <c r="CV263" s="28"/>
      <c r="CW263" s="29"/>
      <c r="CX263" s="29"/>
      <c r="CY263" s="29"/>
      <c r="CZ263" s="29"/>
      <c r="DA263" s="30"/>
      <c r="DB263" s="31"/>
      <c r="DC263" s="32"/>
      <c r="DD263" s="32"/>
      <c r="DE263" s="32"/>
      <c r="DF263" s="32"/>
      <c r="DG263" s="33"/>
      <c r="DH263" s="28"/>
      <c r="DI263" s="29"/>
      <c r="DJ263" s="29"/>
      <c r="DK263" s="29"/>
      <c r="DL263" s="29"/>
      <c r="DM263" s="30"/>
      <c r="DN263" s="31"/>
      <c r="DO263" s="32"/>
      <c r="DP263" s="32"/>
      <c r="DQ263" s="32"/>
      <c r="DR263" s="32"/>
      <c r="DS263" s="33"/>
      <c r="DT263" s="28"/>
      <c r="DU263" s="29"/>
      <c r="DV263" s="29"/>
      <c r="DW263" s="29"/>
      <c r="DX263" s="29"/>
      <c r="DY263" s="30"/>
      <c r="DZ263" s="31"/>
      <c r="EA263" s="32"/>
      <c r="EB263" s="32"/>
      <c r="EC263" s="32"/>
      <c r="ED263" s="32"/>
      <c r="EE263" s="33"/>
      <c r="EF263" s="28"/>
      <c r="EG263" s="29"/>
      <c r="EH263" s="29"/>
      <c r="EI263" s="29"/>
      <c r="EJ263" s="29"/>
      <c r="EK263" s="30"/>
      <c r="EL263" s="31"/>
      <c r="EM263" s="32"/>
      <c r="EN263" s="32"/>
      <c r="EO263" s="32"/>
      <c r="EP263" s="32"/>
      <c r="EQ263" s="33"/>
      <c r="ER263" s="28"/>
      <c r="ES263" s="29"/>
      <c r="ET263" s="29"/>
      <c r="EU263" s="29"/>
      <c r="EV263" s="29"/>
      <c r="EW263" s="30"/>
      <c r="EX263" s="31"/>
      <c r="EY263" s="32"/>
      <c r="EZ263" s="32"/>
      <c r="FA263" s="32"/>
      <c r="FB263" s="32"/>
      <c r="FC263" s="33"/>
      <c r="FD263" s="28"/>
      <c r="FE263" s="29"/>
      <c r="FF263" s="29"/>
      <c r="FG263" s="29"/>
      <c r="FH263" s="29"/>
      <c r="FI263" s="30"/>
      <c r="FJ263" s="31"/>
      <c r="FK263" s="32"/>
      <c r="FL263" s="32"/>
      <c r="FM263" s="32"/>
      <c r="FN263" s="32"/>
      <c r="FO263" s="33"/>
      <c r="FP263" s="28"/>
      <c r="FQ263" s="29"/>
      <c r="FR263" s="29"/>
      <c r="FS263" s="29"/>
      <c r="FT263" s="29"/>
      <c r="FU263" s="30"/>
      <c r="FV263" s="31"/>
      <c r="FW263" s="32"/>
      <c r="FX263" s="32"/>
      <c r="FY263" s="32"/>
      <c r="FZ263" s="32"/>
      <c r="GA263" s="33"/>
      <c r="GB263" s="28"/>
      <c r="GC263" s="29"/>
      <c r="GD263" s="29"/>
      <c r="GE263" s="29"/>
      <c r="GF263" s="29"/>
      <c r="GG263" s="30"/>
      <c r="GH263" s="31"/>
      <c r="GI263" s="32"/>
      <c r="GJ263" s="32"/>
      <c r="GK263" s="32"/>
      <c r="GL263" s="32"/>
      <c r="GM263" s="33"/>
      <c r="GN263" s="28"/>
      <c r="GO263" s="29"/>
      <c r="GP263" s="29"/>
      <c r="GQ263" s="29"/>
      <c r="GR263" s="29"/>
      <c r="GS263" s="30"/>
      <c r="GT263" s="31"/>
      <c r="GU263" s="32"/>
      <c r="GV263" s="32"/>
      <c r="GW263" s="32"/>
      <c r="GX263" s="32"/>
      <c r="GY263" s="33"/>
      <c r="GZ263" s="28"/>
      <c r="HA263" s="29"/>
      <c r="HB263" s="29"/>
      <c r="HC263" s="29"/>
      <c r="HD263" s="29"/>
      <c r="HE263" s="30"/>
      <c r="HF263" s="31"/>
      <c r="HG263" s="32"/>
      <c r="HH263" s="32"/>
      <c r="HI263" s="32"/>
      <c r="HJ263" s="32"/>
      <c r="HK263" s="33"/>
      <c r="HL263" s="28"/>
      <c r="HM263" s="29"/>
      <c r="HN263" s="29"/>
      <c r="HO263" s="29"/>
      <c r="HP263" s="29"/>
      <c r="HQ263" s="30"/>
      <c r="HR263" s="31"/>
      <c r="HS263" s="32"/>
      <c r="HT263" s="32"/>
      <c r="HU263" s="32"/>
      <c r="HV263" s="32"/>
      <c r="HW263" s="33"/>
      <c r="HX263" s="28"/>
      <c r="HY263" s="29"/>
      <c r="HZ263" s="29"/>
      <c r="IA263" s="29"/>
      <c r="IB263" s="29"/>
      <c r="IC263" s="30"/>
      <c r="ID263" s="31"/>
      <c r="IE263" s="32"/>
      <c r="IF263" s="32"/>
      <c r="IG263" s="32"/>
      <c r="IH263" s="32"/>
      <c r="II263" s="33"/>
      <c r="IJ263" s="28"/>
      <c r="IK263" s="29"/>
      <c r="IL263" s="29"/>
      <c r="IM263" s="29"/>
      <c r="IN263" s="29"/>
      <c r="IO263" s="30"/>
      <c r="IP263" s="31"/>
      <c r="IQ263" s="32"/>
      <c r="IR263" s="32"/>
      <c r="IS263" s="32"/>
      <c r="IT263" s="32"/>
      <c r="IU263" s="33"/>
      <c r="IV263" s="28"/>
      <c r="IW263" s="29"/>
      <c r="IX263" s="29"/>
      <c r="IY263" s="29"/>
      <c r="IZ263" s="29"/>
      <c r="JA263" s="30"/>
      <c r="JB263" s="31"/>
      <c r="JC263" s="32"/>
      <c r="JD263" s="32"/>
      <c r="JE263" s="32"/>
      <c r="JF263" s="32"/>
      <c r="JG263" s="33"/>
      <c r="JH263" s="28"/>
      <c r="JI263" s="29"/>
      <c r="JJ263" s="29"/>
      <c r="JK263" s="29"/>
      <c r="JL263" s="29"/>
      <c r="JM263" s="30"/>
      <c r="JN263" s="31"/>
      <c r="JO263" s="32"/>
      <c r="JP263" s="32"/>
      <c r="JQ263" s="32"/>
      <c r="JR263" s="32"/>
      <c r="JS263" s="33"/>
      <c r="JT263" s="28"/>
      <c r="JU263" s="29"/>
      <c r="JV263" s="29"/>
      <c r="JW263" s="29"/>
      <c r="JX263" s="29"/>
      <c r="JY263" s="30"/>
      <c r="JZ263" s="31"/>
      <c r="KA263" s="32"/>
      <c r="KB263" s="32"/>
      <c r="KC263" s="32"/>
      <c r="KD263" s="32"/>
      <c r="KE263" s="33"/>
      <c r="KF263" s="28"/>
      <c r="KG263" s="29"/>
      <c r="KH263" s="29"/>
      <c r="KI263" s="29"/>
      <c r="KJ263" s="29"/>
      <c r="KK263" s="30"/>
      <c r="KL263" s="31"/>
      <c r="KM263" s="32"/>
      <c r="KN263" s="32"/>
      <c r="KO263" s="32"/>
      <c r="KP263" s="32"/>
      <c r="KQ263" s="33"/>
    </row>
    <row r="264" spans="1:303" ht="16.5" customHeight="1" x14ac:dyDescent="0.25">
      <c r="A264" t="e">
        <f t="shared" si="13"/>
        <v>#VALUE!</v>
      </c>
      <c r="B264" s="17" t="e">
        <f t="shared" si="14"/>
        <v>#VALUE!</v>
      </c>
      <c r="C264" s="21" t="str">
        <f>Calen!F267</f>
        <v/>
      </c>
      <c r="D264" s="28"/>
      <c r="E264" s="29"/>
      <c r="F264" s="29"/>
      <c r="G264" s="29"/>
      <c r="H264" s="29"/>
      <c r="I264" s="30"/>
      <c r="J264" s="31"/>
      <c r="K264" s="32"/>
      <c r="L264" s="32"/>
      <c r="M264" s="32"/>
      <c r="N264" s="32"/>
      <c r="O264" s="33"/>
      <c r="P264" s="28"/>
      <c r="Q264" s="29"/>
      <c r="R264" s="29"/>
      <c r="S264" s="29"/>
      <c r="T264" s="29"/>
      <c r="U264" s="30"/>
      <c r="V264" s="31"/>
      <c r="W264" s="32"/>
      <c r="X264" s="32"/>
      <c r="Y264" s="32"/>
      <c r="Z264" s="32"/>
      <c r="AA264" s="33"/>
      <c r="AB264" s="28"/>
      <c r="AC264" s="29"/>
      <c r="AD264" s="29"/>
      <c r="AE264" s="29"/>
      <c r="AF264" s="29"/>
      <c r="AG264" s="30"/>
      <c r="AH264" s="31"/>
      <c r="AI264" s="32"/>
      <c r="AJ264" s="32"/>
      <c r="AK264" s="32"/>
      <c r="AL264" s="32"/>
      <c r="AM264" s="33"/>
      <c r="AN264" s="28"/>
      <c r="AO264" s="29"/>
      <c r="AP264" s="29"/>
      <c r="AQ264" s="29"/>
      <c r="AR264" s="29"/>
      <c r="AS264" s="30"/>
      <c r="AT264" s="31"/>
      <c r="AU264" s="32"/>
      <c r="AV264" s="32"/>
      <c r="AW264" s="32"/>
      <c r="AX264" s="32"/>
      <c r="AY264" s="33"/>
      <c r="AZ264" s="28"/>
      <c r="BA264" s="29"/>
      <c r="BB264" s="29"/>
      <c r="BC264" s="29"/>
      <c r="BD264" s="29"/>
      <c r="BE264" s="30"/>
      <c r="BF264" s="31"/>
      <c r="BG264" s="32"/>
      <c r="BH264" s="32"/>
      <c r="BI264" s="32"/>
      <c r="BJ264" s="32"/>
      <c r="BK264" s="33"/>
      <c r="BL264" s="28"/>
      <c r="BM264" s="29"/>
      <c r="BN264" s="29"/>
      <c r="BO264" s="29"/>
      <c r="BP264" s="29"/>
      <c r="BQ264" s="30"/>
      <c r="BR264" s="31"/>
      <c r="BS264" s="32"/>
      <c r="BT264" s="32"/>
      <c r="BU264" s="32"/>
      <c r="BV264" s="32"/>
      <c r="BW264" s="33"/>
      <c r="BX264" s="28"/>
      <c r="BY264" s="29"/>
      <c r="BZ264" s="29"/>
      <c r="CA264" s="29"/>
      <c r="CB264" s="29"/>
      <c r="CC264" s="30"/>
      <c r="CD264" s="31"/>
      <c r="CE264" s="32"/>
      <c r="CF264" s="32"/>
      <c r="CG264" s="32"/>
      <c r="CH264" s="32"/>
      <c r="CI264" s="33"/>
      <c r="CJ264" s="28"/>
      <c r="CK264" s="29"/>
      <c r="CL264" s="29"/>
      <c r="CM264" s="29"/>
      <c r="CN264" s="29"/>
      <c r="CO264" s="30"/>
      <c r="CP264" s="31"/>
      <c r="CQ264" s="32"/>
      <c r="CR264" s="32"/>
      <c r="CS264" s="32"/>
      <c r="CT264" s="32"/>
      <c r="CU264" s="33"/>
      <c r="CV264" s="28"/>
      <c r="CW264" s="29"/>
      <c r="CX264" s="29"/>
      <c r="CY264" s="29"/>
      <c r="CZ264" s="29"/>
      <c r="DA264" s="30"/>
      <c r="DB264" s="31"/>
      <c r="DC264" s="32"/>
      <c r="DD264" s="32"/>
      <c r="DE264" s="32"/>
      <c r="DF264" s="32"/>
      <c r="DG264" s="33"/>
      <c r="DH264" s="28"/>
      <c r="DI264" s="29"/>
      <c r="DJ264" s="29"/>
      <c r="DK264" s="29"/>
      <c r="DL264" s="29"/>
      <c r="DM264" s="30"/>
      <c r="DN264" s="31"/>
      <c r="DO264" s="32"/>
      <c r="DP264" s="32"/>
      <c r="DQ264" s="32"/>
      <c r="DR264" s="32"/>
      <c r="DS264" s="33"/>
      <c r="DT264" s="28"/>
      <c r="DU264" s="29"/>
      <c r="DV264" s="29"/>
      <c r="DW264" s="29"/>
      <c r="DX264" s="29"/>
      <c r="DY264" s="30"/>
      <c r="DZ264" s="31"/>
      <c r="EA264" s="32"/>
      <c r="EB264" s="32"/>
      <c r="EC264" s="32"/>
      <c r="ED264" s="32"/>
      <c r="EE264" s="33"/>
      <c r="EF264" s="28"/>
      <c r="EG264" s="29"/>
      <c r="EH264" s="29"/>
      <c r="EI264" s="29"/>
      <c r="EJ264" s="29"/>
      <c r="EK264" s="30"/>
      <c r="EL264" s="31"/>
      <c r="EM264" s="32"/>
      <c r="EN264" s="32"/>
      <c r="EO264" s="32"/>
      <c r="EP264" s="32"/>
      <c r="EQ264" s="33"/>
      <c r="ER264" s="28"/>
      <c r="ES264" s="29"/>
      <c r="ET264" s="29"/>
      <c r="EU264" s="29"/>
      <c r="EV264" s="29"/>
      <c r="EW264" s="30"/>
      <c r="EX264" s="31"/>
      <c r="EY264" s="32"/>
      <c r="EZ264" s="32"/>
      <c r="FA264" s="32"/>
      <c r="FB264" s="32"/>
      <c r="FC264" s="33"/>
      <c r="FD264" s="28"/>
      <c r="FE264" s="29"/>
      <c r="FF264" s="29"/>
      <c r="FG264" s="29"/>
      <c r="FH264" s="29"/>
      <c r="FI264" s="30"/>
      <c r="FJ264" s="31"/>
      <c r="FK264" s="32"/>
      <c r="FL264" s="32"/>
      <c r="FM264" s="32"/>
      <c r="FN264" s="32"/>
      <c r="FO264" s="33"/>
      <c r="FP264" s="28"/>
      <c r="FQ264" s="29"/>
      <c r="FR264" s="29"/>
      <c r="FS264" s="29"/>
      <c r="FT264" s="29"/>
      <c r="FU264" s="30"/>
      <c r="FV264" s="31"/>
      <c r="FW264" s="32"/>
      <c r="FX264" s="32"/>
      <c r="FY264" s="32"/>
      <c r="FZ264" s="32"/>
      <c r="GA264" s="33"/>
      <c r="GB264" s="28"/>
      <c r="GC264" s="29"/>
      <c r="GD264" s="29"/>
      <c r="GE264" s="29"/>
      <c r="GF264" s="29"/>
      <c r="GG264" s="30"/>
      <c r="GH264" s="31"/>
      <c r="GI264" s="32"/>
      <c r="GJ264" s="32"/>
      <c r="GK264" s="32"/>
      <c r="GL264" s="32"/>
      <c r="GM264" s="33"/>
      <c r="GN264" s="28"/>
      <c r="GO264" s="29"/>
      <c r="GP264" s="29"/>
      <c r="GQ264" s="29"/>
      <c r="GR264" s="29"/>
      <c r="GS264" s="30"/>
      <c r="GT264" s="31"/>
      <c r="GU264" s="32"/>
      <c r="GV264" s="32"/>
      <c r="GW264" s="32"/>
      <c r="GX264" s="32"/>
      <c r="GY264" s="33"/>
      <c r="GZ264" s="28"/>
      <c r="HA264" s="29"/>
      <c r="HB264" s="29"/>
      <c r="HC264" s="29"/>
      <c r="HD264" s="29"/>
      <c r="HE264" s="30"/>
      <c r="HF264" s="31"/>
      <c r="HG264" s="32"/>
      <c r="HH264" s="32"/>
      <c r="HI264" s="32"/>
      <c r="HJ264" s="32"/>
      <c r="HK264" s="33"/>
      <c r="HL264" s="28"/>
      <c r="HM264" s="29"/>
      <c r="HN264" s="29"/>
      <c r="HO264" s="29"/>
      <c r="HP264" s="29"/>
      <c r="HQ264" s="30"/>
      <c r="HR264" s="31"/>
      <c r="HS264" s="32"/>
      <c r="HT264" s="32"/>
      <c r="HU264" s="32"/>
      <c r="HV264" s="32"/>
      <c r="HW264" s="33"/>
      <c r="HX264" s="28"/>
      <c r="HY264" s="29"/>
      <c r="HZ264" s="29"/>
      <c r="IA264" s="29"/>
      <c r="IB264" s="29"/>
      <c r="IC264" s="30"/>
      <c r="ID264" s="31"/>
      <c r="IE264" s="32"/>
      <c r="IF264" s="32"/>
      <c r="IG264" s="32"/>
      <c r="IH264" s="32"/>
      <c r="II264" s="33"/>
      <c r="IJ264" s="28"/>
      <c r="IK264" s="29"/>
      <c r="IL264" s="29"/>
      <c r="IM264" s="29"/>
      <c r="IN264" s="29"/>
      <c r="IO264" s="30"/>
      <c r="IP264" s="31"/>
      <c r="IQ264" s="32"/>
      <c r="IR264" s="32"/>
      <c r="IS264" s="32"/>
      <c r="IT264" s="32"/>
      <c r="IU264" s="33"/>
      <c r="IV264" s="28"/>
      <c r="IW264" s="29"/>
      <c r="IX264" s="29"/>
      <c r="IY264" s="29"/>
      <c r="IZ264" s="29"/>
      <c r="JA264" s="30"/>
      <c r="JB264" s="31"/>
      <c r="JC264" s="32"/>
      <c r="JD264" s="32"/>
      <c r="JE264" s="32"/>
      <c r="JF264" s="32"/>
      <c r="JG264" s="33"/>
      <c r="JH264" s="28"/>
      <c r="JI264" s="29"/>
      <c r="JJ264" s="29"/>
      <c r="JK264" s="29"/>
      <c r="JL264" s="29"/>
      <c r="JM264" s="30"/>
      <c r="JN264" s="31"/>
      <c r="JO264" s="32"/>
      <c r="JP264" s="32"/>
      <c r="JQ264" s="32"/>
      <c r="JR264" s="32"/>
      <c r="JS264" s="33"/>
      <c r="JT264" s="28"/>
      <c r="JU264" s="29"/>
      <c r="JV264" s="29"/>
      <c r="JW264" s="29"/>
      <c r="JX264" s="29"/>
      <c r="JY264" s="30"/>
      <c r="JZ264" s="31"/>
      <c r="KA264" s="32"/>
      <c r="KB264" s="32"/>
      <c r="KC264" s="32"/>
      <c r="KD264" s="32"/>
      <c r="KE264" s="33"/>
      <c r="KF264" s="28"/>
      <c r="KG264" s="29"/>
      <c r="KH264" s="29"/>
      <c r="KI264" s="29"/>
      <c r="KJ264" s="29"/>
      <c r="KK264" s="30"/>
      <c r="KL264" s="31"/>
      <c r="KM264" s="32"/>
      <c r="KN264" s="32"/>
      <c r="KO264" s="32"/>
      <c r="KP264" s="32"/>
      <c r="KQ264" s="33"/>
    </row>
    <row r="265" spans="1:303" ht="16.5" customHeight="1" x14ac:dyDescent="0.25">
      <c r="A265" t="e">
        <f t="shared" si="13"/>
        <v>#VALUE!</v>
      </c>
      <c r="B265" s="17" t="e">
        <f t="shared" si="14"/>
        <v>#VALUE!</v>
      </c>
      <c r="C265" s="21" t="str">
        <f>Calen!F268</f>
        <v/>
      </c>
      <c r="D265" s="28"/>
      <c r="E265" s="29"/>
      <c r="F265" s="29"/>
      <c r="G265" s="29"/>
      <c r="H265" s="29"/>
      <c r="I265" s="30"/>
      <c r="J265" s="31"/>
      <c r="K265" s="32"/>
      <c r="L265" s="32"/>
      <c r="M265" s="32"/>
      <c r="N265" s="32"/>
      <c r="O265" s="33"/>
      <c r="P265" s="28"/>
      <c r="Q265" s="29"/>
      <c r="R265" s="29"/>
      <c r="S265" s="29"/>
      <c r="T265" s="29"/>
      <c r="U265" s="30"/>
      <c r="V265" s="31"/>
      <c r="W265" s="32"/>
      <c r="X265" s="32"/>
      <c r="Y265" s="32"/>
      <c r="Z265" s="32"/>
      <c r="AA265" s="33"/>
      <c r="AB265" s="28"/>
      <c r="AC265" s="29"/>
      <c r="AD265" s="29"/>
      <c r="AE265" s="29"/>
      <c r="AF265" s="29"/>
      <c r="AG265" s="30"/>
      <c r="AH265" s="31"/>
      <c r="AI265" s="32"/>
      <c r="AJ265" s="32"/>
      <c r="AK265" s="32"/>
      <c r="AL265" s="32"/>
      <c r="AM265" s="33"/>
      <c r="AN265" s="28"/>
      <c r="AO265" s="29"/>
      <c r="AP265" s="29"/>
      <c r="AQ265" s="29"/>
      <c r="AR265" s="29"/>
      <c r="AS265" s="30"/>
      <c r="AT265" s="31"/>
      <c r="AU265" s="32"/>
      <c r="AV265" s="32"/>
      <c r="AW265" s="32"/>
      <c r="AX265" s="32"/>
      <c r="AY265" s="33"/>
      <c r="AZ265" s="28"/>
      <c r="BA265" s="29"/>
      <c r="BB265" s="29"/>
      <c r="BC265" s="29"/>
      <c r="BD265" s="29"/>
      <c r="BE265" s="30"/>
      <c r="BF265" s="31"/>
      <c r="BG265" s="32"/>
      <c r="BH265" s="32"/>
      <c r="BI265" s="32"/>
      <c r="BJ265" s="32"/>
      <c r="BK265" s="33"/>
      <c r="BL265" s="28"/>
      <c r="BM265" s="29"/>
      <c r="BN265" s="29"/>
      <c r="BO265" s="29"/>
      <c r="BP265" s="29"/>
      <c r="BQ265" s="30"/>
      <c r="BR265" s="31"/>
      <c r="BS265" s="32"/>
      <c r="BT265" s="32"/>
      <c r="BU265" s="32"/>
      <c r="BV265" s="32"/>
      <c r="BW265" s="33"/>
      <c r="BX265" s="28"/>
      <c r="BY265" s="29"/>
      <c r="BZ265" s="29"/>
      <c r="CA265" s="29"/>
      <c r="CB265" s="29"/>
      <c r="CC265" s="30"/>
      <c r="CD265" s="31"/>
      <c r="CE265" s="32"/>
      <c r="CF265" s="32"/>
      <c r="CG265" s="32"/>
      <c r="CH265" s="32"/>
      <c r="CI265" s="33"/>
      <c r="CJ265" s="28"/>
      <c r="CK265" s="29"/>
      <c r="CL265" s="29"/>
      <c r="CM265" s="29"/>
      <c r="CN265" s="29"/>
      <c r="CO265" s="30"/>
      <c r="CP265" s="31"/>
      <c r="CQ265" s="32"/>
      <c r="CR265" s="32"/>
      <c r="CS265" s="32"/>
      <c r="CT265" s="32"/>
      <c r="CU265" s="33"/>
      <c r="CV265" s="28"/>
      <c r="CW265" s="29"/>
      <c r="CX265" s="29"/>
      <c r="CY265" s="29"/>
      <c r="CZ265" s="29"/>
      <c r="DA265" s="30"/>
      <c r="DB265" s="31"/>
      <c r="DC265" s="32"/>
      <c r="DD265" s="32"/>
      <c r="DE265" s="32"/>
      <c r="DF265" s="32"/>
      <c r="DG265" s="33"/>
      <c r="DH265" s="28"/>
      <c r="DI265" s="29"/>
      <c r="DJ265" s="29"/>
      <c r="DK265" s="29"/>
      <c r="DL265" s="29"/>
      <c r="DM265" s="30"/>
      <c r="DN265" s="31"/>
      <c r="DO265" s="32"/>
      <c r="DP265" s="32"/>
      <c r="DQ265" s="32"/>
      <c r="DR265" s="32"/>
      <c r="DS265" s="33"/>
      <c r="DT265" s="28"/>
      <c r="DU265" s="29"/>
      <c r="DV265" s="29"/>
      <c r="DW265" s="29"/>
      <c r="DX265" s="29"/>
      <c r="DY265" s="30"/>
      <c r="DZ265" s="31"/>
      <c r="EA265" s="32"/>
      <c r="EB265" s="32"/>
      <c r="EC265" s="32"/>
      <c r="ED265" s="32"/>
      <c r="EE265" s="33"/>
      <c r="EF265" s="28"/>
      <c r="EG265" s="29"/>
      <c r="EH265" s="29"/>
      <c r="EI265" s="29"/>
      <c r="EJ265" s="29"/>
      <c r="EK265" s="30"/>
      <c r="EL265" s="31"/>
      <c r="EM265" s="32"/>
      <c r="EN265" s="32"/>
      <c r="EO265" s="32"/>
      <c r="EP265" s="32"/>
      <c r="EQ265" s="33"/>
      <c r="ER265" s="28"/>
      <c r="ES265" s="29"/>
      <c r="ET265" s="29"/>
      <c r="EU265" s="29"/>
      <c r="EV265" s="29"/>
      <c r="EW265" s="30"/>
      <c r="EX265" s="31"/>
      <c r="EY265" s="32"/>
      <c r="EZ265" s="32"/>
      <c r="FA265" s="32"/>
      <c r="FB265" s="32"/>
      <c r="FC265" s="33"/>
      <c r="FD265" s="28"/>
      <c r="FE265" s="29"/>
      <c r="FF265" s="29"/>
      <c r="FG265" s="29"/>
      <c r="FH265" s="29"/>
      <c r="FI265" s="30"/>
      <c r="FJ265" s="31"/>
      <c r="FK265" s="32"/>
      <c r="FL265" s="32"/>
      <c r="FM265" s="32"/>
      <c r="FN265" s="32"/>
      <c r="FO265" s="33"/>
      <c r="FP265" s="28"/>
      <c r="FQ265" s="29"/>
      <c r="FR265" s="29"/>
      <c r="FS265" s="29"/>
      <c r="FT265" s="29"/>
      <c r="FU265" s="30"/>
      <c r="FV265" s="31"/>
      <c r="FW265" s="32"/>
      <c r="FX265" s="32"/>
      <c r="FY265" s="32"/>
      <c r="FZ265" s="32"/>
      <c r="GA265" s="33"/>
      <c r="GB265" s="28"/>
      <c r="GC265" s="29"/>
      <c r="GD265" s="29"/>
      <c r="GE265" s="29"/>
      <c r="GF265" s="29"/>
      <c r="GG265" s="30"/>
      <c r="GH265" s="31"/>
      <c r="GI265" s="32"/>
      <c r="GJ265" s="32"/>
      <c r="GK265" s="32"/>
      <c r="GL265" s="32"/>
      <c r="GM265" s="33"/>
      <c r="GN265" s="28"/>
      <c r="GO265" s="29"/>
      <c r="GP265" s="29"/>
      <c r="GQ265" s="29"/>
      <c r="GR265" s="29"/>
      <c r="GS265" s="30"/>
      <c r="GT265" s="31"/>
      <c r="GU265" s="32"/>
      <c r="GV265" s="32"/>
      <c r="GW265" s="32"/>
      <c r="GX265" s="32"/>
      <c r="GY265" s="33"/>
      <c r="GZ265" s="28"/>
      <c r="HA265" s="29"/>
      <c r="HB265" s="29"/>
      <c r="HC265" s="29"/>
      <c r="HD265" s="29"/>
      <c r="HE265" s="30"/>
      <c r="HF265" s="31"/>
      <c r="HG265" s="32"/>
      <c r="HH265" s="32"/>
      <c r="HI265" s="32"/>
      <c r="HJ265" s="32"/>
      <c r="HK265" s="33"/>
      <c r="HL265" s="28"/>
      <c r="HM265" s="29"/>
      <c r="HN265" s="29"/>
      <c r="HO265" s="29"/>
      <c r="HP265" s="29"/>
      <c r="HQ265" s="30"/>
      <c r="HR265" s="31"/>
      <c r="HS265" s="32"/>
      <c r="HT265" s="32"/>
      <c r="HU265" s="32"/>
      <c r="HV265" s="32"/>
      <c r="HW265" s="33"/>
      <c r="HX265" s="28"/>
      <c r="HY265" s="29"/>
      <c r="HZ265" s="29"/>
      <c r="IA265" s="29"/>
      <c r="IB265" s="29"/>
      <c r="IC265" s="30"/>
      <c r="ID265" s="31"/>
      <c r="IE265" s="32"/>
      <c r="IF265" s="32"/>
      <c r="IG265" s="32"/>
      <c r="IH265" s="32"/>
      <c r="II265" s="33"/>
      <c r="IJ265" s="28"/>
      <c r="IK265" s="29"/>
      <c r="IL265" s="29"/>
      <c r="IM265" s="29"/>
      <c r="IN265" s="29"/>
      <c r="IO265" s="30"/>
      <c r="IP265" s="31"/>
      <c r="IQ265" s="32"/>
      <c r="IR265" s="32"/>
      <c r="IS265" s="32"/>
      <c r="IT265" s="32"/>
      <c r="IU265" s="33"/>
      <c r="IV265" s="28"/>
      <c r="IW265" s="29"/>
      <c r="IX265" s="29"/>
      <c r="IY265" s="29"/>
      <c r="IZ265" s="29"/>
      <c r="JA265" s="30"/>
      <c r="JB265" s="31"/>
      <c r="JC265" s="32"/>
      <c r="JD265" s="32"/>
      <c r="JE265" s="32"/>
      <c r="JF265" s="32"/>
      <c r="JG265" s="33"/>
      <c r="JH265" s="28"/>
      <c r="JI265" s="29"/>
      <c r="JJ265" s="29"/>
      <c r="JK265" s="29"/>
      <c r="JL265" s="29"/>
      <c r="JM265" s="30"/>
      <c r="JN265" s="31"/>
      <c r="JO265" s="32"/>
      <c r="JP265" s="32"/>
      <c r="JQ265" s="32"/>
      <c r="JR265" s="32"/>
      <c r="JS265" s="33"/>
      <c r="JT265" s="28"/>
      <c r="JU265" s="29"/>
      <c r="JV265" s="29"/>
      <c r="JW265" s="29"/>
      <c r="JX265" s="29"/>
      <c r="JY265" s="30"/>
      <c r="JZ265" s="31"/>
      <c r="KA265" s="32"/>
      <c r="KB265" s="32"/>
      <c r="KC265" s="32"/>
      <c r="KD265" s="32"/>
      <c r="KE265" s="33"/>
      <c r="KF265" s="28"/>
      <c r="KG265" s="29"/>
      <c r="KH265" s="29"/>
      <c r="KI265" s="29"/>
      <c r="KJ265" s="29"/>
      <c r="KK265" s="30"/>
      <c r="KL265" s="31"/>
      <c r="KM265" s="32"/>
      <c r="KN265" s="32"/>
      <c r="KO265" s="32"/>
      <c r="KP265" s="32"/>
      <c r="KQ265" s="33"/>
    </row>
    <row r="266" spans="1:303" ht="16.5" customHeight="1" x14ac:dyDescent="0.25">
      <c r="A266" t="e">
        <f t="shared" si="13"/>
        <v>#VALUE!</v>
      </c>
      <c r="B266" s="17" t="e">
        <f t="shared" si="14"/>
        <v>#VALUE!</v>
      </c>
      <c r="C266" s="21" t="str">
        <f>Calen!F269</f>
        <v/>
      </c>
      <c r="D266" s="28"/>
      <c r="E266" s="29"/>
      <c r="F266" s="29"/>
      <c r="G266" s="29"/>
      <c r="H266" s="29"/>
      <c r="I266" s="30"/>
      <c r="J266" s="31"/>
      <c r="K266" s="32"/>
      <c r="L266" s="32"/>
      <c r="M266" s="32"/>
      <c r="N266" s="32"/>
      <c r="O266" s="33"/>
      <c r="P266" s="28"/>
      <c r="Q266" s="29"/>
      <c r="R266" s="29"/>
      <c r="S266" s="29"/>
      <c r="T266" s="29"/>
      <c r="U266" s="30"/>
      <c r="V266" s="31"/>
      <c r="W266" s="32"/>
      <c r="X266" s="32"/>
      <c r="Y266" s="32"/>
      <c r="Z266" s="32"/>
      <c r="AA266" s="33"/>
      <c r="AB266" s="28"/>
      <c r="AC266" s="29"/>
      <c r="AD266" s="29"/>
      <c r="AE266" s="29"/>
      <c r="AF266" s="29"/>
      <c r="AG266" s="30"/>
      <c r="AH266" s="31"/>
      <c r="AI266" s="32"/>
      <c r="AJ266" s="32"/>
      <c r="AK266" s="32"/>
      <c r="AL266" s="32"/>
      <c r="AM266" s="33"/>
      <c r="AN266" s="28"/>
      <c r="AO266" s="29"/>
      <c r="AP266" s="29"/>
      <c r="AQ266" s="29"/>
      <c r="AR266" s="29"/>
      <c r="AS266" s="30"/>
      <c r="AT266" s="31"/>
      <c r="AU266" s="32"/>
      <c r="AV266" s="32"/>
      <c r="AW266" s="32"/>
      <c r="AX266" s="32"/>
      <c r="AY266" s="33"/>
      <c r="AZ266" s="28"/>
      <c r="BA266" s="29"/>
      <c r="BB266" s="29"/>
      <c r="BC266" s="29"/>
      <c r="BD266" s="29"/>
      <c r="BE266" s="30"/>
      <c r="BF266" s="31"/>
      <c r="BG266" s="32"/>
      <c r="BH266" s="32"/>
      <c r="BI266" s="32"/>
      <c r="BJ266" s="32"/>
      <c r="BK266" s="33"/>
      <c r="BL266" s="28"/>
      <c r="BM266" s="29"/>
      <c r="BN266" s="29"/>
      <c r="BO266" s="29"/>
      <c r="BP266" s="29"/>
      <c r="BQ266" s="30"/>
      <c r="BR266" s="31"/>
      <c r="BS266" s="32"/>
      <c r="BT266" s="32"/>
      <c r="BU266" s="32"/>
      <c r="BV266" s="32"/>
      <c r="BW266" s="33"/>
      <c r="BX266" s="28"/>
      <c r="BY266" s="29"/>
      <c r="BZ266" s="29"/>
      <c r="CA266" s="29"/>
      <c r="CB266" s="29"/>
      <c r="CC266" s="30"/>
      <c r="CD266" s="31"/>
      <c r="CE266" s="32"/>
      <c r="CF266" s="32"/>
      <c r="CG266" s="32"/>
      <c r="CH266" s="32"/>
      <c r="CI266" s="33"/>
      <c r="CJ266" s="28"/>
      <c r="CK266" s="29"/>
      <c r="CL266" s="29"/>
      <c r="CM266" s="29"/>
      <c r="CN266" s="29"/>
      <c r="CO266" s="30"/>
      <c r="CP266" s="31"/>
      <c r="CQ266" s="32"/>
      <c r="CR266" s="32"/>
      <c r="CS266" s="32"/>
      <c r="CT266" s="32"/>
      <c r="CU266" s="33"/>
      <c r="CV266" s="28"/>
      <c r="CW266" s="29"/>
      <c r="CX266" s="29"/>
      <c r="CY266" s="29"/>
      <c r="CZ266" s="29"/>
      <c r="DA266" s="30"/>
      <c r="DB266" s="31"/>
      <c r="DC266" s="32"/>
      <c r="DD266" s="32"/>
      <c r="DE266" s="32"/>
      <c r="DF266" s="32"/>
      <c r="DG266" s="33"/>
      <c r="DH266" s="28"/>
      <c r="DI266" s="29"/>
      <c r="DJ266" s="29"/>
      <c r="DK266" s="29"/>
      <c r="DL266" s="29"/>
      <c r="DM266" s="30"/>
      <c r="DN266" s="31"/>
      <c r="DO266" s="32"/>
      <c r="DP266" s="32"/>
      <c r="DQ266" s="32"/>
      <c r="DR266" s="32"/>
      <c r="DS266" s="33"/>
      <c r="DT266" s="28"/>
      <c r="DU266" s="29"/>
      <c r="DV266" s="29"/>
      <c r="DW266" s="29"/>
      <c r="DX266" s="29"/>
      <c r="DY266" s="30"/>
      <c r="DZ266" s="31"/>
      <c r="EA266" s="32"/>
      <c r="EB266" s="32"/>
      <c r="EC266" s="32"/>
      <c r="ED266" s="32"/>
      <c r="EE266" s="33"/>
      <c r="EF266" s="28"/>
      <c r="EG266" s="29"/>
      <c r="EH266" s="29"/>
      <c r="EI266" s="29"/>
      <c r="EJ266" s="29"/>
      <c r="EK266" s="30"/>
      <c r="EL266" s="31"/>
      <c r="EM266" s="32"/>
      <c r="EN266" s="32"/>
      <c r="EO266" s="32"/>
      <c r="EP266" s="32"/>
      <c r="EQ266" s="33"/>
      <c r="ER266" s="28"/>
      <c r="ES266" s="29"/>
      <c r="ET266" s="29"/>
      <c r="EU266" s="29"/>
      <c r="EV266" s="29"/>
      <c r="EW266" s="30"/>
      <c r="EX266" s="31"/>
      <c r="EY266" s="32"/>
      <c r="EZ266" s="32"/>
      <c r="FA266" s="32"/>
      <c r="FB266" s="32"/>
      <c r="FC266" s="33"/>
      <c r="FD266" s="28"/>
      <c r="FE266" s="29"/>
      <c r="FF266" s="29"/>
      <c r="FG266" s="29"/>
      <c r="FH266" s="29"/>
      <c r="FI266" s="30"/>
      <c r="FJ266" s="31"/>
      <c r="FK266" s="32"/>
      <c r="FL266" s="32"/>
      <c r="FM266" s="32"/>
      <c r="FN266" s="32"/>
      <c r="FO266" s="33"/>
      <c r="FP266" s="28"/>
      <c r="FQ266" s="29"/>
      <c r="FR266" s="29"/>
      <c r="FS266" s="29"/>
      <c r="FT266" s="29"/>
      <c r="FU266" s="30"/>
      <c r="FV266" s="31"/>
      <c r="FW266" s="32"/>
      <c r="FX266" s="32"/>
      <c r="FY266" s="32"/>
      <c r="FZ266" s="32"/>
      <c r="GA266" s="33"/>
      <c r="GB266" s="28"/>
      <c r="GC266" s="29"/>
      <c r="GD266" s="29"/>
      <c r="GE266" s="29"/>
      <c r="GF266" s="29"/>
      <c r="GG266" s="30"/>
      <c r="GH266" s="31"/>
      <c r="GI266" s="32"/>
      <c r="GJ266" s="32"/>
      <c r="GK266" s="32"/>
      <c r="GL266" s="32"/>
      <c r="GM266" s="33"/>
      <c r="GN266" s="28"/>
      <c r="GO266" s="29"/>
      <c r="GP266" s="29"/>
      <c r="GQ266" s="29"/>
      <c r="GR266" s="29"/>
      <c r="GS266" s="30"/>
      <c r="GT266" s="31"/>
      <c r="GU266" s="32"/>
      <c r="GV266" s="32"/>
      <c r="GW266" s="32"/>
      <c r="GX266" s="32"/>
      <c r="GY266" s="33"/>
      <c r="GZ266" s="28"/>
      <c r="HA266" s="29"/>
      <c r="HB266" s="29"/>
      <c r="HC266" s="29"/>
      <c r="HD266" s="29"/>
      <c r="HE266" s="30"/>
      <c r="HF266" s="31"/>
      <c r="HG266" s="32"/>
      <c r="HH266" s="32"/>
      <c r="HI266" s="32"/>
      <c r="HJ266" s="32"/>
      <c r="HK266" s="33"/>
      <c r="HL266" s="28"/>
      <c r="HM266" s="29"/>
      <c r="HN266" s="29"/>
      <c r="HO266" s="29"/>
      <c r="HP266" s="29"/>
      <c r="HQ266" s="30"/>
      <c r="HR266" s="31"/>
      <c r="HS266" s="32"/>
      <c r="HT266" s="32"/>
      <c r="HU266" s="32"/>
      <c r="HV266" s="32"/>
      <c r="HW266" s="33"/>
      <c r="HX266" s="28"/>
      <c r="HY266" s="29"/>
      <c r="HZ266" s="29"/>
      <c r="IA266" s="29"/>
      <c r="IB266" s="29"/>
      <c r="IC266" s="30"/>
      <c r="ID266" s="31"/>
      <c r="IE266" s="32"/>
      <c r="IF266" s="32"/>
      <c r="IG266" s="32"/>
      <c r="IH266" s="32"/>
      <c r="II266" s="33"/>
      <c r="IJ266" s="28"/>
      <c r="IK266" s="29"/>
      <c r="IL266" s="29"/>
      <c r="IM266" s="29"/>
      <c r="IN266" s="29"/>
      <c r="IO266" s="30"/>
      <c r="IP266" s="31"/>
      <c r="IQ266" s="32"/>
      <c r="IR266" s="32"/>
      <c r="IS266" s="32"/>
      <c r="IT266" s="32"/>
      <c r="IU266" s="33"/>
      <c r="IV266" s="28"/>
      <c r="IW266" s="29"/>
      <c r="IX266" s="29"/>
      <c r="IY266" s="29"/>
      <c r="IZ266" s="29"/>
      <c r="JA266" s="30"/>
      <c r="JB266" s="31"/>
      <c r="JC266" s="32"/>
      <c r="JD266" s="32"/>
      <c r="JE266" s="32"/>
      <c r="JF266" s="32"/>
      <c r="JG266" s="33"/>
      <c r="JH266" s="28"/>
      <c r="JI266" s="29"/>
      <c r="JJ266" s="29"/>
      <c r="JK266" s="29"/>
      <c r="JL266" s="29"/>
      <c r="JM266" s="30"/>
      <c r="JN266" s="31"/>
      <c r="JO266" s="32"/>
      <c r="JP266" s="32"/>
      <c r="JQ266" s="32"/>
      <c r="JR266" s="32"/>
      <c r="JS266" s="33"/>
      <c r="JT266" s="28"/>
      <c r="JU266" s="29"/>
      <c r="JV266" s="29"/>
      <c r="JW266" s="29"/>
      <c r="JX266" s="29"/>
      <c r="JY266" s="30"/>
      <c r="JZ266" s="31"/>
      <c r="KA266" s="32"/>
      <c r="KB266" s="32"/>
      <c r="KC266" s="32"/>
      <c r="KD266" s="32"/>
      <c r="KE266" s="33"/>
      <c r="KF266" s="28"/>
      <c r="KG266" s="29"/>
      <c r="KH266" s="29"/>
      <c r="KI266" s="29"/>
      <c r="KJ266" s="29"/>
      <c r="KK266" s="30"/>
      <c r="KL266" s="31"/>
      <c r="KM266" s="32"/>
      <c r="KN266" s="32"/>
      <c r="KO266" s="32"/>
      <c r="KP266" s="32"/>
      <c r="KQ266" s="33"/>
    </row>
    <row r="267" spans="1:303" ht="16.5" customHeight="1" x14ac:dyDescent="0.25">
      <c r="A267" t="e">
        <f t="shared" si="13"/>
        <v>#VALUE!</v>
      </c>
      <c r="B267" s="17" t="e">
        <f t="shared" si="14"/>
        <v>#VALUE!</v>
      </c>
      <c r="C267" s="21" t="str">
        <f>Calen!F270</f>
        <v/>
      </c>
      <c r="D267" s="28"/>
      <c r="E267" s="29"/>
      <c r="F267" s="29"/>
      <c r="G267" s="29"/>
      <c r="H267" s="29"/>
      <c r="I267" s="30"/>
      <c r="J267" s="31"/>
      <c r="K267" s="32"/>
      <c r="L267" s="32"/>
      <c r="M267" s="32"/>
      <c r="N267" s="32"/>
      <c r="O267" s="33"/>
      <c r="P267" s="28"/>
      <c r="Q267" s="29"/>
      <c r="R267" s="29"/>
      <c r="S267" s="29"/>
      <c r="T267" s="29"/>
      <c r="U267" s="30"/>
      <c r="V267" s="31"/>
      <c r="W267" s="32"/>
      <c r="X267" s="32"/>
      <c r="Y267" s="32"/>
      <c r="Z267" s="32"/>
      <c r="AA267" s="33"/>
      <c r="AB267" s="28"/>
      <c r="AC267" s="29"/>
      <c r="AD267" s="29"/>
      <c r="AE267" s="29"/>
      <c r="AF267" s="29"/>
      <c r="AG267" s="30"/>
      <c r="AH267" s="31"/>
      <c r="AI267" s="32"/>
      <c r="AJ267" s="32"/>
      <c r="AK267" s="32"/>
      <c r="AL267" s="32"/>
      <c r="AM267" s="33"/>
      <c r="AN267" s="28"/>
      <c r="AO267" s="29"/>
      <c r="AP267" s="29"/>
      <c r="AQ267" s="29"/>
      <c r="AR267" s="29"/>
      <c r="AS267" s="30"/>
      <c r="AT267" s="31"/>
      <c r="AU267" s="32"/>
      <c r="AV267" s="32"/>
      <c r="AW267" s="32"/>
      <c r="AX267" s="32"/>
      <c r="AY267" s="33"/>
      <c r="AZ267" s="28"/>
      <c r="BA267" s="29"/>
      <c r="BB267" s="29"/>
      <c r="BC267" s="29"/>
      <c r="BD267" s="29"/>
      <c r="BE267" s="30"/>
      <c r="BF267" s="31"/>
      <c r="BG267" s="32"/>
      <c r="BH267" s="32"/>
      <c r="BI267" s="32"/>
      <c r="BJ267" s="32"/>
      <c r="BK267" s="33"/>
      <c r="BL267" s="28"/>
      <c r="BM267" s="29"/>
      <c r="BN267" s="29"/>
      <c r="BO267" s="29"/>
      <c r="BP267" s="29"/>
      <c r="BQ267" s="30"/>
      <c r="BR267" s="31"/>
      <c r="BS267" s="32"/>
      <c r="BT267" s="32"/>
      <c r="BU267" s="32"/>
      <c r="BV267" s="32"/>
      <c r="BW267" s="33"/>
      <c r="BX267" s="28"/>
      <c r="BY267" s="29"/>
      <c r="BZ267" s="29"/>
      <c r="CA267" s="29"/>
      <c r="CB267" s="29"/>
      <c r="CC267" s="30"/>
      <c r="CD267" s="31"/>
      <c r="CE267" s="32"/>
      <c r="CF267" s="32"/>
      <c r="CG267" s="32"/>
      <c r="CH267" s="32"/>
      <c r="CI267" s="33"/>
      <c r="CJ267" s="28"/>
      <c r="CK267" s="29"/>
      <c r="CL267" s="29"/>
      <c r="CM267" s="29"/>
      <c r="CN267" s="29"/>
      <c r="CO267" s="30"/>
      <c r="CP267" s="31"/>
      <c r="CQ267" s="32"/>
      <c r="CR267" s="32"/>
      <c r="CS267" s="32"/>
      <c r="CT267" s="32"/>
      <c r="CU267" s="33"/>
      <c r="CV267" s="28"/>
      <c r="CW267" s="29"/>
      <c r="CX267" s="29"/>
      <c r="CY267" s="29"/>
      <c r="CZ267" s="29"/>
      <c r="DA267" s="30"/>
      <c r="DB267" s="31"/>
      <c r="DC267" s="32"/>
      <c r="DD267" s="32"/>
      <c r="DE267" s="32"/>
      <c r="DF267" s="32"/>
      <c r="DG267" s="33"/>
      <c r="DH267" s="28"/>
      <c r="DI267" s="29"/>
      <c r="DJ267" s="29"/>
      <c r="DK267" s="29"/>
      <c r="DL267" s="29"/>
      <c r="DM267" s="30"/>
      <c r="DN267" s="31"/>
      <c r="DO267" s="32"/>
      <c r="DP267" s="32"/>
      <c r="DQ267" s="32"/>
      <c r="DR267" s="32"/>
      <c r="DS267" s="33"/>
      <c r="DT267" s="28"/>
      <c r="DU267" s="29"/>
      <c r="DV267" s="29"/>
      <c r="DW267" s="29"/>
      <c r="DX267" s="29"/>
      <c r="DY267" s="30"/>
      <c r="DZ267" s="31"/>
      <c r="EA267" s="32"/>
      <c r="EB267" s="32"/>
      <c r="EC267" s="32"/>
      <c r="ED267" s="32"/>
      <c r="EE267" s="33"/>
      <c r="EF267" s="28"/>
      <c r="EG267" s="29"/>
      <c r="EH267" s="29"/>
      <c r="EI267" s="29"/>
      <c r="EJ267" s="29"/>
      <c r="EK267" s="30"/>
      <c r="EL267" s="31"/>
      <c r="EM267" s="32"/>
      <c r="EN267" s="32"/>
      <c r="EO267" s="32"/>
      <c r="EP267" s="32"/>
      <c r="EQ267" s="33"/>
      <c r="ER267" s="28"/>
      <c r="ES267" s="29"/>
      <c r="ET267" s="29"/>
      <c r="EU267" s="29"/>
      <c r="EV267" s="29"/>
      <c r="EW267" s="30"/>
      <c r="EX267" s="31"/>
      <c r="EY267" s="32"/>
      <c r="EZ267" s="32"/>
      <c r="FA267" s="32"/>
      <c r="FB267" s="32"/>
      <c r="FC267" s="33"/>
      <c r="FD267" s="28"/>
      <c r="FE267" s="29"/>
      <c r="FF267" s="29"/>
      <c r="FG267" s="29"/>
      <c r="FH267" s="29"/>
      <c r="FI267" s="30"/>
      <c r="FJ267" s="31"/>
      <c r="FK267" s="32"/>
      <c r="FL267" s="32"/>
      <c r="FM267" s="32"/>
      <c r="FN267" s="32"/>
      <c r="FO267" s="33"/>
      <c r="FP267" s="28"/>
      <c r="FQ267" s="29"/>
      <c r="FR267" s="29"/>
      <c r="FS267" s="29"/>
      <c r="FT267" s="29"/>
      <c r="FU267" s="30"/>
      <c r="FV267" s="31"/>
      <c r="FW267" s="32"/>
      <c r="FX267" s="32"/>
      <c r="FY267" s="32"/>
      <c r="FZ267" s="32"/>
      <c r="GA267" s="33"/>
      <c r="GB267" s="28"/>
      <c r="GC267" s="29"/>
      <c r="GD267" s="29"/>
      <c r="GE267" s="29"/>
      <c r="GF267" s="29"/>
      <c r="GG267" s="30"/>
      <c r="GH267" s="31"/>
      <c r="GI267" s="32"/>
      <c r="GJ267" s="32"/>
      <c r="GK267" s="32"/>
      <c r="GL267" s="32"/>
      <c r="GM267" s="33"/>
      <c r="GN267" s="28"/>
      <c r="GO267" s="29"/>
      <c r="GP267" s="29"/>
      <c r="GQ267" s="29"/>
      <c r="GR267" s="29"/>
      <c r="GS267" s="30"/>
      <c r="GT267" s="31"/>
      <c r="GU267" s="32"/>
      <c r="GV267" s="32"/>
      <c r="GW267" s="32"/>
      <c r="GX267" s="32"/>
      <c r="GY267" s="33"/>
      <c r="GZ267" s="28"/>
      <c r="HA267" s="29"/>
      <c r="HB267" s="29"/>
      <c r="HC267" s="29"/>
      <c r="HD267" s="29"/>
      <c r="HE267" s="30"/>
      <c r="HF267" s="31"/>
      <c r="HG267" s="32"/>
      <c r="HH267" s="32"/>
      <c r="HI267" s="32"/>
      <c r="HJ267" s="32"/>
      <c r="HK267" s="33"/>
      <c r="HL267" s="28"/>
      <c r="HM267" s="29"/>
      <c r="HN267" s="29"/>
      <c r="HO267" s="29"/>
      <c r="HP267" s="29"/>
      <c r="HQ267" s="30"/>
      <c r="HR267" s="31"/>
      <c r="HS267" s="32"/>
      <c r="HT267" s="32"/>
      <c r="HU267" s="32"/>
      <c r="HV267" s="32"/>
      <c r="HW267" s="33"/>
      <c r="HX267" s="28"/>
      <c r="HY267" s="29"/>
      <c r="HZ267" s="29"/>
      <c r="IA267" s="29"/>
      <c r="IB267" s="29"/>
      <c r="IC267" s="30"/>
      <c r="ID267" s="31"/>
      <c r="IE267" s="32"/>
      <c r="IF267" s="32"/>
      <c r="IG267" s="32"/>
      <c r="IH267" s="32"/>
      <c r="II267" s="33"/>
      <c r="IJ267" s="28"/>
      <c r="IK267" s="29"/>
      <c r="IL267" s="29"/>
      <c r="IM267" s="29"/>
      <c r="IN267" s="29"/>
      <c r="IO267" s="30"/>
      <c r="IP267" s="31"/>
      <c r="IQ267" s="32"/>
      <c r="IR267" s="32"/>
      <c r="IS267" s="32"/>
      <c r="IT267" s="32"/>
      <c r="IU267" s="33"/>
      <c r="IV267" s="28"/>
      <c r="IW267" s="29"/>
      <c r="IX267" s="29"/>
      <c r="IY267" s="29"/>
      <c r="IZ267" s="29"/>
      <c r="JA267" s="30"/>
      <c r="JB267" s="31"/>
      <c r="JC267" s="32"/>
      <c r="JD267" s="32"/>
      <c r="JE267" s="32"/>
      <c r="JF267" s="32"/>
      <c r="JG267" s="33"/>
      <c r="JH267" s="28"/>
      <c r="JI267" s="29"/>
      <c r="JJ267" s="29"/>
      <c r="JK267" s="29"/>
      <c r="JL267" s="29"/>
      <c r="JM267" s="30"/>
      <c r="JN267" s="31"/>
      <c r="JO267" s="32"/>
      <c r="JP267" s="32"/>
      <c r="JQ267" s="32"/>
      <c r="JR267" s="32"/>
      <c r="JS267" s="33"/>
      <c r="JT267" s="28"/>
      <c r="JU267" s="29"/>
      <c r="JV267" s="29"/>
      <c r="JW267" s="29"/>
      <c r="JX267" s="29"/>
      <c r="JY267" s="30"/>
      <c r="JZ267" s="31"/>
      <c r="KA267" s="32"/>
      <c r="KB267" s="32"/>
      <c r="KC267" s="32"/>
      <c r="KD267" s="32"/>
      <c r="KE267" s="33"/>
      <c r="KF267" s="28"/>
      <c r="KG267" s="29"/>
      <c r="KH267" s="29"/>
      <c r="KI267" s="29"/>
      <c r="KJ267" s="29"/>
      <c r="KK267" s="30"/>
      <c r="KL267" s="31"/>
      <c r="KM267" s="32"/>
      <c r="KN267" s="32"/>
      <c r="KO267" s="32"/>
      <c r="KP267" s="32"/>
      <c r="KQ267" s="33"/>
    </row>
    <row r="268" spans="1:303" ht="16.5" customHeight="1" x14ac:dyDescent="0.25">
      <c r="A268" t="e">
        <f t="shared" si="13"/>
        <v>#VALUE!</v>
      </c>
      <c r="B268" s="17" t="e">
        <f t="shared" si="14"/>
        <v>#VALUE!</v>
      </c>
      <c r="C268" s="21" t="str">
        <f>Calen!F271</f>
        <v/>
      </c>
      <c r="D268" s="28"/>
      <c r="E268" s="29"/>
      <c r="F268" s="29"/>
      <c r="G268" s="29"/>
      <c r="H268" s="29"/>
      <c r="I268" s="30"/>
      <c r="J268" s="31"/>
      <c r="K268" s="32"/>
      <c r="L268" s="32"/>
      <c r="M268" s="32"/>
      <c r="N268" s="32"/>
      <c r="O268" s="33"/>
      <c r="P268" s="28"/>
      <c r="Q268" s="29"/>
      <c r="R268" s="29"/>
      <c r="S268" s="29"/>
      <c r="T268" s="29"/>
      <c r="U268" s="30"/>
      <c r="V268" s="31"/>
      <c r="W268" s="32"/>
      <c r="X268" s="32"/>
      <c r="Y268" s="32"/>
      <c r="Z268" s="32"/>
      <c r="AA268" s="33"/>
      <c r="AB268" s="28"/>
      <c r="AC268" s="29"/>
      <c r="AD268" s="29"/>
      <c r="AE268" s="29"/>
      <c r="AF268" s="29"/>
      <c r="AG268" s="30"/>
      <c r="AH268" s="31"/>
      <c r="AI268" s="32"/>
      <c r="AJ268" s="32"/>
      <c r="AK268" s="32"/>
      <c r="AL268" s="32"/>
      <c r="AM268" s="33"/>
      <c r="AN268" s="28"/>
      <c r="AO268" s="29"/>
      <c r="AP268" s="29"/>
      <c r="AQ268" s="29"/>
      <c r="AR268" s="29"/>
      <c r="AS268" s="30"/>
      <c r="AT268" s="31"/>
      <c r="AU268" s="32"/>
      <c r="AV268" s="32"/>
      <c r="AW268" s="32"/>
      <c r="AX268" s="32"/>
      <c r="AY268" s="33"/>
      <c r="AZ268" s="28"/>
      <c r="BA268" s="29"/>
      <c r="BB268" s="29"/>
      <c r="BC268" s="29"/>
      <c r="BD268" s="29"/>
      <c r="BE268" s="30"/>
      <c r="BF268" s="31"/>
      <c r="BG268" s="32"/>
      <c r="BH268" s="32"/>
      <c r="BI268" s="32"/>
      <c r="BJ268" s="32"/>
      <c r="BK268" s="33"/>
      <c r="BL268" s="28"/>
      <c r="BM268" s="29"/>
      <c r="BN268" s="29"/>
      <c r="BO268" s="29"/>
      <c r="BP268" s="29"/>
      <c r="BQ268" s="30"/>
      <c r="BR268" s="31"/>
      <c r="BS268" s="32"/>
      <c r="BT268" s="32"/>
      <c r="BU268" s="32"/>
      <c r="BV268" s="32"/>
      <c r="BW268" s="33"/>
      <c r="BX268" s="28"/>
      <c r="BY268" s="29"/>
      <c r="BZ268" s="29"/>
      <c r="CA268" s="29"/>
      <c r="CB268" s="29"/>
      <c r="CC268" s="30"/>
      <c r="CD268" s="31"/>
      <c r="CE268" s="32"/>
      <c r="CF268" s="32"/>
      <c r="CG268" s="32"/>
      <c r="CH268" s="32"/>
      <c r="CI268" s="33"/>
      <c r="CJ268" s="28"/>
      <c r="CK268" s="29"/>
      <c r="CL268" s="29"/>
      <c r="CM268" s="29"/>
      <c r="CN268" s="29"/>
      <c r="CO268" s="30"/>
      <c r="CP268" s="31"/>
      <c r="CQ268" s="32"/>
      <c r="CR268" s="32"/>
      <c r="CS268" s="32"/>
      <c r="CT268" s="32"/>
      <c r="CU268" s="33"/>
      <c r="CV268" s="28"/>
      <c r="CW268" s="29"/>
      <c r="CX268" s="29"/>
      <c r="CY268" s="29"/>
      <c r="CZ268" s="29"/>
      <c r="DA268" s="30"/>
      <c r="DB268" s="31"/>
      <c r="DC268" s="32"/>
      <c r="DD268" s="32"/>
      <c r="DE268" s="32"/>
      <c r="DF268" s="32"/>
      <c r="DG268" s="33"/>
      <c r="DH268" s="28"/>
      <c r="DI268" s="29"/>
      <c r="DJ268" s="29"/>
      <c r="DK268" s="29"/>
      <c r="DL268" s="29"/>
      <c r="DM268" s="30"/>
      <c r="DN268" s="31"/>
      <c r="DO268" s="32"/>
      <c r="DP268" s="32"/>
      <c r="DQ268" s="32"/>
      <c r="DR268" s="32"/>
      <c r="DS268" s="33"/>
      <c r="DT268" s="28"/>
      <c r="DU268" s="29"/>
      <c r="DV268" s="29"/>
      <c r="DW268" s="29"/>
      <c r="DX268" s="29"/>
      <c r="DY268" s="30"/>
      <c r="DZ268" s="31"/>
      <c r="EA268" s="32"/>
      <c r="EB268" s="32"/>
      <c r="EC268" s="32"/>
      <c r="ED268" s="32"/>
      <c r="EE268" s="33"/>
      <c r="EF268" s="28"/>
      <c r="EG268" s="29"/>
      <c r="EH268" s="29"/>
      <c r="EI268" s="29"/>
      <c r="EJ268" s="29"/>
      <c r="EK268" s="30"/>
      <c r="EL268" s="31"/>
      <c r="EM268" s="32"/>
      <c r="EN268" s="32"/>
      <c r="EO268" s="32"/>
      <c r="EP268" s="32"/>
      <c r="EQ268" s="33"/>
      <c r="ER268" s="28"/>
      <c r="ES268" s="29"/>
      <c r="ET268" s="29"/>
      <c r="EU268" s="29"/>
      <c r="EV268" s="29"/>
      <c r="EW268" s="30"/>
      <c r="EX268" s="31"/>
      <c r="EY268" s="32"/>
      <c r="EZ268" s="32"/>
      <c r="FA268" s="32"/>
      <c r="FB268" s="32"/>
      <c r="FC268" s="33"/>
      <c r="FD268" s="28"/>
      <c r="FE268" s="29"/>
      <c r="FF268" s="29"/>
      <c r="FG268" s="29"/>
      <c r="FH268" s="29"/>
      <c r="FI268" s="30"/>
      <c r="FJ268" s="31"/>
      <c r="FK268" s="32"/>
      <c r="FL268" s="32"/>
      <c r="FM268" s="32"/>
      <c r="FN268" s="32"/>
      <c r="FO268" s="33"/>
      <c r="FP268" s="28"/>
      <c r="FQ268" s="29"/>
      <c r="FR268" s="29"/>
      <c r="FS268" s="29"/>
      <c r="FT268" s="29"/>
      <c r="FU268" s="30"/>
      <c r="FV268" s="31"/>
      <c r="FW268" s="32"/>
      <c r="FX268" s="32"/>
      <c r="FY268" s="32"/>
      <c r="FZ268" s="32"/>
      <c r="GA268" s="33"/>
      <c r="GB268" s="28"/>
      <c r="GC268" s="29"/>
      <c r="GD268" s="29"/>
      <c r="GE268" s="29"/>
      <c r="GF268" s="29"/>
      <c r="GG268" s="30"/>
      <c r="GH268" s="31"/>
      <c r="GI268" s="32"/>
      <c r="GJ268" s="32"/>
      <c r="GK268" s="32"/>
      <c r="GL268" s="32"/>
      <c r="GM268" s="33"/>
      <c r="GN268" s="28"/>
      <c r="GO268" s="29"/>
      <c r="GP268" s="29"/>
      <c r="GQ268" s="29"/>
      <c r="GR268" s="29"/>
      <c r="GS268" s="30"/>
      <c r="GT268" s="31"/>
      <c r="GU268" s="32"/>
      <c r="GV268" s="32"/>
      <c r="GW268" s="32"/>
      <c r="GX268" s="32"/>
      <c r="GY268" s="33"/>
      <c r="GZ268" s="28"/>
      <c r="HA268" s="29"/>
      <c r="HB268" s="29"/>
      <c r="HC268" s="29"/>
      <c r="HD268" s="29"/>
      <c r="HE268" s="30"/>
      <c r="HF268" s="31"/>
      <c r="HG268" s="32"/>
      <c r="HH268" s="32"/>
      <c r="HI268" s="32"/>
      <c r="HJ268" s="32"/>
      <c r="HK268" s="33"/>
      <c r="HL268" s="28"/>
      <c r="HM268" s="29"/>
      <c r="HN268" s="29"/>
      <c r="HO268" s="29"/>
      <c r="HP268" s="29"/>
      <c r="HQ268" s="30"/>
      <c r="HR268" s="31"/>
      <c r="HS268" s="32"/>
      <c r="HT268" s="32"/>
      <c r="HU268" s="32"/>
      <c r="HV268" s="32"/>
      <c r="HW268" s="33"/>
      <c r="HX268" s="28"/>
      <c r="HY268" s="29"/>
      <c r="HZ268" s="29"/>
      <c r="IA268" s="29"/>
      <c r="IB268" s="29"/>
      <c r="IC268" s="30"/>
      <c r="ID268" s="31"/>
      <c r="IE268" s="32"/>
      <c r="IF268" s="32"/>
      <c r="IG268" s="32"/>
      <c r="IH268" s="32"/>
      <c r="II268" s="33"/>
      <c r="IJ268" s="28"/>
      <c r="IK268" s="29"/>
      <c r="IL268" s="29"/>
      <c r="IM268" s="29"/>
      <c r="IN268" s="29"/>
      <c r="IO268" s="30"/>
      <c r="IP268" s="31"/>
      <c r="IQ268" s="32"/>
      <c r="IR268" s="32"/>
      <c r="IS268" s="32"/>
      <c r="IT268" s="32"/>
      <c r="IU268" s="33"/>
      <c r="IV268" s="28"/>
      <c r="IW268" s="29"/>
      <c r="IX268" s="29"/>
      <c r="IY268" s="29"/>
      <c r="IZ268" s="29"/>
      <c r="JA268" s="30"/>
      <c r="JB268" s="31"/>
      <c r="JC268" s="32"/>
      <c r="JD268" s="32"/>
      <c r="JE268" s="32"/>
      <c r="JF268" s="32"/>
      <c r="JG268" s="33"/>
      <c r="JH268" s="28"/>
      <c r="JI268" s="29"/>
      <c r="JJ268" s="29"/>
      <c r="JK268" s="29"/>
      <c r="JL268" s="29"/>
      <c r="JM268" s="30"/>
      <c r="JN268" s="31"/>
      <c r="JO268" s="32"/>
      <c r="JP268" s="32"/>
      <c r="JQ268" s="32"/>
      <c r="JR268" s="32"/>
      <c r="JS268" s="33"/>
      <c r="JT268" s="28"/>
      <c r="JU268" s="29"/>
      <c r="JV268" s="29"/>
      <c r="JW268" s="29"/>
      <c r="JX268" s="29"/>
      <c r="JY268" s="30"/>
      <c r="JZ268" s="31"/>
      <c r="KA268" s="32"/>
      <c r="KB268" s="32"/>
      <c r="KC268" s="32"/>
      <c r="KD268" s="32"/>
      <c r="KE268" s="33"/>
      <c r="KF268" s="28"/>
      <c r="KG268" s="29"/>
      <c r="KH268" s="29"/>
      <c r="KI268" s="29"/>
      <c r="KJ268" s="29"/>
      <c r="KK268" s="30"/>
      <c r="KL268" s="31"/>
      <c r="KM268" s="32"/>
      <c r="KN268" s="32"/>
      <c r="KO268" s="32"/>
      <c r="KP268" s="32"/>
      <c r="KQ268" s="33"/>
    </row>
    <row r="269" spans="1:303" ht="16.5" customHeight="1" x14ac:dyDescent="0.25">
      <c r="A269" t="e">
        <f t="shared" si="13"/>
        <v>#VALUE!</v>
      </c>
      <c r="B269" s="17" t="e">
        <f t="shared" si="14"/>
        <v>#VALUE!</v>
      </c>
      <c r="C269" s="21" t="str">
        <f>Calen!F272</f>
        <v/>
      </c>
      <c r="D269" s="28"/>
      <c r="E269" s="29"/>
      <c r="F269" s="29"/>
      <c r="G269" s="29"/>
      <c r="H269" s="29"/>
      <c r="I269" s="30"/>
      <c r="J269" s="31"/>
      <c r="K269" s="32"/>
      <c r="L269" s="32"/>
      <c r="M269" s="32"/>
      <c r="N269" s="32"/>
      <c r="O269" s="33"/>
      <c r="P269" s="28"/>
      <c r="Q269" s="29"/>
      <c r="R269" s="29"/>
      <c r="S269" s="29"/>
      <c r="T269" s="29"/>
      <c r="U269" s="30"/>
      <c r="V269" s="31"/>
      <c r="W269" s="32"/>
      <c r="X269" s="32"/>
      <c r="Y269" s="32"/>
      <c r="Z269" s="32"/>
      <c r="AA269" s="33"/>
      <c r="AB269" s="28"/>
      <c r="AC269" s="29"/>
      <c r="AD269" s="29"/>
      <c r="AE269" s="29"/>
      <c r="AF269" s="29"/>
      <c r="AG269" s="30"/>
      <c r="AH269" s="31"/>
      <c r="AI269" s="32"/>
      <c r="AJ269" s="32"/>
      <c r="AK269" s="32"/>
      <c r="AL269" s="32"/>
      <c r="AM269" s="33"/>
      <c r="AN269" s="28"/>
      <c r="AO269" s="29"/>
      <c r="AP269" s="29"/>
      <c r="AQ269" s="29"/>
      <c r="AR269" s="29"/>
      <c r="AS269" s="30"/>
      <c r="AT269" s="31"/>
      <c r="AU269" s="32"/>
      <c r="AV269" s="32"/>
      <c r="AW269" s="32"/>
      <c r="AX269" s="32"/>
      <c r="AY269" s="33"/>
      <c r="AZ269" s="28"/>
      <c r="BA269" s="29"/>
      <c r="BB269" s="29"/>
      <c r="BC269" s="29"/>
      <c r="BD269" s="29"/>
      <c r="BE269" s="30"/>
      <c r="BF269" s="31"/>
      <c r="BG269" s="32"/>
      <c r="BH269" s="32"/>
      <c r="BI269" s="32"/>
      <c r="BJ269" s="32"/>
      <c r="BK269" s="33"/>
      <c r="BL269" s="28"/>
      <c r="BM269" s="29"/>
      <c r="BN269" s="29"/>
      <c r="BO269" s="29"/>
      <c r="BP269" s="29"/>
      <c r="BQ269" s="30"/>
      <c r="BR269" s="31"/>
      <c r="BS269" s="32"/>
      <c r="BT269" s="32"/>
      <c r="BU269" s="32"/>
      <c r="BV269" s="32"/>
      <c r="BW269" s="33"/>
      <c r="BX269" s="28"/>
      <c r="BY269" s="29"/>
      <c r="BZ269" s="29"/>
      <c r="CA269" s="29"/>
      <c r="CB269" s="29"/>
      <c r="CC269" s="30"/>
      <c r="CD269" s="31"/>
      <c r="CE269" s="32"/>
      <c r="CF269" s="32"/>
      <c r="CG269" s="32"/>
      <c r="CH269" s="32"/>
      <c r="CI269" s="33"/>
      <c r="CJ269" s="28"/>
      <c r="CK269" s="29"/>
      <c r="CL269" s="29"/>
      <c r="CM269" s="29"/>
      <c r="CN269" s="29"/>
      <c r="CO269" s="30"/>
      <c r="CP269" s="31"/>
      <c r="CQ269" s="32"/>
      <c r="CR269" s="32"/>
      <c r="CS269" s="32"/>
      <c r="CT269" s="32"/>
      <c r="CU269" s="33"/>
      <c r="CV269" s="28"/>
      <c r="CW269" s="29"/>
      <c r="CX269" s="29"/>
      <c r="CY269" s="29"/>
      <c r="CZ269" s="29"/>
      <c r="DA269" s="30"/>
      <c r="DB269" s="31"/>
      <c r="DC269" s="32"/>
      <c r="DD269" s="32"/>
      <c r="DE269" s="32"/>
      <c r="DF269" s="32"/>
      <c r="DG269" s="33"/>
      <c r="DH269" s="28"/>
      <c r="DI269" s="29"/>
      <c r="DJ269" s="29"/>
      <c r="DK269" s="29"/>
      <c r="DL269" s="29"/>
      <c r="DM269" s="30"/>
      <c r="DN269" s="31"/>
      <c r="DO269" s="32"/>
      <c r="DP269" s="32"/>
      <c r="DQ269" s="32"/>
      <c r="DR269" s="32"/>
      <c r="DS269" s="33"/>
      <c r="DT269" s="28"/>
      <c r="DU269" s="29"/>
      <c r="DV269" s="29"/>
      <c r="DW269" s="29"/>
      <c r="DX269" s="29"/>
      <c r="DY269" s="30"/>
      <c r="DZ269" s="31"/>
      <c r="EA269" s="32"/>
      <c r="EB269" s="32"/>
      <c r="EC269" s="32"/>
      <c r="ED269" s="32"/>
      <c r="EE269" s="33"/>
      <c r="EF269" s="28"/>
      <c r="EG269" s="29"/>
      <c r="EH269" s="29"/>
      <c r="EI269" s="29"/>
      <c r="EJ269" s="29"/>
      <c r="EK269" s="30"/>
      <c r="EL269" s="31"/>
      <c r="EM269" s="32"/>
      <c r="EN269" s="32"/>
      <c r="EO269" s="32"/>
      <c r="EP269" s="32"/>
      <c r="EQ269" s="33"/>
      <c r="ER269" s="28"/>
      <c r="ES269" s="29"/>
      <c r="ET269" s="29"/>
      <c r="EU269" s="29"/>
      <c r="EV269" s="29"/>
      <c r="EW269" s="30"/>
      <c r="EX269" s="31"/>
      <c r="EY269" s="32"/>
      <c r="EZ269" s="32"/>
      <c r="FA269" s="32"/>
      <c r="FB269" s="32"/>
      <c r="FC269" s="33"/>
      <c r="FD269" s="28"/>
      <c r="FE269" s="29"/>
      <c r="FF269" s="29"/>
      <c r="FG269" s="29"/>
      <c r="FH269" s="29"/>
      <c r="FI269" s="30"/>
      <c r="FJ269" s="31"/>
      <c r="FK269" s="32"/>
      <c r="FL269" s="32"/>
      <c r="FM269" s="32"/>
      <c r="FN269" s="32"/>
      <c r="FO269" s="33"/>
      <c r="FP269" s="28"/>
      <c r="FQ269" s="29"/>
      <c r="FR269" s="29"/>
      <c r="FS269" s="29"/>
      <c r="FT269" s="29"/>
      <c r="FU269" s="30"/>
      <c r="FV269" s="31"/>
      <c r="FW269" s="32"/>
      <c r="FX269" s="32"/>
      <c r="FY269" s="32"/>
      <c r="FZ269" s="32"/>
      <c r="GA269" s="33"/>
      <c r="GB269" s="28"/>
      <c r="GC269" s="29"/>
      <c r="GD269" s="29"/>
      <c r="GE269" s="29"/>
      <c r="GF269" s="29"/>
      <c r="GG269" s="30"/>
      <c r="GH269" s="31"/>
      <c r="GI269" s="32"/>
      <c r="GJ269" s="32"/>
      <c r="GK269" s="32"/>
      <c r="GL269" s="32"/>
      <c r="GM269" s="33"/>
      <c r="GN269" s="28"/>
      <c r="GO269" s="29"/>
      <c r="GP269" s="29"/>
      <c r="GQ269" s="29"/>
      <c r="GR269" s="29"/>
      <c r="GS269" s="30"/>
      <c r="GT269" s="31"/>
      <c r="GU269" s="32"/>
      <c r="GV269" s="32"/>
      <c r="GW269" s="32"/>
      <c r="GX269" s="32"/>
      <c r="GY269" s="33"/>
      <c r="GZ269" s="28"/>
      <c r="HA269" s="29"/>
      <c r="HB269" s="29"/>
      <c r="HC269" s="29"/>
      <c r="HD269" s="29"/>
      <c r="HE269" s="30"/>
      <c r="HF269" s="31"/>
      <c r="HG269" s="32"/>
      <c r="HH269" s="32"/>
      <c r="HI269" s="32"/>
      <c r="HJ269" s="32"/>
      <c r="HK269" s="33"/>
      <c r="HL269" s="28"/>
      <c r="HM269" s="29"/>
      <c r="HN269" s="29"/>
      <c r="HO269" s="29"/>
      <c r="HP269" s="29"/>
      <c r="HQ269" s="30"/>
      <c r="HR269" s="31"/>
      <c r="HS269" s="32"/>
      <c r="HT269" s="32"/>
      <c r="HU269" s="32"/>
      <c r="HV269" s="32"/>
      <c r="HW269" s="33"/>
      <c r="HX269" s="28"/>
      <c r="HY269" s="29"/>
      <c r="HZ269" s="29"/>
      <c r="IA269" s="29"/>
      <c r="IB269" s="29"/>
      <c r="IC269" s="30"/>
      <c r="ID269" s="31"/>
      <c r="IE269" s="32"/>
      <c r="IF269" s="32"/>
      <c r="IG269" s="32"/>
      <c r="IH269" s="32"/>
      <c r="II269" s="33"/>
      <c r="IJ269" s="28"/>
      <c r="IK269" s="29"/>
      <c r="IL269" s="29"/>
      <c r="IM269" s="29"/>
      <c r="IN269" s="29"/>
      <c r="IO269" s="30"/>
      <c r="IP269" s="31"/>
      <c r="IQ269" s="32"/>
      <c r="IR269" s="32"/>
      <c r="IS269" s="32"/>
      <c r="IT269" s="32"/>
      <c r="IU269" s="33"/>
      <c r="IV269" s="28"/>
      <c r="IW269" s="29"/>
      <c r="IX269" s="29"/>
      <c r="IY269" s="29"/>
      <c r="IZ269" s="29"/>
      <c r="JA269" s="30"/>
      <c r="JB269" s="31"/>
      <c r="JC269" s="32"/>
      <c r="JD269" s="32"/>
      <c r="JE269" s="32"/>
      <c r="JF269" s="32"/>
      <c r="JG269" s="33"/>
      <c r="JH269" s="28"/>
      <c r="JI269" s="29"/>
      <c r="JJ269" s="29"/>
      <c r="JK269" s="29"/>
      <c r="JL269" s="29"/>
      <c r="JM269" s="30"/>
      <c r="JN269" s="31"/>
      <c r="JO269" s="32"/>
      <c r="JP269" s="32"/>
      <c r="JQ269" s="32"/>
      <c r="JR269" s="32"/>
      <c r="JS269" s="33"/>
      <c r="JT269" s="28"/>
      <c r="JU269" s="29"/>
      <c r="JV269" s="29"/>
      <c r="JW269" s="29"/>
      <c r="JX269" s="29"/>
      <c r="JY269" s="30"/>
      <c r="JZ269" s="31"/>
      <c r="KA269" s="32"/>
      <c r="KB269" s="32"/>
      <c r="KC269" s="32"/>
      <c r="KD269" s="32"/>
      <c r="KE269" s="33"/>
      <c r="KF269" s="28"/>
      <c r="KG269" s="29"/>
      <c r="KH269" s="29"/>
      <c r="KI269" s="29"/>
      <c r="KJ269" s="29"/>
      <c r="KK269" s="30"/>
      <c r="KL269" s="31"/>
      <c r="KM269" s="32"/>
      <c r="KN269" s="32"/>
      <c r="KO269" s="32"/>
      <c r="KP269" s="32"/>
      <c r="KQ269" s="33"/>
    </row>
    <row r="270" spans="1:303" ht="16.5" customHeight="1" x14ac:dyDescent="0.25">
      <c r="A270" t="e">
        <f t="shared" si="13"/>
        <v>#VALUE!</v>
      </c>
      <c r="B270" s="17" t="e">
        <f t="shared" si="14"/>
        <v>#VALUE!</v>
      </c>
      <c r="C270" s="21" t="str">
        <f>Calen!F273</f>
        <v/>
      </c>
      <c r="D270" s="28"/>
      <c r="E270" s="29"/>
      <c r="F270" s="29"/>
      <c r="G270" s="29"/>
      <c r="H270" s="29"/>
      <c r="I270" s="30"/>
      <c r="J270" s="31"/>
      <c r="K270" s="32"/>
      <c r="L270" s="32"/>
      <c r="M270" s="32"/>
      <c r="N270" s="32"/>
      <c r="O270" s="33"/>
      <c r="P270" s="28"/>
      <c r="Q270" s="29"/>
      <c r="R270" s="29"/>
      <c r="S270" s="29"/>
      <c r="T270" s="29"/>
      <c r="U270" s="30"/>
      <c r="V270" s="31"/>
      <c r="W270" s="32"/>
      <c r="X270" s="32"/>
      <c r="Y270" s="32"/>
      <c r="Z270" s="32"/>
      <c r="AA270" s="33"/>
      <c r="AB270" s="28"/>
      <c r="AC270" s="29"/>
      <c r="AD270" s="29"/>
      <c r="AE270" s="29"/>
      <c r="AF270" s="29"/>
      <c r="AG270" s="30"/>
      <c r="AH270" s="31"/>
      <c r="AI270" s="32"/>
      <c r="AJ270" s="32"/>
      <c r="AK270" s="32"/>
      <c r="AL270" s="32"/>
      <c r="AM270" s="33"/>
      <c r="AN270" s="28"/>
      <c r="AO270" s="29"/>
      <c r="AP270" s="29"/>
      <c r="AQ270" s="29"/>
      <c r="AR270" s="29"/>
      <c r="AS270" s="30"/>
      <c r="AT270" s="31"/>
      <c r="AU270" s="32"/>
      <c r="AV270" s="32"/>
      <c r="AW270" s="32"/>
      <c r="AX270" s="32"/>
      <c r="AY270" s="33"/>
      <c r="AZ270" s="28"/>
      <c r="BA270" s="29"/>
      <c r="BB270" s="29"/>
      <c r="BC270" s="29"/>
      <c r="BD270" s="29"/>
      <c r="BE270" s="30"/>
      <c r="BF270" s="31"/>
      <c r="BG270" s="32"/>
      <c r="BH270" s="32"/>
      <c r="BI270" s="32"/>
      <c r="BJ270" s="32"/>
      <c r="BK270" s="33"/>
      <c r="BL270" s="28"/>
      <c r="BM270" s="29"/>
      <c r="BN270" s="29"/>
      <c r="BO270" s="29"/>
      <c r="BP270" s="29"/>
      <c r="BQ270" s="30"/>
      <c r="BR270" s="31"/>
      <c r="BS270" s="32"/>
      <c r="BT270" s="32"/>
      <c r="BU270" s="32"/>
      <c r="BV270" s="32"/>
      <c r="BW270" s="33"/>
      <c r="BX270" s="28"/>
      <c r="BY270" s="29"/>
      <c r="BZ270" s="29"/>
      <c r="CA270" s="29"/>
      <c r="CB270" s="29"/>
      <c r="CC270" s="30"/>
      <c r="CD270" s="31"/>
      <c r="CE270" s="32"/>
      <c r="CF270" s="32"/>
      <c r="CG270" s="32"/>
      <c r="CH270" s="32"/>
      <c r="CI270" s="33"/>
      <c r="CJ270" s="28"/>
      <c r="CK270" s="29"/>
      <c r="CL270" s="29"/>
      <c r="CM270" s="29"/>
      <c r="CN270" s="29"/>
      <c r="CO270" s="30"/>
      <c r="CP270" s="31"/>
      <c r="CQ270" s="32"/>
      <c r="CR270" s="32"/>
      <c r="CS270" s="32"/>
      <c r="CT270" s="32"/>
      <c r="CU270" s="33"/>
      <c r="CV270" s="28"/>
      <c r="CW270" s="29"/>
      <c r="CX270" s="29"/>
      <c r="CY270" s="29"/>
      <c r="CZ270" s="29"/>
      <c r="DA270" s="30"/>
      <c r="DB270" s="31"/>
      <c r="DC270" s="32"/>
      <c r="DD270" s="32"/>
      <c r="DE270" s="32"/>
      <c r="DF270" s="32"/>
      <c r="DG270" s="33"/>
      <c r="DH270" s="28"/>
      <c r="DI270" s="29"/>
      <c r="DJ270" s="29"/>
      <c r="DK270" s="29"/>
      <c r="DL270" s="29"/>
      <c r="DM270" s="30"/>
      <c r="DN270" s="31"/>
      <c r="DO270" s="32"/>
      <c r="DP270" s="32"/>
      <c r="DQ270" s="32"/>
      <c r="DR270" s="32"/>
      <c r="DS270" s="33"/>
      <c r="DT270" s="28"/>
      <c r="DU270" s="29"/>
      <c r="DV270" s="29"/>
      <c r="DW270" s="29"/>
      <c r="DX270" s="29"/>
      <c r="DY270" s="30"/>
      <c r="DZ270" s="31"/>
      <c r="EA270" s="32"/>
      <c r="EB270" s="32"/>
      <c r="EC270" s="32"/>
      <c r="ED270" s="32"/>
      <c r="EE270" s="33"/>
      <c r="EF270" s="28"/>
      <c r="EG270" s="29"/>
      <c r="EH270" s="29"/>
      <c r="EI270" s="29"/>
      <c r="EJ270" s="29"/>
      <c r="EK270" s="30"/>
      <c r="EL270" s="31"/>
      <c r="EM270" s="32"/>
      <c r="EN270" s="32"/>
      <c r="EO270" s="32"/>
      <c r="EP270" s="32"/>
      <c r="EQ270" s="33"/>
      <c r="ER270" s="28"/>
      <c r="ES270" s="29"/>
      <c r="ET270" s="29"/>
      <c r="EU270" s="29"/>
      <c r="EV270" s="29"/>
      <c r="EW270" s="30"/>
      <c r="EX270" s="31"/>
      <c r="EY270" s="32"/>
      <c r="EZ270" s="32"/>
      <c r="FA270" s="32"/>
      <c r="FB270" s="32"/>
      <c r="FC270" s="33"/>
      <c r="FD270" s="28"/>
      <c r="FE270" s="29"/>
      <c r="FF270" s="29"/>
      <c r="FG270" s="29"/>
      <c r="FH270" s="29"/>
      <c r="FI270" s="30"/>
      <c r="FJ270" s="31"/>
      <c r="FK270" s="32"/>
      <c r="FL270" s="32"/>
      <c r="FM270" s="32"/>
      <c r="FN270" s="32"/>
      <c r="FO270" s="33"/>
      <c r="FP270" s="28"/>
      <c r="FQ270" s="29"/>
      <c r="FR270" s="29"/>
      <c r="FS270" s="29"/>
      <c r="FT270" s="29"/>
      <c r="FU270" s="30"/>
      <c r="FV270" s="31"/>
      <c r="FW270" s="32"/>
      <c r="FX270" s="32"/>
      <c r="FY270" s="32"/>
      <c r="FZ270" s="32"/>
      <c r="GA270" s="33"/>
      <c r="GB270" s="28"/>
      <c r="GC270" s="29"/>
      <c r="GD270" s="29"/>
      <c r="GE270" s="29"/>
      <c r="GF270" s="29"/>
      <c r="GG270" s="30"/>
      <c r="GH270" s="31"/>
      <c r="GI270" s="32"/>
      <c r="GJ270" s="32"/>
      <c r="GK270" s="32"/>
      <c r="GL270" s="32"/>
      <c r="GM270" s="33"/>
      <c r="GN270" s="28"/>
      <c r="GO270" s="29"/>
      <c r="GP270" s="29"/>
      <c r="GQ270" s="29"/>
      <c r="GR270" s="29"/>
      <c r="GS270" s="30"/>
      <c r="GT270" s="31"/>
      <c r="GU270" s="32"/>
      <c r="GV270" s="32"/>
      <c r="GW270" s="32"/>
      <c r="GX270" s="32"/>
      <c r="GY270" s="33"/>
      <c r="GZ270" s="28"/>
      <c r="HA270" s="29"/>
      <c r="HB270" s="29"/>
      <c r="HC270" s="29"/>
      <c r="HD270" s="29"/>
      <c r="HE270" s="30"/>
      <c r="HF270" s="31"/>
      <c r="HG270" s="32"/>
      <c r="HH270" s="32"/>
      <c r="HI270" s="32"/>
      <c r="HJ270" s="32"/>
      <c r="HK270" s="33"/>
      <c r="HL270" s="28"/>
      <c r="HM270" s="29"/>
      <c r="HN270" s="29"/>
      <c r="HO270" s="29"/>
      <c r="HP270" s="29"/>
      <c r="HQ270" s="30"/>
      <c r="HR270" s="31"/>
      <c r="HS270" s="32"/>
      <c r="HT270" s="32"/>
      <c r="HU270" s="32"/>
      <c r="HV270" s="32"/>
      <c r="HW270" s="33"/>
      <c r="HX270" s="28"/>
      <c r="HY270" s="29"/>
      <c r="HZ270" s="29"/>
      <c r="IA270" s="29"/>
      <c r="IB270" s="29"/>
      <c r="IC270" s="30"/>
      <c r="ID270" s="31"/>
      <c r="IE270" s="32"/>
      <c r="IF270" s="32"/>
      <c r="IG270" s="32"/>
      <c r="IH270" s="32"/>
      <c r="II270" s="33"/>
      <c r="IJ270" s="28"/>
      <c r="IK270" s="29"/>
      <c r="IL270" s="29"/>
      <c r="IM270" s="29"/>
      <c r="IN270" s="29"/>
      <c r="IO270" s="30"/>
      <c r="IP270" s="31"/>
      <c r="IQ270" s="32"/>
      <c r="IR270" s="32"/>
      <c r="IS270" s="32"/>
      <c r="IT270" s="32"/>
      <c r="IU270" s="33"/>
      <c r="IV270" s="28"/>
      <c r="IW270" s="29"/>
      <c r="IX270" s="29"/>
      <c r="IY270" s="29"/>
      <c r="IZ270" s="29"/>
      <c r="JA270" s="30"/>
      <c r="JB270" s="31"/>
      <c r="JC270" s="32"/>
      <c r="JD270" s="32"/>
      <c r="JE270" s="32"/>
      <c r="JF270" s="32"/>
      <c r="JG270" s="33"/>
      <c r="JH270" s="28"/>
      <c r="JI270" s="29"/>
      <c r="JJ270" s="29"/>
      <c r="JK270" s="29"/>
      <c r="JL270" s="29"/>
      <c r="JM270" s="30"/>
      <c r="JN270" s="31"/>
      <c r="JO270" s="32"/>
      <c r="JP270" s="32"/>
      <c r="JQ270" s="32"/>
      <c r="JR270" s="32"/>
      <c r="JS270" s="33"/>
      <c r="JT270" s="28"/>
      <c r="JU270" s="29"/>
      <c r="JV270" s="29"/>
      <c r="JW270" s="29"/>
      <c r="JX270" s="29"/>
      <c r="JY270" s="30"/>
      <c r="JZ270" s="31"/>
      <c r="KA270" s="32"/>
      <c r="KB270" s="32"/>
      <c r="KC270" s="32"/>
      <c r="KD270" s="32"/>
      <c r="KE270" s="33"/>
      <c r="KF270" s="28"/>
      <c r="KG270" s="29"/>
      <c r="KH270" s="29"/>
      <c r="KI270" s="29"/>
      <c r="KJ270" s="29"/>
      <c r="KK270" s="30"/>
      <c r="KL270" s="31"/>
      <c r="KM270" s="32"/>
      <c r="KN270" s="32"/>
      <c r="KO270" s="32"/>
      <c r="KP270" s="32"/>
      <c r="KQ270" s="33"/>
    </row>
    <row r="271" spans="1:303" ht="16.5" customHeight="1" x14ac:dyDescent="0.25">
      <c r="A271" t="e">
        <f t="shared" si="13"/>
        <v>#VALUE!</v>
      </c>
      <c r="B271" s="17" t="e">
        <f t="shared" si="14"/>
        <v>#VALUE!</v>
      </c>
      <c r="C271" s="21" t="str">
        <f>Calen!F274</f>
        <v/>
      </c>
      <c r="D271" s="28"/>
      <c r="E271" s="29"/>
      <c r="F271" s="29"/>
      <c r="G271" s="29"/>
      <c r="H271" s="29"/>
      <c r="I271" s="30"/>
      <c r="J271" s="31"/>
      <c r="K271" s="32"/>
      <c r="L271" s="32"/>
      <c r="M271" s="32"/>
      <c r="N271" s="32"/>
      <c r="O271" s="33"/>
      <c r="P271" s="28"/>
      <c r="Q271" s="29"/>
      <c r="R271" s="29"/>
      <c r="S271" s="29"/>
      <c r="T271" s="29"/>
      <c r="U271" s="30"/>
      <c r="V271" s="31"/>
      <c r="W271" s="32"/>
      <c r="X271" s="32"/>
      <c r="Y271" s="32"/>
      <c r="Z271" s="32"/>
      <c r="AA271" s="33"/>
      <c r="AB271" s="28"/>
      <c r="AC271" s="29"/>
      <c r="AD271" s="29"/>
      <c r="AE271" s="29"/>
      <c r="AF271" s="29"/>
      <c r="AG271" s="30"/>
      <c r="AH271" s="31"/>
      <c r="AI271" s="32"/>
      <c r="AJ271" s="32"/>
      <c r="AK271" s="32"/>
      <c r="AL271" s="32"/>
      <c r="AM271" s="33"/>
      <c r="AN271" s="28"/>
      <c r="AO271" s="29"/>
      <c r="AP271" s="29"/>
      <c r="AQ271" s="29"/>
      <c r="AR271" s="29"/>
      <c r="AS271" s="30"/>
      <c r="AT271" s="31"/>
      <c r="AU271" s="32"/>
      <c r="AV271" s="32"/>
      <c r="AW271" s="32"/>
      <c r="AX271" s="32"/>
      <c r="AY271" s="33"/>
      <c r="AZ271" s="28"/>
      <c r="BA271" s="29"/>
      <c r="BB271" s="29"/>
      <c r="BC271" s="29"/>
      <c r="BD271" s="29"/>
      <c r="BE271" s="30"/>
      <c r="BF271" s="31"/>
      <c r="BG271" s="32"/>
      <c r="BH271" s="32"/>
      <c r="BI271" s="32"/>
      <c r="BJ271" s="32"/>
      <c r="BK271" s="33"/>
      <c r="BL271" s="28"/>
      <c r="BM271" s="29"/>
      <c r="BN271" s="29"/>
      <c r="BO271" s="29"/>
      <c r="BP271" s="29"/>
      <c r="BQ271" s="30"/>
      <c r="BR271" s="31"/>
      <c r="BS271" s="32"/>
      <c r="BT271" s="32"/>
      <c r="BU271" s="32"/>
      <c r="BV271" s="32"/>
      <c r="BW271" s="33"/>
      <c r="BX271" s="28"/>
      <c r="BY271" s="29"/>
      <c r="BZ271" s="29"/>
      <c r="CA271" s="29"/>
      <c r="CB271" s="29"/>
      <c r="CC271" s="30"/>
      <c r="CD271" s="31"/>
      <c r="CE271" s="32"/>
      <c r="CF271" s="32"/>
      <c r="CG271" s="32"/>
      <c r="CH271" s="32"/>
      <c r="CI271" s="33"/>
      <c r="CJ271" s="28"/>
      <c r="CK271" s="29"/>
      <c r="CL271" s="29"/>
      <c r="CM271" s="29"/>
      <c r="CN271" s="29"/>
      <c r="CO271" s="30"/>
      <c r="CP271" s="31"/>
      <c r="CQ271" s="32"/>
      <c r="CR271" s="32"/>
      <c r="CS271" s="32"/>
      <c r="CT271" s="32"/>
      <c r="CU271" s="33"/>
      <c r="CV271" s="28"/>
      <c r="CW271" s="29"/>
      <c r="CX271" s="29"/>
      <c r="CY271" s="29"/>
      <c r="CZ271" s="29"/>
      <c r="DA271" s="30"/>
      <c r="DB271" s="31"/>
      <c r="DC271" s="32"/>
      <c r="DD271" s="32"/>
      <c r="DE271" s="32"/>
      <c r="DF271" s="32"/>
      <c r="DG271" s="33"/>
      <c r="DH271" s="28"/>
      <c r="DI271" s="29"/>
      <c r="DJ271" s="29"/>
      <c r="DK271" s="29"/>
      <c r="DL271" s="29"/>
      <c r="DM271" s="30"/>
      <c r="DN271" s="31"/>
      <c r="DO271" s="32"/>
      <c r="DP271" s="32"/>
      <c r="DQ271" s="32"/>
      <c r="DR271" s="32"/>
      <c r="DS271" s="33"/>
      <c r="DT271" s="28"/>
      <c r="DU271" s="29"/>
      <c r="DV271" s="29"/>
      <c r="DW271" s="29"/>
      <c r="DX271" s="29"/>
      <c r="DY271" s="30"/>
      <c r="DZ271" s="31"/>
      <c r="EA271" s="32"/>
      <c r="EB271" s="32"/>
      <c r="EC271" s="32"/>
      <c r="ED271" s="32"/>
      <c r="EE271" s="33"/>
      <c r="EF271" s="28"/>
      <c r="EG271" s="29"/>
      <c r="EH271" s="29"/>
      <c r="EI271" s="29"/>
      <c r="EJ271" s="29"/>
      <c r="EK271" s="30"/>
      <c r="EL271" s="31"/>
      <c r="EM271" s="32"/>
      <c r="EN271" s="32"/>
      <c r="EO271" s="32"/>
      <c r="EP271" s="32"/>
      <c r="EQ271" s="33"/>
      <c r="ER271" s="28"/>
      <c r="ES271" s="29"/>
      <c r="ET271" s="29"/>
      <c r="EU271" s="29"/>
      <c r="EV271" s="29"/>
      <c r="EW271" s="30"/>
      <c r="EX271" s="31"/>
      <c r="EY271" s="32"/>
      <c r="EZ271" s="32"/>
      <c r="FA271" s="32"/>
      <c r="FB271" s="32"/>
      <c r="FC271" s="33"/>
      <c r="FD271" s="28"/>
      <c r="FE271" s="29"/>
      <c r="FF271" s="29"/>
      <c r="FG271" s="29"/>
      <c r="FH271" s="29"/>
      <c r="FI271" s="30"/>
      <c r="FJ271" s="31"/>
      <c r="FK271" s="32"/>
      <c r="FL271" s="32"/>
      <c r="FM271" s="32"/>
      <c r="FN271" s="32"/>
      <c r="FO271" s="33"/>
      <c r="FP271" s="28"/>
      <c r="FQ271" s="29"/>
      <c r="FR271" s="29"/>
      <c r="FS271" s="29"/>
      <c r="FT271" s="29"/>
      <c r="FU271" s="30"/>
      <c r="FV271" s="31"/>
      <c r="FW271" s="32"/>
      <c r="FX271" s="32"/>
      <c r="FY271" s="32"/>
      <c r="FZ271" s="32"/>
      <c r="GA271" s="33"/>
      <c r="GB271" s="28"/>
      <c r="GC271" s="29"/>
      <c r="GD271" s="29"/>
      <c r="GE271" s="29"/>
      <c r="GF271" s="29"/>
      <c r="GG271" s="30"/>
      <c r="GH271" s="31"/>
      <c r="GI271" s="32"/>
      <c r="GJ271" s="32"/>
      <c r="GK271" s="32"/>
      <c r="GL271" s="32"/>
      <c r="GM271" s="33"/>
      <c r="GN271" s="28"/>
      <c r="GO271" s="29"/>
      <c r="GP271" s="29"/>
      <c r="GQ271" s="29"/>
      <c r="GR271" s="29"/>
      <c r="GS271" s="30"/>
      <c r="GT271" s="31"/>
      <c r="GU271" s="32"/>
      <c r="GV271" s="32"/>
      <c r="GW271" s="32"/>
      <c r="GX271" s="32"/>
      <c r="GY271" s="33"/>
      <c r="GZ271" s="28"/>
      <c r="HA271" s="29"/>
      <c r="HB271" s="29"/>
      <c r="HC271" s="29"/>
      <c r="HD271" s="29"/>
      <c r="HE271" s="30"/>
      <c r="HF271" s="31"/>
      <c r="HG271" s="32"/>
      <c r="HH271" s="32"/>
      <c r="HI271" s="32"/>
      <c r="HJ271" s="32"/>
      <c r="HK271" s="33"/>
      <c r="HL271" s="28"/>
      <c r="HM271" s="29"/>
      <c r="HN271" s="29"/>
      <c r="HO271" s="29"/>
      <c r="HP271" s="29"/>
      <c r="HQ271" s="30"/>
      <c r="HR271" s="31"/>
      <c r="HS271" s="32"/>
      <c r="HT271" s="32"/>
      <c r="HU271" s="32"/>
      <c r="HV271" s="32"/>
      <c r="HW271" s="33"/>
      <c r="HX271" s="28"/>
      <c r="HY271" s="29"/>
      <c r="HZ271" s="29"/>
      <c r="IA271" s="29"/>
      <c r="IB271" s="29"/>
      <c r="IC271" s="30"/>
      <c r="ID271" s="31"/>
      <c r="IE271" s="32"/>
      <c r="IF271" s="32"/>
      <c r="IG271" s="32"/>
      <c r="IH271" s="32"/>
      <c r="II271" s="33"/>
      <c r="IJ271" s="28"/>
      <c r="IK271" s="29"/>
      <c r="IL271" s="29"/>
      <c r="IM271" s="29"/>
      <c r="IN271" s="29"/>
      <c r="IO271" s="30"/>
      <c r="IP271" s="31"/>
      <c r="IQ271" s="32"/>
      <c r="IR271" s="32"/>
      <c r="IS271" s="32"/>
      <c r="IT271" s="32"/>
      <c r="IU271" s="33"/>
      <c r="IV271" s="28"/>
      <c r="IW271" s="29"/>
      <c r="IX271" s="29"/>
      <c r="IY271" s="29"/>
      <c r="IZ271" s="29"/>
      <c r="JA271" s="30"/>
      <c r="JB271" s="31"/>
      <c r="JC271" s="32"/>
      <c r="JD271" s="32"/>
      <c r="JE271" s="32"/>
      <c r="JF271" s="32"/>
      <c r="JG271" s="33"/>
      <c r="JH271" s="28"/>
      <c r="JI271" s="29"/>
      <c r="JJ271" s="29"/>
      <c r="JK271" s="29"/>
      <c r="JL271" s="29"/>
      <c r="JM271" s="30"/>
      <c r="JN271" s="31"/>
      <c r="JO271" s="32"/>
      <c r="JP271" s="32"/>
      <c r="JQ271" s="32"/>
      <c r="JR271" s="32"/>
      <c r="JS271" s="33"/>
      <c r="JT271" s="28"/>
      <c r="JU271" s="29"/>
      <c r="JV271" s="29"/>
      <c r="JW271" s="29"/>
      <c r="JX271" s="29"/>
      <c r="JY271" s="30"/>
      <c r="JZ271" s="31"/>
      <c r="KA271" s="32"/>
      <c r="KB271" s="32"/>
      <c r="KC271" s="32"/>
      <c r="KD271" s="32"/>
      <c r="KE271" s="33"/>
      <c r="KF271" s="28"/>
      <c r="KG271" s="29"/>
      <c r="KH271" s="29"/>
      <c r="KI271" s="29"/>
      <c r="KJ271" s="29"/>
      <c r="KK271" s="30"/>
      <c r="KL271" s="31"/>
      <c r="KM271" s="32"/>
      <c r="KN271" s="32"/>
      <c r="KO271" s="32"/>
      <c r="KP271" s="32"/>
      <c r="KQ271" s="33"/>
    </row>
    <row r="272" spans="1:303" ht="16.5" customHeight="1" x14ac:dyDescent="0.25">
      <c r="A272" t="e">
        <f t="shared" si="13"/>
        <v>#VALUE!</v>
      </c>
      <c r="B272" s="17" t="e">
        <f t="shared" si="14"/>
        <v>#VALUE!</v>
      </c>
      <c r="C272" s="21" t="str">
        <f>Calen!F275</f>
        <v/>
      </c>
      <c r="D272" s="28"/>
      <c r="E272" s="29"/>
      <c r="F272" s="29"/>
      <c r="G272" s="29"/>
      <c r="H272" s="29"/>
      <c r="I272" s="30"/>
      <c r="J272" s="31"/>
      <c r="K272" s="32"/>
      <c r="L272" s="32"/>
      <c r="M272" s="32"/>
      <c r="N272" s="32"/>
      <c r="O272" s="33"/>
      <c r="P272" s="28"/>
      <c r="Q272" s="29"/>
      <c r="R272" s="29"/>
      <c r="S272" s="29"/>
      <c r="T272" s="29"/>
      <c r="U272" s="30"/>
      <c r="V272" s="31"/>
      <c r="W272" s="32"/>
      <c r="X272" s="32"/>
      <c r="Y272" s="32"/>
      <c r="Z272" s="32"/>
      <c r="AA272" s="33"/>
      <c r="AB272" s="28"/>
      <c r="AC272" s="29"/>
      <c r="AD272" s="29"/>
      <c r="AE272" s="29"/>
      <c r="AF272" s="29"/>
      <c r="AG272" s="30"/>
      <c r="AH272" s="31"/>
      <c r="AI272" s="32"/>
      <c r="AJ272" s="32"/>
      <c r="AK272" s="32"/>
      <c r="AL272" s="32"/>
      <c r="AM272" s="33"/>
      <c r="AN272" s="28"/>
      <c r="AO272" s="29"/>
      <c r="AP272" s="29"/>
      <c r="AQ272" s="29"/>
      <c r="AR272" s="29"/>
      <c r="AS272" s="30"/>
      <c r="AT272" s="31"/>
      <c r="AU272" s="32"/>
      <c r="AV272" s="32"/>
      <c r="AW272" s="32"/>
      <c r="AX272" s="32"/>
      <c r="AY272" s="33"/>
      <c r="AZ272" s="28"/>
      <c r="BA272" s="29"/>
      <c r="BB272" s="29"/>
      <c r="BC272" s="29"/>
      <c r="BD272" s="29"/>
      <c r="BE272" s="30"/>
      <c r="BF272" s="31"/>
      <c r="BG272" s="32"/>
      <c r="BH272" s="32"/>
      <c r="BI272" s="32"/>
      <c r="BJ272" s="32"/>
      <c r="BK272" s="33"/>
      <c r="BL272" s="28"/>
      <c r="BM272" s="29"/>
      <c r="BN272" s="29"/>
      <c r="BO272" s="29"/>
      <c r="BP272" s="29"/>
      <c r="BQ272" s="30"/>
      <c r="BR272" s="31"/>
      <c r="BS272" s="32"/>
      <c r="BT272" s="32"/>
      <c r="BU272" s="32"/>
      <c r="BV272" s="32"/>
      <c r="BW272" s="33"/>
      <c r="BX272" s="28"/>
      <c r="BY272" s="29"/>
      <c r="BZ272" s="29"/>
      <c r="CA272" s="29"/>
      <c r="CB272" s="29"/>
      <c r="CC272" s="30"/>
      <c r="CD272" s="31"/>
      <c r="CE272" s="32"/>
      <c r="CF272" s="32"/>
      <c r="CG272" s="32"/>
      <c r="CH272" s="32"/>
      <c r="CI272" s="33"/>
      <c r="CJ272" s="28"/>
      <c r="CK272" s="29"/>
      <c r="CL272" s="29"/>
      <c r="CM272" s="29"/>
      <c r="CN272" s="29"/>
      <c r="CO272" s="30"/>
      <c r="CP272" s="31"/>
      <c r="CQ272" s="32"/>
      <c r="CR272" s="32"/>
      <c r="CS272" s="32"/>
      <c r="CT272" s="32"/>
      <c r="CU272" s="33"/>
      <c r="CV272" s="28"/>
      <c r="CW272" s="29"/>
      <c r="CX272" s="29"/>
      <c r="CY272" s="29"/>
      <c r="CZ272" s="29"/>
      <c r="DA272" s="30"/>
      <c r="DB272" s="31"/>
      <c r="DC272" s="32"/>
      <c r="DD272" s="32"/>
      <c r="DE272" s="32"/>
      <c r="DF272" s="32"/>
      <c r="DG272" s="33"/>
      <c r="DH272" s="28"/>
      <c r="DI272" s="29"/>
      <c r="DJ272" s="29"/>
      <c r="DK272" s="29"/>
      <c r="DL272" s="29"/>
      <c r="DM272" s="30"/>
      <c r="DN272" s="31"/>
      <c r="DO272" s="32"/>
      <c r="DP272" s="32"/>
      <c r="DQ272" s="32"/>
      <c r="DR272" s="32"/>
      <c r="DS272" s="33"/>
      <c r="DT272" s="28"/>
      <c r="DU272" s="29"/>
      <c r="DV272" s="29"/>
      <c r="DW272" s="29"/>
      <c r="DX272" s="29"/>
      <c r="DY272" s="30"/>
      <c r="DZ272" s="31"/>
      <c r="EA272" s="32"/>
      <c r="EB272" s="32"/>
      <c r="EC272" s="32"/>
      <c r="ED272" s="32"/>
      <c r="EE272" s="33"/>
      <c r="EF272" s="28"/>
      <c r="EG272" s="29"/>
      <c r="EH272" s="29"/>
      <c r="EI272" s="29"/>
      <c r="EJ272" s="29"/>
      <c r="EK272" s="30"/>
      <c r="EL272" s="31"/>
      <c r="EM272" s="32"/>
      <c r="EN272" s="32"/>
      <c r="EO272" s="32"/>
      <c r="EP272" s="32"/>
      <c r="EQ272" s="33"/>
      <c r="ER272" s="28"/>
      <c r="ES272" s="29"/>
      <c r="ET272" s="29"/>
      <c r="EU272" s="29"/>
      <c r="EV272" s="29"/>
      <c r="EW272" s="30"/>
      <c r="EX272" s="31"/>
      <c r="EY272" s="32"/>
      <c r="EZ272" s="32"/>
      <c r="FA272" s="32"/>
      <c r="FB272" s="32"/>
      <c r="FC272" s="33"/>
      <c r="FD272" s="28"/>
      <c r="FE272" s="29"/>
      <c r="FF272" s="29"/>
      <c r="FG272" s="29"/>
      <c r="FH272" s="29"/>
      <c r="FI272" s="30"/>
      <c r="FJ272" s="31"/>
      <c r="FK272" s="32"/>
      <c r="FL272" s="32"/>
      <c r="FM272" s="32"/>
      <c r="FN272" s="32"/>
      <c r="FO272" s="33"/>
      <c r="FP272" s="28"/>
      <c r="FQ272" s="29"/>
      <c r="FR272" s="29"/>
      <c r="FS272" s="29"/>
      <c r="FT272" s="29"/>
      <c r="FU272" s="30"/>
      <c r="FV272" s="31"/>
      <c r="FW272" s="32"/>
      <c r="FX272" s="32"/>
      <c r="FY272" s="32"/>
      <c r="FZ272" s="32"/>
      <c r="GA272" s="33"/>
      <c r="GB272" s="28"/>
      <c r="GC272" s="29"/>
      <c r="GD272" s="29"/>
      <c r="GE272" s="29"/>
      <c r="GF272" s="29"/>
      <c r="GG272" s="30"/>
      <c r="GH272" s="31"/>
      <c r="GI272" s="32"/>
      <c r="GJ272" s="32"/>
      <c r="GK272" s="32"/>
      <c r="GL272" s="32"/>
      <c r="GM272" s="33"/>
      <c r="GN272" s="28"/>
      <c r="GO272" s="29"/>
      <c r="GP272" s="29"/>
      <c r="GQ272" s="29"/>
      <c r="GR272" s="29"/>
      <c r="GS272" s="30"/>
      <c r="GT272" s="31"/>
      <c r="GU272" s="32"/>
      <c r="GV272" s="32"/>
      <c r="GW272" s="32"/>
      <c r="GX272" s="32"/>
      <c r="GY272" s="33"/>
      <c r="GZ272" s="28"/>
      <c r="HA272" s="29"/>
      <c r="HB272" s="29"/>
      <c r="HC272" s="29"/>
      <c r="HD272" s="29"/>
      <c r="HE272" s="30"/>
      <c r="HF272" s="31"/>
      <c r="HG272" s="32"/>
      <c r="HH272" s="32"/>
      <c r="HI272" s="32"/>
      <c r="HJ272" s="32"/>
      <c r="HK272" s="33"/>
      <c r="HL272" s="28"/>
      <c r="HM272" s="29"/>
      <c r="HN272" s="29"/>
      <c r="HO272" s="29"/>
      <c r="HP272" s="29"/>
      <c r="HQ272" s="30"/>
      <c r="HR272" s="31"/>
      <c r="HS272" s="32"/>
      <c r="HT272" s="32"/>
      <c r="HU272" s="32"/>
      <c r="HV272" s="32"/>
      <c r="HW272" s="33"/>
      <c r="HX272" s="28"/>
      <c r="HY272" s="29"/>
      <c r="HZ272" s="29"/>
      <c r="IA272" s="29"/>
      <c r="IB272" s="29"/>
      <c r="IC272" s="30"/>
      <c r="ID272" s="31"/>
      <c r="IE272" s="32"/>
      <c r="IF272" s="32"/>
      <c r="IG272" s="32"/>
      <c r="IH272" s="32"/>
      <c r="II272" s="33"/>
      <c r="IJ272" s="28"/>
      <c r="IK272" s="29"/>
      <c r="IL272" s="29"/>
      <c r="IM272" s="29"/>
      <c r="IN272" s="29"/>
      <c r="IO272" s="30"/>
      <c r="IP272" s="31"/>
      <c r="IQ272" s="32"/>
      <c r="IR272" s="32"/>
      <c r="IS272" s="32"/>
      <c r="IT272" s="32"/>
      <c r="IU272" s="33"/>
      <c r="IV272" s="28"/>
      <c r="IW272" s="29"/>
      <c r="IX272" s="29"/>
      <c r="IY272" s="29"/>
      <c r="IZ272" s="29"/>
      <c r="JA272" s="30"/>
      <c r="JB272" s="31"/>
      <c r="JC272" s="32"/>
      <c r="JD272" s="32"/>
      <c r="JE272" s="32"/>
      <c r="JF272" s="32"/>
      <c r="JG272" s="33"/>
      <c r="JH272" s="28"/>
      <c r="JI272" s="29"/>
      <c r="JJ272" s="29"/>
      <c r="JK272" s="29"/>
      <c r="JL272" s="29"/>
      <c r="JM272" s="30"/>
      <c r="JN272" s="31"/>
      <c r="JO272" s="32"/>
      <c r="JP272" s="32"/>
      <c r="JQ272" s="32"/>
      <c r="JR272" s="32"/>
      <c r="JS272" s="33"/>
      <c r="JT272" s="28"/>
      <c r="JU272" s="29"/>
      <c r="JV272" s="29"/>
      <c r="JW272" s="29"/>
      <c r="JX272" s="29"/>
      <c r="JY272" s="30"/>
      <c r="JZ272" s="31"/>
      <c r="KA272" s="32"/>
      <c r="KB272" s="32"/>
      <c r="KC272" s="32"/>
      <c r="KD272" s="32"/>
      <c r="KE272" s="33"/>
      <c r="KF272" s="28"/>
      <c r="KG272" s="29"/>
      <c r="KH272" s="29"/>
      <c r="KI272" s="29"/>
      <c r="KJ272" s="29"/>
      <c r="KK272" s="30"/>
      <c r="KL272" s="31"/>
      <c r="KM272" s="32"/>
      <c r="KN272" s="32"/>
      <c r="KO272" s="32"/>
      <c r="KP272" s="32"/>
      <c r="KQ272" s="33"/>
    </row>
    <row r="273" spans="1:303" ht="16.5" customHeight="1" x14ac:dyDescent="0.25">
      <c r="A273" t="e">
        <f t="shared" si="13"/>
        <v>#VALUE!</v>
      </c>
      <c r="B273" s="17" t="e">
        <f t="shared" si="14"/>
        <v>#VALUE!</v>
      </c>
      <c r="C273" s="21" t="str">
        <f>Calen!F276</f>
        <v/>
      </c>
      <c r="D273" s="28"/>
      <c r="E273" s="29"/>
      <c r="F273" s="29"/>
      <c r="G273" s="29"/>
      <c r="H273" s="29"/>
      <c r="I273" s="30"/>
      <c r="J273" s="31"/>
      <c r="K273" s="32"/>
      <c r="L273" s="32"/>
      <c r="M273" s="32"/>
      <c r="N273" s="32"/>
      <c r="O273" s="33"/>
      <c r="P273" s="28"/>
      <c r="Q273" s="29"/>
      <c r="R273" s="29"/>
      <c r="S273" s="29"/>
      <c r="T273" s="29"/>
      <c r="U273" s="30"/>
      <c r="V273" s="31"/>
      <c r="W273" s="32"/>
      <c r="X273" s="32"/>
      <c r="Y273" s="32"/>
      <c r="Z273" s="32"/>
      <c r="AA273" s="33"/>
      <c r="AB273" s="28"/>
      <c r="AC273" s="29"/>
      <c r="AD273" s="29"/>
      <c r="AE273" s="29"/>
      <c r="AF273" s="29"/>
      <c r="AG273" s="30"/>
      <c r="AH273" s="31"/>
      <c r="AI273" s="32"/>
      <c r="AJ273" s="32"/>
      <c r="AK273" s="32"/>
      <c r="AL273" s="32"/>
      <c r="AM273" s="33"/>
      <c r="AN273" s="28"/>
      <c r="AO273" s="29"/>
      <c r="AP273" s="29"/>
      <c r="AQ273" s="29"/>
      <c r="AR273" s="29"/>
      <c r="AS273" s="30"/>
      <c r="AT273" s="31"/>
      <c r="AU273" s="32"/>
      <c r="AV273" s="32"/>
      <c r="AW273" s="32"/>
      <c r="AX273" s="32"/>
      <c r="AY273" s="33"/>
      <c r="AZ273" s="28"/>
      <c r="BA273" s="29"/>
      <c r="BB273" s="29"/>
      <c r="BC273" s="29"/>
      <c r="BD273" s="29"/>
      <c r="BE273" s="30"/>
      <c r="BF273" s="31"/>
      <c r="BG273" s="32"/>
      <c r="BH273" s="32"/>
      <c r="BI273" s="32"/>
      <c r="BJ273" s="32"/>
      <c r="BK273" s="33"/>
      <c r="BL273" s="28"/>
      <c r="BM273" s="29"/>
      <c r="BN273" s="29"/>
      <c r="BO273" s="29"/>
      <c r="BP273" s="29"/>
      <c r="BQ273" s="30"/>
      <c r="BR273" s="31"/>
      <c r="BS273" s="32"/>
      <c r="BT273" s="32"/>
      <c r="BU273" s="32"/>
      <c r="BV273" s="32"/>
      <c r="BW273" s="33"/>
      <c r="BX273" s="28"/>
      <c r="BY273" s="29"/>
      <c r="BZ273" s="29"/>
      <c r="CA273" s="29"/>
      <c r="CB273" s="29"/>
      <c r="CC273" s="30"/>
      <c r="CD273" s="31"/>
      <c r="CE273" s="32"/>
      <c r="CF273" s="32"/>
      <c r="CG273" s="32"/>
      <c r="CH273" s="32"/>
      <c r="CI273" s="33"/>
      <c r="CJ273" s="28"/>
      <c r="CK273" s="29"/>
      <c r="CL273" s="29"/>
      <c r="CM273" s="29"/>
      <c r="CN273" s="29"/>
      <c r="CO273" s="30"/>
      <c r="CP273" s="31"/>
      <c r="CQ273" s="32"/>
      <c r="CR273" s="32"/>
      <c r="CS273" s="32"/>
      <c r="CT273" s="32"/>
      <c r="CU273" s="33"/>
      <c r="CV273" s="28"/>
      <c r="CW273" s="29"/>
      <c r="CX273" s="29"/>
      <c r="CY273" s="29"/>
      <c r="CZ273" s="29"/>
      <c r="DA273" s="30"/>
      <c r="DB273" s="31"/>
      <c r="DC273" s="32"/>
      <c r="DD273" s="32"/>
      <c r="DE273" s="32"/>
      <c r="DF273" s="32"/>
      <c r="DG273" s="33"/>
      <c r="DH273" s="28"/>
      <c r="DI273" s="29"/>
      <c r="DJ273" s="29"/>
      <c r="DK273" s="29"/>
      <c r="DL273" s="29"/>
      <c r="DM273" s="30"/>
      <c r="DN273" s="31"/>
      <c r="DO273" s="32"/>
      <c r="DP273" s="32"/>
      <c r="DQ273" s="32"/>
      <c r="DR273" s="32"/>
      <c r="DS273" s="33"/>
      <c r="DT273" s="28"/>
      <c r="DU273" s="29"/>
      <c r="DV273" s="29"/>
      <c r="DW273" s="29"/>
      <c r="DX273" s="29"/>
      <c r="DY273" s="30"/>
      <c r="DZ273" s="31"/>
      <c r="EA273" s="32"/>
      <c r="EB273" s="32"/>
      <c r="EC273" s="32"/>
      <c r="ED273" s="32"/>
      <c r="EE273" s="33"/>
      <c r="EF273" s="28"/>
      <c r="EG273" s="29"/>
      <c r="EH273" s="29"/>
      <c r="EI273" s="29"/>
      <c r="EJ273" s="29"/>
      <c r="EK273" s="30"/>
      <c r="EL273" s="31"/>
      <c r="EM273" s="32"/>
      <c r="EN273" s="32"/>
      <c r="EO273" s="32"/>
      <c r="EP273" s="32"/>
      <c r="EQ273" s="33"/>
      <c r="ER273" s="28"/>
      <c r="ES273" s="29"/>
      <c r="ET273" s="29"/>
      <c r="EU273" s="29"/>
      <c r="EV273" s="29"/>
      <c r="EW273" s="30"/>
      <c r="EX273" s="31"/>
      <c r="EY273" s="32"/>
      <c r="EZ273" s="32"/>
      <c r="FA273" s="32"/>
      <c r="FB273" s="32"/>
      <c r="FC273" s="33"/>
      <c r="FD273" s="28"/>
      <c r="FE273" s="29"/>
      <c r="FF273" s="29"/>
      <c r="FG273" s="29"/>
      <c r="FH273" s="29"/>
      <c r="FI273" s="30"/>
      <c r="FJ273" s="31"/>
      <c r="FK273" s="32"/>
      <c r="FL273" s="32"/>
      <c r="FM273" s="32"/>
      <c r="FN273" s="32"/>
      <c r="FO273" s="33"/>
      <c r="FP273" s="28"/>
      <c r="FQ273" s="29"/>
      <c r="FR273" s="29"/>
      <c r="FS273" s="29"/>
      <c r="FT273" s="29"/>
      <c r="FU273" s="30"/>
      <c r="FV273" s="31"/>
      <c r="FW273" s="32"/>
      <c r="FX273" s="32"/>
      <c r="FY273" s="32"/>
      <c r="FZ273" s="32"/>
      <c r="GA273" s="33"/>
      <c r="GB273" s="28"/>
      <c r="GC273" s="29"/>
      <c r="GD273" s="29"/>
      <c r="GE273" s="29"/>
      <c r="GF273" s="29"/>
      <c r="GG273" s="30"/>
      <c r="GH273" s="31"/>
      <c r="GI273" s="32"/>
      <c r="GJ273" s="32"/>
      <c r="GK273" s="32"/>
      <c r="GL273" s="32"/>
      <c r="GM273" s="33"/>
      <c r="GN273" s="28"/>
      <c r="GO273" s="29"/>
      <c r="GP273" s="29"/>
      <c r="GQ273" s="29"/>
      <c r="GR273" s="29"/>
      <c r="GS273" s="30"/>
      <c r="GT273" s="31"/>
      <c r="GU273" s="32"/>
      <c r="GV273" s="32"/>
      <c r="GW273" s="32"/>
      <c r="GX273" s="32"/>
      <c r="GY273" s="33"/>
      <c r="GZ273" s="28"/>
      <c r="HA273" s="29"/>
      <c r="HB273" s="29"/>
      <c r="HC273" s="29"/>
      <c r="HD273" s="29"/>
      <c r="HE273" s="30"/>
      <c r="HF273" s="31"/>
      <c r="HG273" s="32"/>
      <c r="HH273" s="32"/>
      <c r="HI273" s="32"/>
      <c r="HJ273" s="32"/>
      <c r="HK273" s="33"/>
      <c r="HL273" s="28"/>
      <c r="HM273" s="29"/>
      <c r="HN273" s="29"/>
      <c r="HO273" s="29"/>
      <c r="HP273" s="29"/>
      <c r="HQ273" s="30"/>
      <c r="HR273" s="31"/>
      <c r="HS273" s="32"/>
      <c r="HT273" s="32"/>
      <c r="HU273" s="32"/>
      <c r="HV273" s="32"/>
      <c r="HW273" s="33"/>
      <c r="HX273" s="28"/>
      <c r="HY273" s="29"/>
      <c r="HZ273" s="29"/>
      <c r="IA273" s="29"/>
      <c r="IB273" s="29"/>
      <c r="IC273" s="30"/>
      <c r="ID273" s="31"/>
      <c r="IE273" s="32"/>
      <c r="IF273" s="32"/>
      <c r="IG273" s="32"/>
      <c r="IH273" s="32"/>
      <c r="II273" s="33"/>
      <c r="IJ273" s="28"/>
      <c r="IK273" s="29"/>
      <c r="IL273" s="29"/>
      <c r="IM273" s="29"/>
      <c r="IN273" s="29"/>
      <c r="IO273" s="30"/>
      <c r="IP273" s="31"/>
      <c r="IQ273" s="32"/>
      <c r="IR273" s="32"/>
      <c r="IS273" s="32"/>
      <c r="IT273" s="32"/>
      <c r="IU273" s="33"/>
      <c r="IV273" s="28"/>
      <c r="IW273" s="29"/>
      <c r="IX273" s="29"/>
      <c r="IY273" s="29"/>
      <c r="IZ273" s="29"/>
      <c r="JA273" s="30"/>
      <c r="JB273" s="31"/>
      <c r="JC273" s="32"/>
      <c r="JD273" s="32"/>
      <c r="JE273" s="32"/>
      <c r="JF273" s="32"/>
      <c r="JG273" s="33"/>
      <c r="JH273" s="28"/>
      <c r="JI273" s="29"/>
      <c r="JJ273" s="29"/>
      <c r="JK273" s="29"/>
      <c r="JL273" s="29"/>
      <c r="JM273" s="30"/>
      <c r="JN273" s="31"/>
      <c r="JO273" s="32"/>
      <c r="JP273" s="32"/>
      <c r="JQ273" s="32"/>
      <c r="JR273" s="32"/>
      <c r="JS273" s="33"/>
      <c r="JT273" s="28"/>
      <c r="JU273" s="29"/>
      <c r="JV273" s="29"/>
      <c r="JW273" s="29"/>
      <c r="JX273" s="29"/>
      <c r="JY273" s="30"/>
      <c r="JZ273" s="31"/>
      <c r="KA273" s="32"/>
      <c r="KB273" s="32"/>
      <c r="KC273" s="32"/>
      <c r="KD273" s="32"/>
      <c r="KE273" s="33"/>
      <c r="KF273" s="28"/>
      <c r="KG273" s="29"/>
      <c r="KH273" s="29"/>
      <c r="KI273" s="29"/>
      <c r="KJ273" s="29"/>
      <c r="KK273" s="30"/>
      <c r="KL273" s="31"/>
      <c r="KM273" s="32"/>
      <c r="KN273" s="32"/>
      <c r="KO273" s="32"/>
      <c r="KP273" s="32"/>
      <c r="KQ273" s="33"/>
    </row>
    <row r="274" spans="1:303" ht="16.5" customHeight="1" x14ac:dyDescent="0.25">
      <c r="A274" t="e">
        <f t="shared" si="13"/>
        <v>#VALUE!</v>
      </c>
      <c r="B274" s="17" t="e">
        <f t="shared" si="14"/>
        <v>#VALUE!</v>
      </c>
      <c r="C274" s="21" t="str">
        <f>Calen!F277</f>
        <v/>
      </c>
      <c r="D274" s="28"/>
      <c r="E274" s="29"/>
      <c r="F274" s="29"/>
      <c r="G274" s="29"/>
      <c r="H274" s="29"/>
      <c r="I274" s="30"/>
      <c r="J274" s="31"/>
      <c r="K274" s="32"/>
      <c r="L274" s="32"/>
      <c r="M274" s="32"/>
      <c r="N274" s="32"/>
      <c r="O274" s="33"/>
      <c r="P274" s="28"/>
      <c r="Q274" s="29"/>
      <c r="R274" s="29"/>
      <c r="S274" s="29"/>
      <c r="T274" s="29"/>
      <c r="U274" s="30"/>
      <c r="V274" s="31"/>
      <c r="W274" s="32"/>
      <c r="X274" s="32"/>
      <c r="Y274" s="32"/>
      <c r="Z274" s="32"/>
      <c r="AA274" s="33"/>
      <c r="AB274" s="28"/>
      <c r="AC274" s="29"/>
      <c r="AD274" s="29"/>
      <c r="AE274" s="29"/>
      <c r="AF274" s="29"/>
      <c r="AG274" s="30"/>
      <c r="AH274" s="31"/>
      <c r="AI274" s="32"/>
      <c r="AJ274" s="32"/>
      <c r="AK274" s="32"/>
      <c r="AL274" s="32"/>
      <c r="AM274" s="33"/>
      <c r="AN274" s="28"/>
      <c r="AO274" s="29"/>
      <c r="AP274" s="29"/>
      <c r="AQ274" s="29"/>
      <c r="AR274" s="29"/>
      <c r="AS274" s="30"/>
      <c r="AT274" s="31"/>
      <c r="AU274" s="32"/>
      <c r="AV274" s="32"/>
      <c r="AW274" s="32"/>
      <c r="AX274" s="32"/>
      <c r="AY274" s="33"/>
      <c r="AZ274" s="28"/>
      <c r="BA274" s="29"/>
      <c r="BB274" s="29"/>
      <c r="BC274" s="29"/>
      <c r="BD274" s="29"/>
      <c r="BE274" s="30"/>
      <c r="BF274" s="31"/>
      <c r="BG274" s="32"/>
      <c r="BH274" s="32"/>
      <c r="BI274" s="32"/>
      <c r="BJ274" s="32"/>
      <c r="BK274" s="33"/>
      <c r="BL274" s="28"/>
      <c r="BM274" s="29"/>
      <c r="BN274" s="29"/>
      <c r="BO274" s="29"/>
      <c r="BP274" s="29"/>
      <c r="BQ274" s="30"/>
      <c r="BR274" s="31"/>
      <c r="BS274" s="32"/>
      <c r="BT274" s="32"/>
      <c r="BU274" s="32"/>
      <c r="BV274" s="32"/>
      <c r="BW274" s="33"/>
      <c r="BX274" s="28"/>
      <c r="BY274" s="29"/>
      <c r="BZ274" s="29"/>
      <c r="CA274" s="29"/>
      <c r="CB274" s="29"/>
      <c r="CC274" s="30"/>
      <c r="CD274" s="31"/>
      <c r="CE274" s="32"/>
      <c r="CF274" s="32"/>
      <c r="CG274" s="32"/>
      <c r="CH274" s="32"/>
      <c r="CI274" s="33"/>
      <c r="CJ274" s="28"/>
      <c r="CK274" s="29"/>
      <c r="CL274" s="29"/>
      <c r="CM274" s="29"/>
      <c r="CN274" s="29"/>
      <c r="CO274" s="30"/>
      <c r="CP274" s="31"/>
      <c r="CQ274" s="32"/>
      <c r="CR274" s="32"/>
      <c r="CS274" s="32"/>
      <c r="CT274" s="32"/>
      <c r="CU274" s="33"/>
      <c r="CV274" s="28"/>
      <c r="CW274" s="29"/>
      <c r="CX274" s="29"/>
      <c r="CY274" s="29"/>
      <c r="CZ274" s="29"/>
      <c r="DA274" s="30"/>
      <c r="DB274" s="31"/>
      <c r="DC274" s="32"/>
      <c r="DD274" s="32"/>
      <c r="DE274" s="32"/>
      <c r="DF274" s="32"/>
      <c r="DG274" s="33"/>
      <c r="DH274" s="28"/>
      <c r="DI274" s="29"/>
      <c r="DJ274" s="29"/>
      <c r="DK274" s="29"/>
      <c r="DL274" s="29"/>
      <c r="DM274" s="30"/>
      <c r="DN274" s="31"/>
      <c r="DO274" s="32"/>
      <c r="DP274" s="32"/>
      <c r="DQ274" s="32"/>
      <c r="DR274" s="32"/>
      <c r="DS274" s="33"/>
      <c r="DT274" s="28"/>
      <c r="DU274" s="29"/>
      <c r="DV274" s="29"/>
      <c r="DW274" s="29"/>
      <c r="DX274" s="29"/>
      <c r="DY274" s="30"/>
      <c r="DZ274" s="31"/>
      <c r="EA274" s="32"/>
      <c r="EB274" s="32"/>
      <c r="EC274" s="32"/>
      <c r="ED274" s="32"/>
      <c r="EE274" s="33"/>
      <c r="EF274" s="28"/>
      <c r="EG274" s="29"/>
      <c r="EH274" s="29"/>
      <c r="EI274" s="29"/>
      <c r="EJ274" s="29"/>
      <c r="EK274" s="30"/>
      <c r="EL274" s="31"/>
      <c r="EM274" s="32"/>
      <c r="EN274" s="32"/>
      <c r="EO274" s="32"/>
      <c r="EP274" s="32"/>
      <c r="EQ274" s="33"/>
      <c r="ER274" s="28"/>
      <c r="ES274" s="29"/>
      <c r="ET274" s="29"/>
      <c r="EU274" s="29"/>
      <c r="EV274" s="29"/>
      <c r="EW274" s="30"/>
      <c r="EX274" s="31"/>
      <c r="EY274" s="32"/>
      <c r="EZ274" s="32"/>
      <c r="FA274" s="32"/>
      <c r="FB274" s="32"/>
      <c r="FC274" s="33"/>
      <c r="FD274" s="28"/>
      <c r="FE274" s="29"/>
      <c r="FF274" s="29"/>
      <c r="FG274" s="29"/>
      <c r="FH274" s="29"/>
      <c r="FI274" s="30"/>
      <c r="FJ274" s="31"/>
      <c r="FK274" s="32"/>
      <c r="FL274" s="32"/>
      <c r="FM274" s="32"/>
      <c r="FN274" s="32"/>
      <c r="FO274" s="33"/>
      <c r="FP274" s="28"/>
      <c r="FQ274" s="29"/>
      <c r="FR274" s="29"/>
      <c r="FS274" s="29"/>
      <c r="FT274" s="29"/>
      <c r="FU274" s="30"/>
      <c r="FV274" s="31"/>
      <c r="FW274" s="32"/>
      <c r="FX274" s="32"/>
      <c r="FY274" s="32"/>
      <c r="FZ274" s="32"/>
      <c r="GA274" s="33"/>
      <c r="GB274" s="28"/>
      <c r="GC274" s="29"/>
      <c r="GD274" s="29"/>
      <c r="GE274" s="29"/>
      <c r="GF274" s="29"/>
      <c r="GG274" s="30"/>
      <c r="GH274" s="31"/>
      <c r="GI274" s="32"/>
      <c r="GJ274" s="32"/>
      <c r="GK274" s="32"/>
      <c r="GL274" s="32"/>
      <c r="GM274" s="33"/>
      <c r="GN274" s="28"/>
      <c r="GO274" s="29"/>
      <c r="GP274" s="29"/>
      <c r="GQ274" s="29"/>
      <c r="GR274" s="29"/>
      <c r="GS274" s="30"/>
      <c r="GT274" s="31"/>
      <c r="GU274" s="32"/>
      <c r="GV274" s="32"/>
      <c r="GW274" s="32"/>
      <c r="GX274" s="32"/>
      <c r="GY274" s="33"/>
      <c r="GZ274" s="28"/>
      <c r="HA274" s="29"/>
      <c r="HB274" s="29"/>
      <c r="HC274" s="29"/>
      <c r="HD274" s="29"/>
      <c r="HE274" s="30"/>
      <c r="HF274" s="31"/>
      <c r="HG274" s="32"/>
      <c r="HH274" s="32"/>
      <c r="HI274" s="32"/>
      <c r="HJ274" s="32"/>
      <c r="HK274" s="33"/>
      <c r="HL274" s="28"/>
      <c r="HM274" s="29"/>
      <c r="HN274" s="29"/>
      <c r="HO274" s="29"/>
      <c r="HP274" s="29"/>
      <c r="HQ274" s="30"/>
      <c r="HR274" s="31"/>
      <c r="HS274" s="32"/>
      <c r="HT274" s="32"/>
      <c r="HU274" s="32"/>
      <c r="HV274" s="32"/>
      <c r="HW274" s="33"/>
      <c r="HX274" s="28"/>
      <c r="HY274" s="29"/>
      <c r="HZ274" s="29"/>
      <c r="IA274" s="29"/>
      <c r="IB274" s="29"/>
      <c r="IC274" s="30"/>
      <c r="ID274" s="31"/>
      <c r="IE274" s="32"/>
      <c r="IF274" s="32"/>
      <c r="IG274" s="32"/>
      <c r="IH274" s="32"/>
      <c r="II274" s="33"/>
      <c r="IJ274" s="28"/>
      <c r="IK274" s="29"/>
      <c r="IL274" s="29"/>
      <c r="IM274" s="29"/>
      <c r="IN274" s="29"/>
      <c r="IO274" s="30"/>
      <c r="IP274" s="31"/>
      <c r="IQ274" s="32"/>
      <c r="IR274" s="32"/>
      <c r="IS274" s="32"/>
      <c r="IT274" s="32"/>
      <c r="IU274" s="33"/>
      <c r="IV274" s="28"/>
      <c r="IW274" s="29"/>
      <c r="IX274" s="29"/>
      <c r="IY274" s="29"/>
      <c r="IZ274" s="29"/>
      <c r="JA274" s="30"/>
      <c r="JB274" s="31"/>
      <c r="JC274" s="32"/>
      <c r="JD274" s="32"/>
      <c r="JE274" s="32"/>
      <c r="JF274" s="32"/>
      <c r="JG274" s="33"/>
      <c r="JH274" s="28"/>
      <c r="JI274" s="29"/>
      <c r="JJ274" s="29"/>
      <c r="JK274" s="29"/>
      <c r="JL274" s="29"/>
      <c r="JM274" s="30"/>
      <c r="JN274" s="31"/>
      <c r="JO274" s="32"/>
      <c r="JP274" s="32"/>
      <c r="JQ274" s="32"/>
      <c r="JR274" s="32"/>
      <c r="JS274" s="33"/>
      <c r="JT274" s="28"/>
      <c r="JU274" s="29"/>
      <c r="JV274" s="29"/>
      <c r="JW274" s="29"/>
      <c r="JX274" s="29"/>
      <c r="JY274" s="30"/>
      <c r="JZ274" s="31"/>
      <c r="KA274" s="32"/>
      <c r="KB274" s="32"/>
      <c r="KC274" s="32"/>
      <c r="KD274" s="32"/>
      <c r="KE274" s="33"/>
      <c r="KF274" s="28"/>
      <c r="KG274" s="29"/>
      <c r="KH274" s="29"/>
      <c r="KI274" s="29"/>
      <c r="KJ274" s="29"/>
      <c r="KK274" s="30"/>
      <c r="KL274" s="31"/>
      <c r="KM274" s="32"/>
      <c r="KN274" s="32"/>
      <c r="KO274" s="32"/>
      <c r="KP274" s="32"/>
      <c r="KQ274" s="33"/>
    </row>
    <row r="275" spans="1:303" ht="16.5" customHeight="1" x14ac:dyDescent="0.25">
      <c r="A275" t="e">
        <f t="shared" si="13"/>
        <v>#VALUE!</v>
      </c>
      <c r="B275" s="17" t="e">
        <f t="shared" si="14"/>
        <v>#VALUE!</v>
      </c>
      <c r="C275" s="21" t="str">
        <f>Calen!F278</f>
        <v/>
      </c>
      <c r="D275" s="28"/>
      <c r="E275" s="29"/>
      <c r="F275" s="29"/>
      <c r="G275" s="29"/>
      <c r="H275" s="29"/>
      <c r="I275" s="30"/>
      <c r="J275" s="31"/>
      <c r="K275" s="32"/>
      <c r="L275" s="32"/>
      <c r="M275" s="32"/>
      <c r="N275" s="32"/>
      <c r="O275" s="33"/>
      <c r="P275" s="28"/>
      <c r="Q275" s="29"/>
      <c r="R275" s="29"/>
      <c r="S275" s="29"/>
      <c r="T275" s="29"/>
      <c r="U275" s="30"/>
      <c r="V275" s="31"/>
      <c r="W275" s="32"/>
      <c r="X275" s="32"/>
      <c r="Y275" s="32"/>
      <c r="Z275" s="32"/>
      <c r="AA275" s="33"/>
      <c r="AB275" s="28"/>
      <c r="AC275" s="29"/>
      <c r="AD275" s="29"/>
      <c r="AE275" s="29"/>
      <c r="AF275" s="29"/>
      <c r="AG275" s="30"/>
      <c r="AH275" s="31"/>
      <c r="AI275" s="32"/>
      <c r="AJ275" s="32"/>
      <c r="AK275" s="32"/>
      <c r="AL275" s="32"/>
      <c r="AM275" s="33"/>
      <c r="AN275" s="28"/>
      <c r="AO275" s="29"/>
      <c r="AP275" s="29"/>
      <c r="AQ275" s="29"/>
      <c r="AR275" s="29"/>
      <c r="AS275" s="30"/>
      <c r="AT275" s="31"/>
      <c r="AU275" s="32"/>
      <c r="AV275" s="32"/>
      <c r="AW275" s="32"/>
      <c r="AX275" s="32"/>
      <c r="AY275" s="33"/>
      <c r="AZ275" s="28"/>
      <c r="BA275" s="29"/>
      <c r="BB275" s="29"/>
      <c r="BC275" s="29"/>
      <c r="BD275" s="29"/>
      <c r="BE275" s="30"/>
      <c r="BF275" s="31"/>
      <c r="BG275" s="32"/>
      <c r="BH275" s="32"/>
      <c r="BI275" s="32"/>
      <c r="BJ275" s="32"/>
      <c r="BK275" s="33"/>
      <c r="BL275" s="28"/>
      <c r="BM275" s="29"/>
      <c r="BN275" s="29"/>
      <c r="BO275" s="29"/>
      <c r="BP275" s="29"/>
      <c r="BQ275" s="30"/>
      <c r="BR275" s="31"/>
      <c r="BS275" s="32"/>
      <c r="BT275" s="32"/>
      <c r="BU275" s="32"/>
      <c r="BV275" s="32"/>
      <c r="BW275" s="33"/>
      <c r="BX275" s="28"/>
      <c r="BY275" s="29"/>
      <c r="BZ275" s="29"/>
      <c r="CA275" s="29"/>
      <c r="CB275" s="29"/>
      <c r="CC275" s="30"/>
      <c r="CD275" s="31"/>
      <c r="CE275" s="32"/>
      <c r="CF275" s="32"/>
      <c r="CG275" s="32"/>
      <c r="CH275" s="32"/>
      <c r="CI275" s="33"/>
      <c r="CJ275" s="28"/>
      <c r="CK275" s="29"/>
      <c r="CL275" s="29"/>
      <c r="CM275" s="29"/>
      <c r="CN275" s="29"/>
      <c r="CO275" s="30"/>
      <c r="CP275" s="31"/>
      <c r="CQ275" s="32"/>
      <c r="CR275" s="32"/>
      <c r="CS275" s="32"/>
      <c r="CT275" s="32"/>
      <c r="CU275" s="33"/>
      <c r="CV275" s="28"/>
      <c r="CW275" s="29"/>
      <c r="CX275" s="29"/>
      <c r="CY275" s="29"/>
      <c r="CZ275" s="29"/>
      <c r="DA275" s="30"/>
      <c r="DB275" s="31"/>
      <c r="DC275" s="32"/>
      <c r="DD275" s="32"/>
      <c r="DE275" s="32"/>
      <c r="DF275" s="32"/>
      <c r="DG275" s="33"/>
      <c r="DH275" s="28"/>
      <c r="DI275" s="29"/>
      <c r="DJ275" s="29"/>
      <c r="DK275" s="29"/>
      <c r="DL275" s="29"/>
      <c r="DM275" s="30"/>
      <c r="DN275" s="31"/>
      <c r="DO275" s="32"/>
      <c r="DP275" s="32"/>
      <c r="DQ275" s="32"/>
      <c r="DR275" s="32"/>
      <c r="DS275" s="33"/>
      <c r="DT275" s="28"/>
      <c r="DU275" s="29"/>
      <c r="DV275" s="29"/>
      <c r="DW275" s="29"/>
      <c r="DX275" s="29"/>
      <c r="DY275" s="30"/>
      <c r="DZ275" s="31"/>
      <c r="EA275" s="32"/>
      <c r="EB275" s="32"/>
      <c r="EC275" s="32"/>
      <c r="ED275" s="32"/>
      <c r="EE275" s="33"/>
      <c r="EF275" s="28"/>
      <c r="EG275" s="29"/>
      <c r="EH275" s="29"/>
      <c r="EI275" s="29"/>
      <c r="EJ275" s="29"/>
      <c r="EK275" s="30"/>
      <c r="EL275" s="31"/>
      <c r="EM275" s="32"/>
      <c r="EN275" s="32"/>
      <c r="EO275" s="32"/>
      <c r="EP275" s="32"/>
      <c r="EQ275" s="33"/>
      <c r="ER275" s="28"/>
      <c r="ES275" s="29"/>
      <c r="ET275" s="29"/>
      <c r="EU275" s="29"/>
      <c r="EV275" s="29"/>
      <c r="EW275" s="30"/>
      <c r="EX275" s="31"/>
      <c r="EY275" s="32"/>
      <c r="EZ275" s="32"/>
      <c r="FA275" s="32"/>
      <c r="FB275" s="32"/>
      <c r="FC275" s="33"/>
      <c r="FD275" s="28"/>
      <c r="FE275" s="29"/>
      <c r="FF275" s="29"/>
      <c r="FG275" s="29"/>
      <c r="FH275" s="29"/>
      <c r="FI275" s="30"/>
      <c r="FJ275" s="31"/>
      <c r="FK275" s="32"/>
      <c r="FL275" s="32"/>
      <c r="FM275" s="32"/>
      <c r="FN275" s="32"/>
      <c r="FO275" s="33"/>
      <c r="FP275" s="28"/>
      <c r="FQ275" s="29"/>
      <c r="FR275" s="29"/>
      <c r="FS275" s="29"/>
      <c r="FT275" s="29"/>
      <c r="FU275" s="30"/>
      <c r="FV275" s="31"/>
      <c r="FW275" s="32"/>
      <c r="FX275" s="32"/>
      <c r="FY275" s="32"/>
      <c r="FZ275" s="32"/>
      <c r="GA275" s="33"/>
      <c r="GB275" s="28"/>
      <c r="GC275" s="29"/>
      <c r="GD275" s="29"/>
      <c r="GE275" s="29"/>
      <c r="GF275" s="29"/>
      <c r="GG275" s="30"/>
      <c r="GH275" s="31"/>
      <c r="GI275" s="32"/>
      <c r="GJ275" s="32"/>
      <c r="GK275" s="32"/>
      <c r="GL275" s="32"/>
      <c r="GM275" s="33"/>
      <c r="GN275" s="28"/>
      <c r="GO275" s="29"/>
      <c r="GP275" s="29"/>
      <c r="GQ275" s="29"/>
      <c r="GR275" s="29"/>
      <c r="GS275" s="30"/>
      <c r="GT275" s="31"/>
      <c r="GU275" s="32"/>
      <c r="GV275" s="32"/>
      <c r="GW275" s="32"/>
      <c r="GX275" s="32"/>
      <c r="GY275" s="33"/>
      <c r="GZ275" s="28"/>
      <c r="HA275" s="29"/>
      <c r="HB275" s="29"/>
      <c r="HC275" s="29"/>
      <c r="HD275" s="29"/>
      <c r="HE275" s="30"/>
      <c r="HF275" s="31"/>
      <c r="HG275" s="32"/>
      <c r="HH275" s="32"/>
      <c r="HI275" s="32"/>
      <c r="HJ275" s="32"/>
      <c r="HK275" s="33"/>
      <c r="HL275" s="28"/>
      <c r="HM275" s="29"/>
      <c r="HN275" s="29"/>
      <c r="HO275" s="29"/>
      <c r="HP275" s="29"/>
      <c r="HQ275" s="30"/>
      <c r="HR275" s="31"/>
      <c r="HS275" s="32"/>
      <c r="HT275" s="32"/>
      <c r="HU275" s="32"/>
      <c r="HV275" s="32"/>
      <c r="HW275" s="33"/>
      <c r="HX275" s="28"/>
      <c r="HY275" s="29"/>
      <c r="HZ275" s="29"/>
      <c r="IA275" s="29"/>
      <c r="IB275" s="29"/>
      <c r="IC275" s="30"/>
      <c r="ID275" s="31"/>
      <c r="IE275" s="32"/>
      <c r="IF275" s="32"/>
      <c r="IG275" s="32"/>
      <c r="IH275" s="32"/>
      <c r="II275" s="33"/>
      <c r="IJ275" s="28"/>
      <c r="IK275" s="29"/>
      <c r="IL275" s="29"/>
      <c r="IM275" s="29"/>
      <c r="IN275" s="29"/>
      <c r="IO275" s="30"/>
      <c r="IP275" s="31"/>
      <c r="IQ275" s="32"/>
      <c r="IR275" s="32"/>
      <c r="IS275" s="32"/>
      <c r="IT275" s="32"/>
      <c r="IU275" s="33"/>
      <c r="IV275" s="28"/>
      <c r="IW275" s="29"/>
      <c r="IX275" s="29"/>
      <c r="IY275" s="29"/>
      <c r="IZ275" s="29"/>
      <c r="JA275" s="30"/>
      <c r="JB275" s="31"/>
      <c r="JC275" s="32"/>
      <c r="JD275" s="32"/>
      <c r="JE275" s="32"/>
      <c r="JF275" s="32"/>
      <c r="JG275" s="33"/>
      <c r="JH275" s="28"/>
      <c r="JI275" s="29"/>
      <c r="JJ275" s="29"/>
      <c r="JK275" s="29"/>
      <c r="JL275" s="29"/>
      <c r="JM275" s="30"/>
      <c r="JN275" s="31"/>
      <c r="JO275" s="32"/>
      <c r="JP275" s="32"/>
      <c r="JQ275" s="32"/>
      <c r="JR275" s="32"/>
      <c r="JS275" s="33"/>
      <c r="JT275" s="28"/>
      <c r="JU275" s="29"/>
      <c r="JV275" s="29"/>
      <c r="JW275" s="29"/>
      <c r="JX275" s="29"/>
      <c r="JY275" s="30"/>
      <c r="JZ275" s="31"/>
      <c r="KA275" s="32"/>
      <c r="KB275" s="32"/>
      <c r="KC275" s="32"/>
      <c r="KD275" s="32"/>
      <c r="KE275" s="33"/>
      <c r="KF275" s="28"/>
      <c r="KG275" s="29"/>
      <c r="KH275" s="29"/>
      <c r="KI275" s="29"/>
      <c r="KJ275" s="29"/>
      <c r="KK275" s="30"/>
      <c r="KL275" s="31"/>
      <c r="KM275" s="32"/>
      <c r="KN275" s="32"/>
      <c r="KO275" s="32"/>
      <c r="KP275" s="32"/>
      <c r="KQ275" s="33"/>
    </row>
    <row r="276" spans="1:303" ht="16.5" customHeight="1" x14ac:dyDescent="0.25">
      <c r="A276" t="e">
        <f t="shared" si="13"/>
        <v>#VALUE!</v>
      </c>
      <c r="B276" s="17" t="e">
        <f t="shared" si="14"/>
        <v>#VALUE!</v>
      </c>
      <c r="C276" s="21" t="str">
        <f>Calen!F279</f>
        <v/>
      </c>
      <c r="D276" s="28"/>
      <c r="E276" s="29"/>
      <c r="F276" s="29"/>
      <c r="G276" s="29"/>
      <c r="H276" s="29"/>
      <c r="I276" s="30"/>
      <c r="J276" s="31"/>
      <c r="K276" s="32"/>
      <c r="L276" s="32"/>
      <c r="M276" s="32"/>
      <c r="N276" s="32"/>
      <c r="O276" s="33"/>
      <c r="P276" s="28"/>
      <c r="Q276" s="29"/>
      <c r="R276" s="29"/>
      <c r="S276" s="29"/>
      <c r="T276" s="29"/>
      <c r="U276" s="30"/>
      <c r="V276" s="31"/>
      <c r="W276" s="32"/>
      <c r="X276" s="32"/>
      <c r="Y276" s="32"/>
      <c r="Z276" s="32"/>
      <c r="AA276" s="33"/>
      <c r="AB276" s="28"/>
      <c r="AC276" s="29"/>
      <c r="AD276" s="29"/>
      <c r="AE276" s="29"/>
      <c r="AF276" s="29"/>
      <c r="AG276" s="30"/>
      <c r="AH276" s="31"/>
      <c r="AI276" s="32"/>
      <c r="AJ276" s="32"/>
      <c r="AK276" s="32"/>
      <c r="AL276" s="32"/>
      <c r="AM276" s="33"/>
      <c r="AN276" s="28"/>
      <c r="AO276" s="29"/>
      <c r="AP276" s="29"/>
      <c r="AQ276" s="29"/>
      <c r="AR276" s="29"/>
      <c r="AS276" s="30"/>
      <c r="AT276" s="31"/>
      <c r="AU276" s="32"/>
      <c r="AV276" s="32"/>
      <c r="AW276" s="32"/>
      <c r="AX276" s="32"/>
      <c r="AY276" s="33"/>
      <c r="AZ276" s="28"/>
      <c r="BA276" s="29"/>
      <c r="BB276" s="29"/>
      <c r="BC276" s="29"/>
      <c r="BD276" s="29"/>
      <c r="BE276" s="30"/>
      <c r="BF276" s="31"/>
      <c r="BG276" s="32"/>
      <c r="BH276" s="32"/>
      <c r="BI276" s="32"/>
      <c r="BJ276" s="32"/>
      <c r="BK276" s="33"/>
      <c r="BL276" s="28"/>
      <c r="BM276" s="29"/>
      <c r="BN276" s="29"/>
      <c r="BO276" s="29"/>
      <c r="BP276" s="29"/>
      <c r="BQ276" s="30"/>
      <c r="BR276" s="31"/>
      <c r="BS276" s="32"/>
      <c r="BT276" s="32"/>
      <c r="BU276" s="32"/>
      <c r="BV276" s="32"/>
      <c r="BW276" s="33"/>
      <c r="BX276" s="28"/>
      <c r="BY276" s="29"/>
      <c r="BZ276" s="29"/>
      <c r="CA276" s="29"/>
      <c r="CB276" s="29"/>
      <c r="CC276" s="30"/>
      <c r="CD276" s="31"/>
      <c r="CE276" s="32"/>
      <c r="CF276" s="32"/>
      <c r="CG276" s="32"/>
      <c r="CH276" s="32"/>
      <c r="CI276" s="33"/>
      <c r="CJ276" s="28"/>
      <c r="CK276" s="29"/>
      <c r="CL276" s="29"/>
      <c r="CM276" s="29"/>
      <c r="CN276" s="29"/>
      <c r="CO276" s="30"/>
      <c r="CP276" s="31"/>
      <c r="CQ276" s="32"/>
      <c r="CR276" s="32"/>
      <c r="CS276" s="32"/>
      <c r="CT276" s="32"/>
      <c r="CU276" s="33"/>
      <c r="CV276" s="28"/>
      <c r="CW276" s="29"/>
      <c r="CX276" s="29"/>
      <c r="CY276" s="29"/>
      <c r="CZ276" s="29"/>
      <c r="DA276" s="30"/>
      <c r="DB276" s="31"/>
      <c r="DC276" s="32"/>
      <c r="DD276" s="32"/>
      <c r="DE276" s="32"/>
      <c r="DF276" s="32"/>
      <c r="DG276" s="33"/>
      <c r="DH276" s="28"/>
      <c r="DI276" s="29"/>
      <c r="DJ276" s="29"/>
      <c r="DK276" s="29"/>
      <c r="DL276" s="29"/>
      <c r="DM276" s="30"/>
      <c r="DN276" s="31"/>
      <c r="DO276" s="32"/>
      <c r="DP276" s="32"/>
      <c r="DQ276" s="32"/>
      <c r="DR276" s="32"/>
      <c r="DS276" s="33"/>
      <c r="DT276" s="28"/>
      <c r="DU276" s="29"/>
      <c r="DV276" s="29"/>
      <c r="DW276" s="29"/>
      <c r="DX276" s="29"/>
      <c r="DY276" s="30"/>
      <c r="DZ276" s="31"/>
      <c r="EA276" s="32"/>
      <c r="EB276" s="32"/>
      <c r="EC276" s="32"/>
      <c r="ED276" s="32"/>
      <c r="EE276" s="33"/>
      <c r="EF276" s="28"/>
      <c r="EG276" s="29"/>
      <c r="EH276" s="29"/>
      <c r="EI276" s="29"/>
      <c r="EJ276" s="29"/>
      <c r="EK276" s="30"/>
      <c r="EL276" s="31"/>
      <c r="EM276" s="32"/>
      <c r="EN276" s="32"/>
      <c r="EO276" s="32"/>
      <c r="EP276" s="32"/>
      <c r="EQ276" s="33"/>
      <c r="ER276" s="28"/>
      <c r="ES276" s="29"/>
      <c r="ET276" s="29"/>
      <c r="EU276" s="29"/>
      <c r="EV276" s="29"/>
      <c r="EW276" s="30"/>
      <c r="EX276" s="31"/>
      <c r="EY276" s="32"/>
      <c r="EZ276" s="32"/>
      <c r="FA276" s="32"/>
      <c r="FB276" s="32"/>
      <c r="FC276" s="33"/>
      <c r="FD276" s="28"/>
      <c r="FE276" s="29"/>
      <c r="FF276" s="29"/>
      <c r="FG276" s="29"/>
      <c r="FH276" s="29"/>
      <c r="FI276" s="30"/>
      <c r="FJ276" s="31"/>
      <c r="FK276" s="32"/>
      <c r="FL276" s="32"/>
      <c r="FM276" s="32"/>
      <c r="FN276" s="32"/>
      <c r="FO276" s="33"/>
      <c r="FP276" s="28"/>
      <c r="FQ276" s="29"/>
      <c r="FR276" s="29"/>
      <c r="FS276" s="29"/>
      <c r="FT276" s="29"/>
      <c r="FU276" s="30"/>
      <c r="FV276" s="31"/>
      <c r="FW276" s="32"/>
      <c r="FX276" s="32"/>
      <c r="FY276" s="32"/>
      <c r="FZ276" s="32"/>
      <c r="GA276" s="33"/>
      <c r="GB276" s="28"/>
      <c r="GC276" s="29"/>
      <c r="GD276" s="29"/>
      <c r="GE276" s="29"/>
      <c r="GF276" s="29"/>
      <c r="GG276" s="30"/>
      <c r="GH276" s="31"/>
      <c r="GI276" s="32"/>
      <c r="GJ276" s="32"/>
      <c r="GK276" s="32"/>
      <c r="GL276" s="32"/>
      <c r="GM276" s="33"/>
      <c r="GN276" s="28"/>
      <c r="GO276" s="29"/>
      <c r="GP276" s="29"/>
      <c r="GQ276" s="29"/>
      <c r="GR276" s="29"/>
      <c r="GS276" s="30"/>
      <c r="GT276" s="31"/>
      <c r="GU276" s="32"/>
      <c r="GV276" s="32"/>
      <c r="GW276" s="32"/>
      <c r="GX276" s="32"/>
      <c r="GY276" s="33"/>
      <c r="GZ276" s="28"/>
      <c r="HA276" s="29"/>
      <c r="HB276" s="29"/>
      <c r="HC276" s="29"/>
      <c r="HD276" s="29"/>
      <c r="HE276" s="30"/>
      <c r="HF276" s="31"/>
      <c r="HG276" s="32"/>
      <c r="HH276" s="32"/>
      <c r="HI276" s="32"/>
      <c r="HJ276" s="32"/>
      <c r="HK276" s="33"/>
      <c r="HL276" s="28"/>
      <c r="HM276" s="29"/>
      <c r="HN276" s="29"/>
      <c r="HO276" s="29"/>
      <c r="HP276" s="29"/>
      <c r="HQ276" s="30"/>
      <c r="HR276" s="31"/>
      <c r="HS276" s="32"/>
      <c r="HT276" s="32"/>
      <c r="HU276" s="32"/>
      <c r="HV276" s="32"/>
      <c r="HW276" s="33"/>
      <c r="HX276" s="28"/>
      <c r="HY276" s="29"/>
      <c r="HZ276" s="29"/>
      <c r="IA276" s="29"/>
      <c r="IB276" s="29"/>
      <c r="IC276" s="30"/>
      <c r="ID276" s="31"/>
      <c r="IE276" s="32"/>
      <c r="IF276" s="32"/>
      <c r="IG276" s="32"/>
      <c r="IH276" s="32"/>
      <c r="II276" s="33"/>
      <c r="IJ276" s="28"/>
      <c r="IK276" s="29"/>
      <c r="IL276" s="29"/>
      <c r="IM276" s="29"/>
      <c r="IN276" s="29"/>
      <c r="IO276" s="30"/>
      <c r="IP276" s="31"/>
      <c r="IQ276" s="32"/>
      <c r="IR276" s="32"/>
      <c r="IS276" s="32"/>
      <c r="IT276" s="32"/>
      <c r="IU276" s="33"/>
      <c r="IV276" s="28"/>
      <c r="IW276" s="29"/>
      <c r="IX276" s="29"/>
      <c r="IY276" s="29"/>
      <c r="IZ276" s="29"/>
      <c r="JA276" s="30"/>
      <c r="JB276" s="31"/>
      <c r="JC276" s="32"/>
      <c r="JD276" s="32"/>
      <c r="JE276" s="32"/>
      <c r="JF276" s="32"/>
      <c r="JG276" s="33"/>
      <c r="JH276" s="28"/>
      <c r="JI276" s="29"/>
      <c r="JJ276" s="29"/>
      <c r="JK276" s="29"/>
      <c r="JL276" s="29"/>
      <c r="JM276" s="30"/>
      <c r="JN276" s="31"/>
      <c r="JO276" s="32"/>
      <c r="JP276" s="32"/>
      <c r="JQ276" s="32"/>
      <c r="JR276" s="32"/>
      <c r="JS276" s="33"/>
      <c r="JT276" s="28"/>
      <c r="JU276" s="29"/>
      <c r="JV276" s="29"/>
      <c r="JW276" s="29"/>
      <c r="JX276" s="29"/>
      <c r="JY276" s="30"/>
      <c r="JZ276" s="31"/>
      <c r="KA276" s="32"/>
      <c r="KB276" s="32"/>
      <c r="KC276" s="32"/>
      <c r="KD276" s="32"/>
      <c r="KE276" s="33"/>
      <c r="KF276" s="28"/>
      <c r="KG276" s="29"/>
      <c r="KH276" s="29"/>
      <c r="KI276" s="29"/>
      <c r="KJ276" s="29"/>
      <c r="KK276" s="30"/>
      <c r="KL276" s="31"/>
      <c r="KM276" s="32"/>
      <c r="KN276" s="32"/>
      <c r="KO276" s="32"/>
      <c r="KP276" s="32"/>
      <c r="KQ276" s="33"/>
    </row>
    <row r="277" spans="1:303" ht="16.5" customHeight="1" x14ac:dyDescent="0.25">
      <c r="A277" t="e">
        <f t="shared" si="13"/>
        <v>#VALUE!</v>
      </c>
      <c r="B277" s="17" t="e">
        <f t="shared" si="14"/>
        <v>#VALUE!</v>
      </c>
      <c r="C277" s="21" t="str">
        <f>Calen!F280</f>
        <v/>
      </c>
      <c r="D277" s="28"/>
      <c r="E277" s="29"/>
      <c r="F277" s="29"/>
      <c r="G277" s="29"/>
      <c r="H277" s="29"/>
      <c r="I277" s="30"/>
      <c r="J277" s="31"/>
      <c r="K277" s="32"/>
      <c r="L277" s="32"/>
      <c r="M277" s="32"/>
      <c r="N277" s="32"/>
      <c r="O277" s="33"/>
      <c r="P277" s="28"/>
      <c r="Q277" s="29"/>
      <c r="R277" s="29"/>
      <c r="S277" s="29"/>
      <c r="T277" s="29"/>
      <c r="U277" s="30"/>
      <c r="V277" s="31"/>
      <c r="W277" s="32"/>
      <c r="X277" s="32"/>
      <c r="Y277" s="32"/>
      <c r="Z277" s="32"/>
      <c r="AA277" s="33"/>
      <c r="AB277" s="28"/>
      <c r="AC277" s="29"/>
      <c r="AD277" s="29"/>
      <c r="AE277" s="29"/>
      <c r="AF277" s="29"/>
      <c r="AG277" s="30"/>
      <c r="AH277" s="31"/>
      <c r="AI277" s="32"/>
      <c r="AJ277" s="32"/>
      <c r="AK277" s="32"/>
      <c r="AL277" s="32"/>
      <c r="AM277" s="33"/>
      <c r="AN277" s="28"/>
      <c r="AO277" s="29"/>
      <c r="AP277" s="29"/>
      <c r="AQ277" s="29"/>
      <c r="AR277" s="29"/>
      <c r="AS277" s="30"/>
      <c r="AT277" s="31"/>
      <c r="AU277" s="32"/>
      <c r="AV277" s="32"/>
      <c r="AW277" s="32"/>
      <c r="AX277" s="32"/>
      <c r="AY277" s="33"/>
      <c r="AZ277" s="28"/>
      <c r="BA277" s="29"/>
      <c r="BB277" s="29"/>
      <c r="BC277" s="29"/>
      <c r="BD277" s="29"/>
      <c r="BE277" s="30"/>
      <c r="BF277" s="31"/>
      <c r="BG277" s="32"/>
      <c r="BH277" s="32"/>
      <c r="BI277" s="32"/>
      <c r="BJ277" s="32"/>
      <c r="BK277" s="33"/>
      <c r="BL277" s="28"/>
      <c r="BM277" s="29"/>
      <c r="BN277" s="29"/>
      <c r="BO277" s="29"/>
      <c r="BP277" s="29"/>
      <c r="BQ277" s="30"/>
      <c r="BR277" s="31"/>
      <c r="BS277" s="32"/>
      <c r="BT277" s="32"/>
      <c r="BU277" s="32"/>
      <c r="BV277" s="32"/>
      <c r="BW277" s="33"/>
      <c r="BX277" s="28"/>
      <c r="BY277" s="29"/>
      <c r="BZ277" s="29"/>
      <c r="CA277" s="29"/>
      <c r="CB277" s="29"/>
      <c r="CC277" s="30"/>
      <c r="CD277" s="31"/>
      <c r="CE277" s="32"/>
      <c r="CF277" s="32"/>
      <c r="CG277" s="32"/>
      <c r="CH277" s="32"/>
      <c r="CI277" s="33"/>
      <c r="CJ277" s="28"/>
      <c r="CK277" s="29"/>
      <c r="CL277" s="29"/>
      <c r="CM277" s="29"/>
      <c r="CN277" s="29"/>
      <c r="CO277" s="30"/>
      <c r="CP277" s="31"/>
      <c r="CQ277" s="32"/>
      <c r="CR277" s="32"/>
      <c r="CS277" s="32"/>
      <c r="CT277" s="32"/>
      <c r="CU277" s="33"/>
      <c r="CV277" s="28"/>
      <c r="CW277" s="29"/>
      <c r="CX277" s="29"/>
      <c r="CY277" s="29"/>
      <c r="CZ277" s="29"/>
      <c r="DA277" s="30"/>
      <c r="DB277" s="31"/>
      <c r="DC277" s="32"/>
      <c r="DD277" s="32"/>
      <c r="DE277" s="32"/>
      <c r="DF277" s="32"/>
      <c r="DG277" s="33"/>
      <c r="DH277" s="28"/>
      <c r="DI277" s="29"/>
      <c r="DJ277" s="29"/>
      <c r="DK277" s="29"/>
      <c r="DL277" s="29"/>
      <c r="DM277" s="30"/>
      <c r="DN277" s="31"/>
      <c r="DO277" s="32"/>
      <c r="DP277" s="32"/>
      <c r="DQ277" s="32"/>
      <c r="DR277" s="32"/>
      <c r="DS277" s="33"/>
      <c r="DT277" s="28"/>
      <c r="DU277" s="29"/>
      <c r="DV277" s="29"/>
      <c r="DW277" s="29"/>
      <c r="DX277" s="29"/>
      <c r="DY277" s="30"/>
      <c r="DZ277" s="31"/>
      <c r="EA277" s="32"/>
      <c r="EB277" s="32"/>
      <c r="EC277" s="32"/>
      <c r="ED277" s="32"/>
      <c r="EE277" s="33"/>
      <c r="EF277" s="28"/>
      <c r="EG277" s="29"/>
      <c r="EH277" s="29"/>
      <c r="EI277" s="29"/>
      <c r="EJ277" s="29"/>
      <c r="EK277" s="30"/>
      <c r="EL277" s="31"/>
      <c r="EM277" s="32"/>
      <c r="EN277" s="32"/>
      <c r="EO277" s="32"/>
      <c r="EP277" s="32"/>
      <c r="EQ277" s="33"/>
      <c r="ER277" s="28"/>
      <c r="ES277" s="29"/>
      <c r="ET277" s="29"/>
      <c r="EU277" s="29"/>
      <c r="EV277" s="29"/>
      <c r="EW277" s="30"/>
      <c r="EX277" s="31"/>
      <c r="EY277" s="32"/>
      <c r="EZ277" s="32"/>
      <c r="FA277" s="32"/>
      <c r="FB277" s="32"/>
      <c r="FC277" s="33"/>
      <c r="FD277" s="28"/>
      <c r="FE277" s="29"/>
      <c r="FF277" s="29"/>
      <c r="FG277" s="29"/>
      <c r="FH277" s="29"/>
      <c r="FI277" s="30"/>
      <c r="FJ277" s="31"/>
      <c r="FK277" s="32"/>
      <c r="FL277" s="32"/>
      <c r="FM277" s="32"/>
      <c r="FN277" s="32"/>
      <c r="FO277" s="33"/>
      <c r="FP277" s="28"/>
      <c r="FQ277" s="29"/>
      <c r="FR277" s="29"/>
      <c r="FS277" s="29"/>
      <c r="FT277" s="29"/>
      <c r="FU277" s="30"/>
      <c r="FV277" s="31"/>
      <c r="FW277" s="32"/>
      <c r="FX277" s="32"/>
      <c r="FY277" s="32"/>
      <c r="FZ277" s="32"/>
      <c r="GA277" s="33"/>
      <c r="GB277" s="28"/>
      <c r="GC277" s="29"/>
      <c r="GD277" s="29"/>
      <c r="GE277" s="29"/>
      <c r="GF277" s="29"/>
      <c r="GG277" s="30"/>
      <c r="GH277" s="31"/>
      <c r="GI277" s="32"/>
      <c r="GJ277" s="32"/>
      <c r="GK277" s="32"/>
      <c r="GL277" s="32"/>
      <c r="GM277" s="33"/>
      <c r="GN277" s="28"/>
      <c r="GO277" s="29"/>
      <c r="GP277" s="29"/>
      <c r="GQ277" s="29"/>
      <c r="GR277" s="29"/>
      <c r="GS277" s="30"/>
      <c r="GT277" s="31"/>
      <c r="GU277" s="32"/>
      <c r="GV277" s="32"/>
      <c r="GW277" s="32"/>
      <c r="GX277" s="32"/>
      <c r="GY277" s="33"/>
      <c r="GZ277" s="28"/>
      <c r="HA277" s="29"/>
      <c r="HB277" s="29"/>
      <c r="HC277" s="29"/>
      <c r="HD277" s="29"/>
      <c r="HE277" s="30"/>
      <c r="HF277" s="31"/>
      <c r="HG277" s="32"/>
      <c r="HH277" s="32"/>
      <c r="HI277" s="32"/>
      <c r="HJ277" s="32"/>
      <c r="HK277" s="33"/>
      <c r="HL277" s="28"/>
      <c r="HM277" s="29"/>
      <c r="HN277" s="29"/>
      <c r="HO277" s="29"/>
      <c r="HP277" s="29"/>
      <c r="HQ277" s="30"/>
      <c r="HR277" s="31"/>
      <c r="HS277" s="32"/>
      <c r="HT277" s="32"/>
      <c r="HU277" s="32"/>
      <c r="HV277" s="32"/>
      <c r="HW277" s="33"/>
      <c r="HX277" s="28"/>
      <c r="HY277" s="29"/>
      <c r="HZ277" s="29"/>
      <c r="IA277" s="29"/>
      <c r="IB277" s="29"/>
      <c r="IC277" s="30"/>
      <c r="ID277" s="31"/>
      <c r="IE277" s="32"/>
      <c r="IF277" s="32"/>
      <c r="IG277" s="32"/>
      <c r="IH277" s="32"/>
      <c r="II277" s="33"/>
      <c r="IJ277" s="28"/>
      <c r="IK277" s="29"/>
      <c r="IL277" s="29"/>
      <c r="IM277" s="29"/>
      <c r="IN277" s="29"/>
      <c r="IO277" s="30"/>
      <c r="IP277" s="31"/>
      <c r="IQ277" s="32"/>
      <c r="IR277" s="32"/>
      <c r="IS277" s="32"/>
      <c r="IT277" s="32"/>
      <c r="IU277" s="33"/>
      <c r="IV277" s="28"/>
      <c r="IW277" s="29"/>
      <c r="IX277" s="29"/>
      <c r="IY277" s="29"/>
      <c r="IZ277" s="29"/>
      <c r="JA277" s="30"/>
      <c r="JB277" s="31"/>
      <c r="JC277" s="32"/>
      <c r="JD277" s="32"/>
      <c r="JE277" s="32"/>
      <c r="JF277" s="32"/>
      <c r="JG277" s="33"/>
      <c r="JH277" s="28"/>
      <c r="JI277" s="29"/>
      <c r="JJ277" s="29"/>
      <c r="JK277" s="29"/>
      <c r="JL277" s="29"/>
      <c r="JM277" s="30"/>
      <c r="JN277" s="31"/>
      <c r="JO277" s="32"/>
      <c r="JP277" s="32"/>
      <c r="JQ277" s="32"/>
      <c r="JR277" s="32"/>
      <c r="JS277" s="33"/>
      <c r="JT277" s="28"/>
      <c r="JU277" s="29"/>
      <c r="JV277" s="29"/>
      <c r="JW277" s="29"/>
      <c r="JX277" s="29"/>
      <c r="JY277" s="30"/>
      <c r="JZ277" s="31"/>
      <c r="KA277" s="32"/>
      <c r="KB277" s="32"/>
      <c r="KC277" s="32"/>
      <c r="KD277" s="32"/>
      <c r="KE277" s="33"/>
      <c r="KF277" s="28"/>
      <c r="KG277" s="29"/>
      <c r="KH277" s="29"/>
      <c r="KI277" s="29"/>
      <c r="KJ277" s="29"/>
      <c r="KK277" s="30"/>
      <c r="KL277" s="31"/>
      <c r="KM277" s="32"/>
      <c r="KN277" s="32"/>
      <c r="KO277" s="32"/>
      <c r="KP277" s="32"/>
      <c r="KQ277" s="33"/>
    </row>
    <row r="278" spans="1:303" ht="16.5" customHeight="1" x14ac:dyDescent="0.25">
      <c r="A278" t="e">
        <f t="shared" si="13"/>
        <v>#VALUE!</v>
      </c>
      <c r="B278" s="17" t="e">
        <f t="shared" si="14"/>
        <v>#VALUE!</v>
      </c>
      <c r="C278" s="21" t="str">
        <f>Calen!F281</f>
        <v/>
      </c>
      <c r="D278" s="28"/>
      <c r="E278" s="29"/>
      <c r="F278" s="29"/>
      <c r="G278" s="29"/>
      <c r="H278" s="29"/>
      <c r="I278" s="30"/>
      <c r="J278" s="31"/>
      <c r="K278" s="32"/>
      <c r="L278" s="32"/>
      <c r="M278" s="32"/>
      <c r="N278" s="32"/>
      <c r="O278" s="33"/>
      <c r="P278" s="28"/>
      <c r="Q278" s="29"/>
      <c r="R278" s="29"/>
      <c r="S278" s="29"/>
      <c r="T278" s="29"/>
      <c r="U278" s="30"/>
      <c r="V278" s="31"/>
      <c r="W278" s="32"/>
      <c r="X278" s="32"/>
      <c r="Y278" s="32"/>
      <c r="Z278" s="32"/>
      <c r="AA278" s="33"/>
      <c r="AB278" s="28"/>
      <c r="AC278" s="29"/>
      <c r="AD278" s="29"/>
      <c r="AE278" s="29"/>
      <c r="AF278" s="29"/>
      <c r="AG278" s="30"/>
      <c r="AH278" s="31"/>
      <c r="AI278" s="32"/>
      <c r="AJ278" s="32"/>
      <c r="AK278" s="32"/>
      <c r="AL278" s="32"/>
      <c r="AM278" s="33"/>
      <c r="AN278" s="28"/>
      <c r="AO278" s="29"/>
      <c r="AP278" s="29"/>
      <c r="AQ278" s="29"/>
      <c r="AR278" s="29"/>
      <c r="AS278" s="30"/>
      <c r="AT278" s="31"/>
      <c r="AU278" s="32"/>
      <c r="AV278" s="32"/>
      <c r="AW278" s="32"/>
      <c r="AX278" s="32"/>
      <c r="AY278" s="33"/>
      <c r="AZ278" s="28"/>
      <c r="BA278" s="29"/>
      <c r="BB278" s="29"/>
      <c r="BC278" s="29"/>
      <c r="BD278" s="29"/>
      <c r="BE278" s="30"/>
      <c r="BF278" s="31"/>
      <c r="BG278" s="32"/>
      <c r="BH278" s="32"/>
      <c r="BI278" s="32"/>
      <c r="BJ278" s="32"/>
      <c r="BK278" s="33"/>
      <c r="BL278" s="28"/>
      <c r="BM278" s="29"/>
      <c r="BN278" s="29"/>
      <c r="BO278" s="29"/>
      <c r="BP278" s="29"/>
      <c r="BQ278" s="30"/>
      <c r="BR278" s="31"/>
      <c r="BS278" s="32"/>
      <c r="BT278" s="32"/>
      <c r="BU278" s="32"/>
      <c r="BV278" s="32"/>
      <c r="BW278" s="33"/>
      <c r="BX278" s="28"/>
      <c r="BY278" s="29"/>
      <c r="BZ278" s="29"/>
      <c r="CA278" s="29"/>
      <c r="CB278" s="29"/>
      <c r="CC278" s="30"/>
      <c r="CD278" s="31"/>
      <c r="CE278" s="32"/>
      <c r="CF278" s="32"/>
      <c r="CG278" s="32"/>
      <c r="CH278" s="32"/>
      <c r="CI278" s="33"/>
      <c r="CJ278" s="28"/>
      <c r="CK278" s="29"/>
      <c r="CL278" s="29"/>
      <c r="CM278" s="29"/>
      <c r="CN278" s="29"/>
      <c r="CO278" s="30"/>
      <c r="CP278" s="31"/>
      <c r="CQ278" s="32"/>
      <c r="CR278" s="32"/>
      <c r="CS278" s="32"/>
      <c r="CT278" s="32"/>
      <c r="CU278" s="33"/>
      <c r="CV278" s="28"/>
      <c r="CW278" s="29"/>
      <c r="CX278" s="29"/>
      <c r="CY278" s="29"/>
      <c r="CZ278" s="29"/>
      <c r="DA278" s="30"/>
      <c r="DB278" s="31"/>
      <c r="DC278" s="32"/>
      <c r="DD278" s="32"/>
      <c r="DE278" s="32"/>
      <c r="DF278" s="32"/>
      <c r="DG278" s="33"/>
      <c r="DH278" s="28"/>
      <c r="DI278" s="29"/>
      <c r="DJ278" s="29"/>
      <c r="DK278" s="29"/>
      <c r="DL278" s="29"/>
      <c r="DM278" s="30"/>
      <c r="DN278" s="31"/>
      <c r="DO278" s="32"/>
      <c r="DP278" s="32"/>
      <c r="DQ278" s="32"/>
      <c r="DR278" s="32"/>
      <c r="DS278" s="33"/>
      <c r="DT278" s="28"/>
      <c r="DU278" s="29"/>
      <c r="DV278" s="29"/>
      <c r="DW278" s="29"/>
      <c r="DX278" s="29"/>
      <c r="DY278" s="30"/>
      <c r="DZ278" s="31"/>
      <c r="EA278" s="32"/>
      <c r="EB278" s="32"/>
      <c r="EC278" s="32"/>
      <c r="ED278" s="32"/>
      <c r="EE278" s="33"/>
      <c r="EF278" s="28"/>
      <c r="EG278" s="29"/>
      <c r="EH278" s="29"/>
      <c r="EI278" s="29"/>
      <c r="EJ278" s="29"/>
      <c r="EK278" s="30"/>
      <c r="EL278" s="31"/>
      <c r="EM278" s="32"/>
      <c r="EN278" s="32"/>
      <c r="EO278" s="32"/>
      <c r="EP278" s="32"/>
      <c r="EQ278" s="33"/>
      <c r="ER278" s="28"/>
      <c r="ES278" s="29"/>
      <c r="ET278" s="29"/>
      <c r="EU278" s="29"/>
      <c r="EV278" s="29"/>
      <c r="EW278" s="30"/>
      <c r="EX278" s="31"/>
      <c r="EY278" s="32"/>
      <c r="EZ278" s="32"/>
      <c r="FA278" s="32"/>
      <c r="FB278" s="32"/>
      <c r="FC278" s="33"/>
      <c r="FD278" s="28"/>
      <c r="FE278" s="29"/>
      <c r="FF278" s="29"/>
      <c r="FG278" s="29"/>
      <c r="FH278" s="29"/>
      <c r="FI278" s="30"/>
      <c r="FJ278" s="31"/>
      <c r="FK278" s="32"/>
      <c r="FL278" s="32"/>
      <c r="FM278" s="32"/>
      <c r="FN278" s="32"/>
      <c r="FO278" s="33"/>
      <c r="FP278" s="28"/>
      <c r="FQ278" s="29"/>
      <c r="FR278" s="29"/>
      <c r="FS278" s="29"/>
      <c r="FT278" s="29"/>
      <c r="FU278" s="30"/>
      <c r="FV278" s="31"/>
      <c r="FW278" s="32"/>
      <c r="FX278" s="32"/>
      <c r="FY278" s="32"/>
      <c r="FZ278" s="32"/>
      <c r="GA278" s="33"/>
      <c r="GB278" s="28"/>
      <c r="GC278" s="29"/>
      <c r="GD278" s="29"/>
      <c r="GE278" s="29"/>
      <c r="GF278" s="29"/>
      <c r="GG278" s="30"/>
      <c r="GH278" s="31"/>
      <c r="GI278" s="32"/>
      <c r="GJ278" s="32"/>
      <c r="GK278" s="32"/>
      <c r="GL278" s="32"/>
      <c r="GM278" s="33"/>
      <c r="GN278" s="28"/>
      <c r="GO278" s="29"/>
      <c r="GP278" s="29"/>
      <c r="GQ278" s="29"/>
      <c r="GR278" s="29"/>
      <c r="GS278" s="30"/>
      <c r="GT278" s="31"/>
      <c r="GU278" s="32"/>
      <c r="GV278" s="32"/>
      <c r="GW278" s="32"/>
      <c r="GX278" s="32"/>
      <c r="GY278" s="33"/>
      <c r="GZ278" s="28"/>
      <c r="HA278" s="29"/>
      <c r="HB278" s="29"/>
      <c r="HC278" s="29"/>
      <c r="HD278" s="29"/>
      <c r="HE278" s="30"/>
      <c r="HF278" s="31"/>
      <c r="HG278" s="32"/>
      <c r="HH278" s="32"/>
      <c r="HI278" s="32"/>
      <c r="HJ278" s="32"/>
      <c r="HK278" s="33"/>
      <c r="HL278" s="28"/>
      <c r="HM278" s="29"/>
      <c r="HN278" s="29"/>
      <c r="HO278" s="29"/>
      <c r="HP278" s="29"/>
      <c r="HQ278" s="30"/>
      <c r="HR278" s="31"/>
      <c r="HS278" s="32"/>
      <c r="HT278" s="32"/>
      <c r="HU278" s="32"/>
      <c r="HV278" s="32"/>
      <c r="HW278" s="33"/>
      <c r="HX278" s="28"/>
      <c r="HY278" s="29"/>
      <c r="HZ278" s="29"/>
      <c r="IA278" s="29"/>
      <c r="IB278" s="29"/>
      <c r="IC278" s="30"/>
      <c r="ID278" s="31"/>
      <c r="IE278" s="32"/>
      <c r="IF278" s="32"/>
      <c r="IG278" s="32"/>
      <c r="IH278" s="32"/>
      <c r="II278" s="33"/>
      <c r="IJ278" s="28"/>
      <c r="IK278" s="29"/>
      <c r="IL278" s="29"/>
      <c r="IM278" s="29"/>
      <c r="IN278" s="29"/>
      <c r="IO278" s="30"/>
      <c r="IP278" s="31"/>
      <c r="IQ278" s="32"/>
      <c r="IR278" s="32"/>
      <c r="IS278" s="32"/>
      <c r="IT278" s="32"/>
      <c r="IU278" s="33"/>
      <c r="IV278" s="28"/>
      <c r="IW278" s="29"/>
      <c r="IX278" s="29"/>
      <c r="IY278" s="29"/>
      <c r="IZ278" s="29"/>
      <c r="JA278" s="30"/>
      <c r="JB278" s="31"/>
      <c r="JC278" s="32"/>
      <c r="JD278" s="32"/>
      <c r="JE278" s="32"/>
      <c r="JF278" s="32"/>
      <c r="JG278" s="33"/>
      <c r="JH278" s="28"/>
      <c r="JI278" s="29"/>
      <c r="JJ278" s="29"/>
      <c r="JK278" s="29"/>
      <c r="JL278" s="29"/>
      <c r="JM278" s="30"/>
      <c r="JN278" s="31"/>
      <c r="JO278" s="32"/>
      <c r="JP278" s="32"/>
      <c r="JQ278" s="32"/>
      <c r="JR278" s="32"/>
      <c r="JS278" s="33"/>
      <c r="JT278" s="28"/>
      <c r="JU278" s="29"/>
      <c r="JV278" s="29"/>
      <c r="JW278" s="29"/>
      <c r="JX278" s="29"/>
      <c r="JY278" s="30"/>
      <c r="JZ278" s="31"/>
      <c r="KA278" s="32"/>
      <c r="KB278" s="32"/>
      <c r="KC278" s="32"/>
      <c r="KD278" s="32"/>
      <c r="KE278" s="33"/>
      <c r="KF278" s="28"/>
      <c r="KG278" s="29"/>
      <c r="KH278" s="29"/>
      <c r="KI278" s="29"/>
      <c r="KJ278" s="29"/>
      <c r="KK278" s="30"/>
      <c r="KL278" s="31"/>
      <c r="KM278" s="32"/>
      <c r="KN278" s="32"/>
      <c r="KO278" s="32"/>
      <c r="KP278" s="32"/>
      <c r="KQ278" s="33"/>
    </row>
    <row r="279" spans="1:303" ht="16.5" customHeight="1" x14ac:dyDescent="0.25">
      <c r="A279" t="e">
        <f t="shared" si="13"/>
        <v>#VALUE!</v>
      </c>
      <c r="B279" s="17" t="e">
        <f t="shared" si="14"/>
        <v>#VALUE!</v>
      </c>
      <c r="C279" s="21" t="str">
        <f>Calen!F282</f>
        <v/>
      </c>
      <c r="D279" s="28"/>
      <c r="E279" s="29"/>
      <c r="F279" s="29"/>
      <c r="G279" s="29"/>
      <c r="H279" s="29"/>
      <c r="I279" s="30"/>
      <c r="J279" s="31"/>
      <c r="K279" s="32"/>
      <c r="L279" s="32"/>
      <c r="M279" s="32"/>
      <c r="N279" s="32"/>
      <c r="O279" s="33"/>
      <c r="P279" s="28"/>
      <c r="Q279" s="29"/>
      <c r="R279" s="29"/>
      <c r="S279" s="29"/>
      <c r="T279" s="29"/>
      <c r="U279" s="30"/>
      <c r="V279" s="31"/>
      <c r="W279" s="32"/>
      <c r="X279" s="32"/>
      <c r="Y279" s="32"/>
      <c r="Z279" s="32"/>
      <c r="AA279" s="33"/>
      <c r="AB279" s="28"/>
      <c r="AC279" s="29"/>
      <c r="AD279" s="29"/>
      <c r="AE279" s="29"/>
      <c r="AF279" s="29"/>
      <c r="AG279" s="30"/>
      <c r="AH279" s="31"/>
      <c r="AI279" s="32"/>
      <c r="AJ279" s="32"/>
      <c r="AK279" s="32"/>
      <c r="AL279" s="32"/>
      <c r="AM279" s="33"/>
      <c r="AN279" s="28"/>
      <c r="AO279" s="29"/>
      <c r="AP279" s="29"/>
      <c r="AQ279" s="29"/>
      <c r="AR279" s="29"/>
      <c r="AS279" s="30"/>
      <c r="AT279" s="31"/>
      <c r="AU279" s="32"/>
      <c r="AV279" s="32"/>
      <c r="AW279" s="32"/>
      <c r="AX279" s="32"/>
      <c r="AY279" s="33"/>
      <c r="AZ279" s="28"/>
      <c r="BA279" s="29"/>
      <c r="BB279" s="29"/>
      <c r="BC279" s="29"/>
      <c r="BD279" s="29"/>
      <c r="BE279" s="30"/>
      <c r="BF279" s="31"/>
      <c r="BG279" s="32"/>
      <c r="BH279" s="32"/>
      <c r="BI279" s="32"/>
      <c r="BJ279" s="32"/>
      <c r="BK279" s="33"/>
      <c r="BL279" s="28"/>
      <c r="BM279" s="29"/>
      <c r="BN279" s="29"/>
      <c r="BO279" s="29"/>
      <c r="BP279" s="29"/>
      <c r="BQ279" s="30"/>
      <c r="BR279" s="31"/>
      <c r="BS279" s="32"/>
      <c r="BT279" s="32"/>
      <c r="BU279" s="32"/>
      <c r="BV279" s="32"/>
      <c r="BW279" s="33"/>
      <c r="BX279" s="28"/>
      <c r="BY279" s="29"/>
      <c r="BZ279" s="29"/>
      <c r="CA279" s="29"/>
      <c r="CB279" s="29"/>
      <c r="CC279" s="30"/>
      <c r="CD279" s="31"/>
      <c r="CE279" s="32"/>
      <c r="CF279" s="32"/>
      <c r="CG279" s="32"/>
      <c r="CH279" s="32"/>
      <c r="CI279" s="33"/>
      <c r="CJ279" s="28"/>
      <c r="CK279" s="29"/>
      <c r="CL279" s="29"/>
      <c r="CM279" s="29"/>
      <c r="CN279" s="29"/>
      <c r="CO279" s="30"/>
      <c r="CP279" s="31"/>
      <c r="CQ279" s="32"/>
      <c r="CR279" s="32"/>
      <c r="CS279" s="32"/>
      <c r="CT279" s="32"/>
      <c r="CU279" s="33"/>
      <c r="CV279" s="28"/>
      <c r="CW279" s="29"/>
      <c r="CX279" s="29"/>
      <c r="CY279" s="29"/>
      <c r="CZ279" s="29"/>
      <c r="DA279" s="30"/>
      <c r="DB279" s="31"/>
      <c r="DC279" s="32"/>
      <c r="DD279" s="32"/>
      <c r="DE279" s="32"/>
      <c r="DF279" s="32"/>
      <c r="DG279" s="33"/>
      <c r="DH279" s="28"/>
      <c r="DI279" s="29"/>
      <c r="DJ279" s="29"/>
      <c r="DK279" s="29"/>
      <c r="DL279" s="29"/>
      <c r="DM279" s="30"/>
      <c r="DN279" s="31"/>
      <c r="DO279" s="32"/>
      <c r="DP279" s="32"/>
      <c r="DQ279" s="32"/>
      <c r="DR279" s="32"/>
      <c r="DS279" s="33"/>
      <c r="DT279" s="28"/>
      <c r="DU279" s="29"/>
      <c r="DV279" s="29"/>
      <c r="DW279" s="29"/>
      <c r="DX279" s="29"/>
      <c r="DY279" s="30"/>
      <c r="DZ279" s="31"/>
      <c r="EA279" s="32"/>
      <c r="EB279" s="32"/>
      <c r="EC279" s="32"/>
      <c r="ED279" s="32"/>
      <c r="EE279" s="33"/>
      <c r="EF279" s="28"/>
      <c r="EG279" s="29"/>
      <c r="EH279" s="29"/>
      <c r="EI279" s="29"/>
      <c r="EJ279" s="29"/>
      <c r="EK279" s="30"/>
      <c r="EL279" s="31"/>
      <c r="EM279" s="32"/>
      <c r="EN279" s="32"/>
      <c r="EO279" s="32"/>
      <c r="EP279" s="32"/>
      <c r="EQ279" s="33"/>
      <c r="ER279" s="28"/>
      <c r="ES279" s="29"/>
      <c r="ET279" s="29"/>
      <c r="EU279" s="29"/>
      <c r="EV279" s="29"/>
      <c r="EW279" s="30"/>
      <c r="EX279" s="31"/>
      <c r="EY279" s="32"/>
      <c r="EZ279" s="32"/>
      <c r="FA279" s="32"/>
      <c r="FB279" s="32"/>
      <c r="FC279" s="33"/>
      <c r="FD279" s="28"/>
      <c r="FE279" s="29"/>
      <c r="FF279" s="29"/>
      <c r="FG279" s="29"/>
      <c r="FH279" s="29"/>
      <c r="FI279" s="30"/>
      <c r="FJ279" s="31"/>
      <c r="FK279" s="32"/>
      <c r="FL279" s="32"/>
      <c r="FM279" s="32"/>
      <c r="FN279" s="32"/>
      <c r="FO279" s="33"/>
      <c r="FP279" s="28"/>
      <c r="FQ279" s="29"/>
      <c r="FR279" s="29"/>
      <c r="FS279" s="29"/>
      <c r="FT279" s="29"/>
      <c r="FU279" s="30"/>
      <c r="FV279" s="31"/>
      <c r="FW279" s="32"/>
      <c r="FX279" s="32"/>
      <c r="FY279" s="32"/>
      <c r="FZ279" s="32"/>
      <c r="GA279" s="33"/>
      <c r="GB279" s="28"/>
      <c r="GC279" s="29"/>
      <c r="GD279" s="29"/>
      <c r="GE279" s="29"/>
      <c r="GF279" s="29"/>
      <c r="GG279" s="30"/>
      <c r="GH279" s="31"/>
      <c r="GI279" s="32"/>
      <c r="GJ279" s="32"/>
      <c r="GK279" s="32"/>
      <c r="GL279" s="32"/>
      <c r="GM279" s="33"/>
      <c r="GN279" s="28"/>
      <c r="GO279" s="29"/>
      <c r="GP279" s="29"/>
      <c r="GQ279" s="29"/>
      <c r="GR279" s="29"/>
      <c r="GS279" s="30"/>
      <c r="GT279" s="31"/>
      <c r="GU279" s="32"/>
      <c r="GV279" s="32"/>
      <c r="GW279" s="32"/>
      <c r="GX279" s="32"/>
      <c r="GY279" s="33"/>
      <c r="GZ279" s="28"/>
      <c r="HA279" s="29"/>
      <c r="HB279" s="29"/>
      <c r="HC279" s="29"/>
      <c r="HD279" s="29"/>
      <c r="HE279" s="30"/>
      <c r="HF279" s="31"/>
      <c r="HG279" s="32"/>
      <c r="HH279" s="32"/>
      <c r="HI279" s="32"/>
      <c r="HJ279" s="32"/>
      <c r="HK279" s="33"/>
      <c r="HL279" s="28"/>
      <c r="HM279" s="29"/>
      <c r="HN279" s="29"/>
      <c r="HO279" s="29"/>
      <c r="HP279" s="29"/>
      <c r="HQ279" s="30"/>
      <c r="HR279" s="31"/>
      <c r="HS279" s="32"/>
      <c r="HT279" s="32"/>
      <c r="HU279" s="32"/>
      <c r="HV279" s="32"/>
      <c r="HW279" s="33"/>
      <c r="HX279" s="28"/>
      <c r="HY279" s="29"/>
      <c r="HZ279" s="29"/>
      <c r="IA279" s="29"/>
      <c r="IB279" s="29"/>
      <c r="IC279" s="30"/>
      <c r="ID279" s="31"/>
      <c r="IE279" s="32"/>
      <c r="IF279" s="32"/>
      <c r="IG279" s="32"/>
      <c r="IH279" s="32"/>
      <c r="II279" s="33"/>
      <c r="IJ279" s="28"/>
      <c r="IK279" s="29"/>
      <c r="IL279" s="29"/>
      <c r="IM279" s="29"/>
      <c r="IN279" s="29"/>
      <c r="IO279" s="30"/>
      <c r="IP279" s="31"/>
      <c r="IQ279" s="32"/>
      <c r="IR279" s="32"/>
      <c r="IS279" s="32"/>
      <c r="IT279" s="32"/>
      <c r="IU279" s="33"/>
      <c r="IV279" s="28"/>
      <c r="IW279" s="29"/>
      <c r="IX279" s="29"/>
      <c r="IY279" s="29"/>
      <c r="IZ279" s="29"/>
      <c r="JA279" s="30"/>
      <c r="JB279" s="31"/>
      <c r="JC279" s="32"/>
      <c r="JD279" s="32"/>
      <c r="JE279" s="32"/>
      <c r="JF279" s="32"/>
      <c r="JG279" s="33"/>
      <c r="JH279" s="28"/>
      <c r="JI279" s="29"/>
      <c r="JJ279" s="29"/>
      <c r="JK279" s="29"/>
      <c r="JL279" s="29"/>
      <c r="JM279" s="30"/>
      <c r="JN279" s="31"/>
      <c r="JO279" s="32"/>
      <c r="JP279" s="32"/>
      <c r="JQ279" s="32"/>
      <c r="JR279" s="32"/>
      <c r="JS279" s="33"/>
      <c r="JT279" s="28"/>
      <c r="JU279" s="29"/>
      <c r="JV279" s="29"/>
      <c r="JW279" s="29"/>
      <c r="JX279" s="29"/>
      <c r="JY279" s="30"/>
      <c r="JZ279" s="31"/>
      <c r="KA279" s="32"/>
      <c r="KB279" s="32"/>
      <c r="KC279" s="32"/>
      <c r="KD279" s="32"/>
      <c r="KE279" s="33"/>
      <c r="KF279" s="28"/>
      <c r="KG279" s="29"/>
      <c r="KH279" s="29"/>
      <c r="KI279" s="29"/>
      <c r="KJ279" s="29"/>
      <c r="KK279" s="30"/>
      <c r="KL279" s="31"/>
      <c r="KM279" s="32"/>
      <c r="KN279" s="32"/>
      <c r="KO279" s="32"/>
      <c r="KP279" s="32"/>
      <c r="KQ279" s="33"/>
    </row>
    <row r="280" spans="1:303" ht="16.5" customHeight="1" x14ac:dyDescent="0.25">
      <c r="A280" t="e">
        <f t="shared" si="13"/>
        <v>#VALUE!</v>
      </c>
      <c r="B280" s="17" t="e">
        <f t="shared" si="14"/>
        <v>#VALUE!</v>
      </c>
      <c r="C280" s="21" t="str">
        <f>Calen!F283</f>
        <v/>
      </c>
      <c r="D280" s="28"/>
      <c r="E280" s="29"/>
      <c r="F280" s="29"/>
      <c r="G280" s="29"/>
      <c r="H280" s="29"/>
      <c r="I280" s="30"/>
      <c r="J280" s="31"/>
      <c r="K280" s="32"/>
      <c r="L280" s="32"/>
      <c r="M280" s="32"/>
      <c r="N280" s="32"/>
      <c r="O280" s="33"/>
      <c r="P280" s="28"/>
      <c r="Q280" s="29"/>
      <c r="R280" s="29"/>
      <c r="S280" s="29"/>
      <c r="T280" s="29"/>
      <c r="U280" s="30"/>
      <c r="V280" s="31"/>
      <c r="W280" s="32"/>
      <c r="X280" s="32"/>
      <c r="Y280" s="32"/>
      <c r="Z280" s="32"/>
      <c r="AA280" s="33"/>
      <c r="AB280" s="28"/>
      <c r="AC280" s="29"/>
      <c r="AD280" s="29"/>
      <c r="AE280" s="29"/>
      <c r="AF280" s="29"/>
      <c r="AG280" s="30"/>
      <c r="AH280" s="31"/>
      <c r="AI280" s="32"/>
      <c r="AJ280" s="32"/>
      <c r="AK280" s="32"/>
      <c r="AL280" s="32"/>
      <c r="AM280" s="33"/>
      <c r="AN280" s="28"/>
      <c r="AO280" s="29"/>
      <c r="AP280" s="29"/>
      <c r="AQ280" s="29"/>
      <c r="AR280" s="29"/>
      <c r="AS280" s="30"/>
      <c r="AT280" s="31"/>
      <c r="AU280" s="32"/>
      <c r="AV280" s="32"/>
      <c r="AW280" s="32"/>
      <c r="AX280" s="32"/>
      <c r="AY280" s="33"/>
      <c r="AZ280" s="28"/>
      <c r="BA280" s="29"/>
      <c r="BB280" s="29"/>
      <c r="BC280" s="29"/>
      <c r="BD280" s="29"/>
      <c r="BE280" s="30"/>
      <c r="BF280" s="31"/>
      <c r="BG280" s="32"/>
      <c r="BH280" s="32"/>
      <c r="BI280" s="32"/>
      <c r="BJ280" s="32"/>
      <c r="BK280" s="33"/>
      <c r="BL280" s="28"/>
      <c r="BM280" s="29"/>
      <c r="BN280" s="29"/>
      <c r="BO280" s="29"/>
      <c r="BP280" s="29"/>
      <c r="BQ280" s="30"/>
      <c r="BR280" s="31"/>
      <c r="BS280" s="32"/>
      <c r="BT280" s="32"/>
      <c r="BU280" s="32"/>
      <c r="BV280" s="32"/>
      <c r="BW280" s="33"/>
      <c r="BX280" s="28"/>
      <c r="BY280" s="29"/>
      <c r="BZ280" s="29"/>
      <c r="CA280" s="29"/>
      <c r="CB280" s="29"/>
      <c r="CC280" s="30"/>
      <c r="CD280" s="31"/>
      <c r="CE280" s="32"/>
      <c r="CF280" s="32"/>
      <c r="CG280" s="32"/>
      <c r="CH280" s="32"/>
      <c r="CI280" s="33"/>
      <c r="CJ280" s="28"/>
      <c r="CK280" s="29"/>
      <c r="CL280" s="29"/>
      <c r="CM280" s="29"/>
      <c r="CN280" s="29"/>
      <c r="CO280" s="30"/>
      <c r="CP280" s="31"/>
      <c r="CQ280" s="32"/>
      <c r="CR280" s="32"/>
      <c r="CS280" s="32"/>
      <c r="CT280" s="32"/>
      <c r="CU280" s="33"/>
      <c r="CV280" s="28"/>
      <c r="CW280" s="29"/>
      <c r="CX280" s="29"/>
      <c r="CY280" s="29"/>
      <c r="CZ280" s="29"/>
      <c r="DA280" s="30"/>
      <c r="DB280" s="31"/>
      <c r="DC280" s="32"/>
      <c r="DD280" s="32"/>
      <c r="DE280" s="32"/>
      <c r="DF280" s="32"/>
      <c r="DG280" s="33"/>
      <c r="DH280" s="28"/>
      <c r="DI280" s="29"/>
      <c r="DJ280" s="29"/>
      <c r="DK280" s="29"/>
      <c r="DL280" s="29"/>
      <c r="DM280" s="30"/>
      <c r="DN280" s="31"/>
      <c r="DO280" s="32"/>
      <c r="DP280" s="32"/>
      <c r="DQ280" s="32"/>
      <c r="DR280" s="32"/>
      <c r="DS280" s="33"/>
      <c r="DT280" s="28"/>
      <c r="DU280" s="29"/>
      <c r="DV280" s="29"/>
      <c r="DW280" s="29"/>
      <c r="DX280" s="29"/>
      <c r="DY280" s="30"/>
      <c r="DZ280" s="31"/>
      <c r="EA280" s="32"/>
      <c r="EB280" s="32"/>
      <c r="EC280" s="32"/>
      <c r="ED280" s="32"/>
      <c r="EE280" s="33"/>
      <c r="EF280" s="28"/>
      <c r="EG280" s="29"/>
      <c r="EH280" s="29"/>
      <c r="EI280" s="29"/>
      <c r="EJ280" s="29"/>
      <c r="EK280" s="30"/>
      <c r="EL280" s="31"/>
      <c r="EM280" s="32"/>
      <c r="EN280" s="32"/>
      <c r="EO280" s="32"/>
      <c r="EP280" s="32"/>
      <c r="EQ280" s="33"/>
      <c r="ER280" s="28"/>
      <c r="ES280" s="29"/>
      <c r="ET280" s="29"/>
      <c r="EU280" s="29"/>
      <c r="EV280" s="29"/>
      <c r="EW280" s="30"/>
      <c r="EX280" s="31"/>
      <c r="EY280" s="32"/>
      <c r="EZ280" s="32"/>
      <c r="FA280" s="32"/>
      <c r="FB280" s="32"/>
      <c r="FC280" s="33"/>
      <c r="FD280" s="28"/>
      <c r="FE280" s="29"/>
      <c r="FF280" s="29"/>
      <c r="FG280" s="29"/>
      <c r="FH280" s="29"/>
      <c r="FI280" s="30"/>
      <c r="FJ280" s="31"/>
      <c r="FK280" s="32"/>
      <c r="FL280" s="32"/>
      <c r="FM280" s="32"/>
      <c r="FN280" s="32"/>
      <c r="FO280" s="33"/>
      <c r="FP280" s="28"/>
      <c r="FQ280" s="29"/>
      <c r="FR280" s="29"/>
      <c r="FS280" s="29"/>
      <c r="FT280" s="29"/>
      <c r="FU280" s="30"/>
      <c r="FV280" s="31"/>
      <c r="FW280" s="32"/>
      <c r="FX280" s="32"/>
      <c r="FY280" s="32"/>
      <c r="FZ280" s="32"/>
      <c r="GA280" s="33"/>
      <c r="GB280" s="28"/>
      <c r="GC280" s="29"/>
      <c r="GD280" s="29"/>
      <c r="GE280" s="29"/>
      <c r="GF280" s="29"/>
      <c r="GG280" s="30"/>
      <c r="GH280" s="31"/>
      <c r="GI280" s="32"/>
      <c r="GJ280" s="32"/>
      <c r="GK280" s="32"/>
      <c r="GL280" s="32"/>
      <c r="GM280" s="33"/>
      <c r="GN280" s="28"/>
      <c r="GO280" s="29"/>
      <c r="GP280" s="29"/>
      <c r="GQ280" s="29"/>
      <c r="GR280" s="29"/>
      <c r="GS280" s="30"/>
      <c r="GT280" s="31"/>
      <c r="GU280" s="32"/>
      <c r="GV280" s="32"/>
      <c r="GW280" s="32"/>
      <c r="GX280" s="32"/>
      <c r="GY280" s="33"/>
      <c r="GZ280" s="28"/>
      <c r="HA280" s="29"/>
      <c r="HB280" s="29"/>
      <c r="HC280" s="29"/>
      <c r="HD280" s="29"/>
      <c r="HE280" s="30"/>
      <c r="HF280" s="31"/>
      <c r="HG280" s="32"/>
      <c r="HH280" s="32"/>
      <c r="HI280" s="32"/>
      <c r="HJ280" s="32"/>
      <c r="HK280" s="33"/>
      <c r="HL280" s="28"/>
      <c r="HM280" s="29"/>
      <c r="HN280" s="29"/>
      <c r="HO280" s="29"/>
      <c r="HP280" s="29"/>
      <c r="HQ280" s="30"/>
      <c r="HR280" s="31"/>
      <c r="HS280" s="32"/>
      <c r="HT280" s="32"/>
      <c r="HU280" s="32"/>
      <c r="HV280" s="32"/>
      <c r="HW280" s="33"/>
      <c r="HX280" s="28"/>
      <c r="HY280" s="29"/>
      <c r="HZ280" s="29"/>
      <c r="IA280" s="29"/>
      <c r="IB280" s="29"/>
      <c r="IC280" s="30"/>
      <c r="ID280" s="31"/>
      <c r="IE280" s="32"/>
      <c r="IF280" s="32"/>
      <c r="IG280" s="32"/>
      <c r="IH280" s="32"/>
      <c r="II280" s="33"/>
      <c r="IJ280" s="28"/>
      <c r="IK280" s="29"/>
      <c r="IL280" s="29"/>
      <c r="IM280" s="29"/>
      <c r="IN280" s="29"/>
      <c r="IO280" s="30"/>
      <c r="IP280" s="31"/>
      <c r="IQ280" s="32"/>
      <c r="IR280" s="32"/>
      <c r="IS280" s="32"/>
      <c r="IT280" s="32"/>
      <c r="IU280" s="33"/>
      <c r="IV280" s="28"/>
      <c r="IW280" s="29"/>
      <c r="IX280" s="29"/>
      <c r="IY280" s="29"/>
      <c r="IZ280" s="29"/>
      <c r="JA280" s="30"/>
      <c r="JB280" s="31"/>
      <c r="JC280" s="32"/>
      <c r="JD280" s="32"/>
      <c r="JE280" s="32"/>
      <c r="JF280" s="32"/>
      <c r="JG280" s="33"/>
      <c r="JH280" s="28"/>
      <c r="JI280" s="29"/>
      <c r="JJ280" s="29"/>
      <c r="JK280" s="29"/>
      <c r="JL280" s="29"/>
      <c r="JM280" s="30"/>
      <c r="JN280" s="31"/>
      <c r="JO280" s="32"/>
      <c r="JP280" s="32"/>
      <c r="JQ280" s="32"/>
      <c r="JR280" s="32"/>
      <c r="JS280" s="33"/>
      <c r="JT280" s="28"/>
      <c r="JU280" s="29"/>
      <c r="JV280" s="29"/>
      <c r="JW280" s="29"/>
      <c r="JX280" s="29"/>
      <c r="JY280" s="30"/>
      <c r="JZ280" s="31"/>
      <c r="KA280" s="32"/>
      <c r="KB280" s="32"/>
      <c r="KC280" s="32"/>
      <c r="KD280" s="32"/>
      <c r="KE280" s="33"/>
      <c r="KF280" s="28"/>
      <c r="KG280" s="29"/>
      <c r="KH280" s="29"/>
      <c r="KI280" s="29"/>
      <c r="KJ280" s="29"/>
      <c r="KK280" s="30"/>
      <c r="KL280" s="31"/>
      <c r="KM280" s="32"/>
      <c r="KN280" s="32"/>
      <c r="KO280" s="32"/>
      <c r="KP280" s="32"/>
      <c r="KQ280" s="33"/>
    </row>
    <row r="281" spans="1:303" ht="16.5" customHeight="1" x14ac:dyDescent="0.25">
      <c r="A281" t="e">
        <f t="shared" si="13"/>
        <v>#VALUE!</v>
      </c>
      <c r="B281" s="17" t="e">
        <f t="shared" si="14"/>
        <v>#VALUE!</v>
      </c>
      <c r="C281" s="21" t="str">
        <f>Calen!F284</f>
        <v/>
      </c>
      <c r="D281" s="28"/>
      <c r="E281" s="29"/>
      <c r="F281" s="29"/>
      <c r="G281" s="29"/>
      <c r="H281" s="29"/>
      <c r="I281" s="30"/>
      <c r="J281" s="31"/>
      <c r="K281" s="32"/>
      <c r="L281" s="32"/>
      <c r="M281" s="32"/>
      <c r="N281" s="32"/>
      <c r="O281" s="33"/>
      <c r="P281" s="28"/>
      <c r="Q281" s="29"/>
      <c r="R281" s="29"/>
      <c r="S281" s="29"/>
      <c r="T281" s="29"/>
      <c r="U281" s="30"/>
      <c r="V281" s="31"/>
      <c r="W281" s="32"/>
      <c r="X281" s="32"/>
      <c r="Y281" s="32"/>
      <c r="Z281" s="32"/>
      <c r="AA281" s="33"/>
      <c r="AB281" s="28"/>
      <c r="AC281" s="29"/>
      <c r="AD281" s="29"/>
      <c r="AE281" s="29"/>
      <c r="AF281" s="29"/>
      <c r="AG281" s="30"/>
      <c r="AH281" s="31"/>
      <c r="AI281" s="32"/>
      <c r="AJ281" s="32"/>
      <c r="AK281" s="32"/>
      <c r="AL281" s="32"/>
      <c r="AM281" s="33"/>
      <c r="AN281" s="28"/>
      <c r="AO281" s="29"/>
      <c r="AP281" s="29"/>
      <c r="AQ281" s="29"/>
      <c r="AR281" s="29"/>
      <c r="AS281" s="30"/>
      <c r="AT281" s="31"/>
      <c r="AU281" s="32"/>
      <c r="AV281" s="32"/>
      <c r="AW281" s="32"/>
      <c r="AX281" s="32"/>
      <c r="AY281" s="33"/>
      <c r="AZ281" s="28"/>
      <c r="BA281" s="29"/>
      <c r="BB281" s="29"/>
      <c r="BC281" s="29"/>
      <c r="BD281" s="29"/>
      <c r="BE281" s="30"/>
      <c r="BF281" s="31"/>
      <c r="BG281" s="32"/>
      <c r="BH281" s="32"/>
      <c r="BI281" s="32"/>
      <c r="BJ281" s="32"/>
      <c r="BK281" s="33"/>
      <c r="BL281" s="28"/>
      <c r="BM281" s="29"/>
      <c r="BN281" s="29"/>
      <c r="BO281" s="29"/>
      <c r="BP281" s="29"/>
      <c r="BQ281" s="30"/>
      <c r="BR281" s="31"/>
      <c r="BS281" s="32"/>
      <c r="BT281" s="32"/>
      <c r="BU281" s="32"/>
      <c r="BV281" s="32"/>
      <c r="BW281" s="33"/>
      <c r="BX281" s="28"/>
      <c r="BY281" s="29"/>
      <c r="BZ281" s="29"/>
      <c r="CA281" s="29"/>
      <c r="CB281" s="29"/>
      <c r="CC281" s="30"/>
      <c r="CD281" s="31"/>
      <c r="CE281" s="32"/>
      <c r="CF281" s="32"/>
      <c r="CG281" s="32"/>
      <c r="CH281" s="32"/>
      <c r="CI281" s="33"/>
      <c r="CJ281" s="28"/>
      <c r="CK281" s="29"/>
      <c r="CL281" s="29"/>
      <c r="CM281" s="29"/>
      <c r="CN281" s="29"/>
      <c r="CO281" s="30"/>
      <c r="CP281" s="31"/>
      <c r="CQ281" s="32"/>
      <c r="CR281" s="32"/>
      <c r="CS281" s="32"/>
      <c r="CT281" s="32"/>
      <c r="CU281" s="33"/>
      <c r="CV281" s="28"/>
      <c r="CW281" s="29"/>
      <c r="CX281" s="29"/>
      <c r="CY281" s="29"/>
      <c r="CZ281" s="29"/>
      <c r="DA281" s="30"/>
      <c r="DB281" s="31"/>
      <c r="DC281" s="32"/>
      <c r="DD281" s="32"/>
      <c r="DE281" s="32"/>
      <c r="DF281" s="32"/>
      <c r="DG281" s="33"/>
      <c r="DH281" s="28"/>
      <c r="DI281" s="29"/>
      <c r="DJ281" s="29"/>
      <c r="DK281" s="29"/>
      <c r="DL281" s="29"/>
      <c r="DM281" s="30"/>
      <c r="DN281" s="31"/>
      <c r="DO281" s="32"/>
      <c r="DP281" s="32"/>
      <c r="DQ281" s="32"/>
      <c r="DR281" s="32"/>
      <c r="DS281" s="33"/>
      <c r="DT281" s="28"/>
      <c r="DU281" s="29"/>
      <c r="DV281" s="29"/>
      <c r="DW281" s="29"/>
      <c r="DX281" s="29"/>
      <c r="DY281" s="30"/>
      <c r="DZ281" s="31"/>
      <c r="EA281" s="32"/>
      <c r="EB281" s="32"/>
      <c r="EC281" s="32"/>
      <c r="ED281" s="32"/>
      <c r="EE281" s="33"/>
      <c r="EF281" s="28"/>
      <c r="EG281" s="29"/>
      <c r="EH281" s="29"/>
      <c r="EI281" s="29"/>
      <c r="EJ281" s="29"/>
      <c r="EK281" s="30"/>
      <c r="EL281" s="31"/>
      <c r="EM281" s="32"/>
      <c r="EN281" s="32"/>
      <c r="EO281" s="32"/>
      <c r="EP281" s="32"/>
      <c r="EQ281" s="33"/>
      <c r="ER281" s="28"/>
      <c r="ES281" s="29"/>
      <c r="ET281" s="29"/>
      <c r="EU281" s="29"/>
      <c r="EV281" s="29"/>
      <c r="EW281" s="30"/>
      <c r="EX281" s="31"/>
      <c r="EY281" s="32"/>
      <c r="EZ281" s="32"/>
      <c r="FA281" s="32"/>
      <c r="FB281" s="32"/>
      <c r="FC281" s="33"/>
      <c r="FD281" s="28"/>
      <c r="FE281" s="29"/>
      <c r="FF281" s="29"/>
      <c r="FG281" s="29"/>
      <c r="FH281" s="29"/>
      <c r="FI281" s="30"/>
      <c r="FJ281" s="31"/>
      <c r="FK281" s="32"/>
      <c r="FL281" s="32"/>
      <c r="FM281" s="32"/>
      <c r="FN281" s="32"/>
      <c r="FO281" s="33"/>
      <c r="FP281" s="28"/>
      <c r="FQ281" s="29"/>
      <c r="FR281" s="29"/>
      <c r="FS281" s="29"/>
      <c r="FT281" s="29"/>
      <c r="FU281" s="30"/>
      <c r="FV281" s="31"/>
      <c r="FW281" s="32"/>
      <c r="FX281" s="32"/>
      <c r="FY281" s="32"/>
      <c r="FZ281" s="32"/>
      <c r="GA281" s="33"/>
      <c r="GB281" s="28"/>
      <c r="GC281" s="29"/>
      <c r="GD281" s="29"/>
      <c r="GE281" s="29"/>
      <c r="GF281" s="29"/>
      <c r="GG281" s="30"/>
      <c r="GH281" s="31"/>
      <c r="GI281" s="32"/>
      <c r="GJ281" s="32"/>
      <c r="GK281" s="32"/>
      <c r="GL281" s="32"/>
      <c r="GM281" s="33"/>
      <c r="GN281" s="28"/>
      <c r="GO281" s="29"/>
      <c r="GP281" s="29"/>
      <c r="GQ281" s="29"/>
      <c r="GR281" s="29"/>
      <c r="GS281" s="30"/>
      <c r="GT281" s="31"/>
      <c r="GU281" s="32"/>
      <c r="GV281" s="32"/>
      <c r="GW281" s="32"/>
      <c r="GX281" s="32"/>
      <c r="GY281" s="33"/>
      <c r="GZ281" s="28"/>
      <c r="HA281" s="29"/>
      <c r="HB281" s="29"/>
      <c r="HC281" s="29"/>
      <c r="HD281" s="29"/>
      <c r="HE281" s="30"/>
      <c r="HF281" s="31"/>
      <c r="HG281" s="32"/>
      <c r="HH281" s="32"/>
      <c r="HI281" s="32"/>
      <c r="HJ281" s="32"/>
      <c r="HK281" s="33"/>
      <c r="HL281" s="28"/>
      <c r="HM281" s="29"/>
      <c r="HN281" s="29"/>
      <c r="HO281" s="29"/>
      <c r="HP281" s="29"/>
      <c r="HQ281" s="30"/>
      <c r="HR281" s="31"/>
      <c r="HS281" s="32"/>
      <c r="HT281" s="32"/>
      <c r="HU281" s="32"/>
      <c r="HV281" s="32"/>
      <c r="HW281" s="33"/>
      <c r="HX281" s="28"/>
      <c r="HY281" s="29"/>
      <c r="HZ281" s="29"/>
      <c r="IA281" s="29"/>
      <c r="IB281" s="29"/>
      <c r="IC281" s="30"/>
      <c r="ID281" s="31"/>
      <c r="IE281" s="32"/>
      <c r="IF281" s="32"/>
      <c r="IG281" s="32"/>
      <c r="IH281" s="32"/>
      <c r="II281" s="33"/>
      <c r="IJ281" s="28"/>
      <c r="IK281" s="29"/>
      <c r="IL281" s="29"/>
      <c r="IM281" s="29"/>
      <c r="IN281" s="29"/>
      <c r="IO281" s="30"/>
      <c r="IP281" s="31"/>
      <c r="IQ281" s="32"/>
      <c r="IR281" s="32"/>
      <c r="IS281" s="32"/>
      <c r="IT281" s="32"/>
      <c r="IU281" s="33"/>
      <c r="IV281" s="28"/>
      <c r="IW281" s="29"/>
      <c r="IX281" s="29"/>
      <c r="IY281" s="29"/>
      <c r="IZ281" s="29"/>
      <c r="JA281" s="30"/>
      <c r="JB281" s="31"/>
      <c r="JC281" s="32"/>
      <c r="JD281" s="32"/>
      <c r="JE281" s="32"/>
      <c r="JF281" s="32"/>
      <c r="JG281" s="33"/>
      <c r="JH281" s="28"/>
      <c r="JI281" s="29"/>
      <c r="JJ281" s="29"/>
      <c r="JK281" s="29"/>
      <c r="JL281" s="29"/>
      <c r="JM281" s="30"/>
      <c r="JN281" s="31"/>
      <c r="JO281" s="32"/>
      <c r="JP281" s="32"/>
      <c r="JQ281" s="32"/>
      <c r="JR281" s="32"/>
      <c r="JS281" s="33"/>
      <c r="JT281" s="28"/>
      <c r="JU281" s="29"/>
      <c r="JV281" s="29"/>
      <c r="JW281" s="29"/>
      <c r="JX281" s="29"/>
      <c r="JY281" s="30"/>
      <c r="JZ281" s="31"/>
      <c r="KA281" s="32"/>
      <c r="KB281" s="32"/>
      <c r="KC281" s="32"/>
      <c r="KD281" s="32"/>
      <c r="KE281" s="33"/>
      <c r="KF281" s="28"/>
      <c r="KG281" s="29"/>
      <c r="KH281" s="29"/>
      <c r="KI281" s="29"/>
      <c r="KJ281" s="29"/>
      <c r="KK281" s="30"/>
      <c r="KL281" s="31"/>
      <c r="KM281" s="32"/>
      <c r="KN281" s="32"/>
      <c r="KO281" s="32"/>
      <c r="KP281" s="32"/>
      <c r="KQ281" s="33"/>
    </row>
    <row r="282" spans="1:303" ht="16.5" customHeight="1" x14ac:dyDescent="0.25">
      <c r="A282" t="e">
        <f t="shared" si="13"/>
        <v>#VALUE!</v>
      </c>
      <c r="B282" s="17" t="e">
        <f t="shared" si="14"/>
        <v>#VALUE!</v>
      </c>
      <c r="C282" s="21" t="str">
        <f>Calen!F285</f>
        <v/>
      </c>
      <c r="D282" s="28"/>
      <c r="E282" s="29"/>
      <c r="F282" s="29"/>
      <c r="G282" s="29"/>
      <c r="H282" s="29"/>
      <c r="I282" s="30"/>
      <c r="J282" s="31"/>
      <c r="K282" s="32"/>
      <c r="L282" s="32"/>
      <c r="M282" s="32"/>
      <c r="N282" s="32"/>
      <c r="O282" s="33"/>
      <c r="P282" s="28"/>
      <c r="Q282" s="29"/>
      <c r="R282" s="29"/>
      <c r="S282" s="29"/>
      <c r="T282" s="29"/>
      <c r="U282" s="30"/>
      <c r="V282" s="31"/>
      <c r="W282" s="32"/>
      <c r="X282" s="32"/>
      <c r="Y282" s="32"/>
      <c r="Z282" s="32"/>
      <c r="AA282" s="33"/>
      <c r="AB282" s="28"/>
      <c r="AC282" s="29"/>
      <c r="AD282" s="29"/>
      <c r="AE282" s="29"/>
      <c r="AF282" s="29"/>
      <c r="AG282" s="30"/>
      <c r="AH282" s="31"/>
      <c r="AI282" s="32"/>
      <c r="AJ282" s="32"/>
      <c r="AK282" s="32"/>
      <c r="AL282" s="32"/>
      <c r="AM282" s="33"/>
      <c r="AN282" s="28"/>
      <c r="AO282" s="29"/>
      <c r="AP282" s="29"/>
      <c r="AQ282" s="29"/>
      <c r="AR282" s="29"/>
      <c r="AS282" s="30"/>
      <c r="AT282" s="31"/>
      <c r="AU282" s="32"/>
      <c r="AV282" s="32"/>
      <c r="AW282" s="32"/>
      <c r="AX282" s="32"/>
      <c r="AY282" s="33"/>
      <c r="AZ282" s="28"/>
      <c r="BA282" s="29"/>
      <c r="BB282" s="29"/>
      <c r="BC282" s="29"/>
      <c r="BD282" s="29"/>
      <c r="BE282" s="30"/>
      <c r="BF282" s="31"/>
      <c r="BG282" s="32"/>
      <c r="BH282" s="32"/>
      <c r="BI282" s="32"/>
      <c r="BJ282" s="32"/>
      <c r="BK282" s="33"/>
      <c r="BL282" s="28"/>
      <c r="BM282" s="29"/>
      <c r="BN282" s="29"/>
      <c r="BO282" s="29"/>
      <c r="BP282" s="29"/>
      <c r="BQ282" s="30"/>
      <c r="BR282" s="31"/>
      <c r="BS282" s="32"/>
      <c r="BT282" s="32"/>
      <c r="BU282" s="32"/>
      <c r="BV282" s="32"/>
      <c r="BW282" s="33"/>
      <c r="BX282" s="28"/>
      <c r="BY282" s="29"/>
      <c r="BZ282" s="29"/>
      <c r="CA282" s="29"/>
      <c r="CB282" s="29"/>
      <c r="CC282" s="30"/>
      <c r="CD282" s="31"/>
      <c r="CE282" s="32"/>
      <c r="CF282" s="32"/>
      <c r="CG282" s="32"/>
      <c r="CH282" s="32"/>
      <c r="CI282" s="33"/>
      <c r="CJ282" s="28"/>
      <c r="CK282" s="29"/>
      <c r="CL282" s="29"/>
      <c r="CM282" s="29"/>
      <c r="CN282" s="29"/>
      <c r="CO282" s="30"/>
      <c r="CP282" s="31"/>
      <c r="CQ282" s="32"/>
      <c r="CR282" s="32"/>
      <c r="CS282" s="32"/>
      <c r="CT282" s="32"/>
      <c r="CU282" s="33"/>
      <c r="CV282" s="28"/>
      <c r="CW282" s="29"/>
      <c r="CX282" s="29"/>
      <c r="CY282" s="29"/>
      <c r="CZ282" s="29"/>
      <c r="DA282" s="30"/>
      <c r="DB282" s="31"/>
      <c r="DC282" s="32"/>
      <c r="DD282" s="32"/>
      <c r="DE282" s="32"/>
      <c r="DF282" s="32"/>
      <c r="DG282" s="33"/>
      <c r="DH282" s="28"/>
      <c r="DI282" s="29"/>
      <c r="DJ282" s="29"/>
      <c r="DK282" s="29"/>
      <c r="DL282" s="29"/>
      <c r="DM282" s="30"/>
      <c r="DN282" s="31"/>
      <c r="DO282" s="32"/>
      <c r="DP282" s="32"/>
      <c r="DQ282" s="32"/>
      <c r="DR282" s="32"/>
      <c r="DS282" s="33"/>
      <c r="DT282" s="28"/>
      <c r="DU282" s="29"/>
      <c r="DV282" s="29"/>
      <c r="DW282" s="29"/>
      <c r="DX282" s="29"/>
      <c r="DY282" s="30"/>
      <c r="DZ282" s="31"/>
      <c r="EA282" s="32"/>
      <c r="EB282" s="32"/>
      <c r="EC282" s="32"/>
      <c r="ED282" s="32"/>
      <c r="EE282" s="33"/>
      <c r="EF282" s="28"/>
      <c r="EG282" s="29"/>
      <c r="EH282" s="29"/>
      <c r="EI282" s="29"/>
      <c r="EJ282" s="29"/>
      <c r="EK282" s="30"/>
      <c r="EL282" s="31"/>
      <c r="EM282" s="32"/>
      <c r="EN282" s="32"/>
      <c r="EO282" s="32"/>
      <c r="EP282" s="32"/>
      <c r="EQ282" s="33"/>
      <c r="ER282" s="28"/>
      <c r="ES282" s="29"/>
      <c r="ET282" s="29"/>
      <c r="EU282" s="29"/>
      <c r="EV282" s="29"/>
      <c r="EW282" s="30"/>
      <c r="EX282" s="31"/>
      <c r="EY282" s="32"/>
      <c r="EZ282" s="32"/>
      <c r="FA282" s="32"/>
      <c r="FB282" s="32"/>
      <c r="FC282" s="33"/>
      <c r="FD282" s="28"/>
      <c r="FE282" s="29"/>
      <c r="FF282" s="29"/>
      <c r="FG282" s="29"/>
      <c r="FH282" s="29"/>
      <c r="FI282" s="30"/>
      <c r="FJ282" s="31"/>
      <c r="FK282" s="32"/>
      <c r="FL282" s="32"/>
      <c r="FM282" s="32"/>
      <c r="FN282" s="32"/>
      <c r="FO282" s="33"/>
      <c r="FP282" s="28"/>
      <c r="FQ282" s="29"/>
      <c r="FR282" s="29"/>
      <c r="FS282" s="29"/>
      <c r="FT282" s="29"/>
      <c r="FU282" s="30"/>
      <c r="FV282" s="31"/>
      <c r="FW282" s="32"/>
      <c r="FX282" s="32"/>
      <c r="FY282" s="32"/>
      <c r="FZ282" s="32"/>
      <c r="GA282" s="33"/>
      <c r="GB282" s="28"/>
      <c r="GC282" s="29"/>
      <c r="GD282" s="29"/>
      <c r="GE282" s="29"/>
      <c r="GF282" s="29"/>
      <c r="GG282" s="30"/>
      <c r="GH282" s="31"/>
      <c r="GI282" s="32"/>
      <c r="GJ282" s="32"/>
      <c r="GK282" s="32"/>
      <c r="GL282" s="32"/>
      <c r="GM282" s="33"/>
      <c r="GN282" s="28"/>
      <c r="GO282" s="29"/>
      <c r="GP282" s="29"/>
      <c r="GQ282" s="29"/>
      <c r="GR282" s="29"/>
      <c r="GS282" s="30"/>
      <c r="GT282" s="31"/>
      <c r="GU282" s="32"/>
      <c r="GV282" s="32"/>
      <c r="GW282" s="32"/>
      <c r="GX282" s="32"/>
      <c r="GY282" s="33"/>
      <c r="GZ282" s="28"/>
      <c r="HA282" s="29"/>
      <c r="HB282" s="29"/>
      <c r="HC282" s="29"/>
      <c r="HD282" s="29"/>
      <c r="HE282" s="30"/>
      <c r="HF282" s="31"/>
      <c r="HG282" s="32"/>
      <c r="HH282" s="32"/>
      <c r="HI282" s="32"/>
      <c r="HJ282" s="32"/>
      <c r="HK282" s="33"/>
      <c r="HL282" s="28"/>
      <c r="HM282" s="29"/>
      <c r="HN282" s="29"/>
      <c r="HO282" s="29"/>
      <c r="HP282" s="29"/>
      <c r="HQ282" s="30"/>
      <c r="HR282" s="31"/>
      <c r="HS282" s="32"/>
      <c r="HT282" s="32"/>
      <c r="HU282" s="32"/>
      <c r="HV282" s="32"/>
      <c r="HW282" s="33"/>
      <c r="HX282" s="28"/>
      <c r="HY282" s="29"/>
      <c r="HZ282" s="29"/>
      <c r="IA282" s="29"/>
      <c r="IB282" s="29"/>
      <c r="IC282" s="30"/>
      <c r="ID282" s="31"/>
      <c r="IE282" s="32"/>
      <c r="IF282" s="32"/>
      <c r="IG282" s="32"/>
      <c r="IH282" s="32"/>
      <c r="II282" s="33"/>
      <c r="IJ282" s="28"/>
      <c r="IK282" s="29"/>
      <c r="IL282" s="29"/>
      <c r="IM282" s="29"/>
      <c r="IN282" s="29"/>
      <c r="IO282" s="30"/>
      <c r="IP282" s="31"/>
      <c r="IQ282" s="32"/>
      <c r="IR282" s="32"/>
      <c r="IS282" s="32"/>
      <c r="IT282" s="32"/>
      <c r="IU282" s="33"/>
      <c r="IV282" s="28"/>
      <c r="IW282" s="29"/>
      <c r="IX282" s="29"/>
      <c r="IY282" s="29"/>
      <c r="IZ282" s="29"/>
      <c r="JA282" s="30"/>
      <c r="JB282" s="31"/>
      <c r="JC282" s="32"/>
      <c r="JD282" s="32"/>
      <c r="JE282" s="32"/>
      <c r="JF282" s="32"/>
      <c r="JG282" s="33"/>
      <c r="JH282" s="28"/>
      <c r="JI282" s="29"/>
      <c r="JJ282" s="29"/>
      <c r="JK282" s="29"/>
      <c r="JL282" s="29"/>
      <c r="JM282" s="30"/>
      <c r="JN282" s="31"/>
      <c r="JO282" s="32"/>
      <c r="JP282" s="32"/>
      <c r="JQ282" s="32"/>
      <c r="JR282" s="32"/>
      <c r="JS282" s="33"/>
      <c r="JT282" s="28"/>
      <c r="JU282" s="29"/>
      <c r="JV282" s="29"/>
      <c r="JW282" s="29"/>
      <c r="JX282" s="29"/>
      <c r="JY282" s="30"/>
      <c r="JZ282" s="31"/>
      <c r="KA282" s="32"/>
      <c r="KB282" s="32"/>
      <c r="KC282" s="32"/>
      <c r="KD282" s="32"/>
      <c r="KE282" s="33"/>
      <c r="KF282" s="28"/>
      <c r="KG282" s="29"/>
      <c r="KH282" s="29"/>
      <c r="KI282" s="29"/>
      <c r="KJ282" s="29"/>
      <c r="KK282" s="30"/>
      <c r="KL282" s="31"/>
      <c r="KM282" s="32"/>
      <c r="KN282" s="32"/>
      <c r="KO282" s="32"/>
      <c r="KP282" s="32"/>
      <c r="KQ282" s="33"/>
    </row>
    <row r="283" spans="1:303" ht="16.5" customHeight="1" x14ac:dyDescent="0.25">
      <c r="A283" t="e">
        <f t="shared" si="13"/>
        <v>#VALUE!</v>
      </c>
      <c r="B283" s="17" t="e">
        <f t="shared" si="14"/>
        <v>#VALUE!</v>
      </c>
      <c r="C283" s="21" t="str">
        <f>Calen!F286</f>
        <v/>
      </c>
      <c r="D283" s="28"/>
      <c r="E283" s="29"/>
      <c r="F283" s="29"/>
      <c r="G283" s="29"/>
      <c r="H283" s="29"/>
      <c r="I283" s="30"/>
      <c r="J283" s="31"/>
      <c r="K283" s="32"/>
      <c r="L283" s="32"/>
      <c r="M283" s="32"/>
      <c r="N283" s="32"/>
      <c r="O283" s="33"/>
      <c r="P283" s="28"/>
      <c r="Q283" s="29"/>
      <c r="R283" s="29"/>
      <c r="S283" s="29"/>
      <c r="T283" s="29"/>
      <c r="U283" s="30"/>
      <c r="V283" s="31"/>
      <c r="W283" s="32"/>
      <c r="X283" s="32"/>
      <c r="Y283" s="32"/>
      <c r="Z283" s="32"/>
      <c r="AA283" s="33"/>
      <c r="AB283" s="28"/>
      <c r="AC283" s="29"/>
      <c r="AD283" s="29"/>
      <c r="AE283" s="29"/>
      <c r="AF283" s="29"/>
      <c r="AG283" s="30"/>
      <c r="AH283" s="31"/>
      <c r="AI283" s="32"/>
      <c r="AJ283" s="32"/>
      <c r="AK283" s="32"/>
      <c r="AL283" s="32"/>
      <c r="AM283" s="33"/>
      <c r="AN283" s="28"/>
      <c r="AO283" s="29"/>
      <c r="AP283" s="29"/>
      <c r="AQ283" s="29"/>
      <c r="AR283" s="29"/>
      <c r="AS283" s="30"/>
      <c r="AT283" s="31"/>
      <c r="AU283" s="32"/>
      <c r="AV283" s="32"/>
      <c r="AW283" s="32"/>
      <c r="AX283" s="32"/>
      <c r="AY283" s="33"/>
      <c r="AZ283" s="28"/>
      <c r="BA283" s="29"/>
      <c r="BB283" s="29"/>
      <c r="BC283" s="29"/>
      <c r="BD283" s="29"/>
      <c r="BE283" s="30"/>
      <c r="BF283" s="31"/>
      <c r="BG283" s="32"/>
      <c r="BH283" s="32"/>
      <c r="BI283" s="32"/>
      <c r="BJ283" s="32"/>
      <c r="BK283" s="33"/>
      <c r="BL283" s="28"/>
      <c r="BM283" s="29"/>
      <c r="BN283" s="29"/>
      <c r="BO283" s="29"/>
      <c r="BP283" s="29"/>
      <c r="BQ283" s="30"/>
      <c r="BR283" s="31"/>
      <c r="BS283" s="32"/>
      <c r="BT283" s="32"/>
      <c r="BU283" s="32"/>
      <c r="BV283" s="32"/>
      <c r="BW283" s="33"/>
      <c r="BX283" s="28"/>
      <c r="BY283" s="29"/>
      <c r="BZ283" s="29"/>
      <c r="CA283" s="29"/>
      <c r="CB283" s="29"/>
      <c r="CC283" s="30"/>
      <c r="CD283" s="31"/>
      <c r="CE283" s="32"/>
      <c r="CF283" s="32"/>
      <c r="CG283" s="32"/>
      <c r="CH283" s="32"/>
      <c r="CI283" s="33"/>
      <c r="CJ283" s="28"/>
      <c r="CK283" s="29"/>
      <c r="CL283" s="29"/>
      <c r="CM283" s="29"/>
      <c r="CN283" s="29"/>
      <c r="CO283" s="30"/>
      <c r="CP283" s="31"/>
      <c r="CQ283" s="32"/>
      <c r="CR283" s="32"/>
      <c r="CS283" s="32"/>
      <c r="CT283" s="32"/>
      <c r="CU283" s="33"/>
      <c r="CV283" s="28"/>
      <c r="CW283" s="29"/>
      <c r="CX283" s="29"/>
      <c r="CY283" s="29"/>
      <c r="CZ283" s="29"/>
      <c r="DA283" s="30"/>
      <c r="DB283" s="31"/>
      <c r="DC283" s="32"/>
      <c r="DD283" s="32"/>
      <c r="DE283" s="32"/>
      <c r="DF283" s="32"/>
      <c r="DG283" s="33"/>
      <c r="DH283" s="28"/>
      <c r="DI283" s="29"/>
      <c r="DJ283" s="29"/>
      <c r="DK283" s="29"/>
      <c r="DL283" s="29"/>
      <c r="DM283" s="30"/>
      <c r="DN283" s="31"/>
      <c r="DO283" s="32"/>
      <c r="DP283" s="32"/>
      <c r="DQ283" s="32"/>
      <c r="DR283" s="32"/>
      <c r="DS283" s="33"/>
      <c r="DT283" s="28"/>
      <c r="DU283" s="29"/>
      <c r="DV283" s="29"/>
      <c r="DW283" s="29"/>
      <c r="DX283" s="29"/>
      <c r="DY283" s="30"/>
      <c r="DZ283" s="31"/>
      <c r="EA283" s="32"/>
      <c r="EB283" s="32"/>
      <c r="EC283" s="32"/>
      <c r="ED283" s="32"/>
      <c r="EE283" s="33"/>
      <c r="EF283" s="28"/>
      <c r="EG283" s="29"/>
      <c r="EH283" s="29"/>
      <c r="EI283" s="29"/>
      <c r="EJ283" s="29"/>
      <c r="EK283" s="30"/>
      <c r="EL283" s="31"/>
      <c r="EM283" s="32"/>
      <c r="EN283" s="32"/>
      <c r="EO283" s="32"/>
      <c r="EP283" s="32"/>
      <c r="EQ283" s="33"/>
      <c r="ER283" s="28"/>
      <c r="ES283" s="29"/>
      <c r="ET283" s="29"/>
      <c r="EU283" s="29"/>
      <c r="EV283" s="29"/>
      <c r="EW283" s="30"/>
      <c r="EX283" s="31"/>
      <c r="EY283" s="32"/>
      <c r="EZ283" s="32"/>
      <c r="FA283" s="32"/>
      <c r="FB283" s="32"/>
      <c r="FC283" s="33"/>
      <c r="FD283" s="28"/>
      <c r="FE283" s="29"/>
      <c r="FF283" s="29"/>
      <c r="FG283" s="29"/>
      <c r="FH283" s="29"/>
      <c r="FI283" s="30"/>
      <c r="FJ283" s="31"/>
      <c r="FK283" s="32"/>
      <c r="FL283" s="32"/>
      <c r="FM283" s="32"/>
      <c r="FN283" s="32"/>
      <c r="FO283" s="33"/>
      <c r="FP283" s="28"/>
      <c r="FQ283" s="29"/>
      <c r="FR283" s="29"/>
      <c r="FS283" s="29"/>
      <c r="FT283" s="29"/>
      <c r="FU283" s="30"/>
      <c r="FV283" s="31"/>
      <c r="FW283" s="32"/>
      <c r="FX283" s="32"/>
      <c r="FY283" s="32"/>
      <c r="FZ283" s="32"/>
      <c r="GA283" s="33"/>
      <c r="GB283" s="28"/>
      <c r="GC283" s="29"/>
      <c r="GD283" s="29"/>
      <c r="GE283" s="29"/>
      <c r="GF283" s="29"/>
      <c r="GG283" s="30"/>
      <c r="GH283" s="31"/>
      <c r="GI283" s="32"/>
      <c r="GJ283" s="32"/>
      <c r="GK283" s="32"/>
      <c r="GL283" s="32"/>
      <c r="GM283" s="33"/>
      <c r="GN283" s="28"/>
      <c r="GO283" s="29"/>
      <c r="GP283" s="29"/>
      <c r="GQ283" s="29"/>
      <c r="GR283" s="29"/>
      <c r="GS283" s="30"/>
      <c r="GT283" s="31"/>
      <c r="GU283" s="32"/>
      <c r="GV283" s="32"/>
      <c r="GW283" s="32"/>
      <c r="GX283" s="32"/>
      <c r="GY283" s="33"/>
      <c r="GZ283" s="28"/>
      <c r="HA283" s="29"/>
      <c r="HB283" s="29"/>
      <c r="HC283" s="29"/>
      <c r="HD283" s="29"/>
      <c r="HE283" s="30"/>
      <c r="HF283" s="31"/>
      <c r="HG283" s="32"/>
      <c r="HH283" s="32"/>
      <c r="HI283" s="32"/>
      <c r="HJ283" s="32"/>
      <c r="HK283" s="33"/>
      <c r="HL283" s="28"/>
      <c r="HM283" s="29"/>
      <c r="HN283" s="29"/>
      <c r="HO283" s="29"/>
      <c r="HP283" s="29"/>
      <c r="HQ283" s="30"/>
      <c r="HR283" s="31"/>
      <c r="HS283" s="32"/>
      <c r="HT283" s="32"/>
      <c r="HU283" s="32"/>
      <c r="HV283" s="32"/>
      <c r="HW283" s="33"/>
      <c r="HX283" s="28"/>
      <c r="HY283" s="29"/>
      <c r="HZ283" s="29"/>
      <c r="IA283" s="29"/>
      <c r="IB283" s="29"/>
      <c r="IC283" s="30"/>
      <c r="ID283" s="31"/>
      <c r="IE283" s="32"/>
      <c r="IF283" s="32"/>
      <c r="IG283" s="32"/>
      <c r="IH283" s="32"/>
      <c r="II283" s="33"/>
      <c r="IJ283" s="28"/>
      <c r="IK283" s="29"/>
      <c r="IL283" s="29"/>
      <c r="IM283" s="29"/>
      <c r="IN283" s="29"/>
      <c r="IO283" s="30"/>
      <c r="IP283" s="31"/>
      <c r="IQ283" s="32"/>
      <c r="IR283" s="32"/>
      <c r="IS283" s="32"/>
      <c r="IT283" s="32"/>
      <c r="IU283" s="33"/>
      <c r="IV283" s="28"/>
      <c r="IW283" s="29"/>
      <c r="IX283" s="29"/>
      <c r="IY283" s="29"/>
      <c r="IZ283" s="29"/>
      <c r="JA283" s="30"/>
      <c r="JB283" s="31"/>
      <c r="JC283" s="32"/>
      <c r="JD283" s="32"/>
      <c r="JE283" s="32"/>
      <c r="JF283" s="32"/>
      <c r="JG283" s="33"/>
      <c r="JH283" s="28"/>
      <c r="JI283" s="29"/>
      <c r="JJ283" s="29"/>
      <c r="JK283" s="29"/>
      <c r="JL283" s="29"/>
      <c r="JM283" s="30"/>
      <c r="JN283" s="31"/>
      <c r="JO283" s="32"/>
      <c r="JP283" s="32"/>
      <c r="JQ283" s="32"/>
      <c r="JR283" s="32"/>
      <c r="JS283" s="33"/>
      <c r="JT283" s="28"/>
      <c r="JU283" s="29"/>
      <c r="JV283" s="29"/>
      <c r="JW283" s="29"/>
      <c r="JX283" s="29"/>
      <c r="JY283" s="30"/>
      <c r="JZ283" s="31"/>
      <c r="KA283" s="32"/>
      <c r="KB283" s="32"/>
      <c r="KC283" s="32"/>
      <c r="KD283" s="32"/>
      <c r="KE283" s="33"/>
      <c r="KF283" s="28"/>
      <c r="KG283" s="29"/>
      <c r="KH283" s="29"/>
      <c r="KI283" s="29"/>
      <c r="KJ283" s="29"/>
      <c r="KK283" s="30"/>
      <c r="KL283" s="31"/>
      <c r="KM283" s="32"/>
      <c r="KN283" s="32"/>
      <c r="KO283" s="32"/>
      <c r="KP283" s="32"/>
      <c r="KQ283" s="33"/>
    </row>
    <row r="284" spans="1:303" ht="16.5" customHeight="1" x14ac:dyDescent="0.25">
      <c r="A284" t="e">
        <f t="shared" si="13"/>
        <v>#VALUE!</v>
      </c>
      <c r="B284" s="17" t="e">
        <f t="shared" si="14"/>
        <v>#VALUE!</v>
      </c>
      <c r="C284" s="21" t="str">
        <f>Calen!F287</f>
        <v/>
      </c>
      <c r="D284" s="28"/>
      <c r="E284" s="29"/>
      <c r="F284" s="29"/>
      <c r="G284" s="29"/>
      <c r="H284" s="29"/>
      <c r="I284" s="30"/>
      <c r="J284" s="31"/>
      <c r="K284" s="32"/>
      <c r="L284" s="32"/>
      <c r="M284" s="32"/>
      <c r="N284" s="32"/>
      <c r="O284" s="33"/>
      <c r="P284" s="28"/>
      <c r="Q284" s="29"/>
      <c r="R284" s="29"/>
      <c r="S284" s="29"/>
      <c r="T284" s="29"/>
      <c r="U284" s="30"/>
      <c r="V284" s="31"/>
      <c r="W284" s="32"/>
      <c r="X284" s="32"/>
      <c r="Y284" s="32"/>
      <c r="Z284" s="32"/>
      <c r="AA284" s="33"/>
      <c r="AB284" s="28"/>
      <c r="AC284" s="29"/>
      <c r="AD284" s="29"/>
      <c r="AE284" s="29"/>
      <c r="AF284" s="29"/>
      <c r="AG284" s="30"/>
      <c r="AH284" s="31"/>
      <c r="AI284" s="32"/>
      <c r="AJ284" s="32"/>
      <c r="AK284" s="32"/>
      <c r="AL284" s="32"/>
      <c r="AM284" s="33"/>
      <c r="AN284" s="28"/>
      <c r="AO284" s="29"/>
      <c r="AP284" s="29"/>
      <c r="AQ284" s="29"/>
      <c r="AR284" s="29"/>
      <c r="AS284" s="30"/>
      <c r="AT284" s="31"/>
      <c r="AU284" s="32"/>
      <c r="AV284" s="32"/>
      <c r="AW284" s="32"/>
      <c r="AX284" s="32"/>
      <c r="AY284" s="33"/>
      <c r="AZ284" s="28"/>
      <c r="BA284" s="29"/>
      <c r="BB284" s="29"/>
      <c r="BC284" s="29"/>
      <c r="BD284" s="29"/>
      <c r="BE284" s="30"/>
      <c r="BF284" s="31"/>
      <c r="BG284" s="32"/>
      <c r="BH284" s="32"/>
      <c r="BI284" s="32"/>
      <c r="BJ284" s="32"/>
      <c r="BK284" s="33"/>
      <c r="BL284" s="28"/>
      <c r="BM284" s="29"/>
      <c r="BN284" s="29"/>
      <c r="BO284" s="29"/>
      <c r="BP284" s="29"/>
      <c r="BQ284" s="30"/>
      <c r="BR284" s="31"/>
      <c r="BS284" s="32"/>
      <c r="BT284" s="32"/>
      <c r="BU284" s="32"/>
      <c r="BV284" s="32"/>
      <c r="BW284" s="33"/>
      <c r="BX284" s="28"/>
      <c r="BY284" s="29"/>
      <c r="BZ284" s="29"/>
      <c r="CA284" s="29"/>
      <c r="CB284" s="29"/>
      <c r="CC284" s="30"/>
      <c r="CD284" s="31"/>
      <c r="CE284" s="32"/>
      <c r="CF284" s="32"/>
      <c r="CG284" s="32"/>
      <c r="CH284" s="32"/>
      <c r="CI284" s="33"/>
      <c r="CJ284" s="28"/>
      <c r="CK284" s="29"/>
      <c r="CL284" s="29"/>
      <c r="CM284" s="29"/>
      <c r="CN284" s="29"/>
      <c r="CO284" s="30"/>
      <c r="CP284" s="31"/>
      <c r="CQ284" s="32"/>
      <c r="CR284" s="32"/>
      <c r="CS284" s="32"/>
      <c r="CT284" s="32"/>
      <c r="CU284" s="33"/>
      <c r="CV284" s="28"/>
      <c r="CW284" s="29"/>
      <c r="CX284" s="29"/>
      <c r="CY284" s="29"/>
      <c r="CZ284" s="29"/>
      <c r="DA284" s="30"/>
      <c r="DB284" s="31"/>
      <c r="DC284" s="32"/>
      <c r="DD284" s="32"/>
      <c r="DE284" s="32"/>
      <c r="DF284" s="32"/>
      <c r="DG284" s="33"/>
      <c r="DH284" s="28"/>
      <c r="DI284" s="29"/>
      <c r="DJ284" s="29"/>
      <c r="DK284" s="29"/>
      <c r="DL284" s="29"/>
      <c r="DM284" s="30"/>
      <c r="DN284" s="31"/>
      <c r="DO284" s="32"/>
      <c r="DP284" s="32"/>
      <c r="DQ284" s="32"/>
      <c r="DR284" s="32"/>
      <c r="DS284" s="33"/>
      <c r="DT284" s="28"/>
      <c r="DU284" s="29"/>
      <c r="DV284" s="29"/>
      <c r="DW284" s="29"/>
      <c r="DX284" s="29"/>
      <c r="DY284" s="30"/>
      <c r="DZ284" s="31"/>
      <c r="EA284" s="32"/>
      <c r="EB284" s="32"/>
      <c r="EC284" s="32"/>
      <c r="ED284" s="32"/>
      <c r="EE284" s="33"/>
      <c r="EF284" s="28"/>
      <c r="EG284" s="29"/>
      <c r="EH284" s="29"/>
      <c r="EI284" s="29"/>
      <c r="EJ284" s="29"/>
      <c r="EK284" s="30"/>
      <c r="EL284" s="31"/>
      <c r="EM284" s="32"/>
      <c r="EN284" s="32"/>
      <c r="EO284" s="32"/>
      <c r="EP284" s="32"/>
      <c r="EQ284" s="33"/>
      <c r="ER284" s="28"/>
      <c r="ES284" s="29"/>
      <c r="ET284" s="29"/>
      <c r="EU284" s="29"/>
      <c r="EV284" s="29"/>
      <c r="EW284" s="30"/>
      <c r="EX284" s="31"/>
      <c r="EY284" s="32"/>
      <c r="EZ284" s="32"/>
      <c r="FA284" s="32"/>
      <c r="FB284" s="32"/>
      <c r="FC284" s="33"/>
      <c r="FD284" s="28"/>
      <c r="FE284" s="29"/>
      <c r="FF284" s="29"/>
      <c r="FG284" s="29"/>
      <c r="FH284" s="29"/>
      <c r="FI284" s="30"/>
      <c r="FJ284" s="31"/>
      <c r="FK284" s="32"/>
      <c r="FL284" s="32"/>
      <c r="FM284" s="32"/>
      <c r="FN284" s="32"/>
      <c r="FO284" s="33"/>
      <c r="FP284" s="28"/>
      <c r="FQ284" s="29"/>
      <c r="FR284" s="29"/>
      <c r="FS284" s="29"/>
      <c r="FT284" s="29"/>
      <c r="FU284" s="30"/>
      <c r="FV284" s="31"/>
      <c r="FW284" s="32"/>
      <c r="FX284" s="32"/>
      <c r="FY284" s="32"/>
      <c r="FZ284" s="32"/>
      <c r="GA284" s="33"/>
      <c r="GB284" s="28"/>
      <c r="GC284" s="29"/>
      <c r="GD284" s="29"/>
      <c r="GE284" s="29"/>
      <c r="GF284" s="29"/>
      <c r="GG284" s="30"/>
      <c r="GH284" s="31"/>
      <c r="GI284" s="32"/>
      <c r="GJ284" s="32"/>
      <c r="GK284" s="32"/>
      <c r="GL284" s="32"/>
      <c r="GM284" s="33"/>
      <c r="GN284" s="28"/>
      <c r="GO284" s="29"/>
      <c r="GP284" s="29"/>
      <c r="GQ284" s="29"/>
      <c r="GR284" s="29"/>
      <c r="GS284" s="30"/>
      <c r="GT284" s="31"/>
      <c r="GU284" s="32"/>
      <c r="GV284" s="32"/>
      <c r="GW284" s="32"/>
      <c r="GX284" s="32"/>
      <c r="GY284" s="33"/>
      <c r="GZ284" s="28"/>
      <c r="HA284" s="29"/>
      <c r="HB284" s="29"/>
      <c r="HC284" s="29"/>
      <c r="HD284" s="29"/>
      <c r="HE284" s="30"/>
      <c r="HF284" s="31"/>
      <c r="HG284" s="32"/>
      <c r="HH284" s="32"/>
      <c r="HI284" s="32"/>
      <c r="HJ284" s="32"/>
      <c r="HK284" s="33"/>
      <c r="HL284" s="28"/>
      <c r="HM284" s="29"/>
      <c r="HN284" s="29"/>
      <c r="HO284" s="29"/>
      <c r="HP284" s="29"/>
      <c r="HQ284" s="30"/>
      <c r="HR284" s="31"/>
      <c r="HS284" s="32"/>
      <c r="HT284" s="32"/>
      <c r="HU284" s="32"/>
      <c r="HV284" s="32"/>
      <c r="HW284" s="33"/>
      <c r="HX284" s="28"/>
      <c r="HY284" s="29"/>
      <c r="HZ284" s="29"/>
      <c r="IA284" s="29"/>
      <c r="IB284" s="29"/>
      <c r="IC284" s="30"/>
      <c r="ID284" s="31"/>
      <c r="IE284" s="32"/>
      <c r="IF284" s="32"/>
      <c r="IG284" s="32"/>
      <c r="IH284" s="32"/>
      <c r="II284" s="33"/>
      <c r="IJ284" s="28"/>
      <c r="IK284" s="29"/>
      <c r="IL284" s="29"/>
      <c r="IM284" s="29"/>
      <c r="IN284" s="29"/>
      <c r="IO284" s="30"/>
      <c r="IP284" s="31"/>
      <c r="IQ284" s="32"/>
      <c r="IR284" s="32"/>
      <c r="IS284" s="32"/>
      <c r="IT284" s="32"/>
      <c r="IU284" s="33"/>
      <c r="IV284" s="28"/>
      <c r="IW284" s="29"/>
      <c r="IX284" s="29"/>
      <c r="IY284" s="29"/>
      <c r="IZ284" s="29"/>
      <c r="JA284" s="30"/>
      <c r="JB284" s="31"/>
      <c r="JC284" s="32"/>
      <c r="JD284" s="32"/>
      <c r="JE284" s="32"/>
      <c r="JF284" s="32"/>
      <c r="JG284" s="33"/>
      <c r="JH284" s="28"/>
      <c r="JI284" s="29"/>
      <c r="JJ284" s="29"/>
      <c r="JK284" s="29"/>
      <c r="JL284" s="29"/>
      <c r="JM284" s="30"/>
      <c r="JN284" s="31"/>
      <c r="JO284" s="32"/>
      <c r="JP284" s="32"/>
      <c r="JQ284" s="32"/>
      <c r="JR284" s="32"/>
      <c r="JS284" s="33"/>
      <c r="JT284" s="28"/>
      <c r="JU284" s="29"/>
      <c r="JV284" s="29"/>
      <c r="JW284" s="29"/>
      <c r="JX284" s="29"/>
      <c r="JY284" s="30"/>
      <c r="JZ284" s="31"/>
      <c r="KA284" s="32"/>
      <c r="KB284" s="32"/>
      <c r="KC284" s="32"/>
      <c r="KD284" s="32"/>
      <c r="KE284" s="33"/>
      <c r="KF284" s="28"/>
      <c r="KG284" s="29"/>
      <c r="KH284" s="29"/>
      <c r="KI284" s="29"/>
      <c r="KJ284" s="29"/>
      <c r="KK284" s="30"/>
      <c r="KL284" s="31"/>
      <c r="KM284" s="32"/>
      <c r="KN284" s="32"/>
      <c r="KO284" s="32"/>
      <c r="KP284" s="32"/>
      <c r="KQ284" s="33"/>
    </row>
    <row r="285" spans="1:303" ht="16.5" customHeight="1" x14ac:dyDescent="0.25">
      <c r="A285" t="e">
        <f t="shared" si="13"/>
        <v>#VALUE!</v>
      </c>
      <c r="B285" s="17" t="e">
        <f t="shared" si="14"/>
        <v>#VALUE!</v>
      </c>
      <c r="C285" s="21" t="str">
        <f>Calen!F288</f>
        <v/>
      </c>
      <c r="D285" s="28"/>
      <c r="E285" s="29"/>
      <c r="F285" s="29"/>
      <c r="G285" s="29"/>
      <c r="H285" s="29"/>
      <c r="I285" s="30"/>
      <c r="J285" s="31"/>
      <c r="K285" s="32"/>
      <c r="L285" s="32"/>
      <c r="M285" s="32"/>
      <c r="N285" s="32"/>
      <c r="O285" s="33"/>
      <c r="P285" s="28"/>
      <c r="Q285" s="29"/>
      <c r="R285" s="29"/>
      <c r="S285" s="29"/>
      <c r="T285" s="29"/>
      <c r="U285" s="30"/>
      <c r="V285" s="31"/>
      <c r="W285" s="32"/>
      <c r="X285" s="32"/>
      <c r="Y285" s="32"/>
      <c r="Z285" s="32"/>
      <c r="AA285" s="33"/>
      <c r="AB285" s="28"/>
      <c r="AC285" s="29"/>
      <c r="AD285" s="29"/>
      <c r="AE285" s="29"/>
      <c r="AF285" s="29"/>
      <c r="AG285" s="30"/>
      <c r="AH285" s="31"/>
      <c r="AI285" s="32"/>
      <c r="AJ285" s="32"/>
      <c r="AK285" s="32"/>
      <c r="AL285" s="32"/>
      <c r="AM285" s="33"/>
      <c r="AN285" s="28"/>
      <c r="AO285" s="29"/>
      <c r="AP285" s="29"/>
      <c r="AQ285" s="29"/>
      <c r="AR285" s="29"/>
      <c r="AS285" s="30"/>
      <c r="AT285" s="31"/>
      <c r="AU285" s="32"/>
      <c r="AV285" s="32"/>
      <c r="AW285" s="32"/>
      <c r="AX285" s="32"/>
      <c r="AY285" s="33"/>
      <c r="AZ285" s="28"/>
      <c r="BA285" s="29"/>
      <c r="BB285" s="29"/>
      <c r="BC285" s="29"/>
      <c r="BD285" s="29"/>
      <c r="BE285" s="30"/>
      <c r="BF285" s="31"/>
      <c r="BG285" s="32"/>
      <c r="BH285" s="32"/>
      <c r="BI285" s="32"/>
      <c r="BJ285" s="32"/>
      <c r="BK285" s="33"/>
      <c r="BL285" s="28"/>
      <c r="BM285" s="29"/>
      <c r="BN285" s="29"/>
      <c r="BO285" s="29"/>
      <c r="BP285" s="29"/>
      <c r="BQ285" s="30"/>
      <c r="BR285" s="31"/>
      <c r="BS285" s="32"/>
      <c r="BT285" s="32"/>
      <c r="BU285" s="32"/>
      <c r="BV285" s="32"/>
      <c r="BW285" s="33"/>
      <c r="BX285" s="28"/>
      <c r="BY285" s="29"/>
      <c r="BZ285" s="29"/>
      <c r="CA285" s="29"/>
      <c r="CB285" s="29"/>
      <c r="CC285" s="30"/>
      <c r="CD285" s="31"/>
      <c r="CE285" s="32"/>
      <c r="CF285" s="32"/>
      <c r="CG285" s="32"/>
      <c r="CH285" s="32"/>
      <c r="CI285" s="33"/>
      <c r="CJ285" s="28"/>
      <c r="CK285" s="29"/>
      <c r="CL285" s="29"/>
      <c r="CM285" s="29"/>
      <c r="CN285" s="29"/>
      <c r="CO285" s="30"/>
      <c r="CP285" s="31"/>
      <c r="CQ285" s="32"/>
      <c r="CR285" s="32"/>
      <c r="CS285" s="32"/>
      <c r="CT285" s="32"/>
      <c r="CU285" s="33"/>
      <c r="CV285" s="28"/>
      <c r="CW285" s="29"/>
      <c r="CX285" s="29"/>
      <c r="CY285" s="29"/>
      <c r="CZ285" s="29"/>
      <c r="DA285" s="30"/>
      <c r="DB285" s="31"/>
      <c r="DC285" s="32"/>
      <c r="DD285" s="32"/>
      <c r="DE285" s="32"/>
      <c r="DF285" s="32"/>
      <c r="DG285" s="33"/>
      <c r="DH285" s="28"/>
      <c r="DI285" s="29"/>
      <c r="DJ285" s="29"/>
      <c r="DK285" s="29"/>
      <c r="DL285" s="29"/>
      <c r="DM285" s="30"/>
      <c r="DN285" s="31"/>
      <c r="DO285" s="32"/>
      <c r="DP285" s="32"/>
      <c r="DQ285" s="32"/>
      <c r="DR285" s="32"/>
      <c r="DS285" s="33"/>
      <c r="DT285" s="28"/>
      <c r="DU285" s="29"/>
      <c r="DV285" s="29"/>
      <c r="DW285" s="29"/>
      <c r="DX285" s="29"/>
      <c r="DY285" s="30"/>
      <c r="DZ285" s="31"/>
      <c r="EA285" s="32"/>
      <c r="EB285" s="32"/>
      <c r="EC285" s="32"/>
      <c r="ED285" s="32"/>
      <c r="EE285" s="33"/>
      <c r="EF285" s="28"/>
      <c r="EG285" s="29"/>
      <c r="EH285" s="29"/>
      <c r="EI285" s="29"/>
      <c r="EJ285" s="29"/>
      <c r="EK285" s="30"/>
      <c r="EL285" s="31"/>
      <c r="EM285" s="32"/>
      <c r="EN285" s="32"/>
      <c r="EO285" s="32"/>
      <c r="EP285" s="32"/>
      <c r="EQ285" s="33"/>
      <c r="ER285" s="28"/>
      <c r="ES285" s="29"/>
      <c r="ET285" s="29"/>
      <c r="EU285" s="29"/>
      <c r="EV285" s="29"/>
      <c r="EW285" s="30"/>
      <c r="EX285" s="31"/>
      <c r="EY285" s="32"/>
      <c r="EZ285" s="32"/>
      <c r="FA285" s="32"/>
      <c r="FB285" s="32"/>
      <c r="FC285" s="33"/>
      <c r="FD285" s="28"/>
      <c r="FE285" s="29"/>
      <c r="FF285" s="29"/>
      <c r="FG285" s="29"/>
      <c r="FH285" s="29"/>
      <c r="FI285" s="30"/>
      <c r="FJ285" s="31"/>
      <c r="FK285" s="32"/>
      <c r="FL285" s="32"/>
      <c r="FM285" s="32"/>
      <c r="FN285" s="32"/>
      <c r="FO285" s="33"/>
      <c r="FP285" s="28"/>
      <c r="FQ285" s="29"/>
      <c r="FR285" s="29"/>
      <c r="FS285" s="29"/>
      <c r="FT285" s="29"/>
      <c r="FU285" s="30"/>
      <c r="FV285" s="31"/>
      <c r="FW285" s="32"/>
      <c r="FX285" s="32"/>
      <c r="FY285" s="32"/>
      <c r="FZ285" s="32"/>
      <c r="GA285" s="33"/>
      <c r="GB285" s="28"/>
      <c r="GC285" s="29"/>
      <c r="GD285" s="29"/>
      <c r="GE285" s="29"/>
      <c r="GF285" s="29"/>
      <c r="GG285" s="30"/>
      <c r="GH285" s="31"/>
      <c r="GI285" s="32"/>
      <c r="GJ285" s="32"/>
      <c r="GK285" s="32"/>
      <c r="GL285" s="32"/>
      <c r="GM285" s="33"/>
      <c r="GN285" s="28"/>
      <c r="GO285" s="29"/>
      <c r="GP285" s="29"/>
      <c r="GQ285" s="29"/>
      <c r="GR285" s="29"/>
      <c r="GS285" s="30"/>
      <c r="GT285" s="31"/>
      <c r="GU285" s="32"/>
      <c r="GV285" s="32"/>
      <c r="GW285" s="32"/>
      <c r="GX285" s="32"/>
      <c r="GY285" s="33"/>
      <c r="GZ285" s="28"/>
      <c r="HA285" s="29"/>
      <c r="HB285" s="29"/>
      <c r="HC285" s="29"/>
      <c r="HD285" s="29"/>
      <c r="HE285" s="30"/>
      <c r="HF285" s="31"/>
      <c r="HG285" s="32"/>
      <c r="HH285" s="32"/>
      <c r="HI285" s="32"/>
      <c r="HJ285" s="32"/>
      <c r="HK285" s="33"/>
      <c r="HL285" s="28"/>
      <c r="HM285" s="29"/>
      <c r="HN285" s="29"/>
      <c r="HO285" s="29"/>
      <c r="HP285" s="29"/>
      <c r="HQ285" s="30"/>
      <c r="HR285" s="31"/>
      <c r="HS285" s="32"/>
      <c r="HT285" s="32"/>
      <c r="HU285" s="32"/>
      <c r="HV285" s="32"/>
      <c r="HW285" s="33"/>
      <c r="HX285" s="28"/>
      <c r="HY285" s="29"/>
      <c r="HZ285" s="29"/>
      <c r="IA285" s="29"/>
      <c r="IB285" s="29"/>
      <c r="IC285" s="30"/>
      <c r="ID285" s="31"/>
      <c r="IE285" s="32"/>
      <c r="IF285" s="32"/>
      <c r="IG285" s="32"/>
      <c r="IH285" s="32"/>
      <c r="II285" s="33"/>
      <c r="IJ285" s="28"/>
      <c r="IK285" s="29"/>
      <c r="IL285" s="29"/>
      <c r="IM285" s="29"/>
      <c r="IN285" s="29"/>
      <c r="IO285" s="30"/>
      <c r="IP285" s="31"/>
      <c r="IQ285" s="32"/>
      <c r="IR285" s="32"/>
      <c r="IS285" s="32"/>
      <c r="IT285" s="32"/>
      <c r="IU285" s="33"/>
      <c r="IV285" s="28"/>
      <c r="IW285" s="29"/>
      <c r="IX285" s="29"/>
      <c r="IY285" s="29"/>
      <c r="IZ285" s="29"/>
      <c r="JA285" s="30"/>
      <c r="JB285" s="31"/>
      <c r="JC285" s="32"/>
      <c r="JD285" s="32"/>
      <c r="JE285" s="32"/>
      <c r="JF285" s="32"/>
      <c r="JG285" s="33"/>
      <c r="JH285" s="28"/>
      <c r="JI285" s="29"/>
      <c r="JJ285" s="29"/>
      <c r="JK285" s="29"/>
      <c r="JL285" s="29"/>
      <c r="JM285" s="30"/>
      <c r="JN285" s="31"/>
      <c r="JO285" s="32"/>
      <c r="JP285" s="32"/>
      <c r="JQ285" s="32"/>
      <c r="JR285" s="32"/>
      <c r="JS285" s="33"/>
      <c r="JT285" s="28"/>
      <c r="JU285" s="29"/>
      <c r="JV285" s="29"/>
      <c r="JW285" s="29"/>
      <c r="JX285" s="29"/>
      <c r="JY285" s="30"/>
      <c r="JZ285" s="31"/>
      <c r="KA285" s="32"/>
      <c r="KB285" s="32"/>
      <c r="KC285" s="32"/>
      <c r="KD285" s="32"/>
      <c r="KE285" s="33"/>
      <c r="KF285" s="28"/>
      <c r="KG285" s="29"/>
      <c r="KH285" s="29"/>
      <c r="KI285" s="29"/>
      <c r="KJ285" s="29"/>
      <c r="KK285" s="30"/>
      <c r="KL285" s="31"/>
      <c r="KM285" s="32"/>
      <c r="KN285" s="32"/>
      <c r="KO285" s="32"/>
      <c r="KP285" s="32"/>
      <c r="KQ285" s="33"/>
    </row>
    <row r="286" spans="1:303" ht="16.5" customHeight="1" x14ac:dyDescent="0.25">
      <c r="A286" t="e">
        <f t="shared" si="13"/>
        <v>#VALUE!</v>
      </c>
      <c r="B286" s="17" t="e">
        <f t="shared" si="14"/>
        <v>#VALUE!</v>
      </c>
      <c r="C286" s="21" t="str">
        <f>Calen!F289</f>
        <v/>
      </c>
      <c r="D286" s="28"/>
      <c r="E286" s="29"/>
      <c r="F286" s="29"/>
      <c r="G286" s="29"/>
      <c r="H286" s="29"/>
      <c r="I286" s="30"/>
      <c r="J286" s="31"/>
      <c r="K286" s="32"/>
      <c r="L286" s="32"/>
      <c r="M286" s="32"/>
      <c r="N286" s="32"/>
      <c r="O286" s="33"/>
      <c r="P286" s="28"/>
      <c r="Q286" s="29"/>
      <c r="R286" s="29"/>
      <c r="S286" s="29"/>
      <c r="T286" s="29"/>
      <c r="U286" s="30"/>
      <c r="V286" s="31"/>
      <c r="W286" s="32"/>
      <c r="X286" s="32"/>
      <c r="Y286" s="32"/>
      <c r="Z286" s="32"/>
      <c r="AA286" s="33"/>
      <c r="AB286" s="28"/>
      <c r="AC286" s="29"/>
      <c r="AD286" s="29"/>
      <c r="AE286" s="29"/>
      <c r="AF286" s="29"/>
      <c r="AG286" s="30"/>
      <c r="AH286" s="31"/>
      <c r="AI286" s="32"/>
      <c r="AJ286" s="32"/>
      <c r="AK286" s="32"/>
      <c r="AL286" s="32"/>
      <c r="AM286" s="33"/>
      <c r="AN286" s="28"/>
      <c r="AO286" s="29"/>
      <c r="AP286" s="29"/>
      <c r="AQ286" s="29"/>
      <c r="AR286" s="29"/>
      <c r="AS286" s="30"/>
      <c r="AT286" s="31"/>
      <c r="AU286" s="32"/>
      <c r="AV286" s="32"/>
      <c r="AW286" s="32"/>
      <c r="AX286" s="32"/>
      <c r="AY286" s="33"/>
      <c r="AZ286" s="28"/>
      <c r="BA286" s="29"/>
      <c r="BB286" s="29"/>
      <c r="BC286" s="29"/>
      <c r="BD286" s="29"/>
      <c r="BE286" s="30"/>
      <c r="BF286" s="31"/>
      <c r="BG286" s="32"/>
      <c r="BH286" s="32"/>
      <c r="BI286" s="32"/>
      <c r="BJ286" s="32"/>
      <c r="BK286" s="33"/>
      <c r="BL286" s="28"/>
      <c r="BM286" s="29"/>
      <c r="BN286" s="29"/>
      <c r="BO286" s="29"/>
      <c r="BP286" s="29"/>
      <c r="BQ286" s="30"/>
      <c r="BR286" s="31"/>
      <c r="BS286" s="32"/>
      <c r="BT286" s="32"/>
      <c r="BU286" s="32"/>
      <c r="BV286" s="32"/>
      <c r="BW286" s="33"/>
      <c r="BX286" s="28"/>
      <c r="BY286" s="29"/>
      <c r="BZ286" s="29"/>
      <c r="CA286" s="29"/>
      <c r="CB286" s="29"/>
      <c r="CC286" s="30"/>
      <c r="CD286" s="31"/>
      <c r="CE286" s="32"/>
      <c r="CF286" s="32"/>
      <c r="CG286" s="32"/>
      <c r="CH286" s="32"/>
      <c r="CI286" s="33"/>
      <c r="CJ286" s="28"/>
      <c r="CK286" s="29"/>
      <c r="CL286" s="29"/>
      <c r="CM286" s="29"/>
      <c r="CN286" s="29"/>
      <c r="CO286" s="30"/>
      <c r="CP286" s="31"/>
      <c r="CQ286" s="32"/>
      <c r="CR286" s="32"/>
      <c r="CS286" s="32"/>
      <c r="CT286" s="32"/>
      <c r="CU286" s="33"/>
      <c r="CV286" s="28"/>
      <c r="CW286" s="29"/>
      <c r="CX286" s="29"/>
      <c r="CY286" s="29"/>
      <c r="CZ286" s="29"/>
      <c r="DA286" s="30"/>
      <c r="DB286" s="31"/>
      <c r="DC286" s="32"/>
      <c r="DD286" s="32"/>
      <c r="DE286" s="32"/>
      <c r="DF286" s="32"/>
      <c r="DG286" s="33"/>
      <c r="DH286" s="28"/>
      <c r="DI286" s="29"/>
      <c r="DJ286" s="29"/>
      <c r="DK286" s="29"/>
      <c r="DL286" s="29"/>
      <c r="DM286" s="30"/>
      <c r="DN286" s="31"/>
      <c r="DO286" s="32"/>
      <c r="DP286" s="32"/>
      <c r="DQ286" s="32"/>
      <c r="DR286" s="32"/>
      <c r="DS286" s="33"/>
      <c r="DT286" s="28"/>
      <c r="DU286" s="29"/>
      <c r="DV286" s="29"/>
      <c r="DW286" s="29"/>
      <c r="DX286" s="29"/>
      <c r="DY286" s="30"/>
      <c r="DZ286" s="31"/>
      <c r="EA286" s="32"/>
      <c r="EB286" s="32"/>
      <c r="EC286" s="32"/>
      <c r="ED286" s="32"/>
      <c r="EE286" s="33"/>
      <c r="EF286" s="28"/>
      <c r="EG286" s="29"/>
      <c r="EH286" s="29"/>
      <c r="EI286" s="29"/>
      <c r="EJ286" s="29"/>
      <c r="EK286" s="30"/>
      <c r="EL286" s="31"/>
      <c r="EM286" s="32"/>
      <c r="EN286" s="32"/>
      <c r="EO286" s="32"/>
      <c r="EP286" s="32"/>
      <c r="EQ286" s="33"/>
      <c r="ER286" s="28"/>
      <c r="ES286" s="29"/>
      <c r="ET286" s="29"/>
      <c r="EU286" s="29"/>
      <c r="EV286" s="29"/>
      <c r="EW286" s="30"/>
      <c r="EX286" s="31"/>
      <c r="EY286" s="32"/>
      <c r="EZ286" s="32"/>
      <c r="FA286" s="32"/>
      <c r="FB286" s="32"/>
      <c r="FC286" s="33"/>
      <c r="FD286" s="28"/>
      <c r="FE286" s="29"/>
      <c r="FF286" s="29"/>
      <c r="FG286" s="29"/>
      <c r="FH286" s="29"/>
      <c r="FI286" s="30"/>
      <c r="FJ286" s="31"/>
      <c r="FK286" s="32"/>
      <c r="FL286" s="32"/>
      <c r="FM286" s="32"/>
      <c r="FN286" s="32"/>
      <c r="FO286" s="33"/>
      <c r="FP286" s="28"/>
      <c r="FQ286" s="29"/>
      <c r="FR286" s="29"/>
      <c r="FS286" s="29"/>
      <c r="FT286" s="29"/>
      <c r="FU286" s="30"/>
      <c r="FV286" s="31"/>
      <c r="FW286" s="32"/>
      <c r="FX286" s="32"/>
      <c r="FY286" s="32"/>
      <c r="FZ286" s="32"/>
      <c r="GA286" s="33"/>
      <c r="GB286" s="28"/>
      <c r="GC286" s="29"/>
      <c r="GD286" s="29"/>
      <c r="GE286" s="29"/>
      <c r="GF286" s="29"/>
      <c r="GG286" s="30"/>
      <c r="GH286" s="31"/>
      <c r="GI286" s="32"/>
      <c r="GJ286" s="32"/>
      <c r="GK286" s="32"/>
      <c r="GL286" s="32"/>
      <c r="GM286" s="33"/>
      <c r="GN286" s="28"/>
      <c r="GO286" s="29"/>
      <c r="GP286" s="29"/>
      <c r="GQ286" s="29"/>
      <c r="GR286" s="29"/>
      <c r="GS286" s="30"/>
      <c r="GT286" s="31"/>
      <c r="GU286" s="32"/>
      <c r="GV286" s="32"/>
      <c r="GW286" s="32"/>
      <c r="GX286" s="32"/>
      <c r="GY286" s="33"/>
      <c r="GZ286" s="28"/>
      <c r="HA286" s="29"/>
      <c r="HB286" s="29"/>
      <c r="HC286" s="29"/>
      <c r="HD286" s="29"/>
      <c r="HE286" s="30"/>
      <c r="HF286" s="31"/>
      <c r="HG286" s="32"/>
      <c r="HH286" s="32"/>
      <c r="HI286" s="32"/>
      <c r="HJ286" s="32"/>
      <c r="HK286" s="33"/>
      <c r="HL286" s="28"/>
      <c r="HM286" s="29"/>
      <c r="HN286" s="29"/>
      <c r="HO286" s="29"/>
      <c r="HP286" s="29"/>
      <c r="HQ286" s="30"/>
      <c r="HR286" s="31"/>
      <c r="HS286" s="32"/>
      <c r="HT286" s="32"/>
      <c r="HU286" s="32"/>
      <c r="HV286" s="32"/>
      <c r="HW286" s="33"/>
      <c r="HX286" s="28"/>
      <c r="HY286" s="29"/>
      <c r="HZ286" s="29"/>
      <c r="IA286" s="29"/>
      <c r="IB286" s="29"/>
      <c r="IC286" s="30"/>
      <c r="ID286" s="31"/>
      <c r="IE286" s="32"/>
      <c r="IF286" s="32"/>
      <c r="IG286" s="32"/>
      <c r="IH286" s="32"/>
      <c r="II286" s="33"/>
      <c r="IJ286" s="28"/>
      <c r="IK286" s="29"/>
      <c r="IL286" s="29"/>
      <c r="IM286" s="29"/>
      <c r="IN286" s="29"/>
      <c r="IO286" s="30"/>
      <c r="IP286" s="31"/>
      <c r="IQ286" s="32"/>
      <c r="IR286" s="32"/>
      <c r="IS286" s="32"/>
      <c r="IT286" s="32"/>
      <c r="IU286" s="33"/>
      <c r="IV286" s="28"/>
      <c r="IW286" s="29"/>
      <c r="IX286" s="29"/>
      <c r="IY286" s="29"/>
      <c r="IZ286" s="29"/>
      <c r="JA286" s="30"/>
      <c r="JB286" s="31"/>
      <c r="JC286" s="32"/>
      <c r="JD286" s="32"/>
      <c r="JE286" s="32"/>
      <c r="JF286" s="32"/>
      <c r="JG286" s="33"/>
      <c r="JH286" s="28"/>
      <c r="JI286" s="29"/>
      <c r="JJ286" s="29"/>
      <c r="JK286" s="29"/>
      <c r="JL286" s="29"/>
      <c r="JM286" s="30"/>
      <c r="JN286" s="31"/>
      <c r="JO286" s="32"/>
      <c r="JP286" s="32"/>
      <c r="JQ286" s="32"/>
      <c r="JR286" s="32"/>
      <c r="JS286" s="33"/>
      <c r="JT286" s="28"/>
      <c r="JU286" s="29"/>
      <c r="JV286" s="29"/>
      <c r="JW286" s="29"/>
      <c r="JX286" s="29"/>
      <c r="JY286" s="30"/>
      <c r="JZ286" s="31"/>
      <c r="KA286" s="32"/>
      <c r="KB286" s="32"/>
      <c r="KC286" s="32"/>
      <c r="KD286" s="32"/>
      <c r="KE286" s="33"/>
      <c r="KF286" s="28"/>
      <c r="KG286" s="29"/>
      <c r="KH286" s="29"/>
      <c r="KI286" s="29"/>
      <c r="KJ286" s="29"/>
      <c r="KK286" s="30"/>
      <c r="KL286" s="31"/>
      <c r="KM286" s="32"/>
      <c r="KN286" s="32"/>
      <c r="KO286" s="32"/>
      <c r="KP286" s="32"/>
      <c r="KQ286" s="33"/>
    </row>
    <row r="287" spans="1:303" ht="16.5" customHeight="1" x14ac:dyDescent="0.25">
      <c r="A287" t="e">
        <f t="shared" si="13"/>
        <v>#VALUE!</v>
      </c>
      <c r="B287" s="17" t="e">
        <f t="shared" si="14"/>
        <v>#VALUE!</v>
      </c>
      <c r="C287" s="21" t="str">
        <f>Calen!F290</f>
        <v/>
      </c>
      <c r="D287" s="28"/>
      <c r="E287" s="29"/>
      <c r="F287" s="29"/>
      <c r="G287" s="29"/>
      <c r="H287" s="29"/>
      <c r="I287" s="30"/>
      <c r="J287" s="31"/>
      <c r="K287" s="32"/>
      <c r="L287" s="32"/>
      <c r="M287" s="32"/>
      <c r="N287" s="32"/>
      <c r="O287" s="33"/>
      <c r="P287" s="28"/>
      <c r="Q287" s="29"/>
      <c r="R287" s="29"/>
      <c r="S287" s="29"/>
      <c r="T287" s="29"/>
      <c r="U287" s="30"/>
      <c r="V287" s="31"/>
      <c r="W287" s="32"/>
      <c r="X287" s="32"/>
      <c r="Y287" s="32"/>
      <c r="Z287" s="32"/>
      <c r="AA287" s="33"/>
      <c r="AB287" s="28"/>
      <c r="AC287" s="29"/>
      <c r="AD287" s="29"/>
      <c r="AE287" s="29"/>
      <c r="AF287" s="29"/>
      <c r="AG287" s="30"/>
      <c r="AH287" s="31"/>
      <c r="AI287" s="32"/>
      <c r="AJ287" s="32"/>
      <c r="AK287" s="32"/>
      <c r="AL287" s="32"/>
      <c r="AM287" s="33"/>
      <c r="AN287" s="28"/>
      <c r="AO287" s="29"/>
      <c r="AP287" s="29"/>
      <c r="AQ287" s="29"/>
      <c r="AR287" s="29"/>
      <c r="AS287" s="30"/>
      <c r="AT287" s="31"/>
      <c r="AU287" s="32"/>
      <c r="AV287" s="32"/>
      <c r="AW287" s="32"/>
      <c r="AX287" s="32"/>
      <c r="AY287" s="33"/>
      <c r="AZ287" s="28"/>
      <c r="BA287" s="29"/>
      <c r="BB287" s="29"/>
      <c r="BC287" s="29"/>
      <c r="BD287" s="29"/>
      <c r="BE287" s="30"/>
      <c r="BF287" s="31"/>
      <c r="BG287" s="32"/>
      <c r="BH287" s="32"/>
      <c r="BI287" s="32"/>
      <c r="BJ287" s="32"/>
      <c r="BK287" s="33"/>
      <c r="BL287" s="28"/>
      <c r="BM287" s="29"/>
      <c r="BN287" s="29"/>
      <c r="BO287" s="29"/>
      <c r="BP287" s="29"/>
      <c r="BQ287" s="30"/>
      <c r="BR287" s="31"/>
      <c r="BS287" s="32"/>
      <c r="BT287" s="32"/>
      <c r="BU287" s="32"/>
      <c r="BV287" s="32"/>
      <c r="BW287" s="33"/>
      <c r="BX287" s="28"/>
      <c r="BY287" s="29"/>
      <c r="BZ287" s="29"/>
      <c r="CA287" s="29"/>
      <c r="CB287" s="29"/>
      <c r="CC287" s="30"/>
      <c r="CD287" s="31"/>
      <c r="CE287" s="32"/>
      <c r="CF287" s="32"/>
      <c r="CG287" s="32"/>
      <c r="CH287" s="32"/>
      <c r="CI287" s="33"/>
      <c r="CJ287" s="28"/>
      <c r="CK287" s="29"/>
      <c r="CL287" s="29"/>
      <c r="CM287" s="29"/>
      <c r="CN287" s="29"/>
      <c r="CO287" s="30"/>
      <c r="CP287" s="31"/>
      <c r="CQ287" s="32"/>
      <c r="CR287" s="32"/>
      <c r="CS287" s="32"/>
      <c r="CT287" s="32"/>
      <c r="CU287" s="33"/>
      <c r="CV287" s="28"/>
      <c r="CW287" s="29"/>
      <c r="CX287" s="29"/>
      <c r="CY287" s="29"/>
      <c r="CZ287" s="29"/>
      <c r="DA287" s="30"/>
      <c r="DB287" s="31"/>
      <c r="DC287" s="32"/>
      <c r="DD287" s="32"/>
      <c r="DE287" s="32"/>
      <c r="DF287" s="32"/>
      <c r="DG287" s="33"/>
      <c r="DH287" s="28"/>
      <c r="DI287" s="29"/>
      <c r="DJ287" s="29"/>
      <c r="DK287" s="29"/>
      <c r="DL287" s="29"/>
      <c r="DM287" s="30"/>
      <c r="DN287" s="31"/>
      <c r="DO287" s="32"/>
      <c r="DP287" s="32"/>
      <c r="DQ287" s="32"/>
      <c r="DR287" s="32"/>
      <c r="DS287" s="33"/>
      <c r="DT287" s="28"/>
      <c r="DU287" s="29"/>
      <c r="DV287" s="29"/>
      <c r="DW287" s="29"/>
      <c r="DX287" s="29"/>
      <c r="DY287" s="30"/>
      <c r="DZ287" s="31"/>
      <c r="EA287" s="32"/>
      <c r="EB287" s="32"/>
      <c r="EC287" s="32"/>
      <c r="ED287" s="32"/>
      <c r="EE287" s="33"/>
      <c r="EF287" s="28"/>
      <c r="EG287" s="29"/>
      <c r="EH287" s="29"/>
      <c r="EI287" s="29"/>
      <c r="EJ287" s="29"/>
      <c r="EK287" s="30"/>
      <c r="EL287" s="31"/>
      <c r="EM287" s="32"/>
      <c r="EN287" s="32"/>
      <c r="EO287" s="32"/>
      <c r="EP287" s="32"/>
      <c r="EQ287" s="33"/>
      <c r="ER287" s="28"/>
      <c r="ES287" s="29"/>
      <c r="ET287" s="29"/>
      <c r="EU287" s="29"/>
      <c r="EV287" s="29"/>
      <c r="EW287" s="30"/>
      <c r="EX287" s="31"/>
      <c r="EY287" s="32"/>
      <c r="EZ287" s="32"/>
      <c r="FA287" s="32"/>
      <c r="FB287" s="32"/>
      <c r="FC287" s="33"/>
      <c r="FD287" s="28"/>
      <c r="FE287" s="29"/>
      <c r="FF287" s="29"/>
      <c r="FG287" s="29"/>
      <c r="FH287" s="29"/>
      <c r="FI287" s="30"/>
      <c r="FJ287" s="31"/>
      <c r="FK287" s="32"/>
      <c r="FL287" s="32"/>
      <c r="FM287" s="32"/>
      <c r="FN287" s="32"/>
      <c r="FO287" s="33"/>
      <c r="FP287" s="28"/>
      <c r="FQ287" s="29"/>
      <c r="FR287" s="29"/>
      <c r="FS287" s="29"/>
      <c r="FT287" s="29"/>
      <c r="FU287" s="30"/>
      <c r="FV287" s="31"/>
      <c r="FW287" s="32"/>
      <c r="FX287" s="32"/>
      <c r="FY287" s="32"/>
      <c r="FZ287" s="32"/>
      <c r="GA287" s="33"/>
      <c r="GB287" s="28"/>
      <c r="GC287" s="29"/>
      <c r="GD287" s="29"/>
      <c r="GE287" s="29"/>
      <c r="GF287" s="29"/>
      <c r="GG287" s="30"/>
      <c r="GH287" s="31"/>
      <c r="GI287" s="32"/>
      <c r="GJ287" s="32"/>
      <c r="GK287" s="32"/>
      <c r="GL287" s="32"/>
      <c r="GM287" s="33"/>
      <c r="GN287" s="28"/>
      <c r="GO287" s="29"/>
      <c r="GP287" s="29"/>
      <c r="GQ287" s="29"/>
      <c r="GR287" s="29"/>
      <c r="GS287" s="30"/>
      <c r="GT287" s="31"/>
      <c r="GU287" s="32"/>
      <c r="GV287" s="32"/>
      <c r="GW287" s="32"/>
      <c r="GX287" s="32"/>
      <c r="GY287" s="33"/>
      <c r="GZ287" s="28"/>
      <c r="HA287" s="29"/>
      <c r="HB287" s="29"/>
      <c r="HC287" s="29"/>
      <c r="HD287" s="29"/>
      <c r="HE287" s="30"/>
      <c r="HF287" s="31"/>
      <c r="HG287" s="32"/>
      <c r="HH287" s="32"/>
      <c r="HI287" s="32"/>
      <c r="HJ287" s="32"/>
      <c r="HK287" s="33"/>
      <c r="HL287" s="28"/>
      <c r="HM287" s="29"/>
      <c r="HN287" s="29"/>
      <c r="HO287" s="29"/>
      <c r="HP287" s="29"/>
      <c r="HQ287" s="30"/>
      <c r="HR287" s="31"/>
      <c r="HS287" s="32"/>
      <c r="HT287" s="32"/>
      <c r="HU287" s="32"/>
      <c r="HV287" s="32"/>
      <c r="HW287" s="33"/>
      <c r="HX287" s="28"/>
      <c r="HY287" s="29"/>
      <c r="HZ287" s="29"/>
      <c r="IA287" s="29"/>
      <c r="IB287" s="29"/>
      <c r="IC287" s="30"/>
      <c r="ID287" s="31"/>
      <c r="IE287" s="32"/>
      <c r="IF287" s="32"/>
      <c r="IG287" s="32"/>
      <c r="IH287" s="32"/>
      <c r="II287" s="33"/>
      <c r="IJ287" s="28"/>
      <c r="IK287" s="29"/>
      <c r="IL287" s="29"/>
      <c r="IM287" s="29"/>
      <c r="IN287" s="29"/>
      <c r="IO287" s="30"/>
      <c r="IP287" s="31"/>
      <c r="IQ287" s="32"/>
      <c r="IR287" s="32"/>
      <c r="IS287" s="32"/>
      <c r="IT287" s="32"/>
      <c r="IU287" s="33"/>
      <c r="IV287" s="28"/>
      <c r="IW287" s="29"/>
      <c r="IX287" s="29"/>
      <c r="IY287" s="29"/>
      <c r="IZ287" s="29"/>
      <c r="JA287" s="30"/>
      <c r="JB287" s="31"/>
      <c r="JC287" s="32"/>
      <c r="JD287" s="32"/>
      <c r="JE287" s="32"/>
      <c r="JF287" s="32"/>
      <c r="JG287" s="33"/>
      <c r="JH287" s="28"/>
      <c r="JI287" s="29"/>
      <c r="JJ287" s="29"/>
      <c r="JK287" s="29"/>
      <c r="JL287" s="29"/>
      <c r="JM287" s="30"/>
      <c r="JN287" s="31"/>
      <c r="JO287" s="32"/>
      <c r="JP287" s="32"/>
      <c r="JQ287" s="32"/>
      <c r="JR287" s="32"/>
      <c r="JS287" s="33"/>
      <c r="JT287" s="28"/>
      <c r="JU287" s="29"/>
      <c r="JV287" s="29"/>
      <c r="JW287" s="29"/>
      <c r="JX287" s="29"/>
      <c r="JY287" s="30"/>
      <c r="JZ287" s="31"/>
      <c r="KA287" s="32"/>
      <c r="KB287" s="32"/>
      <c r="KC287" s="32"/>
      <c r="KD287" s="32"/>
      <c r="KE287" s="33"/>
      <c r="KF287" s="28"/>
      <c r="KG287" s="29"/>
      <c r="KH287" s="29"/>
      <c r="KI287" s="29"/>
      <c r="KJ287" s="29"/>
      <c r="KK287" s="30"/>
      <c r="KL287" s="31"/>
      <c r="KM287" s="32"/>
      <c r="KN287" s="32"/>
      <c r="KO287" s="32"/>
      <c r="KP287" s="32"/>
      <c r="KQ287" s="33"/>
    </row>
    <row r="288" spans="1:303" ht="16.5" customHeight="1" x14ac:dyDescent="0.25">
      <c r="A288" t="e">
        <f t="shared" si="13"/>
        <v>#VALUE!</v>
      </c>
      <c r="B288" s="17" t="e">
        <f t="shared" si="14"/>
        <v>#VALUE!</v>
      </c>
      <c r="C288" s="21" t="str">
        <f>Calen!F291</f>
        <v/>
      </c>
      <c r="D288" s="28"/>
      <c r="E288" s="29"/>
      <c r="F288" s="29"/>
      <c r="G288" s="29"/>
      <c r="H288" s="29"/>
      <c r="I288" s="30"/>
      <c r="J288" s="31"/>
      <c r="K288" s="32"/>
      <c r="L288" s="32"/>
      <c r="M288" s="32"/>
      <c r="N288" s="32"/>
      <c r="O288" s="33"/>
      <c r="P288" s="28"/>
      <c r="Q288" s="29"/>
      <c r="R288" s="29"/>
      <c r="S288" s="29"/>
      <c r="T288" s="29"/>
      <c r="U288" s="30"/>
      <c r="V288" s="31"/>
      <c r="W288" s="32"/>
      <c r="X288" s="32"/>
      <c r="Y288" s="32"/>
      <c r="Z288" s="32"/>
      <c r="AA288" s="33"/>
      <c r="AB288" s="28"/>
      <c r="AC288" s="29"/>
      <c r="AD288" s="29"/>
      <c r="AE288" s="29"/>
      <c r="AF288" s="29"/>
      <c r="AG288" s="30"/>
      <c r="AH288" s="31"/>
      <c r="AI288" s="32"/>
      <c r="AJ288" s="32"/>
      <c r="AK288" s="32"/>
      <c r="AL288" s="32"/>
      <c r="AM288" s="33"/>
      <c r="AN288" s="28"/>
      <c r="AO288" s="29"/>
      <c r="AP288" s="29"/>
      <c r="AQ288" s="29"/>
      <c r="AR288" s="29"/>
      <c r="AS288" s="30"/>
      <c r="AT288" s="31"/>
      <c r="AU288" s="32"/>
      <c r="AV288" s="32"/>
      <c r="AW288" s="32"/>
      <c r="AX288" s="32"/>
      <c r="AY288" s="33"/>
      <c r="AZ288" s="28"/>
      <c r="BA288" s="29"/>
      <c r="BB288" s="29"/>
      <c r="BC288" s="29"/>
      <c r="BD288" s="29"/>
      <c r="BE288" s="30"/>
      <c r="BF288" s="31"/>
      <c r="BG288" s="32"/>
      <c r="BH288" s="32"/>
      <c r="BI288" s="32"/>
      <c r="BJ288" s="32"/>
      <c r="BK288" s="33"/>
      <c r="BL288" s="28"/>
      <c r="BM288" s="29"/>
      <c r="BN288" s="29"/>
      <c r="BO288" s="29"/>
      <c r="BP288" s="29"/>
      <c r="BQ288" s="30"/>
      <c r="BR288" s="31"/>
      <c r="BS288" s="32"/>
      <c r="BT288" s="32"/>
      <c r="BU288" s="32"/>
      <c r="BV288" s="32"/>
      <c r="BW288" s="33"/>
      <c r="BX288" s="28"/>
      <c r="BY288" s="29"/>
      <c r="BZ288" s="29"/>
      <c r="CA288" s="29"/>
      <c r="CB288" s="29"/>
      <c r="CC288" s="30"/>
      <c r="CD288" s="31"/>
      <c r="CE288" s="32"/>
      <c r="CF288" s="32"/>
      <c r="CG288" s="32"/>
      <c r="CH288" s="32"/>
      <c r="CI288" s="33"/>
      <c r="CJ288" s="28"/>
      <c r="CK288" s="29"/>
      <c r="CL288" s="29"/>
      <c r="CM288" s="29"/>
      <c r="CN288" s="29"/>
      <c r="CO288" s="30"/>
      <c r="CP288" s="31"/>
      <c r="CQ288" s="32"/>
      <c r="CR288" s="32"/>
      <c r="CS288" s="32"/>
      <c r="CT288" s="32"/>
      <c r="CU288" s="33"/>
      <c r="CV288" s="28"/>
      <c r="CW288" s="29"/>
      <c r="CX288" s="29"/>
      <c r="CY288" s="29"/>
      <c r="CZ288" s="29"/>
      <c r="DA288" s="30"/>
      <c r="DB288" s="31"/>
      <c r="DC288" s="32"/>
      <c r="DD288" s="32"/>
      <c r="DE288" s="32"/>
      <c r="DF288" s="32"/>
      <c r="DG288" s="33"/>
      <c r="DH288" s="28"/>
      <c r="DI288" s="29"/>
      <c r="DJ288" s="29"/>
      <c r="DK288" s="29"/>
      <c r="DL288" s="29"/>
      <c r="DM288" s="30"/>
      <c r="DN288" s="31"/>
      <c r="DO288" s="32"/>
      <c r="DP288" s="32"/>
      <c r="DQ288" s="32"/>
      <c r="DR288" s="32"/>
      <c r="DS288" s="33"/>
      <c r="DT288" s="28"/>
      <c r="DU288" s="29"/>
      <c r="DV288" s="29"/>
      <c r="DW288" s="29"/>
      <c r="DX288" s="29"/>
      <c r="DY288" s="30"/>
      <c r="DZ288" s="31"/>
      <c r="EA288" s="32"/>
      <c r="EB288" s="32"/>
      <c r="EC288" s="32"/>
      <c r="ED288" s="32"/>
      <c r="EE288" s="33"/>
      <c r="EF288" s="28"/>
      <c r="EG288" s="29"/>
      <c r="EH288" s="29"/>
      <c r="EI288" s="29"/>
      <c r="EJ288" s="29"/>
      <c r="EK288" s="30"/>
      <c r="EL288" s="31"/>
      <c r="EM288" s="32"/>
      <c r="EN288" s="32"/>
      <c r="EO288" s="32"/>
      <c r="EP288" s="32"/>
      <c r="EQ288" s="33"/>
      <c r="ER288" s="28"/>
      <c r="ES288" s="29"/>
      <c r="ET288" s="29"/>
      <c r="EU288" s="29"/>
      <c r="EV288" s="29"/>
      <c r="EW288" s="30"/>
      <c r="EX288" s="31"/>
      <c r="EY288" s="32"/>
      <c r="EZ288" s="32"/>
      <c r="FA288" s="32"/>
      <c r="FB288" s="32"/>
      <c r="FC288" s="33"/>
      <c r="FD288" s="28"/>
      <c r="FE288" s="29"/>
      <c r="FF288" s="29"/>
      <c r="FG288" s="29"/>
      <c r="FH288" s="29"/>
      <c r="FI288" s="30"/>
      <c r="FJ288" s="31"/>
      <c r="FK288" s="32"/>
      <c r="FL288" s="32"/>
      <c r="FM288" s="32"/>
      <c r="FN288" s="32"/>
      <c r="FO288" s="33"/>
      <c r="FP288" s="28"/>
      <c r="FQ288" s="29"/>
      <c r="FR288" s="29"/>
      <c r="FS288" s="29"/>
      <c r="FT288" s="29"/>
      <c r="FU288" s="30"/>
      <c r="FV288" s="31"/>
      <c r="FW288" s="32"/>
      <c r="FX288" s="32"/>
      <c r="FY288" s="32"/>
      <c r="FZ288" s="32"/>
      <c r="GA288" s="33"/>
      <c r="GB288" s="28"/>
      <c r="GC288" s="29"/>
      <c r="GD288" s="29"/>
      <c r="GE288" s="29"/>
      <c r="GF288" s="29"/>
      <c r="GG288" s="30"/>
      <c r="GH288" s="31"/>
      <c r="GI288" s="32"/>
      <c r="GJ288" s="32"/>
      <c r="GK288" s="32"/>
      <c r="GL288" s="32"/>
      <c r="GM288" s="33"/>
      <c r="GN288" s="28"/>
      <c r="GO288" s="29"/>
      <c r="GP288" s="29"/>
      <c r="GQ288" s="29"/>
      <c r="GR288" s="29"/>
      <c r="GS288" s="30"/>
      <c r="GT288" s="31"/>
      <c r="GU288" s="32"/>
      <c r="GV288" s="32"/>
      <c r="GW288" s="32"/>
      <c r="GX288" s="32"/>
      <c r="GY288" s="33"/>
      <c r="GZ288" s="28"/>
      <c r="HA288" s="29"/>
      <c r="HB288" s="29"/>
      <c r="HC288" s="29"/>
      <c r="HD288" s="29"/>
      <c r="HE288" s="30"/>
      <c r="HF288" s="31"/>
      <c r="HG288" s="32"/>
      <c r="HH288" s="32"/>
      <c r="HI288" s="32"/>
      <c r="HJ288" s="32"/>
      <c r="HK288" s="33"/>
      <c r="HL288" s="28"/>
      <c r="HM288" s="29"/>
      <c r="HN288" s="29"/>
      <c r="HO288" s="29"/>
      <c r="HP288" s="29"/>
      <c r="HQ288" s="30"/>
      <c r="HR288" s="31"/>
      <c r="HS288" s="32"/>
      <c r="HT288" s="32"/>
      <c r="HU288" s="32"/>
      <c r="HV288" s="32"/>
      <c r="HW288" s="33"/>
      <c r="HX288" s="28"/>
      <c r="HY288" s="29"/>
      <c r="HZ288" s="29"/>
      <c r="IA288" s="29"/>
      <c r="IB288" s="29"/>
      <c r="IC288" s="30"/>
      <c r="ID288" s="31"/>
      <c r="IE288" s="32"/>
      <c r="IF288" s="32"/>
      <c r="IG288" s="32"/>
      <c r="IH288" s="32"/>
      <c r="II288" s="33"/>
      <c r="IJ288" s="28"/>
      <c r="IK288" s="29"/>
      <c r="IL288" s="29"/>
      <c r="IM288" s="29"/>
      <c r="IN288" s="29"/>
      <c r="IO288" s="30"/>
      <c r="IP288" s="31"/>
      <c r="IQ288" s="32"/>
      <c r="IR288" s="32"/>
      <c r="IS288" s="32"/>
      <c r="IT288" s="32"/>
      <c r="IU288" s="33"/>
      <c r="IV288" s="28"/>
      <c r="IW288" s="29"/>
      <c r="IX288" s="29"/>
      <c r="IY288" s="29"/>
      <c r="IZ288" s="29"/>
      <c r="JA288" s="30"/>
      <c r="JB288" s="31"/>
      <c r="JC288" s="32"/>
      <c r="JD288" s="32"/>
      <c r="JE288" s="32"/>
      <c r="JF288" s="32"/>
      <c r="JG288" s="33"/>
      <c r="JH288" s="28"/>
      <c r="JI288" s="29"/>
      <c r="JJ288" s="29"/>
      <c r="JK288" s="29"/>
      <c r="JL288" s="29"/>
      <c r="JM288" s="30"/>
      <c r="JN288" s="31"/>
      <c r="JO288" s="32"/>
      <c r="JP288" s="32"/>
      <c r="JQ288" s="32"/>
      <c r="JR288" s="32"/>
      <c r="JS288" s="33"/>
      <c r="JT288" s="28"/>
      <c r="JU288" s="29"/>
      <c r="JV288" s="29"/>
      <c r="JW288" s="29"/>
      <c r="JX288" s="29"/>
      <c r="JY288" s="30"/>
      <c r="JZ288" s="31"/>
      <c r="KA288" s="32"/>
      <c r="KB288" s="32"/>
      <c r="KC288" s="32"/>
      <c r="KD288" s="32"/>
      <c r="KE288" s="33"/>
      <c r="KF288" s="28"/>
      <c r="KG288" s="29"/>
      <c r="KH288" s="29"/>
      <c r="KI288" s="29"/>
      <c r="KJ288" s="29"/>
      <c r="KK288" s="30"/>
      <c r="KL288" s="31"/>
      <c r="KM288" s="32"/>
      <c r="KN288" s="32"/>
      <c r="KO288" s="32"/>
      <c r="KP288" s="32"/>
      <c r="KQ288" s="33"/>
    </row>
    <row r="289" spans="1:303" ht="16.5" customHeight="1" x14ac:dyDescent="0.25">
      <c r="A289" t="e">
        <f t="shared" si="13"/>
        <v>#VALUE!</v>
      </c>
      <c r="B289" s="17" t="e">
        <f t="shared" si="14"/>
        <v>#VALUE!</v>
      </c>
      <c r="C289" s="21" t="str">
        <f>Calen!F292</f>
        <v/>
      </c>
      <c r="D289" s="28"/>
      <c r="E289" s="29"/>
      <c r="F289" s="29"/>
      <c r="G289" s="29"/>
      <c r="H289" s="29"/>
      <c r="I289" s="30"/>
      <c r="J289" s="31"/>
      <c r="K289" s="32"/>
      <c r="L289" s="32"/>
      <c r="M289" s="32"/>
      <c r="N289" s="32"/>
      <c r="O289" s="33"/>
      <c r="P289" s="28"/>
      <c r="Q289" s="29"/>
      <c r="R289" s="29"/>
      <c r="S289" s="29"/>
      <c r="T289" s="29"/>
      <c r="U289" s="30"/>
      <c r="V289" s="31"/>
      <c r="W289" s="32"/>
      <c r="X289" s="32"/>
      <c r="Y289" s="32"/>
      <c r="Z289" s="32"/>
      <c r="AA289" s="33"/>
      <c r="AB289" s="28"/>
      <c r="AC289" s="29"/>
      <c r="AD289" s="29"/>
      <c r="AE289" s="29"/>
      <c r="AF289" s="29"/>
      <c r="AG289" s="30"/>
      <c r="AH289" s="31"/>
      <c r="AI289" s="32"/>
      <c r="AJ289" s="32"/>
      <c r="AK289" s="32"/>
      <c r="AL289" s="32"/>
      <c r="AM289" s="33"/>
      <c r="AN289" s="28"/>
      <c r="AO289" s="29"/>
      <c r="AP289" s="29"/>
      <c r="AQ289" s="29"/>
      <c r="AR289" s="29"/>
      <c r="AS289" s="30"/>
      <c r="AT289" s="31"/>
      <c r="AU289" s="32"/>
      <c r="AV289" s="32"/>
      <c r="AW289" s="32"/>
      <c r="AX289" s="32"/>
      <c r="AY289" s="33"/>
      <c r="AZ289" s="28"/>
      <c r="BA289" s="29"/>
      <c r="BB289" s="29"/>
      <c r="BC289" s="29"/>
      <c r="BD289" s="29"/>
      <c r="BE289" s="30"/>
      <c r="BF289" s="31"/>
      <c r="BG289" s="32"/>
      <c r="BH289" s="32"/>
      <c r="BI289" s="32"/>
      <c r="BJ289" s="32"/>
      <c r="BK289" s="33"/>
      <c r="BL289" s="28"/>
      <c r="BM289" s="29"/>
      <c r="BN289" s="29"/>
      <c r="BO289" s="29"/>
      <c r="BP289" s="29"/>
      <c r="BQ289" s="30"/>
      <c r="BR289" s="31"/>
      <c r="BS289" s="32"/>
      <c r="BT289" s="32"/>
      <c r="BU289" s="32"/>
      <c r="BV289" s="32"/>
      <c r="BW289" s="33"/>
      <c r="BX289" s="28"/>
      <c r="BY289" s="29"/>
      <c r="BZ289" s="29"/>
      <c r="CA289" s="29"/>
      <c r="CB289" s="29"/>
      <c r="CC289" s="30"/>
      <c r="CD289" s="31"/>
      <c r="CE289" s="32"/>
      <c r="CF289" s="32"/>
      <c r="CG289" s="32"/>
      <c r="CH289" s="32"/>
      <c r="CI289" s="33"/>
      <c r="CJ289" s="28"/>
      <c r="CK289" s="29"/>
      <c r="CL289" s="29"/>
      <c r="CM289" s="29"/>
      <c r="CN289" s="29"/>
      <c r="CO289" s="30"/>
      <c r="CP289" s="31"/>
      <c r="CQ289" s="32"/>
      <c r="CR289" s="32"/>
      <c r="CS289" s="32"/>
      <c r="CT289" s="32"/>
      <c r="CU289" s="33"/>
      <c r="CV289" s="28"/>
      <c r="CW289" s="29"/>
      <c r="CX289" s="29"/>
      <c r="CY289" s="29"/>
      <c r="CZ289" s="29"/>
      <c r="DA289" s="30"/>
      <c r="DB289" s="31"/>
      <c r="DC289" s="32"/>
      <c r="DD289" s="32"/>
      <c r="DE289" s="32"/>
      <c r="DF289" s="32"/>
      <c r="DG289" s="33"/>
      <c r="DH289" s="28"/>
      <c r="DI289" s="29"/>
      <c r="DJ289" s="29"/>
      <c r="DK289" s="29"/>
      <c r="DL289" s="29"/>
      <c r="DM289" s="30"/>
      <c r="DN289" s="31"/>
      <c r="DO289" s="32"/>
      <c r="DP289" s="32"/>
      <c r="DQ289" s="32"/>
      <c r="DR289" s="32"/>
      <c r="DS289" s="33"/>
      <c r="DT289" s="28"/>
      <c r="DU289" s="29"/>
      <c r="DV289" s="29"/>
      <c r="DW289" s="29"/>
      <c r="DX289" s="29"/>
      <c r="DY289" s="30"/>
      <c r="DZ289" s="31"/>
      <c r="EA289" s="32"/>
      <c r="EB289" s="32"/>
      <c r="EC289" s="32"/>
      <c r="ED289" s="32"/>
      <c r="EE289" s="33"/>
      <c r="EF289" s="28"/>
      <c r="EG289" s="29"/>
      <c r="EH289" s="29"/>
      <c r="EI289" s="29"/>
      <c r="EJ289" s="29"/>
      <c r="EK289" s="30"/>
      <c r="EL289" s="31"/>
      <c r="EM289" s="32"/>
      <c r="EN289" s="32"/>
      <c r="EO289" s="32"/>
      <c r="EP289" s="32"/>
      <c r="EQ289" s="33"/>
      <c r="ER289" s="28"/>
      <c r="ES289" s="29"/>
      <c r="ET289" s="29"/>
      <c r="EU289" s="29"/>
      <c r="EV289" s="29"/>
      <c r="EW289" s="30"/>
      <c r="EX289" s="31"/>
      <c r="EY289" s="32"/>
      <c r="EZ289" s="32"/>
      <c r="FA289" s="32"/>
      <c r="FB289" s="32"/>
      <c r="FC289" s="33"/>
      <c r="FD289" s="28"/>
      <c r="FE289" s="29"/>
      <c r="FF289" s="29"/>
      <c r="FG289" s="29"/>
      <c r="FH289" s="29"/>
      <c r="FI289" s="30"/>
      <c r="FJ289" s="31"/>
      <c r="FK289" s="32"/>
      <c r="FL289" s="32"/>
      <c r="FM289" s="32"/>
      <c r="FN289" s="32"/>
      <c r="FO289" s="33"/>
      <c r="FP289" s="28"/>
      <c r="FQ289" s="29"/>
      <c r="FR289" s="29"/>
      <c r="FS289" s="29"/>
      <c r="FT289" s="29"/>
      <c r="FU289" s="30"/>
      <c r="FV289" s="31"/>
      <c r="FW289" s="32"/>
      <c r="FX289" s="32"/>
      <c r="FY289" s="32"/>
      <c r="FZ289" s="32"/>
      <c r="GA289" s="33"/>
      <c r="GB289" s="28"/>
      <c r="GC289" s="29"/>
      <c r="GD289" s="29"/>
      <c r="GE289" s="29"/>
      <c r="GF289" s="29"/>
      <c r="GG289" s="30"/>
      <c r="GH289" s="31"/>
      <c r="GI289" s="32"/>
      <c r="GJ289" s="32"/>
      <c r="GK289" s="32"/>
      <c r="GL289" s="32"/>
      <c r="GM289" s="33"/>
      <c r="GN289" s="28"/>
      <c r="GO289" s="29"/>
      <c r="GP289" s="29"/>
      <c r="GQ289" s="29"/>
      <c r="GR289" s="29"/>
      <c r="GS289" s="30"/>
      <c r="GT289" s="31"/>
      <c r="GU289" s="32"/>
      <c r="GV289" s="32"/>
      <c r="GW289" s="32"/>
      <c r="GX289" s="32"/>
      <c r="GY289" s="33"/>
      <c r="GZ289" s="28"/>
      <c r="HA289" s="29"/>
      <c r="HB289" s="29"/>
      <c r="HC289" s="29"/>
      <c r="HD289" s="29"/>
      <c r="HE289" s="30"/>
      <c r="HF289" s="31"/>
      <c r="HG289" s="32"/>
      <c r="HH289" s="32"/>
      <c r="HI289" s="32"/>
      <c r="HJ289" s="32"/>
      <c r="HK289" s="33"/>
      <c r="HL289" s="28"/>
      <c r="HM289" s="29"/>
      <c r="HN289" s="29"/>
      <c r="HO289" s="29"/>
      <c r="HP289" s="29"/>
      <c r="HQ289" s="30"/>
      <c r="HR289" s="31"/>
      <c r="HS289" s="32"/>
      <c r="HT289" s="32"/>
      <c r="HU289" s="32"/>
      <c r="HV289" s="32"/>
      <c r="HW289" s="33"/>
      <c r="HX289" s="28"/>
      <c r="HY289" s="29"/>
      <c r="HZ289" s="29"/>
      <c r="IA289" s="29"/>
      <c r="IB289" s="29"/>
      <c r="IC289" s="30"/>
      <c r="ID289" s="31"/>
      <c r="IE289" s="32"/>
      <c r="IF289" s="32"/>
      <c r="IG289" s="32"/>
      <c r="IH289" s="32"/>
      <c r="II289" s="33"/>
      <c r="IJ289" s="28"/>
      <c r="IK289" s="29"/>
      <c r="IL289" s="29"/>
      <c r="IM289" s="29"/>
      <c r="IN289" s="29"/>
      <c r="IO289" s="30"/>
      <c r="IP289" s="31"/>
      <c r="IQ289" s="32"/>
      <c r="IR289" s="32"/>
      <c r="IS289" s="32"/>
      <c r="IT289" s="32"/>
      <c r="IU289" s="33"/>
      <c r="IV289" s="28"/>
      <c r="IW289" s="29"/>
      <c r="IX289" s="29"/>
      <c r="IY289" s="29"/>
      <c r="IZ289" s="29"/>
      <c r="JA289" s="30"/>
      <c r="JB289" s="31"/>
      <c r="JC289" s="32"/>
      <c r="JD289" s="32"/>
      <c r="JE289" s="32"/>
      <c r="JF289" s="32"/>
      <c r="JG289" s="33"/>
      <c r="JH289" s="28"/>
      <c r="JI289" s="29"/>
      <c r="JJ289" s="29"/>
      <c r="JK289" s="29"/>
      <c r="JL289" s="29"/>
      <c r="JM289" s="30"/>
      <c r="JN289" s="31"/>
      <c r="JO289" s="32"/>
      <c r="JP289" s="32"/>
      <c r="JQ289" s="32"/>
      <c r="JR289" s="32"/>
      <c r="JS289" s="33"/>
      <c r="JT289" s="28"/>
      <c r="JU289" s="29"/>
      <c r="JV289" s="29"/>
      <c r="JW289" s="29"/>
      <c r="JX289" s="29"/>
      <c r="JY289" s="30"/>
      <c r="JZ289" s="31"/>
      <c r="KA289" s="32"/>
      <c r="KB289" s="32"/>
      <c r="KC289" s="32"/>
      <c r="KD289" s="32"/>
      <c r="KE289" s="33"/>
      <c r="KF289" s="28"/>
      <c r="KG289" s="29"/>
      <c r="KH289" s="29"/>
      <c r="KI289" s="29"/>
      <c r="KJ289" s="29"/>
      <c r="KK289" s="30"/>
      <c r="KL289" s="31"/>
      <c r="KM289" s="32"/>
      <c r="KN289" s="32"/>
      <c r="KO289" s="32"/>
      <c r="KP289" s="32"/>
      <c r="KQ289" s="33"/>
    </row>
    <row r="290" spans="1:303" ht="16.5" customHeight="1" x14ac:dyDescent="0.25">
      <c r="A290" t="e">
        <f t="shared" si="13"/>
        <v>#VALUE!</v>
      </c>
      <c r="B290" s="17" t="e">
        <f t="shared" si="14"/>
        <v>#VALUE!</v>
      </c>
      <c r="C290" s="21" t="str">
        <f>Calen!F293</f>
        <v/>
      </c>
      <c r="D290" s="28"/>
      <c r="E290" s="29"/>
      <c r="F290" s="29"/>
      <c r="G290" s="29"/>
      <c r="H290" s="29"/>
      <c r="I290" s="30"/>
      <c r="J290" s="31"/>
      <c r="K290" s="32"/>
      <c r="L290" s="32"/>
      <c r="M290" s="32"/>
      <c r="N290" s="32"/>
      <c r="O290" s="33"/>
      <c r="P290" s="28"/>
      <c r="Q290" s="29"/>
      <c r="R290" s="29"/>
      <c r="S290" s="29"/>
      <c r="T290" s="29"/>
      <c r="U290" s="30"/>
      <c r="V290" s="31"/>
      <c r="W290" s="32"/>
      <c r="X290" s="32"/>
      <c r="Y290" s="32"/>
      <c r="Z290" s="32"/>
      <c r="AA290" s="33"/>
      <c r="AB290" s="28"/>
      <c r="AC290" s="29"/>
      <c r="AD290" s="29"/>
      <c r="AE290" s="29"/>
      <c r="AF290" s="29"/>
      <c r="AG290" s="30"/>
      <c r="AH290" s="31"/>
      <c r="AI290" s="32"/>
      <c r="AJ290" s="32"/>
      <c r="AK290" s="32"/>
      <c r="AL290" s="32"/>
      <c r="AM290" s="33"/>
      <c r="AN290" s="28"/>
      <c r="AO290" s="29"/>
      <c r="AP290" s="29"/>
      <c r="AQ290" s="29"/>
      <c r="AR290" s="29"/>
      <c r="AS290" s="30"/>
      <c r="AT290" s="31"/>
      <c r="AU290" s="32"/>
      <c r="AV290" s="32"/>
      <c r="AW290" s="32"/>
      <c r="AX290" s="32"/>
      <c r="AY290" s="33"/>
      <c r="AZ290" s="28"/>
      <c r="BA290" s="29"/>
      <c r="BB290" s="29"/>
      <c r="BC290" s="29"/>
      <c r="BD290" s="29"/>
      <c r="BE290" s="30"/>
      <c r="BF290" s="31"/>
      <c r="BG290" s="32"/>
      <c r="BH290" s="32"/>
      <c r="BI290" s="32"/>
      <c r="BJ290" s="32"/>
      <c r="BK290" s="33"/>
      <c r="BL290" s="28"/>
      <c r="BM290" s="29"/>
      <c r="BN290" s="29"/>
      <c r="BO290" s="29"/>
      <c r="BP290" s="29"/>
      <c r="BQ290" s="30"/>
      <c r="BR290" s="31"/>
      <c r="BS290" s="32"/>
      <c r="BT290" s="32"/>
      <c r="BU290" s="32"/>
      <c r="BV290" s="32"/>
      <c r="BW290" s="33"/>
      <c r="BX290" s="28"/>
      <c r="BY290" s="29"/>
      <c r="BZ290" s="29"/>
      <c r="CA290" s="29"/>
      <c r="CB290" s="29"/>
      <c r="CC290" s="30"/>
      <c r="CD290" s="31"/>
      <c r="CE290" s="32"/>
      <c r="CF290" s="32"/>
      <c r="CG290" s="32"/>
      <c r="CH290" s="32"/>
      <c r="CI290" s="33"/>
      <c r="CJ290" s="28"/>
      <c r="CK290" s="29"/>
      <c r="CL290" s="29"/>
      <c r="CM290" s="29"/>
      <c r="CN290" s="29"/>
      <c r="CO290" s="30"/>
      <c r="CP290" s="31"/>
      <c r="CQ290" s="32"/>
      <c r="CR290" s="32"/>
      <c r="CS290" s="32"/>
      <c r="CT290" s="32"/>
      <c r="CU290" s="33"/>
      <c r="CV290" s="28"/>
      <c r="CW290" s="29"/>
      <c r="CX290" s="29"/>
      <c r="CY290" s="29"/>
      <c r="CZ290" s="29"/>
      <c r="DA290" s="30"/>
      <c r="DB290" s="31"/>
      <c r="DC290" s="32"/>
      <c r="DD290" s="32"/>
      <c r="DE290" s="32"/>
      <c r="DF290" s="32"/>
      <c r="DG290" s="33"/>
      <c r="DH290" s="28"/>
      <c r="DI290" s="29"/>
      <c r="DJ290" s="29"/>
      <c r="DK290" s="29"/>
      <c r="DL290" s="29"/>
      <c r="DM290" s="30"/>
      <c r="DN290" s="31"/>
      <c r="DO290" s="32"/>
      <c r="DP290" s="32"/>
      <c r="DQ290" s="32"/>
      <c r="DR290" s="32"/>
      <c r="DS290" s="33"/>
      <c r="DT290" s="28"/>
      <c r="DU290" s="29"/>
      <c r="DV290" s="29"/>
      <c r="DW290" s="29"/>
      <c r="DX290" s="29"/>
      <c r="DY290" s="30"/>
      <c r="DZ290" s="31"/>
      <c r="EA290" s="32"/>
      <c r="EB290" s="32"/>
      <c r="EC290" s="32"/>
      <c r="ED290" s="32"/>
      <c r="EE290" s="33"/>
      <c r="EF290" s="28"/>
      <c r="EG290" s="29"/>
      <c r="EH290" s="29"/>
      <c r="EI290" s="29"/>
      <c r="EJ290" s="29"/>
      <c r="EK290" s="30"/>
      <c r="EL290" s="31"/>
      <c r="EM290" s="32"/>
      <c r="EN290" s="32"/>
      <c r="EO290" s="32"/>
      <c r="EP290" s="32"/>
      <c r="EQ290" s="33"/>
      <c r="ER290" s="28"/>
      <c r="ES290" s="29"/>
      <c r="ET290" s="29"/>
      <c r="EU290" s="29"/>
      <c r="EV290" s="29"/>
      <c r="EW290" s="30"/>
      <c r="EX290" s="31"/>
      <c r="EY290" s="32"/>
      <c r="EZ290" s="32"/>
      <c r="FA290" s="32"/>
      <c r="FB290" s="32"/>
      <c r="FC290" s="33"/>
      <c r="FD290" s="28"/>
      <c r="FE290" s="29"/>
      <c r="FF290" s="29"/>
      <c r="FG290" s="29"/>
      <c r="FH290" s="29"/>
      <c r="FI290" s="30"/>
      <c r="FJ290" s="31"/>
      <c r="FK290" s="32"/>
      <c r="FL290" s="32"/>
      <c r="FM290" s="32"/>
      <c r="FN290" s="32"/>
      <c r="FO290" s="33"/>
      <c r="FP290" s="28"/>
      <c r="FQ290" s="29"/>
      <c r="FR290" s="29"/>
      <c r="FS290" s="29"/>
      <c r="FT290" s="29"/>
      <c r="FU290" s="30"/>
      <c r="FV290" s="31"/>
      <c r="FW290" s="32"/>
      <c r="FX290" s="32"/>
      <c r="FY290" s="32"/>
      <c r="FZ290" s="32"/>
      <c r="GA290" s="33"/>
      <c r="GB290" s="28"/>
      <c r="GC290" s="29"/>
      <c r="GD290" s="29"/>
      <c r="GE290" s="29"/>
      <c r="GF290" s="29"/>
      <c r="GG290" s="30"/>
      <c r="GH290" s="31"/>
      <c r="GI290" s="32"/>
      <c r="GJ290" s="32"/>
      <c r="GK290" s="32"/>
      <c r="GL290" s="32"/>
      <c r="GM290" s="33"/>
      <c r="GN290" s="28"/>
      <c r="GO290" s="29"/>
      <c r="GP290" s="29"/>
      <c r="GQ290" s="29"/>
      <c r="GR290" s="29"/>
      <c r="GS290" s="30"/>
      <c r="GT290" s="31"/>
      <c r="GU290" s="32"/>
      <c r="GV290" s="32"/>
      <c r="GW290" s="32"/>
      <c r="GX290" s="32"/>
      <c r="GY290" s="33"/>
      <c r="GZ290" s="28"/>
      <c r="HA290" s="29"/>
      <c r="HB290" s="29"/>
      <c r="HC290" s="29"/>
      <c r="HD290" s="29"/>
      <c r="HE290" s="30"/>
      <c r="HF290" s="31"/>
      <c r="HG290" s="32"/>
      <c r="HH290" s="32"/>
      <c r="HI290" s="32"/>
      <c r="HJ290" s="32"/>
      <c r="HK290" s="33"/>
      <c r="HL290" s="28"/>
      <c r="HM290" s="29"/>
      <c r="HN290" s="29"/>
      <c r="HO290" s="29"/>
      <c r="HP290" s="29"/>
      <c r="HQ290" s="30"/>
      <c r="HR290" s="31"/>
      <c r="HS290" s="32"/>
      <c r="HT290" s="32"/>
      <c r="HU290" s="32"/>
      <c r="HV290" s="32"/>
      <c r="HW290" s="33"/>
      <c r="HX290" s="28"/>
      <c r="HY290" s="29"/>
      <c r="HZ290" s="29"/>
      <c r="IA290" s="29"/>
      <c r="IB290" s="29"/>
      <c r="IC290" s="30"/>
      <c r="ID290" s="31"/>
      <c r="IE290" s="32"/>
      <c r="IF290" s="32"/>
      <c r="IG290" s="32"/>
      <c r="IH290" s="32"/>
      <c r="II290" s="33"/>
      <c r="IJ290" s="28"/>
      <c r="IK290" s="29"/>
      <c r="IL290" s="29"/>
      <c r="IM290" s="29"/>
      <c r="IN290" s="29"/>
      <c r="IO290" s="30"/>
      <c r="IP290" s="31"/>
      <c r="IQ290" s="32"/>
      <c r="IR290" s="32"/>
      <c r="IS290" s="32"/>
      <c r="IT290" s="32"/>
      <c r="IU290" s="33"/>
      <c r="IV290" s="28"/>
      <c r="IW290" s="29"/>
      <c r="IX290" s="29"/>
      <c r="IY290" s="29"/>
      <c r="IZ290" s="29"/>
      <c r="JA290" s="30"/>
      <c r="JB290" s="31"/>
      <c r="JC290" s="32"/>
      <c r="JD290" s="32"/>
      <c r="JE290" s="32"/>
      <c r="JF290" s="32"/>
      <c r="JG290" s="33"/>
      <c r="JH290" s="28"/>
      <c r="JI290" s="29"/>
      <c r="JJ290" s="29"/>
      <c r="JK290" s="29"/>
      <c r="JL290" s="29"/>
      <c r="JM290" s="30"/>
      <c r="JN290" s="31"/>
      <c r="JO290" s="32"/>
      <c r="JP290" s="32"/>
      <c r="JQ290" s="32"/>
      <c r="JR290" s="32"/>
      <c r="JS290" s="33"/>
      <c r="JT290" s="28"/>
      <c r="JU290" s="29"/>
      <c r="JV290" s="29"/>
      <c r="JW290" s="29"/>
      <c r="JX290" s="29"/>
      <c r="JY290" s="30"/>
      <c r="JZ290" s="31"/>
      <c r="KA290" s="32"/>
      <c r="KB290" s="32"/>
      <c r="KC290" s="32"/>
      <c r="KD290" s="32"/>
      <c r="KE290" s="33"/>
      <c r="KF290" s="28"/>
      <c r="KG290" s="29"/>
      <c r="KH290" s="29"/>
      <c r="KI290" s="29"/>
      <c r="KJ290" s="29"/>
      <c r="KK290" s="30"/>
      <c r="KL290" s="31"/>
      <c r="KM290" s="32"/>
      <c r="KN290" s="32"/>
      <c r="KO290" s="32"/>
      <c r="KP290" s="32"/>
      <c r="KQ290" s="33"/>
    </row>
    <row r="291" spans="1:303" ht="16.5" customHeight="1" x14ac:dyDescent="0.25">
      <c r="A291" t="e">
        <f t="shared" si="13"/>
        <v>#VALUE!</v>
      </c>
      <c r="B291" s="17" t="e">
        <f t="shared" si="14"/>
        <v>#VALUE!</v>
      </c>
      <c r="C291" s="21" t="str">
        <f>Calen!F294</f>
        <v/>
      </c>
      <c r="D291" s="28"/>
      <c r="E291" s="29"/>
      <c r="F291" s="29"/>
      <c r="G291" s="29"/>
      <c r="H291" s="29"/>
      <c r="I291" s="30"/>
      <c r="J291" s="31"/>
      <c r="K291" s="32"/>
      <c r="L291" s="32"/>
      <c r="M291" s="32"/>
      <c r="N291" s="32"/>
      <c r="O291" s="33"/>
      <c r="P291" s="28"/>
      <c r="Q291" s="29"/>
      <c r="R291" s="29"/>
      <c r="S291" s="29"/>
      <c r="T291" s="29"/>
      <c r="U291" s="30"/>
      <c r="V291" s="31"/>
      <c r="W291" s="32"/>
      <c r="X291" s="32"/>
      <c r="Y291" s="32"/>
      <c r="Z291" s="32"/>
      <c r="AA291" s="33"/>
      <c r="AB291" s="28"/>
      <c r="AC291" s="29"/>
      <c r="AD291" s="29"/>
      <c r="AE291" s="29"/>
      <c r="AF291" s="29"/>
      <c r="AG291" s="30"/>
      <c r="AH291" s="31"/>
      <c r="AI291" s="32"/>
      <c r="AJ291" s="32"/>
      <c r="AK291" s="32"/>
      <c r="AL291" s="32"/>
      <c r="AM291" s="33"/>
      <c r="AN291" s="28"/>
      <c r="AO291" s="29"/>
      <c r="AP291" s="29"/>
      <c r="AQ291" s="29"/>
      <c r="AR291" s="29"/>
      <c r="AS291" s="30"/>
      <c r="AT291" s="31"/>
      <c r="AU291" s="32"/>
      <c r="AV291" s="32"/>
      <c r="AW291" s="32"/>
      <c r="AX291" s="32"/>
      <c r="AY291" s="33"/>
      <c r="AZ291" s="28"/>
      <c r="BA291" s="29"/>
      <c r="BB291" s="29"/>
      <c r="BC291" s="29"/>
      <c r="BD291" s="29"/>
      <c r="BE291" s="30"/>
      <c r="BF291" s="31"/>
      <c r="BG291" s="32"/>
      <c r="BH291" s="32"/>
      <c r="BI291" s="32"/>
      <c r="BJ291" s="32"/>
      <c r="BK291" s="33"/>
      <c r="BL291" s="28"/>
      <c r="BM291" s="29"/>
      <c r="BN291" s="29"/>
      <c r="BO291" s="29"/>
      <c r="BP291" s="29"/>
      <c r="BQ291" s="30"/>
      <c r="BR291" s="31"/>
      <c r="BS291" s="32"/>
      <c r="BT291" s="32"/>
      <c r="BU291" s="32"/>
      <c r="BV291" s="32"/>
      <c r="BW291" s="33"/>
      <c r="BX291" s="28"/>
      <c r="BY291" s="29"/>
      <c r="BZ291" s="29"/>
      <c r="CA291" s="29"/>
      <c r="CB291" s="29"/>
      <c r="CC291" s="30"/>
      <c r="CD291" s="31"/>
      <c r="CE291" s="32"/>
      <c r="CF291" s="32"/>
      <c r="CG291" s="32"/>
      <c r="CH291" s="32"/>
      <c r="CI291" s="33"/>
      <c r="CJ291" s="28"/>
      <c r="CK291" s="29"/>
      <c r="CL291" s="29"/>
      <c r="CM291" s="29"/>
      <c r="CN291" s="29"/>
      <c r="CO291" s="30"/>
      <c r="CP291" s="31"/>
      <c r="CQ291" s="32"/>
      <c r="CR291" s="32"/>
      <c r="CS291" s="32"/>
      <c r="CT291" s="32"/>
      <c r="CU291" s="33"/>
      <c r="CV291" s="28"/>
      <c r="CW291" s="29"/>
      <c r="CX291" s="29"/>
      <c r="CY291" s="29"/>
      <c r="CZ291" s="29"/>
      <c r="DA291" s="30"/>
      <c r="DB291" s="31"/>
      <c r="DC291" s="32"/>
      <c r="DD291" s="32"/>
      <c r="DE291" s="32"/>
      <c r="DF291" s="32"/>
      <c r="DG291" s="33"/>
      <c r="DH291" s="28"/>
      <c r="DI291" s="29"/>
      <c r="DJ291" s="29"/>
      <c r="DK291" s="29"/>
      <c r="DL291" s="29"/>
      <c r="DM291" s="30"/>
      <c r="DN291" s="31"/>
      <c r="DO291" s="32"/>
      <c r="DP291" s="32"/>
      <c r="DQ291" s="32"/>
      <c r="DR291" s="32"/>
      <c r="DS291" s="33"/>
      <c r="DT291" s="28"/>
      <c r="DU291" s="29"/>
      <c r="DV291" s="29"/>
      <c r="DW291" s="29"/>
      <c r="DX291" s="29"/>
      <c r="DY291" s="30"/>
      <c r="DZ291" s="31"/>
      <c r="EA291" s="32"/>
      <c r="EB291" s="32"/>
      <c r="EC291" s="32"/>
      <c r="ED291" s="32"/>
      <c r="EE291" s="33"/>
      <c r="EF291" s="28"/>
      <c r="EG291" s="29"/>
      <c r="EH291" s="29"/>
      <c r="EI291" s="29"/>
      <c r="EJ291" s="29"/>
      <c r="EK291" s="30"/>
      <c r="EL291" s="31"/>
      <c r="EM291" s="32"/>
      <c r="EN291" s="32"/>
      <c r="EO291" s="32"/>
      <c r="EP291" s="32"/>
      <c r="EQ291" s="33"/>
      <c r="ER291" s="28"/>
      <c r="ES291" s="29"/>
      <c r="ET291" s="29"/>
      <c r="EU291" s="29"/>
      <c r="EV291" s="29"/>
      <c r="EW291" s="30"/>
      <c r="EX291" s="31"/>
      <c r="EY291" s="32"/>
      <c r="EZ291" s="32"/>
      <c r="FA291" s="32"/>
      <c r="FB291" s="32"/>
      <c r="FC291" s="33"/>
      <c r="FD291" s="28"/>
      <c r="FE291" s="29"/>
      <c r="FF291" s="29"/>
      <c r="FG291" s="29"/>
      <c r="FH291" s="29"/>
      <c r="FI291" s="30"/>
      <c r="FJ291" s="31"/>
      <c r="FK291" s="32"/>
      <c r="FL291" s="32"/>
      <c r="FM291" s="32"/>
      <c r="FN291" s="32"/>
      <c r="FO291" s="33"/>
      <c r="FP291" s="28"/>
      <c r="FQ291" s="29"/>
      <c r="FR291" s="29"/>
      <c r="FS291" s="29"/>
      <c r="FT291" s="29"/>
      <c r="FU291" s="30"/>
      <c r="FV291" s="31"/>
      <c r="FW291" s="32"/>
      <c r="FX291" s="32"/>
      <c r="FY291" s="32"/>
      <c r="FZ291" s="32"/>
      <c r="GA291" s="33"/>
      <c r="GB291" s="28"/>
      <c r="GC291" s="29"/>
      <c r="GD291" s="29"/>
      <c r="GE291" s="29"/>
      <c r="GF291" s="29"/>
      <c r="GG291" s="30"/>
      <c r="GH291" s="31"/>
      <c r="GI291" s="32"/>
      <c r="GJ291" s="32"/>
      <c r="GK291" s="32"/>
      <c r="GL291" s="32"/>
      <c r="GM291" s="33"/>
      <c r="GN291" s="28"/>
      <c r="GO291" s="29"/>
      <c r="GP291" s="29"/>
      <c r="GQ291" s="29"/>
      <c r="GR291" s="29"/>
      <c r="GS291" s="30"/>
      <c r="GT291" s="31"/>
      <c r="GU291" s="32"/>
      <c r="GV291" s="32"/>
      <c r="GW291" s="32"/>
      <c r="GX291" s="32"/>
      <c r="GY291" s="33"/>
      <c r="GZ291" s="28"/>
      <c r="HA291" s="29"/>
      <c r="HB291" s="29"/>
      <c r="HC291" s="29"/>
      <c r="HD291" s="29"/>
      <c r="HE291" s="30"/>
      <c r="HF291" s="31"/>
      <c r="HG291" s="32"/>
      <c r="HH291" s="32"/>
      <c r="HI291" s="32"/>
      <c r="HJ291" s="32"/>
      <c r="HK291" s="33"/>
      <c r="HL291" s="28"/>
      <c r="HM291" s="29"/>
      <c r="HN291" s="29"/>
      <c r="HO291" s="29"/>
      <c r="HP291" s="29"/>
      <c r="HQ291" s="30"/>
      <c r="HR291" s="31"/>
      <c r="HS291" s="32"/>
      <c r="HT291" s="32"/>
      <c r="HU291" s="32"/>
      <c r="HV291" s="32"/>
      <c r="HW291" s="33"/>
      <c r="HX291" s="28"/>
      <c r="HY291" s="29"/>
      <c r="HZ291" s="29"/>
      <c r="IA291" s="29"/>
      <c r="IB291" s="29"/>
      <c r="IC291" s="30"/>
      <c r="ID291" s="31"/>
      <c r="IE291" s="32"/>
      <c r="IF291" s="32"/>
      <c r="IG291" s="32"/>
      <c r="IH291" s="32"/>
      <c r="II291" s="33"/>
      <c r="IJ291" s="28"/>
      <c r="IK291" s="29"/>
      <c r="IL291" s="29"/>
      <c r="IM291" s="29"/>
      <c r="IN291" s="29"/>
      <c r="IO291" s="30"/>
      <c r="IP291" s="31"/>
      <c r="IQ291" s="32"/>
      <c r="IR291" s="32"/>
      <c r="IS291" s="32"/>
      <c r="IT291" s="32"/>
      <c r="IU291" s="33"/>
      <c r="IV291" s="28"/>
      <c r="IW291" s="29"/>
      <c r="IX291" s="29"/>
      <c r="IY291" s="29"/>
      <c r="IZ291" s="29"/>
      <c r="JA291" s="30"/>
      <c r="JB291" s="31"/>
      <c r="JC291" s="32"/>
      <c r="JD291" s="32"/>
      <c r="JE291" s="32"/>
      <c r="JF291" s="32"/>
      <c r="JG291" s="33"/>
      <c r="JH291" s="28"/>
      <c r="JI291" s="29"/>
      <c r="JJ291" s="29"/>
      <c r="JK291" s="29"/>
      <c r="JL291" s="29"/>
      <c r="JM291" s="30"/>
      <c r="JN291" s="31"/>
      <c r="JO291" s="32"/>
      <c r="JP291" s="32"/>
      <c r="JQ291" s="32"/>
      <c r="JR291" s="32"/>
      <c r="JS291" s="33"/>
      <c r="JT291" s="28"/>
      <c r="JU291" s="29"/>
      <c r="JV291" s="29"/>
      <c r="JW291" s="29"/>
      <c r="JX291" s="29"/>
      <c r="JY291" s="30"/>
      <c r="JZ291" s="31"/>
      <c r="KA291" s="32"/>
      <c r="KB291" s="32"/>
      <c r="KC291" s="32"/>
      <c r="KD291" s="32"/>
      <c r="KE291" s="33"/>
      <c r="KF291" s="28"/>
      <c r="KG291" s="29"/>
      <c r="KH291" s="29"/>
      <c r="KI291" s="29"/>
      <c r="KJ291" s="29"/>
      <c r="KK291" s="30"/>
      <c r="KL291" s="31"/>
      <c r="KM291" s="32"/>
      <c r="KN291" s="32"/>
      <c r="KO291" s="32"/>
      <c r="KP291" s="32"/>
      <c r="KQ291" s="33"/>
    </row>
    <row r="292" spans="1:303" ht="16.5" customHeight="1" x14ac:dyDescent="0.25">
      <c r="A292" t="e">
        <f t="shared" si="13"/>
        <v>#VALUE!</v>
      </c>
      <c r="B292" s="17" t="e">
        <f t="shared" si="14"/>
        <v>#VALUE!</v>
      </c>
      <c r="C292" s="21" t="str">
        <f>Calen!F295</f>
        <v/>
      </c>
      <c r="D292" s="28"/>
      <c r="E292" s="29"/>
      <c r="F292" s="29"/>
      <c r="G292" s="29"/>
      <c r="H292" s="29"/>
      <c r="I292" s="30"/>
      <c r="J292" s="31"/>
      <c r="K292" s="32"/>
      <c r="L292" s="32"/>
      <c r="M292" s="32"/>
      <c r="N292" s="32"/>
      <c r="O292" s="33"/>
      <c r="P292" s="28"/>
      <c r="Q292" s="29"/>
      <c r="R292" s="29"/>
      <c r="S292" s="29"/>
      <c r="T292" s="29"/>
      <c r="U292" s="30"/>
      <c r="V292" s="31"/>
      <c r="W292" s="32"/>
      <c r="X292" s="32"/>
      <c r="Y292" s="32"/>
      <c r="Z292" s="32"/>
      <c r="AA292" s="33"/>
      <c r="AB292" s="28"/>
      <c r="AC292" s="29"/>
      <c r="AD292" s="29"/>
      <c r="AE292" s="29"/>
      <c r="AF292" s="29"/>
      <c r="AG292" s="30"/>
      <c r="AH292" s="31"/>
      <c r="AI292" s="32"/>
      <c r="AJ292" s="32"/>
      <c r="AK292" s="32"/>
      <c r="AL292" s="32"/>
      <c r="AM292" s="33"/>
      <c r="AN292" s="28"/>
      <c r="AO292" s="29"/>
      <c r="AP292" s="29"/>
      <c r="AQ292" s="29"/>
      <c r="AR292" s="29"/>
      <c r="AS292" s="30"/>
      <c r="AT292" s="31"/>
      <c r="AU292" s="32"/>
      <c r="AV292" s="32"/>
      <c r="AW292" s="32"/>
      <c r="AX292" s="32"/>
      <c r="AY292" s="33"/>
      <c r="AZ292" s="28"/>
      <c r="BA292" s="29"/>
      <c r="BB292" s="29"/>
      <c r="BC292" s="29"/>
      <c r="BD292" s="29"/>
      <c r="BE292" s="30"/>
      <c r="BF292" s="31"/>
      <c r="BG292" s="32"/>
      <c r="BH292" s="32"/>
      <c r="BI292" s="32"/>
      <c r="BJ292" s="32"/>
      <c r="BK292" s="33"/>
      <c r="BL292" s="28"/>
      <c r="BM292" s="29"/>
      <c r="BN292" s="29"/>
      <c r="BO292" s="29"/>
      <c r="BP292" s="29"/>
      <c r="BQ292" s="30"/>
      <c r="BR292" s="31"/>
      <c r="BS292" s="32"/>
      <c r="BT292" s="32"/>
      <c r="BU292" s="32"/>
      <c r="BV292" s="32"/>
      <c r="BW292" s="33"/>
      <c r="BX292" s="28"/>
      <c r="BY292" s="29"/>
      <c r="BZ292" s="29"/>
      <c r="CA292" s="29"/>
      <c r="CB292" s="29"/>
      <c r="CC292" s="30"/>
      <c r="CD292" s="31"/>
      <c r="CE292" s="32"/>
      <c r="CF292" s="32"/>
      <c r="CG292" s="32"/>
      <c r="CH292" s="32"/>
      <c r="CI292" s="33"/>
      <c r="CJ292" s="28"/>
      <c r="CK292" s="29"/>
      <c r="CL292" s="29"/>
      <c r="CM292" s="29"/>
      <c r="CN292" s="29"/>
      <c r="CO292" s="30"/>
      <c r="CP292" s="31"/>
      <c r="CQ292" s="32"/>
      <c r="CR292" s="32"/>
      <c r="CS292" s="32"/>
      <c r="CT292" s="32"/>
      <c r="CU292" s="33"/>
      <c r="CV292" s="28"/>
      <c r="CW292" s="29"/>
      <c r="CX292" s="29"/>
      <c r="CY292" s="29"/>
      <c r="CZ292" s="29"/>
      <c r="DA292" s="30"/>
      <c r="DB292" s="31"/>
      <c r="DC292" s="32"/>
      <c r="DD292" s="32"/>
      <c r="DE292" s="32"/>
      <c r="DF292" s="32"/>
      <c r="DG292" s="33"/>
      <c r="DH292" s="28"/>
      <c r="DI292" s="29"/>
      <c r="DJ292" s="29"/>
      <c r="DK292" s="29"/>
      <c r="DL292" s="29"/>
      <c r="DM292" s="30"/>
      <c r="DN292" s="31"/>
      <c r="DO292" s="32"/>
      <c r="DP292" s="32"/>
      <c r="DQ292" s="32"/>
      <c r="DR292" s="32"/>
      <c r="DS292" s="33"/>
      <c r="DT292" s="28"/>
      <c r="DU292" s="29"/>
      <c r="DV292" s="29"/>
      <c r="DW292" s="29"/>
      <c r="DX292" s="29"/>
      <c r="DY292" s="30"/>
      <c r="DZ292" s="31"/>
      <c r="EA292" s="32"/>
      <c r="EB292" s="32"/>
      <c r="EC292" s="32"/>
      <c r="ED292" s="32"/>
      <c r="EE292" s="33"/>
      <c r="EF292" s="28"/>
      <c r="EG292" s="29"/>
      <c r="EH292" s="29"/>
      <c r="EI292" s="29"/>
      <c r="EJ292" s="29"/>
      <c r="EK292" s="30"/>
      <c r="EL292" s="31"/>
      <c r="EM292" s="32"/>
      <c r="EN292" s="32"/>
      <c r="EO292" s="32"/>
      <c r="EP292" s="32"/>
      <c r="EQ292" s="33"/>
      <c r="ER292" s="28"/>
      <c r="ES292" s="29"/>
      <c r="ET292" s="29"/>
      <c r="EU292" s="29"/>
      <c r="EV292" s="29"/>
      <c r="EW292" s="30"/>
      <c r="EX292" s="31"/>
      <c r="EY292" s="32"/>
      <c r="EZ292" s="32"/>
      <c r="FA292" s="32"/>
      <c r="FB292" s="32"/>
      <c r="FC292" s="33"/>
      <c r="FD292" s="28"/>
      <c r="FE292" s="29"/>
      <c r="FF292" s="29"/>
      <c r="FG292" s="29"/>
      <c r="FH292" s="29"/>
      <c r="FI292" s="30"/>
      <c r="FJ292" s="31"/>
      <c r="FK292" s="32"/>
      <c r="FL292" s="32"/>
      <c r="FM292" s="32"/>
      <c r="FN292" s="32"/>
      <c r="FO292" s="33"/>
      <c r="FP292" s="28"/>
      <c r="FQ292" s="29"/>
      <c r="FR292" s="29"/>
      <c r="FS292" s="29"/>
      <c r="FT292" s="29"/>
      <c r="FU292" s="30"/>
      <c r="FV292" s="31"/>
      <c r="FW292" s="32"/>
      <c r="FX292" s="32"/>
      <c r="FY292" s="32"/>
      <c r="FZ292" s="32"/>
      <c r="GA292" s="33"/>
      <c r="GB292" s="28"/>
      <c r="GC292" s="29"/>
      <c r="GD292" s="29"/>
      <c r="GE292" s="29"/>
      <c r="GF292" s="29"/>
      <c r="GG292" s="30"/>
      <c r="GH292" s="31"/>
      <c r="GI292" s="32"/>
      <c r="GJ292" s="32"/>
      <c r="GK292" s="32"/>
      <c r="GL292" s="32"/>
      <c r="GM292" s="33"/>
      <c r="GN292" s="28"/>
      <c r="GO292" s="29"/>
      <c r="GP292" s="29"/>
      <c r="GQ292" s="29"/>
      <c r="GR292" s="29"/>
      <c r="GS292" s="30"/>
      <c r="GT292" s="31"/>
      <c r="GU292" s="32"/>
      <c r="GV292" s="32"/>
      <c r="GW292" s="32"/>
      <c r="GX292" s="32"/>
      <c r="GY292" s="33"/>
      <c r="GZ292" s="28"/>
      <c r="HA292" s="29"/>
      <c r="HB292" s="29"/>
      <c r="HC292" s="29"/>
      <c r="HD292" s="29"/>
      <c r="HE292" s="30"/>
      <c r="HF292" s="31"/>
      <c r="HG292" s="32"/>
      <c r="HH292" s="32"/>
      <c r="HI292" s="32"/>
      <c r="HJ292" s="32"/>
      <c r="HK292" s="33"/>
      <c r="HL292" s="28"/>
      <c r="HM292" s="29"/>
      <c r="HN292" s="29"/>
      <c r="HO292" s="29"/>
      <c r="HP292" s="29"/>
      <c r="HQ292" s="30"/>
      <c r="HR292" s="31"/>
      <c r="HS292" s="32"/>
      <c r="HT292" s="32"/>
      <c r="HU292" s="32"/>
      <c r="HV292" s="32"/>
      <c r="HW292" s="33"/>
      <c r="HX292" s="28"/>
      <c r="HY292" s="29"/>
      <c r="HZ292" s="29"/>
      <c r="IA292" s="29"/>
      <c r="IB292" s="29"/>
      <c r="IC292" s="30"/>
      <c r="ID292" s="31"/>
      <c r="IE292" s="32"/>
      <c r="IF292" s="32"/>
      <c r="IG292" s="32"/>
      <c r="IH292" s="32"/>
      <c r="II292" s="33"/>
      <c r="IJ292" s="28"/>
      <c r="IK292" s="29"/>
      <c r="IL292" s="29"/>
      <c r="IM292" s="29"/>
      <c r="IN292" s="29"/>
      <c r="IO292" s="30"/>
      <c r="IP292" s="31"/>
      <c r="IQ292" s="32"/>
      <c r="IR292" s="32"/>
      <c r="IS292" s="32"/>
      <c r="IT292" s="32"/>
      <c r="IU292" s="33"/>
      <c r="IV292" s="28"/>
      <c r="IW292" s="29"/>
      <c r="IX292" s="29"/>
      <c r="IY292" s="29"/>
      <c r="IZ292" s="29"/>
      <c r="JA292" s="30"/>
      <c r="JB292" s="31"/>
      <c r="JC292" s="32"/>
      <c r="JD292" s="32"/>
      <c r="JE292" s="32"/>
      <c r="JF292" s="32"/>
      <c r="JG292" s="33"/>
      <c r="JH292" s="28"/>
      <c r="JI292" s="29"/>
      <c r="JJ292" s="29"/>
      <c r="JK292" s="29"/>
      <c r="JL292" s="29"/>
      <c r="JM292" s="30"/>
      <c r="JN292" s="31"/>
      <c r="JO292" s="32"/>
      <c r="JP292" s="32"/>
      <c r="JQ292" s="32"/>
      <c r="JR292" s="32"/>
      <c r="JS292" s="33"/>
      <c r="JT292" s="28"/>
      <c r="JU292" s="29"/>
      <c r="JV292" s="29"/>
      <c r="JW292" s="29"/>
      <c r="JX292" s="29"/>
      <c r="JY292" s="30"/>
      <c r="JZ292" s="31"/>
      <c r="KA292" s="32"/>
      <c r="KB292" s="32"/>
      <c r="KC292" s="32"/>
      <c r="KD292" s="32"/>
      <c r="KE292" s="33"/>
      <c r="KF292" s="28"/>
      <c r="KG292" s="29"/>
      <c r="KH292" s="29"/>
      <c r="KI292" s="29"/>
      <c r="KJ292" s="29"/>
      <c r="KK292" s="30"/>
      <c r="KL292" s="31"/>
      <c r="KM292" s="32"/>
      <c r="KN292" s="32"/>
      <c r="KO292" s="32"/>
      <c r="KP292" s="32"/>
      <c r="KQ292" s="33"/>
    </row>
    <row r="293" spans="1:303" ht="16.5" customHeight="1" x14ac:dyDescent="0.25">
      <c r="A293" t="e">
        <f t="shared" si="13"/>
        <v>#VALUE!</v>
      </c>
      <c r="B293" s="17" t="e">
        <f t="shared" si="14"/>
        <v>#VALUE!</v>
      </c>
      <c r="C293" s="21" t="str">
        <f>Calen!F296</f>
        <v/>
      </c>
      <c r="D293" s="28"/>
      <c r="E293" s="29"/>
      <c r="F293" s="29"/>
      <c r="G293" s="29"/>
      <c r="H293" s="29"/>
      <c r="I293" s="30"/>
      <c r="J293" s="31"/>
      <c r="K293" s="32"/>
      <c r="L293" s="32"/>
      <c r="M293" s="32"/>
      <c r="N293" s="32"/>
      <c r="O293" s="33"/>
      <c r="P293" s="28"/>
      <c r="Q293" s="29"/>
      <c r="R293" s="29"/>
      <c r="S293" s="29"/>
      <c r="T293" s="29"/>
      <c r="U293" s="30"/>
      <c r="V293" s="31"/>
      <c r="W293" s="32"/>
      <c r="X293" s="32"/>
      <c r="Y293" s="32"/>
      <c r="Z293" s="32"/>
      <c r="AA293" s="33"/>
      <c r="AB293" s="28"/>
      <c r="AC293" s="29"/>
      <c r="AD293" s="29"/>
      <c r="AE293" s="29"/>
      <c r="AF293" s="29"/>
      <c r="AG293" s="30"/>
      <c r="AH293" s="31"/>
      <c r="AI293" s="32"/>
      <c r="AJ293" s="32"/>
      <c r="AK293" s="32"/>
      <c r="AL293" s="32"/>
      <c r="AM293" s="33"/>
      <c r="AN293" s="28"/>
      <c r="AO293" s="29"/>
      <c r="AP293" s="29"/>
      <c r="AQ293" s="29"/>
      <c r="AR293" s="29"/>
      <c r="AS293" s="30"/>
      <c r="AT293" s="31"/>
      <c r="AU293" s="32"/>
      <c r="AV293" s="32"/>
      <c r="AW293" s="32"/>
      <c r="AX293" s="32"/>
      <c r="AY293" s="33"/>
      <c r="AZ293" s="28"/>
      <c r="BA293" s="29"/>
      <c r="BB293" s="29"/>
      <c r="BC293" s="29"/>
      <c r="BD293" s="29"/>
      <c r="BE293" s="30"/>
      <c r="BF293" s="31"/>
      <c r="BG293" s="32"/>
      <c r="BH293" s="32"/>
      <c r="BI293" s="32"/>
      <c r="BJ293" s="32"/>
      <c r="BK293" s="33"/>
      <c r="BL293" s="28"/>
      <c r="BM293" s="29"/>
      <c r="BN293" s="29"/>
      <c r="BO293" s="29"/>
      <c r="BP293" s="29"/>
      <c r="BQ293" s="30"/>
      <c r="BR293" s="31"/>
      <c r="BS293" s="32"/>
      <c r="BT293" s="32"/>
      <c r="BU293" s="32"/>
      <c r="BV293" s="32"/>
      <c r="BW293" s="33"/>
      <c r="BX293" s="28"/>
      <c r="BY293" s="29"/>
      <c r="BZ293" s="29"/>
      <c r="CA293" s="29"/>
      <c r="CB293" s="29"/>
      <c r="CC293" s="30"/>
      <c r="CD293" s="31"/>
      <c r="CE293" s="32"/>
      <c r="CF293" s="32"/>
      <c r="CG293" s="32"/>
      <c r="CH293" s="32"/>
      <c r="CI293" s="33"/>
      <c r="CJ293" s="28"/>
      <c r="CK293" s="29"/>
      <c r="CL293" s="29"/>
      <c r="CM293" s="29"/>
      <c r="CN293" s="29"/>
      <c r="CO293" s="30"/>
      <c r="CP293" s="31"/>
      <c r="CQ293" s="32"/>
      <c r="CR293" s="32"/>
      <c r="CS293" s="32"/>
      <c r="CT293" s="32"/>
      <c r="CU293" s="33"/>
      <c r="CV293" s="28"/>
      <c r="CW293" s="29"/>
      <c r="CX293" s="29"/>
      <c r="CY293" s="29"/>
      <c r="CZ293" s="29"/>
      <c r="DA293" s="30"/>
      <c r="DB293" s="31"/>
      <c r="DC293" s="32"/>
      <c r="DD293" s="32"/>
      <c r="DE293" s="32"/>
      <c r="DF293" s="32"/>
      <c r="DG293" s="33"/>
      <c r="DH293" s="28"/>
      <c r="DI293" s="29"/>
      <c r="DJ293" s="29"/>
      <c r="DK293" s="29"/>
      <c r="DL293" s="29"/>
      <c r="DM293" s="30"/>
      <c r="DN293" s="31"/>
      <c r="DO293" s="32"/>
      <c r="DP293" s="32"/>
      <c r="DQ293" s="32"/>
      <c r="DR293" s="32"/>
      <c r="DS293" s="33"/>
      <c r="DT293" s="28"/>
      <c r="DU293" s="29"/>
      <c r="DV293" s="29"/>
      <c r="DW293" s="29"/>
      <c r="DX293" s="29"/>
      <c r="DY293" s="30"/>
      <c r="DZ293" s="31"/>
      <c r="EA293" s="32"/>
      <c r="EB293" s="32"/>
      <c r="EC293" s="32"/>
      <c r="ED293" s="32"/>
      <c r="EE293" s="33"/>
      <c r="EF293" s="28"/>
      <c r="EG293" s="29"/>
      <c r="EH293" s="29"/>
      <c r="EI293" s="29"/>
      <c r="EJ293" s="29"/>
      <c r="EK293" s="30"/>
      <c r="EL293" s="31"/>
      <c r="EM293" s="32"/>
      <c r="EN293" s="32"/>
      <c r="EO293" s="32"/>
      <c r="EP293" s="32"/>
      <c r="EQ293" s="33"/>
      <c r="ER293" s="28"/>
      <c r="ES293" s="29"/>
      <c r="ET293" s="29"/>
      <c r="EU293" s="29"/>
      <c r="EV293" s="29"/>
      <c r="EW293" s="30"/>
      <c r="EX293" s="31"/>
      <c r="EY293" s="32"/>
      <c r="EZ293" s="32"/>
      <c r="FA293" s="32"/>
      <c r="FB293" s="32"/>
      <c r="FC293" s="33"/>
      <c r="FD293" s="28"/>
      <c r="FE293" s="29"/>
      <c r="FF293" s="29"/>
      <c r="FG293" s="29"/>
      <c r="FH293" s="29"/>
      <c r="FI293" s="30"/>
      <c r="FJ293" s="31"/>
      <c r="FK293" s="32"/>
      <c r="FL293" s="32"/>
      <c r="FM293" s="32"/>
      <c r="FN293" s="32"/>
      <c r="FO293" s="33"/>
      <c r="FP293" s="28"/>
      <c r="FQ293" s="29"/>
      <c r="FR293" s="29"/>
      <c r="FS293" s="29"/>
      <c r="FT293" s="29"/>
      <c r="FU293" s="30"/>
      <c r="FV293" s="31"/>
      <c r="FW293" s="32"/>
      <c r="FX293" s="32"/>
      <c r="FY293" s="32"/>
      <c r="FZ293" s="32"/>
      <c r="GA293" s="33"/>
      <c r="GB293" s="28"/>
      <c r="GC293" s="29"/>
      <c r="GD293" s="29"/>
      <c r="GE293" s="29"/>
      <c r="GF293" s="29"/>
      <c r="GG293" s="30"/>
      <c r="GH293" s="31"/>
      <c r="GI293" s="32"/>
      <c r="GJ293" s="32"/>
      <c r="GK293" s="32"/>
      <c r="GL293" s="32"/>
      <c r="GM293" s="33"/>
      <c r="GN293" s="28"/>
      <c r="GO293" s="29"/>
      <c r="GP293" s="29"/>
      <c r="GQ293" s="29"/>
      <c r="GR293" s="29"/>
      <c r="GS293" s="30"/>
      <c r="GT293" s="31"/>
      <c r="GU293" s="32"/>
      <c r="GV293" s="32"/>
      <c r="GW293" s="32"/>
      <c r="GX293" s="32"/>
      <c r="GY293" s="33"/>
      <c r="GZ293" s="28"/>
      <c r="HA293" s="29"/>
      <c r="HB293" s="29"/>
      <c r="HC293" s="29"/>
      <c r="HD293" s="29"/>
      <c r="HE293" s="30"/>
      <c r="HF293" s="31"/>
      <c r="HG293" s="32"/>
      <c r="HH293" s="32"/>
      <c r="HI293" s="32"/>
      <c r="HJ293" s="32"/>
      <c r="HK293" s="33"/>
      <c r="HL293" s="28"/>
      <c r="HM293" s="29"/>
      <c r="HN293" s="29"/>
      <c r="HO293" s="29"/>
      <c r="HP293" s="29"/>
      <c r="HQ293" s="30"/>
      <c r="HR293" s="31"/>
      <c r="HS293" s="32"/>
      <c r="HT293" s="32"/>
      <c r="HU293" s="32"/>
      <c r="HV293" s="32"/>
      <c r="HW293" s="33"/>
      <c r="HX293" s="28"/>
      <c r="HY293" s="29"/>
      <c r="HZ293" s="29"/>
      <c r="IA293" s="29"/>
      <c r="IB293" s="29"/>
      <c r="IC293" s="30"/>
      <c r="ID293" s="31"/>
      <c r="IE293" s="32"/>
      <c r="IF293" s="32"/>
      <c r="IG293" s="32"/>
      <c r="IH293" s="32"/>
      <c r="II293" s="33"/>
      <c r="IJ293" s="28"/>
      <c r="IK293" s="29"/>
      <c r="IL293" s="29"/>
      <c r="IM293" s="29"/>
      <c r="IN293" s="29"/>
      <c r="IO293" s="30"/>
      <c r="IP293" s="31"/>
      <c r="IQ293" s="32"/>
      <c r="IR293" s="32"/>
      <c r="IS293" s="32"/>
      <c r="IT293" s="32"/>
      <c r="IU293" s="33"/>
      <c r="IV293" s="28"/>
      <c r="IW293" s="29"/>
      <c r="IX293" s="29"/>
      <c r="IY293" s="29"/>
      <c r="IZ293" s="29"/>
      <c r="JA293" s="30"/>
      <c r="JB293" s="31"/>
      <c r="JC293" s="32"/>
      <c r="JD293" s="32"/>
      <c r="JE293" s="32"/>
      <c r="JF293" s="32"/>
      <c r="JG293" s="33"/>
      <c r="JH293" s="28"/>
      <c r="JI293" s="29"/>
      <c r="JJ293" s="29"/>
      <c r="JK293" s="29"/>
      <c r="JL293" s="29"/>
      <c r="JM293" s="30"/>
      <c r="JN293" s="31"/>
      <c r="JO293" s="32"/>
      <c r="JP293" s="32"/>
      <c r="JQ293" s="32"/>
      <c r="JR293" s="32"/>
      <c r="JS293" s="33"/>
      <c r="JT293" s="28"/>
      <c r="JU293" s="29"/>
      <c r="JV293" s="29"/>
      <c r="JW293" s="29"/>
      <c r="JX293" s="29"/>
      <c r="JY293" s="30"/>
      <c r="JZ293" s="31"/>
      <c r="KA293" s="32"/>
      <c r="KB293" s="32"/>
      <c r="KC293" s="32"/>
      <c r="KD293" s="32"/>
      <c r="KE293" s="33"/>
      <c r="KF293" s="28"/>
      <c r="KG293" s="29"/>
      <c r="KH293" s="29"/>
      <c r="KI293" s="29"/>
      <c r="KJ293" s="29"/>
      <c r="KK293" s="30"/>
      <c r="KL293" s="31"/>
      <c r="KM293" s="32"/>
      <c r="KN293" s="32"/>
      <c r="KO293" s="32"/>
      <c r="KP293" s="32"/>
      <c r="KQ293" s="33"/>
    </row>
    <row r="294" spans="1:303" ht="16.5" customHeight="1" x14ac:dyDescent="0.25">
      <c r="A294" t="e">
        <f t="shared" si="13"/>
        <v>#VALUE!</v>
      </c>
      <c r="B294" s="17" t="e">
        <f t="shared" si="14"/>
        <v>#VALUE!</v>
      </c>
      <c r="C294" s="21" t="str">
        <f>Calen!F297</f>
        <v/>
      </c>
      <c r="D294" s="28"/>
      <c r="E294" s="29"/>
      <c r="F294" s="29"/>
      <c r="G294" s="29"/>
      <c r="H294" s="29"/>
      <c r="I294" s="30"/>
      <c r="J294" s="31"/>
      <c r="K294" s="32"/>
      <c r="L294" s="32"/>
      <c r="M294" s="32"/>
      <c r="N294" s="32"/>
      <c r="O294" s="33"/>
      <c r="P294" s="28"/>
      <c r="Q294" s="29"/>
      <c r="R294" s="29"/>
      <c r="S294" s="29"/>
      <c r="T294" s="29"/>
      <c r="U294" s="30"/>
      <c r="V294" s="31"/>
      <c r="W294" s="32"/>
      <c r="X294" s="32"/>
      <c r="Y294" s="32"/>
      <c r="Z294" s="32"/>
      <c r="AA294" s="33"/>
      <c r="AB294" s="28"/>
      <c r="AC294" s="29"/>
      <c r="AD294" s="29"/>
      <c r="AE294" s="29"/>
      <c r="AF294" s="29"/>
      <c r="AG294" s="30"/>
      <c r="AH294" s="31"/>
      <c r="AI294" s="32"/>
      <c r="AJ294" s="32"/>
      <c r="AK294" s="32"/>
      <c r="AL294" s="32"/>
      <c r="AM294" s="33"/>
      <c r="AN294" s="28"/>
      <c r="AO294" s="29"/>
      <c r="AP294" s="29"/>
      <c r="AQ294" s="29"/>
      <c r="AR294" s="29"/>
      <c r="AS294" s="30"/>
      <c r="AT294" s="31"/>
      <c r="AU294" s="32"/>
      <c r="AV294" s="32"/>
      <c r="AW294" s="32"/>
      <c r="AX294" s="32"/>
      <c r="AY294" s="33"/>
      <c r="AZ294" s="28"/>
      <c r="BA294" s="29"/>
      <c r="BB294" s="29"/>
      <c r="BC294" s="29"/>
      <c r="BD294" s="29"/>
      <c r="BE294" s="30"/>
      <c r="BF294" s="31"/>
      <c r="BG294" s="32"/>
      <c r="BH294" s="32"/>
      <c r="BI294" s="32"/>
      <c r="BJ294" s="32"/>
      <c r="BK294" s="33"/>
      <c r="BL294" s="28"/>
      <c r="BM294" s="29"/>
      <c r="BN294" s="29"/>
      <c r="BO294" s="29"/>
      <c r="BP294" s="29"/>
      <c r="BQ294" s="30"/>
      <c r="BR294" s="31"/>
      <c r="BS294" s="32"/>
      <c r="BT294" s="32"/>
      <c r="BU294" s="32"/>
      <c r="BV294" s="32"/>
      <c r="BW294" s="33"/>
      <c r="BX294" s="28"/>
      <c r="BY294" s="29"/>
      <c r="BZ294" s="29"/>
      <c r="CA294" s="29"/>
      <c r="CB294" s="29"/>
      <c r="CC294" s="30"/>
      <c r="CD294" s="31"/>
      <c r="CE294" s="32"/>
      <c r="CF294" s="32"/>
      <c r="CG294" s="32"/>
      <c r="CH294" s="32"/>
      <c r="CI294" s="33"/>
      <c r="CJ294" s="28"/>
      <c r="CK294" s="29"/>
      <c r="CL294" s="29"/>
      <c r="CM294" s="29"/>
      <c r="CN294" s="29"/>
      <c r="CO294" s="30"/>
      <c r="CP294" s="31"/>
      <c r="CQ294" s="32"/>
      <c r="CR294" s="32"/>
      <c r="CS294" s="32"/>
      <c r="CT294" s="32"/>
      <c r="CU294" s="33"/>
      <c r="CV294" s="28"/>
      <c r="CW294" s="29"/>
      <c r="CX294" s="29"/>
      <c r="CY294" s="29"/>
      <c r="CZ294" s="29"/>
      <c r="DA294" s="30"/>
      <c r="DB294" s="31"/>
      <c r="DC294" s="32"/>
      <c r="DD294" s="32"/>
      <c r="DE294" s="32"/>
      <c r="DF294" s="32"/>
      <c r="DG294" s="33"/>
      <c r="DH294" s="28"/>
      <c r="DI294" s="29"/>
      <c r="DJ294" s="29"/>
      <c r="DK294" s="29"/>
      <c r="DL294" s="29"/>
      <c r="DM294" s="30"/>
      <c r="DN294" s="31"/>
      <c r="DO294" s="32"/>
      <c r="DP294" s="32"/>
      <c r="DQ294" s="32"/>
      <c r="DR294" s="32"/>
      <c r="DS294" s="33"/>
      <c r="DT294" s="28"/>
      <c r="DU294" s="29"/>
      <c r="DV294" s="29"/>
      <c r="DW294" s="29"/>
      <c r="DX294" s="29"/>
      <c r="DY294" s="30"/>
      <c r="DZ294" s="31"/>
      <c r="EA294" s="32"/>
      <c r="EB294" s="32"/>
      <c r="EC294" s="32"/>
      <c r="ED294" s="32"/>
      <c r="EE294" s="33"/>
      <c r="EF294" s="28"/>
      <c r="EG294" s="29"/>
      <c r="EH294" s="29"/>
      <c r="EI294" s="29"/>
      <c r="EJ294" s="29"/>
      <c r="EK294" s="30"/>
      <c r="EL294" s="31"/>
      <c r="EM294" s="32"/>
      <c r="EN294" s="32"/>
      <c r="EO294" s="32"/>
      <c r="EP294" s="32"/>
      <c r="EQ294" s="33"/>
      <c r="ER294" s="28"/>
      <c r="ES294" s="29"/>
      <c r="ET294" s="29"/>
      <c r="EU294" s="29"/>
      <c r="EV294" s="29"/>
      <c r="EW294" s="30"/>
      <c r="EX294" s="31"/>
      <c r="EY294" s="32"/>
      <c r="EZ294" s="32"/>
      <c r="FA294" s="32"/>
      <c r="FB294" s="32"/>
      <c r="FC294" s="33"/>
      <c r="FD294" s="28"/>
      <c r="FE294" s="29"/>
      <c r="FF294" s="29"/>
      <c r="FG294" s="29"/>
      <c r="FH294" s="29"/>
      <c r="FI294" s="30"/>
      <c r="FJ294" s="31"/>
      <c r="FK294" s="32"/>
      <c r="FL294" s="32"/>
      <c r="FM294" s="32"/>
      <c r="FN294" s="32"/>
      <c r="FO294" s="33"/>
      <c r="FP294" s="28"/>
      <c r="FQ294" s="29"/>
      <c r="FR294" s="29"/>
      <c r="FS294" s="29"/>
      <c r="FT294" s="29"/>
      <c r="FU294" s="30"/>
      <c r="FV294" s="31"/>
      <c r="FW294" s="32"/>
      <c r="FX294" s="32"/>
      <c r="FY294" s="32"/>
      <c r="FZ294" s="32"/>
      <c r="GA294" s="33"/>
      <c r="GB294" s="28"/>
      <c r="GC294" s="29"/>
      <c r="GD294" s="29"/>
      <c r="GE294" s="29"/>
      <c r="GF294" s="29"/>
      <c r="GG294" s="30"/>
      <c r="GH294" s="31"/>
      <c r="GI294" s="32"/>
      <c r="GJ294" s="32"/>
      <c r="GK294" s="32"/>
      <c r="GL294" s="32"/>
      <c r="GM294" s="33"/>
      <c r="GN294" s="28"/>
      <c r="GO294" s="29"/>
      <c r="GP294" s="29"/>
      <c r="GQ294" s="29"/>
      <c r="GR294" s="29"/>
      <c r="GS294" s="30"/>
      <c r="GT294" s="31"/>
      <c r="GU294" s="32"/>
      <c r="GV294" s="32"/>
      <c r="GW294" s="32"/>
      <c r="GX294" s="32"/>
      <c r="GY294" s="33"/>
      <c r="GZ294" s="28"/>
      <c r="HA294" s="29"/>
      <c r="HB294" s="29"/>
      <c r="HC294" s="29"/>
      <c r="HD294" s="29"/>
      <c r="HE294" s="30"/>
      <c r="HF294" s="31"/>
      <c r="HG294" s="32"/>
      <c r="HH294" s="32"/>
      <c r="HI294" s="32"/>
      <c r="HJ294" s="32"/>
      <c r="HK294" s="33"/>
      <c r="HL294" s="28"/>
      <c r="HM294" s="29"/>
      <c r="HN294" s="29"/>
      <c r="HO294" s="29"/>
      <c r="HP294" s="29"/>
      <c r="HQ294" s="30"/>
      <c r="HR294" s="31"/>
      <c r="HS294" s="32"/>
      <c r="HT294" s="32"/>
      <c r="HU294" s="32"/>
      <c r="HV294" s="32"/>
      <c r="HW294" s="33"/>
      <c r="HX294" s="28"/>
      <c r="HY294" s="29"/>
      <c r="HZ294" s="29"/>
      <c r="IA294" s="29"/>
      <c r="IB294" s="29"/>
      <c r="IC294" s="30"/>
      <c r="ID294" s="31"/>
      <c r="IE294" s="32"/>
      <c r="IF294" s="32"/>
      <c r="IG294" s="32"/>
      <c r="IH294" s="32"/>
      <c r="II294" s="33"/>
      <c r="IJ294" s="28"/>
      <c r="IK294" s="29"/>
      <c r="IL294" s="29"/>
      <c r="IM294" s="29"/>
      <c r="IN294" s="29"/>
      <c r="IO294" s="30"/>
      <c r="IP294" s="31"/>
      <c r="IQ294" s="32"/>
      <c r="IR294" s="32"/>
      <c r="IS294" s="32"/>
      <c r="IT294" s="32"/>
      <c r="IU294" s="33"/>
      <c r="IV294" s="28"/>
      <c r="IW294" s="29"/>
      <c r="IX294" s="29"/>
      <c r="IY294" s="29"/>
      <c r="IZ294" s="29"/>
      <c r="JA294" s="30"/>
      <c r="JB294" s="31"/>
      <c r="JC294" s="32"/>
      <c r="JD294" s="32"/>
      <c r="JE294" s="32"/>
      <c r="JF294" s="32"/>
      <c r="JG294" s="33"/>
      <c r="JH294" s="28"/>
      <c r="JI294" s="29"/>
      <c r="JJ294" s="29"/>
      <c r="JK294" s="29"/>
      <c r="JL294" s="29"/>
      <c r="JM294" s="30"/>
      <c r="JN294" s="31"/>
      <c r="JO294" s="32"/>
      <c r="JP294" s="32"/>
      <c r="JQ294" s="32"/>
      <c r="JR294" s="32"/>
      <c r="JS294" s="33"/>
      <c r="JT294" s="28"/>
      <c r="JU294" s="29"/>
      <c r="JV294" s="29"/>
      <c r="JW294" s="29"/>
      <c r="JX294" s="29"/>
      <c r="JY294" s="30"/>
      <c r="JZ294" s="31"/>
      <c r="KA294" s="32"/>
      <c r="KB294" s="32"/>
      <c r="KC294" s="32"/>
      <c r="KD294" s="32"/>
      <c r="KE294" s="33"/>
      <c r="KF294" s="28"/>
      <c r="KG294" s="29"/>
      <c r="KH294" s="29"/>
      <c r="KI294" s="29"/>
      <c r="KJ294" s="29"/>
      <c r="KK294" s="30"/>
      <c r="KL294" s="31"/>
      <c r="KM294" s="32"/>
      <c r="KN294" s="32"/>
      <c r="KO294" s="32"/>
      <c r="KP294" s="32"/>
      <c r="KQ294" s="33"/>
    </row>
    <row r="295" spans="1:303" ht="16.5" customHeight="1" x14ac:dyDescent="0.25">
      <c r="A295" t="e">
        <f t="shared" si="13"/>
        <v>#VALUE!</v>
      </c>
      <c r="B295" s="17" t="e">
        <f t="shared" si="14"/>
        <v>#VALUE!</v>
      </c>
      <c r="C295" s="21" t="str">
        <f>Calen!F298</f>
        <v/>
      </c>
      <c r="D295" s="28"/>
      <c r="E295" s="29"/>
      <c r="F295" s="29"/>
      <c r="G295" s="29"/>
      <c r="H295" s="29"/>
      <c r="I295" s="30"/>
      <c r="J295" s="31"/>
      <c r="K295" s="32"/>
      <c r="L295" s="32"/>
      <c r="M295" s="32"/>
      <c r="N295" s="32"/>
      <c r="O295" s="33"/>
      <c r="P295" s="28"/>
      <c r="Q295" s="29"/>
      <c r="R295" s="29"/>
      <c r="S295" s="29"/>
      <c r="T295" s="29"/>
      <c r="U295" s="30"/>
      <c r="V295" s="31"/>
      <c r="W295" s="32"/>
      <c r="X295" s="32"/>
      <c r="Y295" s="32"/>
      <c r="Z295" s="32"/>
      <c r="AA295" s="33"/>
      <c r="AB295" s="28"/>
      <c r="AC295" s="29"/>
      <c r="AD295" s="29"/>
      <c r="AE295" s="29"/>
      <c r="AF295" s="29"/>
      <c r="AG295" s="30"/>
      <c r="AH295" s="31"/>
      <c r="AI295" s="32"/>
      <c r="AJ295" s="32"/>
      <c r="AK295" s="32"/>
      <c r="AL295" s="32"/>
      <c r="AM295" s="33"/>
      <c r="AN295" s="28"/>
      <c r="AO295" s="29"/>
      <c r="AP295" s="29"/>
      <c r="AQ295" s="29"/>
      <c r="AR295" s="29"/>
      <c r="AS295" s="30"/>
      <c r="AT295" s="31"/>
      <c r="AU295" s="32"/>
      <c r="AV295" s="32"/>
      <c r="AW295" s="32"/>
      <c r="AX295" s="32"/>
      <c r="AY295" s="33"/>
      <c r="AZ295" s="28"/>
      <c r="BA295" s="29"/>
      <c r="BB295" s="29"/>
      <c r="BC295" s="29"/>
      <c r="BD295" s="29"/>
      <c r="BE295" s="30"/>
      <c r="BF295" s="31"/>
      <c r="BG295" s="32"/>
      <c r="BH295" s="32"/>
      <c r="BI295" s="32"/>
      <c r="BJ295" s="32"/>
      <c r="BK295" s="33"/>
      <c r="BL295" s="28"/>
      <c r="BM295" s="29"/>
      <c r="BN295" s="29"/>
      <c r="BO295" s="29"/>
      <c r="BP295" s="29"/>
      <c r="BQ295" s="30"/>
      <c r="BR295" s="31"/>
      <c r="BS295" s="32"/>
      <c r="BT295" s="32"/>
      <c r="BU295" s="32"/>
      <c r="BV295" s="32"/>
      <c r="BW295" s="33"/>
      <c r="BX295" s="28"/>
      <c r="BY295" s="29"/>
      <c r="BZ295" s="29"/>
      <c r="CA295" s="29"/>
      <c r="CB295" s="29"/>
      <c r="CC295" s="30"/>
      <c r="CD295" s="31"/>
      <c r="CE295" s="32"/>
      <c r="CF295" s="32"/>
      <c r="CG295" s="32"/>
      <c r="CH295" s="32"/>
      <c r="CI295" s="33"/>
      <c r="CJ295" s="28"/>
      <c r="CK295" s="29"/>
      <c r="CL295" s="29"/>
      <c r="CM295" s="29"/>
      <c r="CN295" s="29"/>
      <c r="CO295" s="30"/>
      <c r="CP295" s="31"/>
      <c r="CQ295" s="32"/>
      <c r="CR295" s="32"/>
      <c r="CS295" s="32"/>
      <c r="CT295" s="32"/>
      <c r="CU295" s="33"/>
      <c r="CV295" s="28"/>
      <c r="CW295" s="29"/>
      <c r="CX295" s="29"/>
      <c r="CY295" s="29"/>
      <c r="CZ295" s="29"/>
      <c r="DA295" s="30"/>
      <c r="DB295" s="31"/>
      <c r="DC295" s="32"/>
      <c r="DD295" s="32"/>
      <c r="DE295" s="32"/>
      <c r="DF295" s="32"/>
      <c r="DG295" s="33"/>
      <c r="DH295" s="28"/>
      <c r="DI295" s="29"/>
      <c r="DJ295" s="29"/>
      <c r="DK295" s="29"/>
      <c r="DL295" s="29"/>
      <c r="DM295" s="30"/>
      <c r="DN295" s="31"/>
      <c r="DO295" s="32"/>
      <c r="DP295" s="32"/>
      <c r="DQ295" s="32"/>
      <c r="DR295" s="32"/>
      <c r="DS295" s="33"/>
      <c r="DT295" s="28"/>
      <c r="DU295" s="29"/>
      <c r="DV295" s="29"/>
      <c r="DW295" s="29"/>
      <c r="DX295" s="29"/>
      <c r="DY295" s="30"/>
      <c r="DZ295" s="31"/>
      <c r="EA295" s="32"/>
      <c r="EB295" s="32"/>
      <c r="EC295" s="32"/>
      <c r="ED295" s="32"/>
      <c r="EE295" s="33"/>
      <c r="EF295" s="28"/>
      <c r="EG295" s="29"/>
      <c r="EH295" s="29"/>
      <c r="EI295" s="29"/>
      <c r="EJ295" s="29"/>
      <c r="EK295" s="30"/>
      <c r="EL295" s="31"/>
      <c r="EM295" s="32"/>
      <c r="EN295" s="32"/>
      <c r="EO295" s="32"/>
      <c r="EP295" s="32"/>
      <c r="EQ295" s="33"/>
      <c r="ER295" s="28"/>
      <c r="ES295" s="29"/>
      <c r="ET295" s="29"/>
      <c r="EU295" s="29"/>
      <c r="EV295" s="29"/>
      <c r="EW295" s="30"/>
      <c r="EX295" s="31"/>
      <c r="EY295" s="32"/>
      <c r="EZ295" s="32"/>
      <c r="FA295" s="32"/>
      <c r="FB295" s="32"/>
      <c r="FC295" s="33"/>
      <c r="FD295" s="28"/>
      <c r="FE295" s="29"/>
      <c r="FF295" s="29"/>
      <c r="FG295" s="29"/>
      <c r="FH295" s="29"/>
      <c r="FI295" s="30"/>
      <c r="FJ295" s="31"/>
      <c r="FK295" s="32"/>
      <c r="FL295" s="32"/>
      <c r="FM295" s="32"/>
      <c r="FN295" s="32"/>
      <c r="FO295" s="33"/>
      <c r="FP295" s="28"/>
      <c r="FQ295" s="29"/>
      <c r="FR295" s="29"/>
      <c r="FS295" s="29"/>
      <c r="FT295" s="29"/>
      <c r="FU295" s="30"/>
      <c r="FV295" s="31"/>
      <c r="FW295" s="32"/>
      <c r="FX295" s="32"/>
      <c r="FY295" s="32"/>
      <c r="FZ295" s="32"/>
      <c r="GA295" s="33"/>
      <c r="GB295" s="28"/>
      <c r="GC295" s="29"/>
      <c r="GD295" s="29"/>
      <c r="GE295" s="29"/>
      <c r="GF295" s="29"/>
      <c r="GG295" s="30"/>
      <c r="GH295" s="31"/>
      <c r="GI295" s="32"/>
      <c r="GJ295" s="32"/>
      <c r="GK295" s="32"/>
      <c r="GL295" s="32"/>
      <c r="GM295" s="33"/>
      <c r="GN295" s="28"/>
      <c r="GO295" s="29"/>
      <c r="GP295" s="29"/>
      <c r="GQ295" s="29"/>
      <c r="GR295" s="29"/>
      <c r="GS295" s="30"/>
      <c r="GT295" s="31"/>
      <c r="GU295" s="32"/>
      <c r="GV295" s="32"/>
      <c r="GW295" s="32"/>
      <c r="GX295" s="32"/>
      <c r="GY295" s="33"/>
      <c r="GZ295" s="28"/>
      <c r="HA295" s="29"/>
      <c r="HB295" s="29"/>
      <c r="HC295" s="29"/>
      <c r="HD295" s="29"/>
      <c r="HE295" s="30"/>
      <c r="HF295" s="31"/>
      <c r="HG295" s="32"/>
      <c r="HH295" s="32"/>
      <c r="HI295" s="32"/>
      <c r="HJ295" s="32"/>
      <c r="HK295" s="33"/>
      <c r="HL295" s="28"/>
      <c r="HM295" s="29"/>
      <c r="HN295" s="29"/>
      <c r="HO295" s="29"/>
      <c r="HP295" s="29"/>
      <c r="HQ295" s="30"/>
      <c r="HR295" s="31"/>
      <c r="HS295" s="32"/>
      <c r="HT295" s="32"/>
      <c r="HU295" s="32"/>
      <c r="HV295" s="32"/>
      <c r="HW295" s="33"/>
      <c r="HX295" s="28"/>
      <c r="HY295" s="29"/>
      <c r="HZ295" s="29"/>
      <c r="IA295" s="29"/>
      <c r="IB295" s="29"/>
      <c r="IC295" s="30"/>
      <c r="ID295" s="31"/>
      <c r="IE295" s="32"/>
      <c r="IF295" s="32"/>
      <c r="IG295" s="32"/>
      <c r="IH295" s="32"/>
      <c r="II295" s="33"/>
      <c r="IJ295" s="28"/>
      <c r="IK295" s="29"/>
      <c r="IL295" s="29"/>
      <c r="IM295" s="29"/>
      <c r="IN295" s="29"/>
      <c r="IO295" s="30"/>
      <c r="IP295" s="31"/>
      <c r="IQ295" s="32"/>
      <c r="IR295" s="32"/>
      <c r="IS295" s="32"/>
      <c r="IT295" s="32"/>
      <c r="IU295" s="33"/>
      <c r="IV295" s="28"/>
      <c r="IW295" s="29"/>
      <c r="IX295" s="29"/>
      <c r="IY295" s="29"/>
      <c r="IZ295" s="29"/>
      <c r="JA295" s="30"/>
      <c r="JB295" s="31"/>
      <c r="JC295" s="32"/>
      <c r="JD295" s="32"/>
      <c r="JE295" s="32"/>
      <c r="JF295" s="32"/>
      <c r="JG295" s="33"/>
      <c r="JH295" s="28"/>
      <c r="JI295" s="29"/>
      <c r="JJ295" s="29"/>
      <c r="JK295" s="29"/>
      <c r="JL295" s="29"/>
      <c r="JM295" s="30"/>
      <c r="JN295" s="31"/>
      <c r="JO295" s="32"/>
      <c r="JP295" s="32"/>
      <c r="JQ295" s="32"/>
      <c r="JR295" s="32"/>
      <c r="JS295" s="33"/>
      <c r="JT295" s="28"/>
      <c r="JU295" s="29"/>
      <c r="JV295" s="29"/>
      <c r="JW295" s="29"/>
      <c r="JX295" s="29"/>
      <c r="JY295" s="30"/>
      <c r="JZ295" s="31"/>
      <c r="KA295" s="32"/>
      <c r="KB295" s="32"/>
      <c r="KC295" s="32"/>
      <c r="KD295" s="32"/>
      <c r="KE295" s="33"/>
      <c r="KF295" s="28"/>
      <c r="KG295" s="29"/>
      <c r="KH295" s="29"/>
      <c r="KI295" s="29"/>
      <c r="KJ295" s="29"/>
      <c r="KK295" s="30"/>
      <c r="KL295" s="31"/>
      <c r="KM295" s="32"/>
      <c r="KN295" s="32"/>
      <c r="KO295" s="32"/>
      <c r="KP295" s="32"/>
      <c r="KQ295" s="33"/>
    </row>
    <row r="296" spans="1:303" ht="16.5" customHeight="1" x14ac:dyDescent="0.25">
      <c r="A296" t="e">
        <f t="shared" si="13"/>
        <v>#VALUE!</v>
      </c>
      <c r="B296" s="17" t="e">
        <f t="shared" si="14"/>
        <v>#VALUE!</v>
      </c>
      <c r="C296" s="21" t="str">
        <f>Calen!F299</f>
        <v/>
      </c>
      <c r="D296" s="28"/>
      <c r="E296" s="29"/>
      <c r="F296" s="29"/>
      <c r="G296" s="29"/>
      <c r="H296" s="29"/>
      <c r="I296" s="30"/>
      <c r="J296" s="31"/>
      <c r="K296" s="32"/>
      <c r="L296" s="32"/>
      <c r="M296" s="32"/>
      <c r="N296" s="32"/>
      <c r="O296" s="33"/>
      <c r="P296" s="28"/>
      <c r="Q296" s="29"/>
      <c r="R296" s="29"/>
      <c r="S296" s="29"/>
      <c r="T296" s="29"/>
      <c r="U296" s="30"/>
      <c r="V296" s="31"/>
      <c r="W296" s="32"/>
      <c r="X296" s="32"/>
      <c r="Y296" s="32"/>
      <c r="Z296" s="32"/>
      <c r="AA296" s="33"/>
      <c r="AB296" s="28"/>
      <c r="AC296" s="29"/>
      <c r="AD296" s="29"/>
      <c r="AE296" s="29"/>
      <c r="AF296" s="29"/>
      <c r="AG296" s="30"/>
      <c r="AH296" s="31"/>
      <c r="AI296" s="32"/>
      <c r="AJ296" s="32"/>
      <c r="AK296" s="32"/>
      <c r="AL296" s="32"/>
      <c r="AM296" s="33"/>
      <c r="AN296" s="28"/>
      <c r="AO296" s="29"/>
      <c r="AP296" s="29"/>
      <c r="AQ296" s="29"/>
      <c r="AR296" s="29"/>
      <c r="AS296" s="30"/>
      <c r="AT296" s="31"/>
      <c r="AU296" s="32"/>
      <c r="AV296" s="32"/>
      <c r="AW296" s="32"/>
      <c r="AX296" s="32"/>
      <c r="AY296" s="33"/>
      <c r="AZ296" s="28"/>
      <c r="BA296" s="29"/>
      <c r="BB296" s="29"/>
      <c r="BC296" s="29"/>
      <c r="BD296" s="29"/>
      <c r="BE296" s="30"/>
      <c r="BF296" s="31"/>
      <c r="BG296" s="32"/>
      <c r="BH296" s="32"/>
      <c r="BI296" s="32"/>
      <c r="BJ296" s="32"/>
      <c r="BK296" s="33"/>
      <c r="BL296" s="28"/>
      <c r="BM296" s="29"/>
      <c r="BN296" s="29"/>
      <c r="BO296" s="29"/>
      <c r="BP296" s="29"/>
      <c r="BQ296" s="30"/>
      <c r="BR296" s="31"/>
      <c r="BS296" s="32"/>
      <c r="BT296" s="32"/>
      <c r="BU296" s="32"/>
      <c r="BV296" s="32"/>
      <c r="BW296" s="33"/>
      <c r="BX296" s="28"/>
      <c r="BY296" s="29"/>
      <c r="BZ296" s="29"/>
      <c r="CA296" s="29"/>
      <c r="CB296" s="29"/>
      <c r="CC296" s="30"/>
      <c r="CD296" s="31"/>
      <c r="CE296" s="32"/>
      <c r="CF296" s="32"/>
      <c r="CG296" s="32"/>
      <c r="CH296" s="32"/>
      <c r="CI296" s="33"/>
      <c r="CJ296" s="28"/>
      <c r="CK296" s="29"/>
      <c r="CL296" s="29"/>
      <c r="CM296" s="29"/>
      <c r="CN296" s="29"/>
      <c r="CO296" s="30"/>
      <c r="CP296" s="31"/>
      <c r="CQ296" s="32"/>
      <c r="CR296" s="32"/>
      <c r="CS296" s="32"/>
      <c r="CT296" s="32"/>
      <c r="CU296" s="33"/>
      <c r="CV296" s="28"/>
      <c r="CW296" s="29"/>
      <c r="CX296" s="29"/>
      <c r="CY296" s="29"/>
      <c r="CZ296" s="29"/>
      <c r="DA296" s="30"/>
      <c r="DB296" s="31"/>
      <c r="DC296" s="32"/>
      <c r="DD296" s="32"/>
      <c r="DE296" s="32"/>
      <c r="DF296" s="32"/>
      <c r="DG296" s="33"/>
      <c r="DH296" s="28"/>
      <c r="DI296" s="29"/>
      <c r="DJ296" s="29"/>
      <c r="DK296" s="29"/>
      <c r="DL296" s="29"/>
      <c r="DM296" s="30"/>
      <c r="DN296" s="31"/>
      <c r="DO296" s="32"/>
      <c r="DP296" s="32"/>
      <c r="DQ296" s="32"/>
      <c r="DR296" s="32"/>
      <c r="DS296" s="33"/>
      <c r="DT296" s="28"/>
      <c r="DU296" s="29"/>
      <c r="DV296" s="29"/>
      <c r="DW296" s="29"/>
      <c r="DX296" s="29"/>
      <c r="DY296" s="30"/>
      <c r="DZ296" s="31"/>
      <c r="EA296" s="32"/>
      <c r="EB296" s="32"/>
      <c r="EC296" s="32"/>
      <c r="ED296" s="32"/>
      <c r="EE296" s="33"/>
      <c r="EF296" s="28"/>
      <c r="EG296" s="29"/>
      <c r="EH296" s="29"/>
      <c r="EI296" s="29"/>
      <c r="EJ296" s="29"/>
      <c r="EK296" s="30"/>
      <c r="EL296" s="31"/>
      <c r="EM296" s="32"/>
      <c r="EN296" s="32"/>
      <c r="EO296" s="32"/>
      <c r="EP296" s="32"/>
      <c r="EQ296" s="33"/>
      <c r="ER296" s="28"/>
      <c r="ES296" s="29"/>
      <c r="ET296" s="29"/>
      <c r="EU296" s="29"/>
      <c r="EV296" s="29"/>
      <c r="EW296" s="30"/>
      <c r="EX296" s="31"/>
      <c r="EY296" s="32"/>
      <c r="EZ296" s="32"/>
      <c r="FA296" s="32"/>
      <c r="FB296" s="32"/>
      <c r="FC296" s="33"/>
      <c r="FD296" s="28"/>
      <c r="FE296" s="29"/>
      <c r="FF296" s="29"/>
      <c r="FG296" s="29"/>
      <c r="FH296" s="29"/>
      <c r="FI296" s="30"/>
      <c r="FJ296" s="31"/>
      <c r="FK296" s="32"/>
      <c r="FL296" s="32"/>
      <c r="FM296" s="32"/>
      <c r="FN296" s="32"/>
      <c r="FO296" s="33"/>
      <c r="FP296" s="28"/>
      <c r="FQ296" s="29"/>
      <c r="FR296" s="29"/>
      <c r="FS296" s="29"/>
      <c r="FT296" s="29"/>
      <c r="FU296" s="30"/>
      <c r="FV296" s="31"/>
      <c r="FW296" s="32"/>
      <c r="FX296" s="32"/>
      <c r="FY296" s="32"/>
      <c r="FZ296" s="32"/>
      <c r="GA296" s="33"/>
      <c r="GB296" s="28"/>
      <c r="GC296" s="29"/>
      <c r="GD296" s="29"/>
      <c r="GE296" s="29"/>
      <c r="GF296" s="29"/>
      <c r="GG296" s="30"/>
      <c r="GH296" s="31"/>
      <c r="GI296" s="32"/>
      <c r="GJ296" s="32"/>
      <c r="GK296" s="32"/>
      <c r="GL296" s="32"/>
      <c r="GM296" s="33"/>
      <c r="GN296" s="28"/>
      <c r="GO296" s="29"/>
      <c r="GP296" s="29"/>
      <c r="GQ296" s="29"/>
      <c r="GR296" s="29"/>
      <c r="GS296" s="30"/>
      <c r="GT296" s="31"/>
      <c r="GU296" s="32"/>
      <c r="GV296" s="32"/>
      <c r="GW296" s="32"/>
      <c r="GX296" s="32"/>
      <c r="GY296" s="33"/>
      <c r="GZ296" s="28"/>
      <c r="HA296" s="29"/>
      <c r="HB296" s="29"/>
      <c r="HC296" s="29"/>
      <c r="HD296" s="29"/>
      <c r="HE296" s="30"/>
      <c r="HF296" s="31"/>
      <c r="HG296" s="32"/>
      <c r="HH296" s="32"/>
      <c r="HI296" s="32"/>
      <c r="HJ296" s="32"/>
      <c r="HK296" s="33"/>
      <c r="HL296" s="28"/>
      <c r="HM296" s="29"/>
      <c r="HN296" s="29"/>
      <c r="HO296" s="29"/>
      <c r="HP296" s="29"/>
      <c r="HQ296" s="30"/>
      <c r="HR296" s="31"/>
      <c r="HS296" s="32"/>
      <c r="HT296" s="32"/>
      <c r="HU296" s="32"/>
      <c r="HV296" s="32"/>
      <c r="HW296" s="33"/>
      <c r="HX296" s="28"/>
      <c r="HY296" s="29"/>
      <c r="HZ296" s="29"/>
      <c r="IA296" s="29"/>
      <c r="IB296" s="29"/>
      <c r="IC296" s="30"/>
      <c r="ID296" s="31"/>
      <c r="IE296" s="32"/>
      <c r="IF296" s="32"/>
      <c r="IG296" s="32"/>
      <c r="IH296" s="32"/>
      <c r="II296" s="33"/>
      <c r="IJ296" s="28"/>
      <c r="IK296" s="29"/>
      <c r="IL296" s="29"/>
      <c r="IM296" s="29"/>
      <c r="IN296" s="29"/>
      <c r="IO296" s="30"/>
      <c r="IP296" s="31"/>
      <c r="IQ296" s="32"/>
      <c r="IR296" s="32"/>
      <c r="IS296" s="32"/>
      <c r="IT296" s="32"/>
      <c r="IU296" s="33"/>
      <c r="IV296" s="28"/>
      <c r="IW296" s="29"/>
      <c r="IX296" s="29"/>
      <c r="IY296" s="29"/>
      <c r="IZ296" s="29"/>
      <c r="JA296" s="30"/>
      <c r="JB296" s="31"/>
      <c r="JC296" s="32"/>
      <c r="JD296" s="32"/>
      <c r="JE296" s="32"/>
      <c r="JF296" s="32"/>
      <c r="JG296" s="33"/>
      <c r="JH296" s="28"/>
      <c r="JI296" s="29"/>
      <c r="JJ296" s="29"/>
      <c r="JK296" s="29"/>
      <c r="JL296" s="29"/>
      <c r="JM296" s="30"/>
      <c r="JN296" s="31"/>
      <c r="JO296" s="32"/>
      <c r="JP296" s="32"/>
      <c r="JQ296" s="32"/>
      <c r="JR296" s="32"/>
      <c r="JS296" s="33"/>
      <c r="JT296" s="28"/>
      <c r="JU296" s="29"/>
      <c r="JV296" s="29"/>
      <c r="JW296" s="29"/>
      <c r="JX296" s="29"/>
      <c r="JY296" s="30"/>
      <c r="JZ296" s="31"/>
      <c r="KA296" s="32"/>
      <c r="KB296" s="32"/>
      <c r="KC296" s="32"/>
      <c r="KD296" s="32"/>
      <c r="KE296" s="33"/>
      <c r="KF296" s="28"/>
      <c r="KG296" s="29"/>
      <c r="KH296" s="29"/>
      <c r="KI296" s="29"/>
      <c r="KJ296" s="29"/>
      <c r="KK296" s="30"/>
      <c r="KL296" s="31"/>
      <c r="KM296" s="32"/>
      <c r="KN296" s="32"/>
      <c r="KO296" s="32"/>
      <c r="KP296" s="32"/>
      <c r="KQ296" s="33"/>
    </row>
    <row r="297" spans="1:303" ht="16.5" customHeight="1" x14ac:dyDescent="0.25">
      <c r="A297" t="e">
        <f t="shared" si="13"/>
        <v>#VALUE!</v>
      </c>
      <c r="B297" s="17" t="e">
        <f t="shared" si="14"/>
        <v>#VALUE!</v>
      </c>
      <c r="C297" s="21" t="str">
        <f>Calen!F300</f>
        <v/>
      </c>
      <c r="D297" s="28"/>
      <c r="E297" s="29"/>
      <c r="F297" s="29"/>
      <c r="G297" s="29"/>
      <c r="H297" s="29"/>
      <c r="I297" s="30"/>
      <c r="J297" s="31"/>
      <c r="K297" s="32"/>
      <c r="L297" s="32"/>
      <c r="M297" s="32"/>
      <c r="N297" s="32"/>
      <c r="O297" s="33"/>
      <c r="P297" s="28"/>
      <c r="Q297" s="29"/>
      <c r="R297" s="29"/>
      <c r="S297" s="29"/>
      <c r="T297" s="29"/>
      <c r="U297" s="30"/>
      <c r="V297" s="31"/>
      <c r="W297" s="32"/>
      <c r="X297" s="32"/>
      <c r="Y297" s="32"/>
      <c r="Z297" s="32"/>
      <c r="AA297" s="33"/>
      <c r="AB297" s="28"/>
      <c r="AC297" s="29"/>
      <c r="AD297" s="29"/>
      <c r="AE297" s="29"/>
      <c r="AF297" s="29"/>
      <c r="AG297" s="30"/>
      <c r="AH297" s="31"/>
      <c r="AI297" s="32"/>
      <c r="AJ297" s="32"/>
      <c r="AK297" s="32"/>
      <c r="AL297" s="32"/>
      <c r="AM297" s="33"/>
      <c r="AN297" s="28"/>
      <c r="AO297" s="29"/>
      <c r="AP297" s="29"/>
      <c r="AQ297" s="29"/>
      <c r="AR297" s="29"/>
      <c r="AS297" s="30"/>
      <c r="AT297" s="31"/>
      <c r="AU297" s="32"/>
      <c r="AV297" s="32"/>
      <c r="AW297" s="32"/>
      <c r="AX297" s="32"/>
      <c r="AY297" s="33"/>
      <c r="AZ297" s="28"/>
      <c r="BA297" s="29"/>
      <c r="BB297" s="29"/>
      <c r="BC297" s="29"/>
      <c r="BD297" s="29"/>
      <c r="BE297" s="30"/>
      <c r="BF297" s="31"/>
      <c r="BG297" s="32"/>
      <c r="BH297" s="32"/>
      <c r="BI297" s="32"/>
      <c r="BJ297" s="32"/>
      <c r="BK297" s="33"/>
      <c r="BL297" s="28"/>
      <c r="BM297" s="29"/>
      <c r="BN297" s="29"/>
      <c r="BO297" s="29"/>
      <c r="BP297" s="29"/>
      <c r="BQ297" s="30"/>
      <c r="BR297" s="31"/>
      <c r="BS297" s="32"/>
      <c r="BT297" s="32"/>
      <c r="BU297" s="32"/>
      <c r="BV297" s="32"/>
      <c r="BW297" s="33"/>
      <c r="BX297" s="28"/>
      <c r="BY297" s="29"/>
      <c r="BZ297" s="29"/>
      <c r="CA297" s="29"/>
      <c r="CB297" s="29"/>
      <c r="CC297" s="30"/>
      <c r="CD297" s="31"/>
      <c r="CE297" s="32"/>
      <c r="CF297" s="32"/>
      <c r="CG297" s="32"/>
      <c r="CH297" s="32"/>
      <c r="CI297" s="33"/>
      <c r="CJ297" s="28"/>
      <c r="CK297" s="29"/>
      <c r="CL297" s="29"/>
      <c r="CM297" s="29"/>
      <c r="CN297" s="29"/>
      <c r="CO297" s="30"/>
      <c r="CP297" s="31"/>
      <c r="CQ297" s="32"/>
      <c r="CR297" s="32"/>
      <c r="CS297" s="32"/>
      <c r="CT297" s="32"/>
      <c r="CU297" s="33"/>
      <c r="CV297" s="28"/>
      <c r="CW297" s="29"/>
      <c r="CX297" s="29"/>
      <c r="CY297" s="29"/>
      <c r="CZ297" s="29"/>
      <c r="DA297" s="30"/>
      <c r="DB297" s="31"/>
      <c r="DC297" s="32"/>
      <c r="DD297" s="32"/>
      <c r="DE297" s="32"/>
      <c r="DF297" s="32"/>
      <c r="DG297" s="33"/>
      <c r="DH297" s="28"/>
      <c r="DI297" s="29"/>
      <c r="DJ297" s="29"/>
      <c r="DK297" s="29"/>
      <c r="DL297" s="29"/>
      <c r="DM297" s="30"/>
      <c r="DN297" s="31"/>
      <c r="DO297" s="32"/>
      <c r="DP297" s="32"/>
      <c r="DQ297" s="32"/>
      <c r="DR297" s="32"/>
      <c r="DS297" s="33"/>
      <c r="DT297" s="28"/>
      <c r="DU297" s="29"/>
      <c r="DV297" s="29"/>
      <c r="DW297" s="29"/>
      <c r="DX297" s="29"/>
      <c r="DY297" s="30"/>
      <c r="DZ297" s="31"/>
      <c r="EA297" s="32"/>
      <c r="EB297" s="32"/>
      <c r="EC297" s="32"/>
      <c r="ED297" s="32"/>
      <c r="EE297" s="33"/>
      <c r="EF297" s="28"/>
      <c r="EG297" s="29"/>
      <c r="EH297" s="29"/>
      <c r="EI297" s="29"/>
      <c r="EJ297" s="29"/>
      <c r="EK297" s="30"/>
      <c r="EL297" s="31"/>
      <c r="EM297" s="32"/>
      <c r="EN297" s="32"/>
      <c r="EO297" s="32"/>
      <c r="EP297" s="32"/>
      <c r="EQ297" s="33"/>
      <c r="ER297" s="28"/>
      <c r="ES297" s="29"/>
      <c r="ET297" s="29"/>
      <c r="EU297" s="29"/>
      <c r="EV297" s="29"/>
      <c r="EW297" s="30"/>
      <c r="EX297" s="31"/>
      <c r="EY297" s="32"/>
      <c r="EZ297" s="32"/>
      <c r="FA297" s="32"/>
      <c r="FB297" s="32"/>
      <c r="FC297" s="33"/>
      <c r="FD297" s="28"/>
      <c r="FE297" s="29"/>
      <c r="FF297" s="29"/>
      <c r="FG297" s="29"/>
      <c r="FH297" s="29"/>
      <c r="FI297" s="30"/>
      <c r="FJ297" s="31"/>
      <c r="FK297" s="32"/>
      <c r="FL297" s="32"/>
      <c r="FM297" s="32"/>
      <c r="FN297" s="32"/>
      <c r="FO297" s="33"/>
      <c r="FP297" s="28"/>
      <c r="FQ297" s="29"/>
      <c r="FR297" s="29"/>
      <c r="FS297" s="29"/>
      <c r="FT297" s="29"/>
      <c r="FU297" s="30"/>
      <c r="FV297" s="31"/>
      <c r="FW297" s="32"/>
      <c r="FX297" s="32"/>
      <c r="FY297" s="32"/>
      <c r="FZ297" s="32"/>
      <c r="GA297" s="33"/>
      <c r="GB297" s="28"/>
      <c r="GC297" s="29"/>
      <c r="GD297" s="29"/>
      <c r="GE297" s="29"/>
      <c r="GF297" s="29"/>
      <c r="GG297" s="30"/>
      <c r="GH297" s="31"/>
      <c r="GI297" s="32"/>
      <c r="GJ297" s="32"/>
      <c r="GK297" s="32"/>
      <c r="GL297" s="32"/>
      <c r="GM297" s="33"/>
      <c r="GN297" s="28"/>
      <c r="GO297" s="29"/>
      <c r="GP297" s="29"/>
      <c r="GQ297" s="29"/>
      <c r="GR297" s="29"/>
      <c r="GS297" s="30"/>
      <c r="GT297" s="31"/>
      <c r="GU297" s="32"/>
      <c r="GV297" s="32"/>
      <c r="GW297" s="32"/>
      <c r="GX297" s="32"/>
      <c r="GY297" s="33"/>
      <c r="GZ297" s="28"/>
      <c r="HA297" s="29"/>
      <c r="HB297" s="29"/>
      <c r="HC297" s="29"/>
      <c r="HD297" s="29"/>
      <c r="HE297" s="30"/>
      <c r="HF297" s="31"/>
      <c r="HG297" s="32"/>
      <c r="HH297" s="32"/>
      <c r="HI297" s="32"/>
      <c r="HJ297" s="32"/>
      <c r="HK297" s="33"/>
      <c r="HL297" s="28"/>
      <c r="HM297" s="29"/>
      <c r="HN297" s="29"/>
      <c r="HO297" s="29"/>
      <c r="HP297" s="29"/>
      <c r="HQ297" s="30"/>
      <c r="HR297" s="31"/>
      <c r="HS297" s="32"/>
      <c r="HT297" s="32"/>
      <c r="HU297" s="32"/>
      <c r="HV297" s="32"/>
      <c r="HW297" s="33"/>
      <c r="HX297" s="28"/>
      <c r="HY297" s="29"/>
      <c r="HZ297" s="29"/>
      <c r="IA297" s="29"/>
      <c r="IB297" s="29"/>
      <c r="IC297" s="30"/>
      <c r="ID297" s="31"/>
      <c r="IE297" s="32"/>
      <c r="IF297" s="32"/>
      <c r="IG297" s="32"/>
      <c r="IH297" s="32"/>
      <c r="II297" s="33"/>
      <c r="IJ297" s="28"/>
      <c r="IK297" s="29"/>
      <c r="IL297" s="29"/>
      <c r="IM297" s="29"/>
      <c r="IN297" s="29"/>
      <c r="IO297" s="30"/>
      <c r="IP297" s="31"/>
      <c r="IQ297" s="32"/>
      <c r="IR297" s="32"/>
      <c r="IS297" s="32"/>
      <c r="IT297" s="32"/>
      <c r="IU297" s="33"/>
      <c r="IV297" s="28"/>
      <c r="IW297" s="29"/>
      <c r="IX297" s="29"/>
      <c r="IY297" s="29"/>
      <c r="IZ297" s="29"/>
      <c r="JA297" s="30"/>
      <c r="JB297" s="31"/>
      <c r="JC297" s="32"/>
      <c r="JD297" s="32"/>
      <c r="JE297" s="32"/>
      <c r="JF297" s="32"/>
      <c r="JG297" s="33"/>
      <c r="JH297" s="28"/>
      <c r="JI297" s="29"/>
      <c r="JJ297" s="29"/>
      <c r="JK297" s="29"/>
      <c r="JL297" s="29"/>
      <c r="JM297" s="30"/>
      <c r="JN297" s="31"/>
      <c r="JO297" s="32"/>
      <c r="JP297" s="32"/>
      <c r="JQ297" s="32"/>
      <c r="JR297" s="32"/>
      <c r="JS297" s="33"/>
      <c r="JT297" s="28"/>
      <c r="JU297" s="29"/>
      <c r="JV297" s="29"/>
      <c r="JW297" s="29"/>
      <c r="JX297" s="29"/>
      <c r="JY297" s="30"/>
      <c r="JZ297" s="31"/>
      <c r="KA297" s="32"/>
      <c r="KB297" s="32"/>
      <c r="KC297" s="32"/>
      <c r="KD297" s="32"/>
      <c r="KE297" s="33"/>
      <c r="KF297" s="28"/>
      <c r="KG297" s="29"/>
      <c r="KH297" s="29"/>
      <c r="KI297" s="29"/>
      <c r="KJ297" s="29"/>
      <c r="KK297" s="30"/>
      <c r="KL297" s="31"/>
      <c r="KM297" s="32"/>
      <c r="KN297" s="32"/>
      <c r="KO297" s="32"/>
      <c r="KP297" s="32"/>
      <c r="KQ297" s="33"/>
    </row>
    <row r="298" spans="1:303" ht="16.5" customHeight="1" x14ac:dyDescent="0.25">
      <c r="A298" t="e">
        <f t="shared" si="13"/>
        <v>#VALUE!</v>
      </c>
      <c r="B298" s="17" t="e">
        <f t="shared" si="14"/>
        <v>#VALUE!</v>
      </c>
      <c r="C298" s="21" t="str">
        <f>Calen!F301</f>
        <v/>
      </c>
      <c r="D298" s="28"/>
      <c r="E298" s="29"/>
      <c r="F298" s="29"/>
      <c r="G298" s="29"/>
      <c r="H298" s="29"/>
      <c r="I298" s="30"/>
      <c r="J298" s="31"/>
      <c r="K298" s="32"/>
      <c r="L298" s="32"/>
      <c r="M298" s="32"/>
      <c r="N298" s="32"/>
      <c r="O298" s="33"/>
      <c r="P298" s="28"/>
      <c r="Q298" s="29"/>
      <c r="R298" s="29"/>
      <c r="S298" s="29"/>
      <c r="T298" s="29"/>
      <c r="U298" s="30"/>
      <c r="V298" s="31"/>
      <c r="W298" s="32"/>
      <c r="X298" s="32"/>
      <c r="Y298" s="32"/>
      <c r="Z298" s="32"/>
      <c r="AA298" s="33"/>
      <c r="AB298" s="28"/>
      <c r="AC298" s="29"/>
      <c r="AD298" s="29"/>
      <c r="AE298" s="29"/>
      <c r="AF298" s="29"/>
      <c r="AG298" s="30"/>
      <c r="AH298" s="31"/>
      <c r="AI298" s="32"/>
      <c r="AJ298" s="32"/>
      <c r="AK298" s="32"/>
      <c r="AL298" s="32"/>
      <c r="AM298" s="33"/>
      <c r="AN298" s="28"/>
      <c r="AO298" s="29"/>
      <c r="AP298" s="29"/>
      <c r="AQ298" s="29"/>
      <c r="AR298" s="29"/>
      <c r="AS298" s="30"/>
      <c r="AT298" s="31"/>
      <c r="AU298" s="32"/>
      <c r="AV298" s="32"/>
      <c r="AW298" s="32"/>
      <c r="AX298" s="32"/>
      <c r="AY298" s="33"/>
      <c r="AZ298" s="28"/>
      <c r="BA298" s="29"/>
      <c r="BB298" s="29"/>
      <c r="BC298" s="29"/>
      <c r="BD298" s="29"/>
      <c r="BE298" s="30"/>
      <c r="BF298" s="31"/>
      <c r="BG298" s="32"/>
      <c r="BH298" s="32"/>
      <c r="BI298" s="32"/>
      <c r="BJ298" s="32"/>
      <c r="BK298" s="33"/>
      <c r="BL298" s="28"/>
      <c r="BM298" s="29"/>
      <c r="BN298" s="29"/>
      <c r="BO298" s="29"/>
      <c r="BP298" s="29"/>
      <c r="BQ298" s="30"/>
      <c r="BR298" s="31"/>
      <c r="BS298" s="32"/>
      <c r="BT298" s="32"/>
      <c r="BU298" s="32"/>
      <c r="BV298" s="32"/>
      <c r="BW298" s="33"/>
      <c r="BX298" s="28"/>
      <c r="BY298" s="29"/>
      <c r="BZ298" s="29"/>
      <c r="CA298" s="29"/>
      <c r="CB298" s="29"/>
      <c r="CC298" s="30"/>
      <c r="CD298" s="31"/>
      <c r="CE298" s="32"/>
      <c r="CF298" s="32"/>
      <c r="CG298" s="32"/>
      <c r="CH298" s="32"/>
      <c r="CI298" s="33"/>
      <c r="CJ298" s="28"/>
      <c r="CK298" s="29"/>
      <c r="CL298" s="29"/>
      <c r="CM298" s="29"/>
      <c r="CN298" s="29"/>
      <c r="CO298" s="30"/>
      <c r="CP298" s="31"/>
      <c r="CQ298" s="32"/>
      <c r="CR298" s="32"/>
      <c r="CS298" s="32"/>
      <c r="CT298" s="32"/>
      <c r="CU298" s="33"/>
      <c r="CV298" s="28"/>
      <c r="CW298" s="29"/>
      <c r="CX298" s="29"/>
      <c r="CY298" s="29"/>
      <c r="CZ298" s="29"/>
      <c r="DA298" s="30"/>
      <c r="DB298" s="31"/>
      <c r="DC298" s="32"/>
      <c r="DD298" s="32"/>
      <c r="DE298" s="32"/>
      <c r="DF298" s="32"/>
      <c r="DG298" s="33"/>
      <c r="DH298" s="28"/>
      <c r="DI298" s="29"/>
      <c r="DJ298" s="29"/>
      <c r="DK298" s="29"/>
      <c r="DL298" s="29"/>
      <c r="DM298" s="30"/>
      <c r="DN298" s="31"/>
      <c r="DO298" s="32"/>
      <c r="DP298" s="32"/>
      <c r="DQ298" s="32"/>
      <c r="DR298" s="32"/>
      <c r="DS298" s="33"/>
      <c r="DT298" s="28"/>
      <c r="DU298" s="29"/>
      <c r="DV298" s="29"/>
      <c r="DW298" s="29"/>
      <c r="DX298" s="29"/>
      <c r="DY298" s="30"/>
      <c r="DZ298" s="31"/>
      <c r="EA298" s="32"/>
      <c r="EB298" s="32"/>
      <c r="EC298" s="32"/>
      <c r="ED298" s="32"/>
      <c r="EE298" s="33"/>
      <c r="EF298" s="28"/>
      <c r="EG298" s="29"/>
      <c r="EH298" s="29"/>
      <c r="EI298" s="29"/>
      <c r="EJ298" s="29"/>
      <c r="EK298" s="30"/>
      <c r="EL298" s="31"/>
      <c r="EM298" s="32"/>
      <c r="EN298" s="32"/>
      <c r="EO298" s="32"/>
      <c r="EP298" s="32"/>
      <c r="EQ298" s="33"/>
      <c r="ER298" s="28"/>
      <c r="ES298" s="29"/>
      <c r="ET298" s="29"/>
      <c r="EU298" s="29"/>
      <c r="EV298" s="29"/>
      <c r="EW298" s="30"/>
      <c r="EX298" s="31"/>
      <c r="EY298" s="32"/>
      <c r="EZ298" s="32"/>
      <c r="FA298" s="32"/>
      <c r="FB298" s="32"/>
      <c r="FC298" s="33"/>
      <c r="FD298" s="28"/>
      <c r="FE298" s="29"/>
      <c r="FF298" s="29"/>
      <c r="FG298" s="29"/>
      <c r="FH298" s="29"/>
      <c r="FI298" s="30"/>
      <c r="FJ298" s="31"/>
      <c r="FK298" s="32"/>
      <c r="FL298" s="32"/>
      <c r="FM298" s="32"/>
      <c r="FN298" s="32"/>
      <c r="FO298" s="33"/>
      <c r="FP298" s="28"/>
      <c r="FQ298" s="29"/>
      <c r="FR298" s="29"/>
      <c r="FS298" s="29"/>
      <c r="FT298" s="29"/>
      <c r="FU298" s="30"/>
      <c r="FV298" s="31"/>
      <c r="FW298" s="32"/>
      <c r="FX298" s="32"/>
      <c r="FY298" s="32"/>
      <c r="FZ298" s="32"/>
      <c r="GA298" s="33"/>
      <c r="GB298" s="28"/>
      <c r="GC298" s="29"/>
      <c r="GD298" s="29"/>
      <c r="GE298" s="29"/>
      <c r="GF298" s="29"/>
      <c r="GG298" s="30"/>
      <c r="GH298" s="31"/>
      <c r="GI298" s="32"/>
      <c r="GJ298" s="32"/>
      <c r="GK298" s="32"/>
      <c r="GL298" s="32"/>
      <c r="GM298" s="33"/>
      <c r="GN298" s="28"/>
      <c r="GO298" s="29"/>
      <c r="GP298" s="29"/>
      <c r="GQ298" s="29"/>
      <c r="GR298" s="29"/>
      <c r="GS298" s="30"/>
      <c r="GT298" s="31"/>
      <c r="GU298" s="32"/>
      <c r="GV298" s="32"/>
      <c r="GW298" s="32"/>
      <c r="GX298" s="32"/>
      <c r="GY298" s="33"/>
      <c r="GZ298" s="28"/>
      <c r="HA298" s="29"/>
      <c r="HB298" s="29"/>
      <c r="HC298" s="29"/>
      <c r="HD298" s="29"/>
      <c r="HE298" s="30"/>
      <c r="HF298" s="31"/>
      <c r="HG298" s="32"/>
      <c r="HH298" s="32"/>
      <c r="HI298" s="32"/>
      <c r="HJ298" s="32"/>
      <c r="HK298" s="33"/>
      <c r="HL298" s="28"/>
      <c r="HM298" s="29"/>
      <c r="HN298" s="29"/>
      <c r="HO298" s="29"/>
      <c r="HP298" s="29"/>
      <c r="HQ298" s="30"/>
      <c r="HR298" s="31"/>
      <c r="HS298" s="32"/>
      <c r="HT298" s="32"/>
      <c r="HU298" s="32"/>
      <c r="HV298" s="32"/>
      <c r="HW298" s="33"/>
      <c r="HX298" s="28"/>
      <c r="HY298" s="29"/>
      <c r="HZ298" s="29"/>
      <c r="IA298" s="29"/>
      <c r="IB298" s="29"/>
      <c r="IC298" s="30"/>
      <c r="ID298" s="31"/>
      <c r="IE298" s="32"/>
      <c r="IF298" s="32"/>
      <c r="IG298" s="32"/>
      <c r="IH298" s="32"/>
      <c r="II298" s="33"/>
      <c r="IJ298" s="28"/>
      <c r="IK298" s="29"/>
      <c r="IL298" s="29"/>
      <c r="IM298" s="29"/>
      <c r="IN298" s="29"/>
      <c r="IO298" s="30"/>
      <c r="IP298" s="31"/>
      <c r="IQ298" s="32"/>
      <c r="IR298" s="32"/>
      <c r="IS298" s="32"/>
      <c r="IT298" s="32"/>
      <c r="IU298" s="33"/>
      <c r="IV298" s="28"/>
      <c r="IW298" s="29"/>
      <c r="IX298" s="29"/>
      <c r="IY298" s="29"/>
      <c r="IZ298" s="29"/>
      <c r="JA298" s="30"/>
      <c r="JB298" s="31"/>
      <c r="JC298" s="32"/>
      <c r="JD298" s="32"/>
      <c r="JE298" s="32"/>
      <c r="JF298" s="32"/>
      <c r="JG298" s="33"/>
      <c r="JH298" s="28"/>
      <c r="JI298" s="29"/>
      <c r="JJ298" s="29"/>
      <c r="JK298" s="29"/>
      <c r="JL298" s="29"/>
      <c r="JM298" s="30"/>
      <c r="JN298" s="31"/>
      <c r="JO298" s="32"/>
      <c r="JP298" s="32"/>
      <c r="JQ298" s="32"/>
      <c r="JR298" s="32"/>
      <c r="JS298" s="33"/>
      <c r="JT298" s="28"/>
      <c r="JU298" s="29"/>
      <c r="JV298" s="29"/>
      <c r="JW298" s="29"/>
      <c r="JX298" s="29"/>
      <c r="JY298" s="30"/>
      <c r="JZ298" s="31"/>
      <c r="KA298" s="32"/>
      <c r="KB298" s="32"/>
      <c r="KC298" s="32"/>
      <c r="KD298" s="32"/>
      <c r="KE298" s="33"/>
      <c r="KF298" s="28"/>
      <c r="KG298" s="29"/>
      <c r="KH298" s="29"/>
      <c r="KI298" s="29"/>
      <c r="KJ298" s="29"/>
      <c r="KK298" s="30"/>
      <c r="KL298" s="31"/>
      <c r="KM298" s="32"/>
      <c r="KN298" s="32"/>
      <c r="KO298" s="32"/>
      <c r="KP298" s="32"/>
      <c r="KQ298" s="33"/>
    </row>
    <row r="299" spans="1:303" ht="16.5" customHeight="1" x14ac:dyDescent="0.25">
      <c r="A299" t="e">
        <f t="shared" si="13"/>
        <v>#VALUE!</v>
      </c>
      <c r="B299" s="17" t="e">
        <f t="shared" si="14"/>
        <v>#VALUE!</v>
      </c>
      <c r="C299" s="21" t="str">
        <f>Calen!F302</f>
        <v/>
      </c>
      <c r="D299" s="28"/>
      <c r="E299" s="29"/>
      <c r="F299" s="29"/>
      <c r="G299" s="29"/>
      <c r="H299" s="29"/>
      <c r="I299" s="30"/>
      <c r="J299" s="31"/>
      <c r="K299" s="32"/>
      <c r="L299" s="32"/>
      <c r="M299" s="32"/>
      <c r="N299" s="32"/>
      <c r="O299" s="33"/>
      <c r="P299" s="28"/>
      <c r="Q299" s="29"/>
      <c r="R299" s="29"/>
      <c r="S299" s="29"/>
      <c r="T299" s="29"/>
      <c r="U299" s="30"/>
      <c r="V299" s="31"/>
      <c r="W299" s="32"/>
      <c r="X299" s="32"/>
      <c r="Y299" s="32"/>
      <c r="Z299" s="32"/>
      <c r="AA299" s="33"/>
      <c r="AB299" s="28"/>
      <c r="AC299" s="29"/>
      <c r="AD299" s="29"/>
      <c r="AE299" s="29"/>
      <c r="AF299" s="29"/>
      <c r="AG299" s="30"/>
      <c r="AH299" s="31"/>
      <c r="AI299" s="32"/>
      <c r="AJ299" s="32"/>
      <c r="AK299" s="32"/>
      <c r="AL299" s="32"/>
      <c r="AM299" s="33"/>
      <c r="AN299" s="28"/>
      <c r="AO299" s="29"/>
      <c r="AP299" s="29"/>
      <c r="AQ299" s="29"/>
      <c r="AR299" s="29"/>
      <c r="AS299" s="30"/>
      <c r="AT299" s="31"/>
      <c r="AU299" s="32"/>
      <c r="AV299" s="32"/>
      <c r="AW299" s="32"/>
      <c r="AX299" s="32"/>
      <c r="AY299" s="33"/>
      <c r="AZ299" s="28"/>
      <c r="BA299" s="29"/>
      <c r="BB299" s="29"/>
      <c r="BC299" s="29"/>
      <c r="BD299" s="29"/>
      <c r="BE299" s="30"/>
      <c r="BF299" s="31"/>
      <c r="BG299" s="32"/>
      <c r="BH299" s="32"/>
      <c r="BI299" s="32"/>
      <c r="BJ299" s="32"/>
      <c r="BK299" s="33"/>
      <c r="BL299" s="28"/>
      <c r="BM299" s="29"/>
      <c r="BN299" s="29"/>
      <c r="BO299" s="29"/>
      <c r="BP299" s="29"/>
      <c r="BQ299" s="30"/>
      <c r="BR299" s="31"/>
      <c r="BS299" s="32"/>
      <c r="BT299" s="32"/>
      <c r="BU299" s="32"/>
      <c r="BV299" s="32"/>
      <c r="BW299" s="33"/>
      <c r="BX299" s="28"/>
      <c r="BY299" s="29"/>
      <c r="BZ299" s="29"/>
      <c r="CA299" s="29"/>
      <c r="CB299" s="29"/>
      <c r="CC299" s="30"/>
      <c r="CD299" s="31"/>
      <c r="CE299" s="32"/>
      <c r="CF299" s="32"/>
      <c r="CG299" s="32"/>
      <c r="CH299" s="32"/>
      <c r="CI299" s="33"/>
      <c r="CJ299" s="28"/>
      <c r="CK299" s="29"/>
      <c r="CL299" s="29"/>
      <c r="CM299" s="29"/>
      <c r="CN299" s="29"/>
      <c r="CO299" s="30"/>
      <c r="CP299" s="31"/>
      <c r="CQ299" s="32"/>
      <c r="CR299" s="32"/>
      <c r="CS299" s="32"/>
      <c r="CT299" s="32"/>
      <c r="CU299" s="33"/>
      <c r="CV299" s="28"/>
      <c r="CW299" s="29"/>
      <c r="CX299" s="29"/>
      <c r="CY299" s="29"/>
      <c r="CZ299" s="29"/>
      <c r="DA299" s="30"/>
      <c r="DB299" s="31"/>
      <c r="DC299" s="32"/>
      <c r="DD299" s="32"/>
      <c r="DE299" s="32"/>
      <c r="DF299" s="32"/>
      <c r="DG299" s="33"/>
      <c r="DH299" s="28"/>
      <c r="DI299" s="29"/>
      <c r="DJ299" s="29"/>
      <c r="DK299" s="29"/>
      <c r="DL299" s="29"/>
      <c r="DM299" s="30"/>
      <c r="DN299" s="31"/>
      <c r="DO299" s="32"/>
      <c r="DP299" s="32"/>
      <c r="DQ299" s="32"/>
      <c r="DR299" s="32"/>
      <c r="DS299" s="33"/>
      <c r="DT299" s="28"/>
      <c r="DU299" s="29"/>
      <c r="DV299" s="29"/>
      <c r="DW299" s="29"/>
      <c r="DX299" s="29"/>
      <c r="DY299" s="30"/>
      <c r="DZ299" s="31"/>
      <c r="EA299" s="32"/>
      <c r="EB299" s="32"/>
      <c r="EC299" s="32"/>
      <c r="ED299" s="32"/>
      <c r="EE299" s="33"/>
      <c r="EF299" s="28"/>
      <c r="EG299" s="29"/>
      <c r="EH299" s="29"/>
      <c r="EI299" s="29"/>
      <c r="EJ299" s="29"/>
      <c r="EK299" s="30"/>
      <c r="EL299" s="31"/>
      <c r="EM299" s="32"/>
      <c r="EN299" s="32"/>
      <c r="EO299" s="32"/>
      <c r="EP299" s="32"/>
      <c r="EQ299" s="33"/>
      <c r="ER299" s="28"/>
      <c r="ES299" s="29"/>
      <c r="ET299" s="29"/>
      <c r="EU299" s="29"/>
      <c r="EV299" s="29"/>
      <c r="EW299" s="30"/>
      <c r="EX299" s="31"/>
      <c r="EY299" s="32"/>
      <c r="EZ299" s="32"/>
      <c r="FA299" s="32"/>
      <c r="FB299" s="32"/>
      <c r="FC299" s="33"/>
      <c r="FD299" s="28"/>
      <c r="FE299" s="29"/>
      <c r="FF299" s="29"/>
      <c r="FG299" s="29"/>
      <c r="FH299" s="29"/>
      <c r="FI299" s="30"/>
      <c r="FJ299" s="31"/>
      <c r="FK299" s="32"/>
      <c r="FL299" s="32"/>
      <c r="FM299" s="32"/>
      <c r="FN299" s="32"/>
      <c r="FO299" s="33"/>
      <c r="FP299" s="28"/>
      <c r="FQ299" s="29"/>
      <c r="FR299" s="29"/>
      <c r="FS299" s="29"/>
      <c r="FT299" s="29"/>
      <c r="FU299" s="30"/>
      <c r="FV299" s="31"/>
      <c r="FW299" s="32"/>
      <c r="FX299" s="32"/>
      <c r="FY299" s="32"/>
      <c r="FZ299" s="32"/>
      <c r="GA299" s="33"/>
      <c r="GB299" s="28"/>
      <c r="GC299" s="29"/>
      <c r="GD299" s="29"/>
      <c r="GE299" s="29"/>
      <c r="GF299" s="29"/>
      <c r="GG299" s="30"/>
      <c r="GH299" s="31"/>
      <c r="GI299" s="32"/>
      <c r="GJ299" s="32"/>
      <c r="GK299" s="32"/>
      <c r="GL299" s="32"/>
      <c r="GM299" s="33"/>
      <c r="GN299" s="28"/>
      <c r="GO299" s="29"/>
      <c r="GP299" s="29"/>
      <c r="GQ299" s="29"/>
      <c r="GR299" s="29"/>
      <c r="GS299" s="30"/>
      <c r="GT299" s="31"/>
      <c r="GU299" s="32"/>
      <c r="GV299" s="32"/>
      <c r="GW299" s="32"/>
      <c r="GX299" s="32"/>
      <c r="GY299" s="33"/>
      <c r="GZ299" s="28"/>
      <c r="HA299" s="29"/>
      <c r="HB299" s="29"/>
      <c r="HC299" s="29"/>
      <c r="HD299" s="29"/>
      <c r="HE299" s="30"/>
      <c r="HF299" s="31"/>
      <c r="HG299" s="32"/>
      <c r="HH299" s="32"/>
      <c r="HI299" s="32"/>
      <c r="HJ299" s="32"/>
      <c r="HK299" s="33"/>
      <c r="HL299" s="28"/>
      <c r="HM299" s="29"/>
      <c r="HN299" s="29"/>
      <c r="HO299" s="29"/>
      <c r="HP299" s="29"/>
      <c r="HQ299" s="30"/>
      <c r="HR299" s="31"/>
      <c r="HS299" s="32"/>
      <c r="HT299" s="32"/>
      <c r="HU299" s="32"/>
      <c r="HV299" s="32"/>
      <c r="HW299" s="33"/>
      <c r="HX299" s="28"/>
      <c r="HY299" s="29"/>
      <c r="HZ299" s="29"/>
      <c r="IA299" s="29"/>
      <c r="IB299" s="29"/>
      <c r="IC299" s="30"/>
      <c r="ID299" s="31"/>
      <c r="IE299" s="32"/>
      <c r="IF299" s="32"/>
      <c r="IG299" s="32"/>
      <c r="IH299" s="32"/>
      <c r="II299" s="33"/>
      <c r="IJ299" s="28"/>
      <c r="IK299" s="29"/>
      <c r="IL299" s="29"/>
      <c r="IM299" s="29"/>
      <c r="IN299" s="29"/>
      <c r="IO299" s="30"/>
      <c r="IP299" s="31"/>
      <c r="IQ299" s="32"/>
      <c r="IR299" s="32"/>
      <c r="IS299" s="32"/>
      <c r="IT299" s="32"/>
      <c r="IU299" s="33"/>
      <c r="IV299" s="28"/>
      <c r="IW299" s="29"/>
      <c r="IX299" s="29"/>
      <c r="IY299" s="29"/>
      <c r="IZ299" s="29"/>
      <c r="JA299" s="30"/>
      <c r="JB299" s="31"/>
      <c r="JC299" s="32"/>
      <c r="JD299" s="32"/>
      <c r="JE299" s="32"/>
      <c r="JF299" s="32"/>
      <c r="JG299" s="33"/>
      <c r="JH299" s="28"/>
      <c r="JI299" s="29"/>
      <c r="JJ299" s="29"/>
      <c r="JK299" s="29"/>
      <c r="JL299" s="29"/>
      <c r="JM299" s="30"/>
      <c r="JN299" s="31"/>
      <c r="JO299" s="32"/>
      <c r="JP299" s="32"/>
      <c r="JQ299" s="32"/>
      <c r="JR299" s="32"/>
      <c r="JS299" s="33"/>
      <c r="JT299" s="28"/>
      <c r="JU299" s="29"/>
      <c r="JV299" s="29"/>
      <c r="JW299" s="29"/>
      <c r="JX299" s="29"/>
      <c r="JY299" s="30"/>
      <c r="JZ299" s="31"/>
      <c r="KA299" s="32"/>
      <c r="KB299" s="32"/>
      <c r="KC299" s="32"/>
      <c r="KD299" s="32"/>
      <c r="KE299" s="33"/>
      <c r="KF299" s="28"/>
      <c r="KG299" s="29"/>
      <c r="KH299" s="29"/>
      <c r="KI299" s="29"/>
      <c r="KJ299" s="29"/>
      <c r="KK299" s="30"/>
      <c r="KL299" s="31"/>
      <c r="KM299" s="32"/>
      <c r="KN299" s="32"/>
      <c r="KO299" s="32"/>
      <c r="KP299" s="32"/>
      <c r="KQ299" s="33"/>
    </row>
    <row r="300" spans="1:303" ht="16.5" customHeight="1" x14ac:dyDescent="0.25">
      <c r="A300" t="e">
        <f t="shared" si="13"/>
        <v>#VALUE!</v>
      </c>
      <c r="B300" s="17" t="e">
        <f t="shared" si="14"/>
        <v>#VALUE!</v>
      </c>
      <c r="C300" s="21" t="str">
        <f>Calen!F303</f>
        <v/>
      </c>
      <c r="D300" s="28"/>
      <c r="E300" s="29"/>
      <c r="F300" s="29"/>
      <c r="G300" s="29"/>
      <c r="H300" s="29"/>
      <c r="I300" s="30"/>
      <c r="J300" s="31"/>
      <c r="K300" s="32"/>
      <c r="L300" s="32"/>
      <c r="M300" s="32"/>
      <c r="N300" s="32"/>
      <c r="O300" s="33"/>
      <c r="P300" s="28"/>
      <c r="Q300" s="29"/>
      <c r="R300" s="29"/>
      <c r="S300" s="29"/>
      <c r="T300" s="29"/>
      <c r="U300" s="30"/>
      <c r="V300" s="31"/>
      <c r="W300" s="32"/>
      <c r="X300" s="32"/>
      <c r="Y300" s="32"/>
      <c r="Z300" s="32"/>
      <c r="AA300" s="33"/>
      <c r="AB300" s="28"/>
      <c r="AC300" s="29"/>
      <c r="AD300" s="29"/>
      <c r="AE300" s="29"/>
      <c r="AF300" s="29"/>
      <c r="AG300" s="30"/>
      <c r="AH300" s="31"/>
      <c r="AI300" s="32"/>
      <c r="AJ300" s="32"/>
      <c r="AK300" s="32"/>
      <c r="AL300" s="32"/>
      <c r="AM300" s="33"/>
      <c r="AN300" s="28"/>
      <c r="AO300" s="29"/>
      <c r="AP300" s="29"/>
      <c r="AQ300" s="29"/>
      <c r="AR300" s="29"/>
      <c r="AS300" s="30"/>
      <c r="AT300" s="31"/>
      <c r="AU300" s="32"/>
      <c r="AV300" s="32"/>
      <c r="AW300" s="32"/>
      <c r="AX300" s="32"/>
      <c r="AY300" s="33"/>
      <c r="AZ300" s="28"/>
      <c r="BA300" s="29"/>
      <c r="BB300" s="29"/>
      <c r="BC300" s="29"/>
      <c r="BD300" s="29"/>
      <c r="BE300" s="30"/>
      <c r="BF300" s="31"/>
      <c r="BG300" s="32"/>
      <c r="BH300" s="32"/>
      <c r="BI300" s="32"/>
      <c r="BJ300" s="32"/>
      <c r="BK300" s="33"/>
      <c r="BL300" s="28"/>
      <c r="BM300" s="29"/>
      <c r="BN300" s="29"/>
      <c r="BO300" s="29"/>
      <c r="BP300" s="29"/>
      <c r="BQ300" s="30"/>
      <c r="BR300" s="31"/>
      <c r="BS300" s="32"/>
      <c r="BT300" s="32"/>
      <c r="BU300" s="32"/>
      <c r="BV300" s="32"/>
      <c r="BW300" s="33"/>
      <c r="BX300" s="28"/>
      <c r="BY300" s="29"/>
      <c r="BZ300" s="29"/>
      <c r="CA300" s="29"/>
      <c r="CB300" s="29"/>
      <c r="CC300" s="30"/>
      <c r="CD300" s="31"/>
      <c r="CE300" s="32"/>
      <c r="CF300" s="32"/>
      <c r="CG300" s="32"/>
      <c r="CH300" s="32"/>
      <c r="CI300" s="33"/>
      <c r="CJ300" s="28"/>
      <c r="CK300" s="29"/>
      <c r="CL300" s="29"/>
      <c r="CM300" s="29"/>
      <c r="CN300" s="29"/>
      <c r="CO300" s="30"/>
      <c r="CP300" s="31"/>
      <c r="CQ300" s="32"/>
      <c r="CR300" s="32"/>
      <c r="CS300" s="32"/>
      <c r="CT300" s="32"/>
      <c r="CU300" s="33"/>
      <c r="CV300" s="28"/>
      <c r="CW300" s="29"/>
      <c r="CX300" s="29"/>
      <c r="CY300" s="29"/>
      <c r="CZ300" s="29"/>
      <c r="DA300" s="30"/>
      <c r="DB300" s="31"/>
      <c r="DC300" s="32"/>
      <c r="DD300" s="32"/>
      <c r="DE300" s="32"/>
      <c r="DF300" s="32"/>
      <c r="DG300" s="33"/>
      <c r="DH300" s="28"/>
      <c r="DI300" s="29"/>
      <c r="DJ300" s="29"/>
      <c r="DK300" s="29"/>
      <c r="DL300" s="29"/>
      <c r="DM300" s="30"/>
      <c r="DN300" s="31"/>
      <c r="DO300" s="32"/>
      <c r="DP300" s="32"/>
      <c r="DQ300" s="32"/>
      <c r="DR300" s="32"/>
      <c r="DS300" s="33"/>
      <c r="DT300" s="28"/>
      <c r="DU300" s="29"/>
      <c r="DV300" s="29"/>
      <c r="DW300" s="29"/>
      <c r="DX300" s="29"/>
      <c r="DY300" s="30"/>
      <c r="DZ300" s="31"/>
      <c r="EA300" s="32"/>
      <c r="EB300" s="32"/>
      <c r="EC300" s="32"/>
      <c r="ED300" s="32"/>
      <c r="EE300" s="33"/>
      <c r="EF300" s="28"/>
      <c r="EG300" s="29"/>
      <c r="EH300" s="29"/>
      <c r="EI300" s="29"/>
      <c r="EJ300" s="29"/>
      <c r="EK300" s="30"/>
      <c r="EL300" s="31"/>
      <c r="EM300" s="32"/>
      <c r="EN300" s="32"/>
      <c r="EO300" s="32"/>
      <c r="EP300" s="32"/>
      <c r="EQ300" s="33"/>
      <c r="ER300" s="28"/>
      <c r="ES300" s="29"/>
      <c r="ET300" s="29"/>
      <c r="EU300" s="29"/>
      <c r="EV300" s="29"/>
      <c r="EW300" s="30"/>
      <c r="EX300" s="31"/>
      <c r="EY300" s="32"/>
      <c r="EZ300" s="32"/>
      <c r="FA300" s="32"/>
      <c r="FB300" s="32"/>
      <c r="FC300" s="33"/>
      <c r="FD300" s="28"/>
      <c r="FE300" s="29"/>
      <c r="FF300" s="29"/>
      <c r="FG300" s="29"/>
      <c r="FH300" s="29"/>
      <c r="FI300" s="30"/>
      <c r="FJ300" s="31"/>
      <c r="FK300" s="32"/>
      <c r="FL300" s="32"/>
      <c r="FM300" s="32"/>
      <c r="FN300" s="32"/>
      <c r="FO300" s="33"/>
      <c r="FP300" s="28"/>
      <c r="FQ300" s="29"/>
      <c r="FR300" s="29"/>
      <c r="FS300" s="29"/>
      <c r="FT300" s="29"/>
      <c r="FU300" s="30"/>
      <c r="FV300" s="31"/>
      <c r="FW300" s="32"/>
      <c r="FX300" s="32"/>
      <c r="FY300" s="32"/>
      <c r="FZ300" s="32"/>
      <c r="GA300" s="33"/>
      <c r="GB300" s="28"/>
      <c r="GC300" s="29"/>
      <c r="GD300" s="29"/>
      <c r="GE300" s="29"/>
      <c r="GF300" s="29"/>
      <c r="GG300" s="30"/>
      <c r="GH300" s="31"/>
      <c r="GI300" s="32"/>
      <c r="GJ300" s="32"/>
      <c r="GK300" s="32"/>
      <c r="GL300" s="32"/>
      <c r="GM300" s="33"/>
      <c r="GN300" s="28"/>
      <c r="GO300" s="29"/>
      <c r="GP300" s="29"/>
      <c r="GQ300" s="29"/>
      <c r="GR300" s="29"/>
      <c r="GS300" s="30"/>
      <c r="GT300" s="31"/>
      <c r="GU300" s="32"/>
      <c r="GV300" s="32"/>
      <c r="GW300" s="32"/>
      <c r="GX300" s="32"/>
      <c r="GY300" s="33"/>
      <c r="GZ300" s="28"/>
      <c r="HA300" s="29"/>
      <c r="HB300" s="29"/>
      <c r="HC300" s="29"/>
      <c r="HD300" s="29"/>
      <c r="HE300" s="30"/>
      <c r="HF300" s="31"/>
      <c r="HG300" s="32"/>
      <c r="HH300" s="32"/>
      <c r="HI300" s="32"/>
      <c r="HJ300" s="32"/>
      <c r="HK300" s="33"/>
      <c r="HL300" s="28"/>
      <c r="HM300" s="29"/>
      <c r="HN300" s="29"/>
      <c r="HO300" s="29"/>
      <c r="HP300" s="29"/>
      <c r="HQ300" s="30"/>
      <c r="HR300" s="31"/>
      <c r="HS300" s="32"/>
      <c r="HT300" s="32"/>
      <c r="HU300" s="32"/>
      <c r="HV300" s="32"/>
      <c r="HW300" s="33"/>
      <c r="HX300" s="28"/>
      <c r="HY300" s="29"/>
      <c r="HZ300" s="29"/>
      <c r="IA300" s="29"/>
      <c r="IB300" s="29"/>
      <c r="IC300" s="30"/>
      <c r="ID300" s="31"/>
      <c r="IE300" s="32"/>
      <c r="IF300" s="32"/>
      <c r="IG300" s="32"/>
      <c r="IH300" s="32"/>
      <c r="II300" s="33"/>
      <c r="IJ300" s="28"/>
      <c r="IK300" s="29"/>
      <c r="IL300" s="29"/>
      <c r="IM300" s="29"/>
      <c r="IN300" s="29"/>
      <c r="IO300" s="30"/>
      <c r="IP300" s="31"/>
      <c r="IQ300" s="32"/>
      <c r="IR300" s="32"/>
      <c r="IS300" s="32"/>
      <c r="IT300" s="32"/>
      <c r="IU300" s="33"/>
      <c r="IV300" s="28"/>
      <c r="IW300" s="29"/>
      <c r="IX300" s="29"/>
      <c r="IY300" s="29"/>
      <c r="IZ300" s="29"/>
      <c r="JA300" s="30"/>
      <c r="JB300" s="31"/>
      <c r="JC300" s="32"/>
      <c r="JD300" s="32"/>
      <c r="JE300" s="32"/>
      <c r="JF300" s="32"/>
      <c r="JG300" s="33"/>
      <c r="JH300" s="28"/>
      <c r="JI300" s="29"/>
      <c r="JJ300" s="29"/>
      <c r="JK300" s="29"/>
      <c r="JL300" s="29"/>
      <c r="JM300" s="30"/>
      <c r="JN300" s="31"/>
      <c r="JO300" s="32"/>
      <c r="JP300" s="32"/>
      <c r="JQ300" s="32"/>
      <c r="JR300" s="32"/>
      <c r="JS300" s="33"/>
      <c r="JT300" s="28"/>
      <c r="JU300" s="29"/>
      <c r="JV300" s="29"/>
      <c r="JW300" s="29"/>
      <c r="JX300" s="29"/>
      <c r="JY300" s="30"/>
      <c r="JZ300" s="31"/>
      <c r="KA300" s="32"/>
      <c r="KB300" s="32"/>
      <c r="KC300" s="32"/>
      <c r="KD300" s="32"/>
      <c r="KE300" s="33"/>
      <c r="KF300" s="28"/>
      <c r="KG300" s="29"/>
      <c r="KH300" s="29"/>
      <c r="KI300" s="29"/>
      <c r="KJ300" s="29"/>
      <c r="KK300" s="30"/>
      <c r="KL300" s="31"/>
      <c r="KM300" s="32"/>
      <c r="KN300" s="32"/>
      <c r="KO300" s="32"/>
      <c r="KP300" s="32"/>
      <c r="KQ300" s="33"/>
    </row>
    <row r="301" spans="1:303" ht="16.5" customHeight="1" x14ac:dyDescent="0.25">
      <c r="A301" t="e">
        <f t="shared" si="13"/>
        <v>#VALUE!</v>
      </c>
      <c r="B301" s="17" t="e">
        <f t="shared" si="14"/>
        <v>#VALUE!</v>
      </c>
      <c r="C301" s="21" t="str">
        <f>Calen!F304</f>
        <v/>
      </c>
      <c r="D301" s="28"/>
      <c r="E301" s="29"/>
      <c r="F301" s="29"/>
      <c r="G301" s="29"/>
      <c r="H301" s="29"/>
      <c r="I301" s="30"/>
      <c r="J301" s="31"/>
      <c r="K301" s="32"/>
      <c r="L301" s="32"/>
      <c r="M301" s="32"/>
      <c r="N301" s="32"/>
      <c r="O301" s="33"/>
      <c r="P301" s="28"/>
      <c r="Q301" s="29"/>
      <c r="R301" s="29"/>
      <c r="S301" s="29"/>
      <c r="T301" s="29"/>
      <c r="U301" s="30"/>
      <c r="V301" s="31"/>
      <c r="W301" s="32"/>
      <c r="X301" s="32"/>
      <c r="Y301" s="32"/>
      <c r="Z301" s="32"/>
      <c r="AA301" s="33"/>
      <c r="AB301" s="28"/>
      <c r="AC301" s="29"/>
      <c r="AD301" s="29"/>
      <c r="AE301" s="29"/>
      <c r="AF301" s="29"/>
      <c r="AG301" s="30"/>
      <c r="AH301" s="31"/>
      <c r="AI301" s="32"/>
      <c r="AJ301" s="32"/>
      <c r="AK301" s="32"/>
      <c r="AL301" s="32"/>
      <c r="AM301" s="33"/>
      <c r="AN301" s="28"/>
      <c r="AO301" s="29"/>
      <c r="AP301" s="29"/>
      <c r="AQ301" s="29"/>
      <c r="AR301" s="29"/>
      <c r="AS301" s="30"/>
      <c r="AT301" s="31"/>
      <c r="AU301" s="32"/>
      <c r="AV301" s="32"/>
      <c r="AW301" s="32"/>
      <c r="AX301" s="32"/>
      <c r="AY301" s="33"/>
      <c r="AZ301" s="28"/>
      <c r="BA301" s="29"/>
      <c r="BB301" s="29"/>
      <c r="BC301" s="29"/>
      <c r="BD301" s="29"/>
      <c r="BE301" s="30"/>
      <c r="BF301" s="31"/>
      <c r="BG301" s="32"/>
      <c r="BH301" s="32"/>
      <c r="BI301" s="32"/>
      <c r="BJ301" s="32"/>
      <c r="BK301" s="33"/>
      <c r="BL301" s="28"/>
      <c r="BM301" s="29"/>
      <c r="BN301" s="29"/>
      <c r="BO301" s="29"/>
      <c r="BP301" s="29"/>
      <c r="BQ301" s="30"/>
      <c r="BR301" s="31"/>
      <c r="BS301" s="32"/>
      <c r="BT301" s="32"/>
      <c r="BU301" s="32"/>
      <c r="BV301" s="32"/>
      <c r="BW301" s="33"/>
      <c r="BX301" s="28"/>
      <c r="BY301" s="29"/>
      <c r="BZ301" s="29"/>
      <c r="CA301" s="29"/>
      <c r="CB301" s="29"/>
      <c r="CC301" s="30"/>
      <c r="CD301" s="31"/>
      <c r="CE301" s="32"/>
      <c r="CF301" s="32"/>
      <c r="CG301" s="32"/>
      <c r="CH301" s="32"/>
      <c r="CI301" s="33"/>
      <c r="CJ301" s="28"/>
      <c r="CK301" s="29"/>
      <c r="CL301" s="29"/>
      <c r="CM301" s="29"/>
      <c r="CN301" s="29"/>
      <c r="CO301" s="30"/>
      <c r="CP301" s="31"/>
      <c r="CQ301" s="32"/>
      <c r="CR301" s="32"/>
      <c r="CS301" s="32"/>
      <c r="CT301" s="32"/>
      <c r="CU301" s="33"/>
      <c r="CV301" s="28"/>
      <c r="CW301" s="29"/>
      <c r="CX301" s="29"/>
      <c r="CY301" s="29"/>
      <c r="CZ301" s="29"/>
      <c r="DA301" s="30"/>
      <c r="DB301" s="31"/>
      <c r="DC301" s="32"/>
      <c r="DD301" s="32"/>
      <c r="DE301" s="32"/>
      <c r="DF301" s="32"/>
      <c r="DG301" s="33"/>
      <c r="DH301" s="28"/>
      <c r="DI301" s="29"/>
      <c r="DJ301" s="29"/>
      <c r="DK301" s="29"/>
      <c r="DL301" s="29"/>
      <c r="DM301" s="30"/>
      <c r="DN301" s="31"/>
      <c r="DO301" s="32"/>
      <c r="DP301" s="32"/>
      <c r="DQ301" s="32"/>
      <c r="DR301" s="32"/>
      <c r="DS301" s="33"/>
      <c r="DT301" s="28"/>
      <c r="DU301" s="29"/>
      <c r="DV301" s="29"/>
      <c r="DW301" s="29"/>
      <c r="DX301" s="29"/>
      <c r="DY301" s="30"/>
      <c r="DZ301" s="31"/>
      <c r="EA301" s="32"/>
      <c r="EB301" s="32"/>
      <c r="EC301" s="32"/>
      <c r="ED301" s="32"/>
      <c r="EE301" s="33"/>
      <c r="EF301" s="28"/>
      <c r="EG301" s="29"/>
      <c r="EH301" s="29"/>
      <c r="EI301" s="29"/>
      <c r="EJ301" s="29"/>
      <c r="EK301" s="30"/>
      <c r="EL301" s="31"/>
      <c r="EM301" s="32"/>
      <c r="EN301" s="32"/>
      <c r="EO301" s="32"/>
      <c r="EP301" s="32"/>
      <c r="EQ301" s="33"/>
      <c r="ER301" s="28"/>
      <c r="ES301" s="29"/>
      <c r="ET301" s="29"/>
      <c r="EU301" s="29"/>
      <c r="EV301" s="29"/>
      <c r="EW301" s="30"/>
      <c r="EX301" s="31"/>
      <c r="EY301" s="32"/>
      <c r="EZ301" s="32"/>
      <c r="FA301" s="32"/>
      <c r="FB301" s="32"/>
      <c r="FC301" s="33"/>
      <c r="FD301" s="28"/>
      <c r="FE301" s="29"/>
      <c r="FF301" s="29"/>
      <c r="FG301" s="29"/>
      <c r="FH301" s="29"/>
      <c r="FI301" s="30"/>
      <c r="FJ301" s="31"/>
      <c r="FK301" s="32"/>
      <c r="FL301" s="32"/>
      <c r="FM301" s="32"/>
      <c r="FN301" s="32"/>
      <c r="FO301" s="33"/>
      <c r="FP301" s="28"/>
      <c r="FQ301" s="29"/>
      <c r="FR301" s="29"/>
      <c r="FS301" s="29"/>
      <c r="FT301" s="29"/>
      <c r="FU301" s="30"/>
      <c r="FV301" s="31"/>
      <c r="FW301" s="32"/>
      <c r="FX301" s="32"/>
      <c r="FY301" s="32"/>
      <c r="FZ301" s="32"/>
      <c r="GA301" s="33"/>
      <c r="GB301" s="28"/>
      <c r="GC301" s="29"/>
      <c r="GD301" s="29"/>
      <c r="GE301" s="29"/>
      <c r="GF301" s="29"/>
      <c r="GG301" s="30"/>
      <c r="GH301" s="31"/>
      <c r="GI301" s="32"/>
      <c r="GJ301" s="32"/>
      <c r="GK301" s="32"/>
      <c r="GL301" s="32"/>
      <c r="GM301" s="33"/>
      <c r="GN301" s="28"/>
      <c r="GO301" s="29"/>
      <c r="GP301" s="29"/>
      <c r="GQ301" s="29"/>
      <c r="GR301" s="29"/>
      <c r="GS301" s="30"/>
      <c r="GT301" s="31"/>
      <c r="GU301" s="32"/>
      <c r="GV301" s="32"/>
      <c r="GW301" s="32"/>
      <c r="GX301" s="32"/>
      <c r="GY301" s="33"/>
      <c r="GZ301" s="28"/>
      <c r="HA301" s="29"/>
      <c r="HB301" s="29"/>
      <c r="HC301" s="29"/>
      <c r="HD301" s="29"/>
      <c r="HE301" s="30"/>
      <c r="HF301" s="31"/>
      <c r="HG301" s="32"/>
      <c r="HH301" s="32"/>
      <c r="HI301" s="32"/>
      <c r="HJ301" s="32"/>
      <c r="HK301" s="33"/>
      <c r="HL301" s="28"/>
      <c r="HM301" s="29"/>
      <c r="HN301" s="29"/>
      <c r="HO301" s="29"/>
      <c r="HP301" s="29"/>
      <c r="HQ301" s="30"/>
      <c r="HR301" s="31"/>
      <c r="HS301" s="32"/>
      <c r="HT301" s="32"/>
      <c r="HU301" s="32"/>
      <c r="HV301" s="32"/>
      <c r="HW301" s="33"/>
      <c r="HX301" s="28"/>
      <c r="HY301" s="29"/>
      <c r="HZ301" s="29"/>
      <c r="IA301" s="29"/>
      <c r="IB301" s="29"/>
      <c r="IC301" s="30"/>
      <c r="ID301" s="31"/>
      <c r="IE301" s="32"/>
      <c r="IF301" s="32"/>
      <c r="IG301" s="32"/>
      <c r="IH301" s="32"/>
      <c r="II301" s="33"/>
      <c r="IJ301" s="28"/>
      <c r="IK301" s="29"/>
      <c r="IL301" s="29"/>
      <c r="IM301" s="29"/>
      <c r="IN301" s="29"/>
      <c r="IO301" s="30"/>
      <c r="IP301" s="31"/>
      <c r="IQ301" s="32"/>
      <c r="IR301" s="32"/>
      <c r="IS301" s="32"/>
      <c r="IT301" s="32"/>
      <c r="IU301" s="33"/>
      <c r="IV301" s="28"/>
      <c r="IW301" s="29"/>
      <c r="IX301" s="29"/>
      <c r="IY301" s="29"/>
      <c r="IZ301" s="29"/>
      <c r="JA301" s="30"/>
      <c r="JB301" s="31"/>
      <c r="JC301" s="32"/>
      <c r="JD301" s="32"/>
      <c r="JE301" s="32"/>
      <c r="JF301" s="32"/>
      <c r="JG301" s="33"/>
      <c r="JH301" s="28"/>
      <c r="JI301" s="29"/>
      <c r="JJ301" s="29"/>
      <c r="JK301" s="29"/>
      <c r="JL301" s="29"/>
      <c r="JM301" s="30"/>
      <c r="JN301" s="31"/>
      <c r="JO301" s="32"/>
      <c r="JP301" s="32"/>
      <c r="JQ301" s="32"/>
      <c r="JR301" s="32"/>
      <c r="JS301" s="33"/>
      <c r="JT301" s="28"/>
      <c r="JU301" s="29"/>
      <c r="JV301" s="29"/>
      <c r="JW301" s="29"/>
      <c r="JX301" s="29"/>
      <c r="JY301" s="30"/>
      <c r="JZ301" s="31"/>
      <c r="KA301" s="32"/>
      <c r="KB301" s="32"/>
      <c r="KC301" s="32"/>
      <c r="KD301" s="32"/>
      <c r="KE301" s="33"/>
      <c r="KF301" s="28"/>
      <c r="KG301" s="29"/>
      <c r="KH301" s="29"/>
      <c r="KI301" s="29"/>
      <c r="KJ301" s="29"/>
      <c r="KK301" s="30"/>
      <c r="KL301" s="31"/>
      <c r="KM301" s="32"/>
      <c r="KN301" s="32"/>
      <c r="KO301" s="32"/>
      <c r="KP301" s="32"/>
      <c r="KQ301" s="33"/>
    </row>
    <row r="302" spans="1:303" ht="16.5" customHeight="1" x14ac:dyDescent="0.25">
      <c r="A302" t="e">
        <f t="shared" si="13"/>
        <v>#VALUE!</v>
      </c>
      <c r="B302" s="17" t="e">
        <f t="shared" si="14"/>
        <v>#VALUE!</v>
      </c>
      <c r="C302" s="21" t="str">
        <f>Calen!F305</f>
        <v/>
      </c>
      <c r="D302" s="28"/>
      <c r="E302" s="29"/>
      <c r="F302" s="29"/>
      <c r="G302" s="29"/>
      <c r="H302" s="29"/>
      <c r="I302" s="30"/>
      <c r="J302" s="31"/>
      <c r="K302" s="32"/>
      <c r="L302" s="32"/>
      <c r="M302" s="32"/>
      <c r="N302" s="32"/>
      <c r="O302" s="33"/>
      <c r="P302" s="28"/>
      <c r="Q302" s="29"/>
      <c r="R302" s="29"/>
      <c r="S302" s="29"/>
      <c r="T302" s="29"/>
      <c r="U302" s="30"/>
      <c r="V302" s="31"/>
      <c r="W302" s="32"/>
      <c r="X302" s="32"/>
      <c r="Y302" s="32"/>
      <c r="Z302" s="32"/>
      <c r="AA302" s="33"/>
      <c r="AB302" s="28"/>
      <c r="AC302" s="29"/>
      <c r="AD302" s="29"/>
      <c r="AE302" s="29"/>
      <c r="AF302" s="29"/>
      <c r="AG302" s="30"/>
      <c r="AH302" s="31"/>
      <c r="AI302" s="32"/>
      <c r="AJ302" s="32"/>
      <c r="AK302" s="32"/>
      <c r="AL302" s="32"/>
      <c r="AM302" s="33"/>
      <c r="AN302" s="28"/>
      <c r="AO302" s="29"/>
      <c r="AP302" s="29"/>
      <c r="AQ302" s="29"/>
      <c r="AR302" s="29"/>
      <c r="AS302" s="30"/>
      <c r="AT302" s="31"/>
      <c r="AU302" s="32"/>
      <c r="AV302" s="32"/>
      <c r="AW302" s="32"/>
      <c r="AX302" s="32"/>
      <c r="AY302" s="33"/>
      <c r="AZ302" s="28"/>
      <c r="BA302" s="29"/>
      <c r="BB302" s="29"/>
      <c r="BC302" s="29"/>
      <c r="BD302" s="29"/>
      <c r="BE302" s="30"/>
      <c r="BF302" s="31"/>
      <c r="BG302" s="32"/>
      <c r="BH302" s="32"/>
      <c r="BI302" s="32"/>
      <c r="BJ302" s="32"/>
      <c r="BK302" s="33"/>
      <c r="BL302" s="28"/>
      <c r="BM302" s="29"/>
      <c r="BN302" s="29"/>
      <c r="BO302" s="29"/>
      <c r="BP302" s="29"/>
      <c r="BQ302" s="30"/>
      <c r="BR302" s="31"/>
      <c r="BS302" s="32"/>
      <c r="BT302" s="32"/>
      <c r="BU302" s="32"/>
      <c r="BV302" s="32"/>
      <c r="BW302" s="33"/>
      <c r="BX302" s="28"/>
      <c r="BY302" s="29"/>
      <c r="BZ302" s="29"/>
      <c r="CA302" s="29"/>
      <c r="CB302" s="29"/>
      <c r="CC302" s="30"/>
      <c r="CD302" s="31"/>
      <c r="CE302" s="32"/>
      <c r="CF302" s="32"/>
      <c r="CG302" s="32"/>
      <c r="CH302" s="32"/>
      <c r="CI302" s="33"/>
      <c r="CJ302" s="28"/>
      <c r="CK302" s="29"/>
      <c r="CL302" s="29"/>
      <c r="CM302" s="29"/>
      <c r="CN302" s="29"/>
      <c r="CO302" s="30"/>
      <c r="CP302" s="31"/>
      <c r="CQ302" s="32"/>
      <c r="CR302" s="32"/>
      <c r="CS302" s="32"/>
      <c r="CT302" s="32"/>
      <c r="CU302" s="33"/>
      <c r="CV302" s="28"/>
      <c r="CW302" s="29"/>
      <c r="CX302" s="29"/>
      <c r="CY302" s="29"/>
      <c r="CZ302" s="29"/>
      <c r="DA302" s="30"/>
      <c r="DB302" s="31"/>
      <c r="DC302" s="32"/>
      <c r="DD302" s="32"/>
      <c r="DE302" s="32"/>
      <c r="DF302" s="32"/>
      <c r="DG302" s="33"/>
      <c r="DH302" s="28"/>
      <c r="DI302" s="29"/>
      <c r="DJ302" s="29"/>
      <c r="DK302" s="29"/>
      <c r="DL302" s="29"/>
      <c r="DM302" s="30"/>
      <c r="DN302" s="31"/>
      <c r="DO302" s="32"/>
      <c r="DP302" s="32"/>
      <c r="DQ302" s="32"/>
      <c r="DR302" s="32"/>
      <c r="DS302" s="33"/>
      <c r="DT302" s="28"/>
      <c r="DU302" s="29"/>
      <c r="DV302" s="29"/>
      <c r="DW302" s="29"/>
      <c r="DX302" s="29"/>
      <c r="DY302" s="30"/>
      <c r="DZ302" s="31"/>
      <c r="EA302" s="32"/>
      <c r="EB302" s="32"/>
      <c r="EC302" s="32"/>
      <c r="ED302" s="32"/>
      <c r="EE302" s="33"/>
      <c r="EF302" s="28"/>
      <c r="EG302" s="29"/>
      <c r="EH302" s="29"/>
      <c r="EI302" s="29"/>
      <c r="EJ302" s="29"/>
      <c r="EK302" s="30"/>
      <c r="EL302" s="31"/>
      <c r="EM302" s="32"/>
      <c r="EN302" s="32"/>
      <c r="EO302" s="32"/>
      <c r="EP302" s="32"/>
      <c r="EQ302" s="33"/>
      <c r="ER302" s="28"/>
      <c r="ES302" s="29"/>
      <c r="ET302" s="29"/>
      <c r="EU302" s="29"/>
      <c r="EV302" s="29"/>
      <c r="EW302" s="30"/>
      <c r="EX302" s="31"/>
      <c r="EY302" s="32"/>
      <c r="EZ302" s="32"/>
      <c r="FA302" s="32"/>
      <c r="FB302" s="32"/>
      <c r="FC302" s="33"/>
      <c r="FD302" s="28"/>
      <c r="FE302" s="29"/>
      <c r="FF302" s="29"/>
      <c r="FG302" s="29"/>
      <c r="FH302" s="29"/>
      <c r="FI302" s="30"/>
      <c r="FJ302" s="31"/>
      <c r="FK302" s="32"/>
      <c r="FL302" s="32"/>
      <c r="FM302" s="32"/>
      <c r="FN302" s="32"/>
      <c r="FO302" s="33"/>
      <c r="FP302" s="28"/>
      <c r="FQ302" s="29"/>
      <c r="FR302" s="29"/>
      <c r="FS302" s="29"/>
      <c r="FT302" s="29"/>
      <c r="FU302" s="30"/>
      <c r="FV302" s="31"/>
      <c r="FW302" s="32"/>
      <c r="FX302" s="32"/>
      <c r="FY302" s="32"/>
      <c r="FZ302" s="32"/>
      <c r="GA302" s="33"/>
      <c r="GB302" s="28"/>
      <c r="GC302" s="29"/>
      <c r="GD302" s="29"/>
      <c r="GE302" s="29"/>
      <c r="GF302" s="29"/>
      <c r="GG302" s="30"/>
      <c r="GH302" s="31"/>
      <c r="GI302" s="32"/>
      <c r="GJ302" s="32"/>
      <c r="GK302" s="32"/>
      <c r="GL302" s="32"/>
      <c r="GM302" s="33"/>
      <c r="GN302" s="28"/>
      <c r="GO302" s="29"/>
      <c r="GP302" s="29"/>
      <c r="GQ302" s="29"/>
      <c r="GR302" s="29"/>
      <c r="GS302" s="30"/>
      <c r="GT302" s="31"/>
      <c r="GU302" s="32"/>
      <c r="GV302" s="32"/>
      <c r="GW302" s="32"/>
      <c r="GX302" s="32"/>
      <c r="GY302" s="33"/>
      <c r="GZ302" s="28"/>
      <c r="HA302" s="29"/>
      <c r="HB302" s="29"/>
      <c r="HC302" s="29"/>
      <c r="HD302" s="29"/>
      <c r="HE302" s="30"/>
      <c r="HF302" s="31"/>
      <c r="HG302" s="32"/>
      <c r="HH302" s="32"/>
      <c r="HI302" s="32"/>
      <c r="HJ302" s="32"/>
      <c r="HK302" s="33"/>
      <c r="HL302" s="28"/>
      <c r="HM302" s="29"/>
      <c r="HN302" s="29"/>
      <c r="HO302" s="29"/>
      <c r="HP302" s="29"/>
      <c r="HQ302" s="30"/>
      <c r="HR302" s="31"/>
      <c r="HS302" s="32"/>
      <c r="HT302" s="32"/>
      <c r="HU302" s="32"/>
      <c r="HV302" s="32"/>
      <c r="HW302" s="33"/>
      <c r="HX302" s="28"/>
      <c r="HY302" s="29"/>
      <c r="HZ302" s="29"/>
      <c r="IA302" s="29"/>
      <c r="IB302" s="29"/>
      <c r="IC302" s="30"/>
      <c r="ID302" s="31"/>
      <c r="IE302" s="32"/>
      <c r="IF302" s="32"/>
      <c r="IG302" s="32"/>
      <c r="IH302" s="32"/>
      <c r="II302" s="33"/>
      <c r="IJ302" s="28"/>
      <c r="IK302" s="29"/>
      <c r="IL302" s="29"/>
      <c r="IM302" s="29"/>
      <c r="IN302" s="29"/>
      <c r="IO302" s="30"/>
      <c r="IP302" s="31"/>
      <c r="IQ302" s="32"/>
      <c r="IR302" s="32"/>
      <c r="IS302" s="32"/>
      <c r="IT302" s="32"/>
      <c r="IU302" s="33"/>
      <c r="IV302" s="28"/>
      <c r="IW302" s="29"/>
      <c r="IX302" s="29"/>
      <c r="IY302" s="29"/>
      <c r="IZ302" s="29"/>
      <c r="JA302" s="30"/>
      <c r="JB302" s="31"/>
      <c r="JC302" s="32"/>
      <c r="JD302" s="32"/>
      <c r="JE302" s="32"/>
      <c r="JF302" s="32"/>
      <c r="JG302" s="33"/>
      <c r="JH302" s="28"/>
      <c r="JI302" s="29"/>
      <c r="JJ302" s="29"/>
      <c r="JK302" s="29"/>
      <c r="JL302" s="29"/>
      <c r="JM302" s="30"/>
      <c r="JN302" s="31"/>
      <c r="JO302" s="32"/>
      <c r="JP302" s="32"/>
      <c r="JQ302" s="32"/>
      <c r="JR302" s="32"/>
      <c r="JS302" s="33"/>
      <c r="JT302" s="28"/>
      <c r="JU302" s="29"/>
      <c r="JV302" s="29"/>
      <c r="JW302" s="29"/>
      <c r="JX302" s="29"/>
      <c r="JY302" s="30"/>
      <c r="JZ302" s="31"/>
      <c r="KA302" s="32"/>
      <c r="KB302" s="32"/>
      <c r="KC302" s="32"/>
      <c r="KD302" s="32"/>
      <c r="KE302" s="33"/>
      <c r="KF302" s="28"/>
      <c r="KG302" s="29"/>
      <c r="KH302" s="29"/>
      <c r="KI302" s="29"/>
      <c r="KJ302" s="29"/>
      <c r="KK302" s="30"/>
      <c r="KL302" s="31"/>
      <c r="KM302" s="32"/>
      <c r="KN302" s="32"/>
      <c r="KO302" s="32"/>
      <c r="KP302" s="32"/>
      <c r="KQ302" s="33"/>
    </row>
    <row r="303" spans="1:303" ht="16.5" customHeight="1" x14ac:dyDescent="0.25">
      <c r="A303" t="e">
        <f t="shared" si="13"/>
        <v>#VALUE!</v>
      </c>
      <c r="B303" s="17" t="e">
        <f t="shared" si="14"/>
        <v>#VALUE!</v>
      </c>
      <c r="C303" s="21" t="str">
        <f>Calen!F306</f>
        <v/>
      </c>
      <c r="D303" s="28"/>
      <c r="E303" s="29"/>
      <c r="F303" s="29"/>
      <c r="G303" s="29"/>
      <c r="H303" s="29"/>
      <c r="I303" s="30"/>
      <c r="J303" s="31"/>
      <c r="K303" s="32"/>
      <c r="L303" s="32"/>
      <c r="M303" s="32"/>
      <c r="N303" s="32"/>
      <c r="O303" s="33"/>
      <c r="P303" s="28"/>
      <c r="Q303" s="29"/>
      <c r="R303" s="29"/>
      <c r="S303" s="29"/>
      <c r="T303" s="29"/>
      <c r="U303" s="30"/>
      <c r="V303" s="31"/>
      <c r="W303" s="32"/>
      <c r="X303" s="32"/>
      <c r="Y303" s="32"/>
      <c r="Z303" s="32"/>
      <c r="AA303" s="33"/>
      <c r="AB303" s="28"/>
      <c r="AC303" s="29"/>
      <c r="AD303" s="29"/>
      <c r="AE303" s="29"/>
      <c r="AF303" s="29"/>
      <c r="AG303" s="30"/>
      <c r="AH303" s="31"/>
      <c r="AI303" s="32"/>
      <c r="AJ303" s="32"/>
      <c r="AK303" s="32"/>
      <c r="AL303" s="32"/>
      <c r="AM303" s="33"/>
      <c r="AN303" s="28"/>
      <c r="AO303" s="29"/>
      <c r="AP303" s="29"/>
      <c r="AQ303" s="29"/>
      <c r="AR303" s="29"/>
      <c r="AS303" s="30"/>
      <c r="AT303" s="31"/>
      <c r="AU303" s="32"/>
      <c r="AV303" s="32"/>
      <c r="AW303" s="32"/>
      <c r="AX303" s="32"/>
      <c r="AY303" s="33"/>
      <c r="AZ303" s="28"/>
      <c r="BA303" s="29"/>
      <c r="BB303" s="29"/>
      <c r="BC303" s="29"/>
      <c r="BD303" s="29"/>
      <c r="BE303" s="30"/>
      <c r="BF303" s="31"/>
      <c r="BG303" s="32"/>
      <c r="BH303" s="32"/>
      <c r="BI303" s="32"/>
      <c r="BJ303" s="32"/>
      <c r="BK303" s="33"/>
      <c r="BL303" s="28"/>
      <c r="BM303" s="29"/>
      <c r="BN303" s="29"/>
      <c r="BO303" s="29"/>
      <c r="BP303" s="29"/>
      <c r="BQ303" s="30"/>
      <c r="BR303" s="31"/>
      <c r="BS303" s="32"/>
      <c r="BT303" s="32"/>
      <c r="BU303" s="32"/>
      <c r="BV303" s="32"/>
      <c r="BW303" s="33"/>
      <c r="BX303" s="28"/>
      <c r="BY303" s="29"/>
      <c r="BZ303" s="29"/>
      <c r="CA303" s="29"/>
      <c r="CB303" s="29"/>
      <c r="CC303" s="30"/>
      <c r="CD303" s="31"/>
      <c r="CE303" s="32"/>
      <c r="CF303" s="32"/>
      <c r="CG303" s="32"/>
      <c r="CH303" s="32"/>
      <c r="CI303" s="33"/>
      <c r="CJ303" s="28"/>
      <c r="CK303" s="29"/>
      <c r="CL303" s="29"/>
      <c r="CM303" s="29"/>
      <c r="CN303" s="29"/>
      <c r="CO303" s="30"/>
      <c r="CP303" s="31"/>
      <c r="CQ303" s="32"/>
      <c r="CR303" s="32"/>
      <c r="CS303" s="32"/>
      <c r="CT303" s="32"/>
      <c r="CU303" s="33"/>
      <c r="CV303" s="28"/>
      <c r="CW303" s="29"/>
      <c r="CX303" s="29"/>
      <c r="CY303" s="29"/>
      <c r="CZ303" s="29"/>
      <c r="DA303" s="30"/>
      <c r="DB303" s="31"/>
      <c r="DC303" s="32"/>
      <c r="DD303" s="32"/>
      <c r="DE303" s="32"/>
      <c r="DF303" s="32"/>
      <c r="DG303" s="33"/>
      <c r="DH303" s="28"/>
      <c r="DI303" s="29"/>
      <c r="DJ303" s="29"/>
      <c r="DK303" s="29"/>
      <c r="DL303" s="29"/>
      <c r="DM303" s="30"/>
      <c r="DN303" s="31"/>
      <c r="DO303" s="32"/>
      <c r="DP303" s="32"/>
      <c r="DQ303" s="32"/>
      <c r="DR303" s="32"/>
      <c r="DS303" s="33"/>
      <c r="DT303" s="28"/>
      <c r="DU303" s="29"/>
      <c r="DV303" s="29"/>
      <c r="DW303" s="29"/>
      <c r="DX303" s="29"/>
      <c r="DY303" s="30"/>
      <c r="DZ303" s="31"/>
      <c r="EA303" s="32"/>
      <c r="EB303" s="32"/>
      <c r="EC303" s="32"/>
      <c r="ED303" s="32"/>
      <c r="EE303" s="33"/>
      <c r="EF303" s="28"/>
      <c r="EG303" s="29"/>
      <c r="EH303" s="29"/>
      <c r="EI303" s="29"/>
      <c r="EJ303" s="29"/>
      <c r="EK303" s="30"/>
      <c r="EL303" s="31"/>
      <c r="EM303" s="32"/>
      <c r="EN303" s="32"/>
      <c r="EO303" s="32"/>
      <c r="EP303" s="32"/>
      <c r="EQ303" s="33"/>
      <c r="ER303" s="28"/>
      <c r="ES303" s="29"/>
      <c r="ET303" s="29"/>
      <c r="EU303" s="29"/>
      <c r="EV303" s="29"/>
      <c r="EW303" s="30"/>
      <c r="EX303" s="31"/>
      <c r="EY303" s="32"/>
      <c r="EZ303" s="32"/>
      <c r="FA303" s="32"/>
      <c r="FB303" s="32"/>
      <c r="FC303" s="33"/>
      <c r="FD303" s="28"/>
      <c r="FE303" s="29"/>
      <c r="FF303" s="29"/>
      <c r="FG303" s="29"/>
      <c r="FH303" s="29"/>
      <c r="FI303" s="30"/>
      <c r="FJ303" s="31"/>
      <c r="FK303" s="32"/>
      <c r="FL303" s="32"/>
      <c r="FM303" s="32"/>
      <c r="FN303" s="32"/>
      <c r="FO303" s="33"/>
      <c r="FP303" s="28"/>
      <c r="FQ303" s="29"/>
      <c r="FR303" s="29"/>
      <c r="FS303" s="29"/>
      <c r="FT303" s="29"/>
      <c r="FU303" s="30"/>
      <c r="FV303" s="31"/>
      <c r="FW303" s="32"/>
      <c r="FX303" s="32"/>
      <c r="FY303" s="32"/>
      <c r="FZ303" s="32"/>
      <c r="GA303" s="33"/>
      <c r="GB303" s="28"/>
      <c r="GC303" s="29"/>
      <c r="GD303" s="29"/>
      <c r="GE303" s="29"/>
      <c r="GF303" s="29"/>
      <c r="GG303" s="30"/>
      <c r="GH303" s="31"/>
      <c r="GI303" s="32"/>
      <c r="GJ303" s="32"/>
      <c r="GK303" s="32"/>
      <c r="GL303" s="32"/>
      <c r="GM303" s="33"/>
      <c r="GN303" s="28"/>
      <c r="GO303" s="29"/>
      <c r="GP303" s="29"/>
      <c r="GQ303" s="29"/>
      <c r="GR303" s="29"/>
      <c r="GS303" s="30"/>
      <c r="GT303" s="31"/>
      <c r="GU303" s="32"/>
      <c r="GV303" s="32"/>
      <c r="GW303" s="32"/>
      <c r="GX303" s="32"/>
      <c r="GY303" s="33"/>
      <c r="GZ303" s="28"/>
      <c r="HA303" s="29"/>
      <c r="HB303" s="29"/>
      <c r="HC303" s="29"/>
      <c r="HD303" s="29"/>
      <c r="HE303" s="30"/>
      <c r="HF303" s="31"/>
      <c r="HG303" s="32"/>
      <c r="HH303" s="32"/>
      <c r="HI303" s="32"/>
      <c r="HJ303" s="32"/>
      <c r="HK303" s="33"/>
      <c r="HL303" s="28"/>
      <c r="HM303" s="29"/>
      <c r="HN303" s="29"/>
      <c r="HO303" s="29"/>
      <c r="HP303" s="29"/>
      <c r="HQ303" s="30"/>
      <c r="HR303" s="31"/>
      <c r="HS303" s="32"/>
      <c r="HT303" s="32"/>
      <c r="HU303" s="32"/>
      <c r="HV303" s="32"/>
      <c r="HW303" s="33"/>
      <c r="HX303" s="28"/>
      <c r="HY303" s="29"/>
      <c r="HZ303" s="29"/>
      <c r="IA303" s="29"/>
      <c r="IB303" s="29"/>
      <c r="IC303" s="30"/>
      <c r="ID303" s="31"/>
      <c r="IE303" s="32"/>
      <c r="IF303" s="32"/>
      <c r="IG303" s="32"/>
      <c r="IH303" s="32"/>
      <c r="II303" s="33"/>
      <c r="IJ303" s="28"/>
      <c r="IK303" s="29"/>
      <c r="IL303" s="29"/>
      <c r="IM303" s="29"/>
      <c r="IN303" s="29"/>
      <c r="IO303" s="30"/>
      <c r="IP303" s="31"/>
      <c r="IQ303" s="32"/>
      <c r="IR303" s="32"/>
      <c r="IS303" s="32"/>
      <c r="IT303" s="32"/>
      <c r="IU303" s="33"/>
      <c r="IV303" s="28"/>
      <c r="IW303" s="29"/>
      <c r="IX303" s="29"/>
      <c r="IY303" s="29"/>
      <c r="IZ303" s="29"/>
      <c r="JA303" s="30"/>
      <c r="JB303" s="31"/>
      <c r="JC303" s="32"/>
      <c r="JD303" s="32"/>
      <c r="JE303" s="32"/>
      <c r="JF303" s="32"/>
      <c r="JG303" s="33"/>
      <c r="JH303" s="28"/>
      <c r="JI303" s="29"/>
      <c r="JJ303" s="29"/>
      <c r="JK303" s="29"/>
      <c r="JL303" s="29"/>
      <c r="JM303" s="30"/>
      <c r="JN303" s="31"/>
      <c r="JO303" s="32"/>
      <c r="JP303" s="32"/>
      <c r="JQ303" s="32"/>
      <c r="JR303" s="32"/>
      <c r="JS303" s="33"/>
      <c r="JT303" s="28"/>
      <c r="JU303" s="29"/>
      <c r="JV303" s="29"/>
      <c r="JW303" s="29"/>
      <c r="JX303" s="29"/>
      <c r="JY303" s="30"/>
      <c r="JZ303" s="31"/>
      <c r="KA303" s="32"/>
      <c r="KB303" s="32"/>
      <c r="KC303" s="32"/>
      <c r="KD303" s="32"/>
      <c r="KE303" s="33"/>
      <c r="KF303" s="28"/>
      <c r="KG303" s="29"/>
      <c r="KH303" s="29"/>
      <c r="KI303" s="29"/>
      <c r="KJ303" s="29"/>
      <c r="KK303" s="30"/>
      <c r="KL303" s="31"/>
      <c r="KM303" s="32"/>
      <c r="KN303" s="32"/>
      <c r="KO303" s="32"/>
      <c r="KP303" s="32"/>
      <c r="KQ303" s="33"/>
    </row>
    <row r="304" spans="1:303" ht="16.5" customHeight="1" x14ac:dyDescent="0.25">
      <c r="A304" t="e">
        <f t="shared" si="13"/>
        <v>#VALUE!</v>
      </c>
      <c r="B304" s="17" t="e">
        <f t="shared" si="14"/>
        <v>#VALUE!</v>
      </c>
      <c r="C304" s="21" t="str">
        <f>Calen!F307</f>
        <v/>
      </c>
      <c r="D304" s="28"/>
      <c r="E304" s="29"/>
      <c r="F304" s="29"/>
      <c r="G304" s="29"/>
      <c r="H304" s="29"/>
      <c r="I304" s="30"/>
      <c r="J304" s="31"/>
      <c r="K304" s="32"/>
      <c r="L304" s="32"/>
      <c r="M304" s="32"/>
      <c r="N304" s="32"/>
      <c r="O304" s="33"/>
      <c r="P304" s="28"/>
      <c r="Q304" s="29"/>
      <c r="R304" s="29"/>
      <c r="S304" s="29"/>
      <c r="T304" s="29"/>
      <c r="U304" s="30"/>
      <c r="V304" s="31"/>
      <c r="W304" s="32"/>
      <c r="X304" s="32"/>
      <c r="Y304" s="32"/>
      <c r="Z304" s="32"/>
      <c r="AA304" s="33"/>
      <c r="AB304" s="28"/>
      <c r="AC304" s="29"/>
      <c r="AD304" s="29"/>
      <c r="AE304" s="29"/>
      <c r="AF304" s="29"/>
      <c r="AG304" s="30"/>
      <c r="AH304" s="31"/>
      <c r="AI304" s="32"/>
      <c r="AJ304" s="32"/>
      <c r="AK304" s="32"/>
      <c r="AL304" s="32"/>
      <c r="AM304" s="33"/>
      <c r="AN304" s="28"/>
      <c r="AO304" s="29"/>
      <c r="AP304" s="29"/>
      <c r="AQ304" s="29"/>
      <c r="AR304" s="29"/>
      <c r="AS304" s="30"/>
      <c r="AT304" s="31"/>
      <c r="AU304" s="32"/>
      <c r="AV304" s="32"/>
      <c r="AW304" s="32"/>
      <c r="AX304" s="32"/>
      <c r="AY304" s="33"/>
      <c r="AZ304" s="28"/>
      <c r="BA304" s="29"/>
      <c r="BB304" s="29"/>
      <c r="BC304" s="29"/>
      <c r="BD304" s="29"/>
      <c r="BE304" s="30"/>
      <c r="BF304" s="31"/>
      <c r="BG304" s="32"/>
      <c r="BH304" s="32"/>
      <c r="BI304" s="32"/>
      <c r="BJ304" s="32"/>
      <c r="BK304" s="33"/>
      <c r="BL304" s="28"/>
      <c r="BM304" s="29"/>
      <c r="BN304" s="29"/>
      <c r="BO304" s="29"/>
      <c r="BP304" s="29"/>
      <c r="BQ304" s="30"/>
      <c r="BR304" s="31"/>
      <c r="BS304" s="32"/>
      <c r="BT304" s="32"/>
      <c r="BU304" s="32"/>
      <c r="BV304" s="32"/>
      <c r="BW304" s="33"/>
      <c r="BX304" s="28"/>
      <c r="BY304" s="29"/>
      <c r="BZ304" s="29"/>
      <c r="CA304" s="29"/>
      <c r="CB304" s="29"/>
      <c r="CC304" s="30"/>
      <c r="CD304" s="31"/>
      <c r="CE304" s="32"/>
      <c r="CF304" s="32"/>
      <c r="CG304" s="32"/>
      <c r="CH304" s="32"/>
      <c r="CI304" s="33"/>
      <c r="CJ304" s="28"/>
      <c r="CK304" s="29"/>
      <c r="CL304" s="29"/>
      <c r="CM304" s="29"/>
      <c r="CN304" s="29"/>
      <c r="CO304" s="30"/>
      <c r="CP304" s="31"/>
      <c r="CQ304" s="32"/>
      <c r="CR304" s="32"/>
      <c r="CS304" s="32"/>
      <c r="CT304" s="32"/>
      <c r="CU304" s="33"/>
      <c r="CV304" s="28"/>
      <c r="CW304" s="29"/>
      <c r="CX304" s="29"/>
      <c r="CY304" s="29"/>
      <c r="CZ304" s="29"/>
      <c r="DA304" s="30"/>
      <c r="DB304" s="31"/>
      <c r="DC304" s="32"/>
      <c r="DD304" s="32"/>
      <c r="DE304" s="32"/>
      <c r="DF304" s="32"/>
      <c r="DG304" s="33"/>
      <c r="DH304" s="28"/>
      <c r="DI304" s="29"/>
      <c r="DJ304" s="29"/>
      <c r="DK304" s="29"/>
      <c r="DL304" s="29"/>
      <c r="DM304" s="30"/>
      <c r="DN304" s="31"/>
      <c r="DO304" s="32"/>
      <c r="DP304" s="32"/>
      <c r="DQ304" s="32"/>
      <c r="DR304" s="32"/>
      <c r="DS304" s="33"/>
      <c r="DT304" s="28"/>
      <c r="DU304" s="29"/>
      <c r="DV304" s="29"/>
      <c r="DW304" s="29"/>
      <c r="DX304" s="29"/>
      <c r="DY304" s="30"/>
      <c r="DZ304" s="31"/>
      <c r="EA304" s="32"/>
      <c r="EB304" s="32"/>
      <c r="EC304" s="32"/>
      <c r="ED304" s="32"/>
      <c r="EE304" s="33"/>
      <c r="EF304" s="28"/>
      <c r="EG304" s="29"/>
      <c r="EH304" s="29"/>
      <c r="EI304" s="29"/>
      <c r="EJ304" s="29"/>
      <c r="EK304" s="30"/>
      <c r="EL304" s="31"/>
      <c r="EM304" s="32"/>
      <c r="EN304" s="32"/>
      <c r="EO304" s="32"/>
      <c r="EP304" s="32"/>
      <c r="EQ304" s="33"/>
      <c r="ER304" s="28"/>
      <c r="ES304" s="29"/>
      <c r="ET304" s="29"/>
      <c r="EU304" s="29"/>
      <c r="EV304" s="29"/>
      <c r="EW304" s="30"/>
      <c r="EX304" s="31"/>
      <c r="EY304" s="32"/>
      <c r="EZ304" s="32"/>
      <c r="FA304" s="32"/>
      <c r="FB304" s="32"/>
      <c r="FC304" s="33"/>
      <c r="FD304" s="28"/>
      <c r="FE304" s="29"/>
      <c r="FF304" s="29"/>
      <c r="FG304" s="29"/>
      <c r="FH304" s="29"/>
      <c r="FI304" s="30"/>
      <c r="FJ304" s="31"/>
      <c r="FK304" s="32"/>
      <c r="FL304" s="32"/>
      <c r="FM304" s="32"/>
      <c r="FN304" s="32"/>
      <c r="FO304" s="33"/>
      <c r="FP304" s="28"/>
      <c r="FQ304" s="29"/>
      <c r="FR304" s="29"/>
      <c r="FS304" s="29"/>
      <c r="FT304" s="29"/>
      <c r="FU304" s="30"/>
      <c r="FV304" s="31"/>
      <c r="FW304" s="32"/>
      <c r="FX304" s="32"/>
      <c r="FY304" s="32"/>
      <c r="FZ304" s="32"/>
      <c r="GA304" s="33"/>
      <c r="GB304" s="28"/>
      <c r="GC304" s="29"/>
      <c r="GD304" s="29"/>
      <c r="GE304" s="29"/>
      <c r="GF304" s="29"/>
      <c r="GG304" s="30"/>
      <c r="GH304" s="31"/>
      <c r="GI304" s="32"/>
      <c r="GJ304" s="32"/>
      <c r="GK304" s="32"/>
      <c r="GL304" s="32"/>
      <c r="GM304" s="33"/>
      <c r="GN304" s="28"/>
      <c r="GO304" s="29"/>
      <c r="GP304" s="29"/>
      <c r="GQ304" s="29"/>
      <c r="GR304" s="29"/>
      <c r="GS304" s="30"/>
      <c r="GT304" s="31"/>
      <c r="GU304" s="32"/>
      <c r="GV304" s="32"/>
      <c r="GW304" s="32"/>
      <c r="GX304" s="32"/>
      <c r="GY304" s="33"/>
      <c r="GZ304" s="28"/>
      <c r="HA304" s="29"/>
      <c r="HB304" s="29"/>
      <c r="HC304" s="29"/>
      <c r="HD304" s="29"/>
      <c r="HE304" s="30"/>
      <c r="HF304" s="31"/>
      <c r="HG304" s="32"/>
      <c r="HH304" s="32"/>
      <c r="HI304" s="32"/>
      <c r="HJ304" s="32"/>
      <c r="HK304" s="33"/>
      <c r="HL304" s="28"/>
      <c r="HM304" s="29"/>
      <c r="HN304" s="29"/>
      <c r="HO304" s="29"/>
      <c r="HP304" s="29"/>
      <c r="HQ304" s="30"/>
      <c r="HR304" s="31"/>
      <c r="HS304" s="32"/>
      <c r="HT304" s="32"/>
      <c r="HU304" s="32"/>
      <c r="HV304" s="32"/>
      <c r="HW304" s="33"/>
      <c r="HX304" s="28"/>
      <c r="HY304" s="29"/>
      <c r="HZ304" s="29"/>
      <c r="IA304" s="29"/>
      <c r="IB304" s="29"/>
      <c r="IC304" s="30"/>
      <c r="ID304" s="31"/>
      <c r="IE304" s="32"/>
      <c r="IF304" s="32"/>
      <c r="IG304" s="32"/>
      <c r="IH304" s="32"/>
      <c r="II304" s="33"/>
      <c r="IJ304" s="28"/>
      <c r="IK304" s="29"/>
      <c r="IL304" s="29"/>
      <c r="IM304" s="29"/>
      <c r="IN304" s="29"/>
      <c r="IO304" s="30"/>
      <c r="IP304" s="31"/>
      <c r="IQ304" s="32"/>
      <c r="IR304" s="32"/>
      <c r="IS304" s="32"/>
      <c r="IT304" s="32"/>
      <c r="IU304" s="33"/>
      <c r="IV304" s="28"/>
      <c r="IW304" s="29"/>
      <c r="IX304" s="29"/>
      <c r="IY304" s="29"/>
      <c r="IZ304" s="29"/>
      <c r="JA304" s="30"/>
      <c r="JB304" s="31"/>
      <c r="JC304" s="32"/>
      <c r="JD304" s="32"/>
      <c r="JE304" s="32"/>
      <c r="JF304" s="32"/>
      <c r="JG304" s="33"/>
      <c r="JH304" s="28"/>
      <c r="JI304" s="29"/>
      <c r="JJ304" s="29"/>
      <c r="JK304" s="29"/>
      <c r="JL304" s="29"/>
      <c r="JM304" s="30"/>
      <c r="JN304" s="31"/>
      <c r="JO304" s="32"/>
      <c r="JP304" s="32"/>
      <c r="JQ304" s="32"/>
      <c r="JR304" s="32"/>
      <c r="JS304" s="33"/>
      <c r="JT304" s="28"/>
      <c r="JU304" s="29"/>
      <c r="JV304" s="29"/>
      <c r="JW304" s="29"/>
      <c r="JX304" s="29"/>
      <c r="JY304" s="30"/>
      <c r="JZ304" s="31"/>
      <c r="KA304" s="32"/>
      <c r="KB304" s="32"/>
      <c r="KC304" s="32"/>
      <c r="KD304" s="32"/>
      <c r="KE304" s="33"/>
      <c r="KF304" s="28"/>
      <c r="KG304" s="29"/>
      <c r="KH304" s="29"/>
      <c r="KI304" s="29"/>
      <c r="KJ304" s="29"/>
      <c r="KK304" s="30"/>
      <c r="KL304" s="31"/>
      <c r="KM304" s="32"/>
      <c r="KN304" s="32"/>
      <c r="KO304" s="32"/>
      <c r="KP304" s="32"/>
      <c r="KQ304" s="33"/>
    </row>
    <row r="305" spans="1:303" ht="16.5" customHeight="1" x14ac:dyDescent="0.25">
      <c r="A305" t="e">
        <f t="shared" si="13"/>
        <v>#VALUE!</v>
      </c>
      <c r="B305" s="17" t="e">
        <f t="shared" si="14"/>
        <v>#VALUE!</v>
      </c>
      <c r="C305" s="21" t="str">
        <f>Calen!F308</f>
        <v/>
      </c>
      <c r="D305" s="28"/>
      <c r="E305" s="29"/>
      <c r="F305" s="29"/>
      <c r="G305" s="29"/>
      <c r="H305" s="29"/>
      <c r="I305" s="30"/>
      <c r="J305" s="31"/>
      <c r="K305" s="32"/>
      <c r="L305" s="32"/>
      <c r="M305" s="32"/>
      <c r="N305" s="32"/>
      <c r="O305" s="33"/>
      <c r="P305" s="28"/>
      <c r="Q305" s="29"/>
      <c r="R305" s="29"/>
      <c r="S305" s="29"/>
      <c r="T305" s="29"/>
      <c r="U305" s="30"/>
      <c r="V305" s="31"/>
      <c r="W305" s="32"/>
      <c r="X305" s="32"/>
      <c r="Y305" s="32"/>
      <c r="Z305" s="32"/>
      <c r="AA305" s="33"/>
      <c r="AB305" s="28"/>
      <c r="AC305" s="29"/>
      <c r="AD305" s="29"/>
      <c r="AE305" s="29"/>
      <c r="AF305" s="29"/>
      <c r="AG305" s="30"/>
      <c r="AH305" s="31"/>
      <c r="AI305" s="32"/>
      <c r="AJ305" s="32"/>
      <c r="AK305" s="32"/>
      <c r="AL305" s="32"/>
      <c r="AM305" s="33"/>
      <c r="AN305" s="28"/>
      <c r="AO305" s="29"/>
      <c r="AP305" s="29"/>
      <c r="AQ305" s="29"/>
      <c r="AR305" s="29"/>
      <c r="AS305" s="30"/>
      <c r="AT305" s="31"/>
      <c r="AU305" s="32"/>
      <c r="AV305" s="32"/>
      <c r="AW305" s="32"/>
      <c r="AX305" s="32"/>
      <c r="AY305" s="33"/>
      <c r="AZ305" s="28"/>
      <c r="BA305" s="29"/>
      <c r="BB305" s="29"/>
      <c r="BC305" s="29"/>
      <c r="BD305" s="29"/>
      <c r="BE305" s="30"/>
      <c r="BF305" s="31"/>
      <c r="BG305" s="32"/>
      <c r="BH305" s="32"/>
      <c r="BI305" s="32"/>
      <c r="BJ305" s="32"/>
      <c r="BK305" s="33"/>
      <c r="BL305" s="28"/>
      <c r="BM305" s="29"/>
      <c r="BN305" s="29"/>
      <c r="BO305" s="29"/>
      <c r="BP305" s="29"/>
      <c r="BQ305" s="30"/>
      <c r="BR305" s="31"/>
      <c r="BS305" s="32"/>
      <c r="BT305" s="32"/>
      <c r="BU305" s="32"/>
      <c r="BV305" s="32"/>
      <c r="BW305" s="33"/>
      <c r="BX305" s="28"/>
      <c r="BY305" s="29"/>
      <c r="BZ305" s="29"/>
      <c r="CA305" s="29"/>
      <c r="CB305" s="29"/>
      <c r="CC305" s="30"/>
      <c r="CD305" s="31"/>
      <c r="CE305" s="32"/>
      <c r="CF305" s="32"/>
      <c r="CG305" s="32"/>
      <c r="CH305" s="32"/>
      <c r="CI305" s="33"/>
      <c r="CJ305" s="28"/>
      <c r="CK305" s="29"/>
      <c r="CL305" s="29"/>
      <c r="CM305" s="29"/>
      <c r="CN305" s="29"/>
      <c r="CO305" s="30"/>
      <c r="CP305" s="31"/>
      <c r="CQ305" s="32"/>
      <c r="CR305" s="32"/>
      <c r="CS305" s="32"/>
      <c r="CT305" s="32"/>
      <c r="CU305" s="33"/>
      <c r="CV305" s="28"/>
      <c r="CW305" s="29"/>
      <c r="CX305" s="29"/>
      <c r="CY305" s="29"/>
      <c r="CZ305" s="29"/>
      <c r="DA305" s="30"/>
      <c r="DB305" s="31"/>
      <c r="DC305" s="32"/>
      <c r="DD305" s="32"/>
      <c r="DE305" s="32"/>
      <c r="DF305" s="32"/>
      <c r="DG305" s="33"/>
      <c r="DH305" s="28"/>
      <c r="DI305" s="29"/>
      <c r="DJ305" s="29"/>
      <c r="DK305" s="29"/>
      <c r="DL305" s="29"/>
      <c r="DM305" s="30"/>
      <c r="DN305" s="31"/>
      <c r="DO305" s="32"/>
      <c r="DP305" s="32"/>
      <c r="DQ305" s="32"/>
      <c r="DR305" s="32"/>
      <c r="DS305" s="33"/>
      <c r="DT305" s="28"/>
      <c r="DU305" s="29"/>
      <c r="DV305" s="29"/>
      <c r="DW305" s="29"/>
      <c r="DX305" s="29"/>
      <c r="DY305" s="30"/>
      <c r="DZ305" s="31"/>
      <c r="EA305" s="32"/>
      <c r="EB305" s="32"/>
      <c r="EC305" s="32"/>
      <c r="ED305" s="32"/>
      <c r="EE305" s="33"/>
      <c r="EF305" s="28"/>
      <c r="EG305" s="29"/>
      <c r="EH305" s="29"/>
      <c r="EI305" s="29"/>
      <c r="EJ305" s="29"/>
      <c r="EK305" s="30"/>
      <c r="EL305" s="31"/>
      <c r="EM305" s="32"/>
      <c r="EN305" s="32"/>
      <c r="EO305" s="32"/>
      <c r="EP305" s="32"/>
      <c r="EQ305" s="33"/>
      <c r="ER305" s="28"/>
      <c r="ES305" s="29"/>
      <c r="ET305" s="29"/>
      <c r="EU305" s="29"/>
      <c r="EV305" s="29"/>
      <c r="EW305" s="30"/>
      <c r="EX305" s="31"/>
      <c r="EY305" s="32"/>
      <c r="EZ305" s="32"/>
      <c r="FA305" s="32"/>
      <c r="FB305" s="32"/>
      <c r="FC305" s="33"/>
      <c r="FD305" s="28"/>
      <c r="FE305" s="29"/>
      <c r="FF305" s="29"/>
      <c r="FG305" s="29"/>
      <c r="FH305" s="29"/>
      <c r="FI305" s="30"/>
      <c r="FJ305" s="31"/>
      <c r="FK305" s="32"/>
      <c r="FL305" s="32"/>
      <c r="FM305" s="32"/>
      <c r="FN305" s="32"/>
      <c r="FO305" s="33"/>
      <c r="FP305" s="28"/>
      <c r="FQ305" s="29"/>
      <c r="FR305" s="29"/>
      <c r="FS305" s="29"/>
      <c r="FT305" s="29"/>
      <c r="FU305" s="30"/>
      <c r="FV305" s="31"/>
      <c r="FW305" s="32"/>
      <c r="FX305" s="32"/>
      <c r="FY305" s="32"/>
      <c r="FZ305" s="32"/>
      <c r="GA305" s="33"/>
      <c r="GB305" s="28"/>
      <c r="GC305" s="29"/>
      <c r="GD305" s="29"/>
      <c r="GE305" s="29"/>
      <c r="GF305" s="29"/>
      <c r="GG305" s="30"/>
      <c r="GH305" s="31"/>
      <c r="GI305" s="32"/>
      <c r="GJ305" s="32"/>
      <c r="GK305" s="32"/>
      <c r="GL305" s="32"/>
      <c r="GM305" s="33"/>
      <c r="GN305" s="28"/>
      <c r="GO305" s="29"/>
      <c r="GP305" s="29"/>
      <c r="GQ305" s="29"/>
      <c r="GR305" s="29"/>
      <c r="GS305" s="30"/>
      <c r="GT305" s="31"/>
      <c r="GU305" s="32"/>
      <c r="GV305" s="32"/>
      <c r="GW305" s="32"/>
      <c r="GX305" s="32"/>
      <c r="GY305" s="33"/>
      <c r="GZ305" s="28"/>
      <c r="HA305" s="29"/>
      <c r="HB305" s="29"/>
      <c r="HC305" s="29"/>
      <c r="HD305" s="29"/>
      <c r="HE305" s="30"/>
      <c r="HF305" s="31"/>
      <c r="HG305" s="32"/>
      <c r="HH305" s="32"/>
      <c r="HI305" s="32"/>
      <c r="HJ305" s="32"/>
      <c r="HK305" s="33"/>
      <c r="HL305" s="28"/>
      <c r="HM305" s="29"/>
      <c r="HN305" s="29"/>
      <c r="HO305" s="29"/>
      <c r="HP305" s="29"/>
      <c r="HQ305" s="30"/>
      <c r="HR305" s="31"/>
      <c r="HS305" s="32"/>
      <c r="HT305" s="32"/>
      <c r="HU305" s="32"/>
      <c r="HV305" s="32"/>
      <c r="HW305" s="33"/>
      <c r="HX305" s="28"/>
      <c r="HY305" s="29"/>
      <c r="HZ305" s="29"/>
      <c r="IA305" s="29"/>
      <c r="IB305" s="29"/>
      <c r="IC305" s="30"/>
      <c r="ID305" s="31"/>
      <c r="IE305" s="32"/>
      <c r="IF305" s="32"/>
      <c r="IG305" s="32"/>
      <c r="IH305" s="32"/>
      <c r="II305" s="33"/>
      <c r="IJ305" s="28"/>
      <c r="IK305" s="29"/>
      <c r="IL305" s="29"/>
      <c r="IM305" s="29"/>
      <c r="IN305" s="29"/>
      <c r="IO305" s="30"/>
      <c r="IP305" s="31"/>
      <c r="IQ305" s="32"/>
      <c r="IR305" s="32"/>
      <c r="IS305" s="32"/>
      <c r="IT305" s="32"/>
      <c r="IU305" s="33"/>
      <c r="IV305" s="28"/>
      <c r="IW305" s="29"/>
      <c r="IX305" s="29"/>
      <c r="IY305" s="29"/>
      <c r="IZ305" s="29"/>
      <c r="JA305" s="30"/>
      <c r="JB305" s="31"/>
      <c r="JC305" s="32"/>
      <c r="JD305" s="32"/>
      <c r="JE305" s="32"/>
      <c r="JF305" s="32"/>
      <c r="JG305" s="33"/>
      <c r="JH305" s="28"/>
      <c r="JI305" s="29"/>
      <c r="JJ305" s="29"/>
      <c r="JK305" s="29"/>
      <c r="JL305" s="29"/>
      <c r="JM305" s="30"/>
      <c r="JN305" s="31"/>
      <c r="JO305" s="32"/>
      <c r="JP305" s="32"/>
      <c r="JQ305" s="32"/>
      <c r="JR305" s="32"/>
      <c r="JS305" s="33"/>
      <c r="JT305" s="28"/>
      <c r="JU305" s="29"/>
      <c r="JV305" s="29"/>
      <c r="JW305" s="29"/>
      <c r="JX305" s="29"/>
      <c r="JY305" s="30"/>
      <c r="JZ305" s="31"/>
      <c r="KA305" s="32"/>
      <c r="KB305" s="32"/>
      <c r="KC305" s="32"/>
      <c r="KD305" s="32"/>
      <c r="KE305" s="33"/>
      <c r="KF305" s="28"/>
      <c r="KG305" s="29"/>
      <c r="KH305" s="29"/>
      <c r="KI305" s="29"/>
      <c r="KJ305" s="29"/>
      <c r="KK305" s="30"/>
      <c r="KL305" s="31"/>
      <c r="KM305" s="32"/>
      <c r="KN305" s="32"/>
      <c r="KO305" s="32"/>
      <c r="KP305" s="32"/>
      <c r="KQ305" s="33"/>
    </row>
    <row r="306" spans="1:303" ht="16.5" customHeight="1" x14ac:dyDescent="0.25">
      <c r="A306" t="e">
        <f t="shared" si="13"/>
        <v>#VALUE!</v>
      </c>
      <c r="B306" s="17" t="e">
        <f t="shared" si="14"/>
        <v>#VALUE!</v>
      </c>
      <c r="C306" s="21" t="str">
        <f>Calen!F309</f>
        <v/>
      </c>
      <c r="D306" s="28"/>
      <c r="E306" s="29"/>
      <c r="F306" s="29"/>
      <c r="G306" s="29"/>
      <c r="H306" s="29"/>
      <c r="I306" s="30"/>
      <c r="J306" s="31"/>
      <c r="K306" s="32"/>
      <c r="L306" s="32"/>
      <c r="M306" s="32"/>
      <c r="N306" s="32"/>
      <c r="O306" s="33"/>
      <c r="P306" s="28"/>
      <c r="Q306" s="29"/>
      <c r="R306" s="29"/>
      <c r="S306" s="29"/>
      <c r="T306" s="29"/>
      <c r="U306" s="30"/>
      <c r="V306" s="31"/>
      <c r="W306" s="32"/>
      <c r="X306" s="32"/>
      <c r="Y306" s="32"/>
      <c r="Z306" s="32"/>
      <c r="AA306" s="33"/>
      <c r="AB306" s="28"/>
      <c r="AC306" s="29"/>
      <c r="AD306" s="29"/>
      <c r="AE306" s="29"/>
      <c r="AF306" s="29"/>
      <c r="AG306" s="30"/>
      <c r="AH306" s="31"/>
      <c r="AI306" s="32"/>
      <c r="AJ306" s="32"/>
      <c r="AK306" s="32"/>
      <c r="AL306" s="32"/>
      <c r="AM306" s="33"/>
      <c r="AN306" s="28"/>
      <c r="AO306" s="29"/>
      <c r="AP306" s="29"/>
      <c r="AQ306" s="29"/>
      <c r="AR306" s="29"/>
      <c r="AS306" s="30"/>
      <c r="AT306" s="31"/>
      <c r="AU306" s="32"/>
      <c r="AV306" s="32"/>
      <c r="AW306" s="32"/>
      <c r="AX306" s="32"/>
      <c r="AY306" s="33"/>
      <c r="AZ306" s="28"/>
      <c r="BA306" s="29"/>
      <c r="BB306" s="29"/>
      <c r="BC306" s="29"/>
      <c r="BD306" s="29"/>
      <c r="BE306" s="30"/>
      <c r="BF306" s="31"/>
      <c r="BG306" s="32"/>
      <c r="BH306" s="32"/>
      <c r="BI306" s="32"/>
      <c r="BJ306" s="32"/>
      <c r="BK306" s="33"/>
      <c r="BL306" s="28"/>
      <c r="BM306" s="29"/>
      <c r="BN306" s="29"/>
      <c r="BO306" s="29"/>
      <c r="BP306" s="29"/>
      <c r="BQ306" s="30"/>
      <c r="BR306" s="31"/>
      <c r="BS306" s="32"/>
      <c r="BT306" s="32"/>
      <c r="BU306" s="32"/>
      <c r="BV306" s="32"/>
      <c r="BW306" s="33"/>
      <c r="BX306" s="28"/>
      <c r="BY306" s="29"/>
      <c r="BZ306" s="29"/>
      <c r="CA306" s="29"/>
      <c r="CB306" s="29"/>
      <c r="CC306" s="30"/>
      <c r="CD306" s="31"/>
      <c r="CE306" s="32"/>
      <c r="CF306" s="32"/>
      <c r="CG306" s="32"/>
      <c r="CH306" s="32"/>
      <c r="CI306" s="33"/>
      <c r="CJ306" s="28"/>
      <c r="CK306" s="29"/>
      <c r="CL306" s="29"/>
      <c r="CM306" s="29"/>
      <c r="CN306" s="29"/>
      <c r="CO306" s="30"/>
      <c r="CP306" s="31"/>
      <c r="CQ306" s="32"/>
      <c r="CR306" s="32"/>
      <c r="CS306" s="32"/>
      <c r="CT306" s="32"/>
      <c r="CU306" s="33"/>
      <c r="CV306" s="28"/>
      <c r="CW306" s="29"/>
      <c r="CX306" s="29"/>
      <c r="CY306" s="29"/>
      <c r="CZ306" s="29"/>
      <c r="DA306" s="30"/>
      <c r="DB306" s="31"/>
      <c r="DC306" s="32"/>
      <c r="DD306" s="32"/>
      <c r="DE306" s="32"/>
      <c r="DF306" s="32"/>
      <c r="DG306" s="33"/>
      <c r="DH306" s="28"/>
      <c r="DI306" s="29"/>
      <c r="DJ306" s="29"/>
      <c r="DK306" s="29"/>
      <c r="DL306" s="29"/>
      <c r="DM306" s="30"/>
      <c r="DN306" s="31"/>
      <c r="DO306" s="32"/>
      <c r="DP306" s="32"/>
      <c r="DQ306" s="32"/>
      <c r="DR306" s="32"/>
      <c r="DS306" s="33"/>
      <c r="DT306" s="28"/>
      <c r="DU306" s="29"/>
      <c r="DV306" s="29"/>
      <c r="DW306" s="29"/>
      <c r="DX306" s="29"/>
      <c r="DY306" s="30"/>
      <c r="DZ306" s="31"/>
      <c r="EA306" s="32"/>
      <c r="EB306" s="32"/>
      <c r="EC306" s="32"/>
      <c r="ED306" s="32"/>
      <c r="EE306" s="33"/>
      <c r="EF306" s="28"/>
      <c r="EG306" s="29"/>
      <c r="EH306" s="29"/>
      <c r="EI306" s="29"/>
      <c r="EJ306" s="29"/>
      <c r="EK306" s="30"/>
      <c r="EL306" s="31"/>
      <c r="EM306" s="32"/>
      <c r="EN306" s="32"/>
      <c r="EO306" s="32"/>
      <c r="EP306" s="32"/>
      <c r="EQ306" s="33"/>
      <c r="ER306" s="28"/>
      <c r="ES306" s="29"/>
      <c r="ET306" s="29"/>
      <c r="EU306" s="29"/>
      <c r="EV306" s="29"/>
      <c r="EW306" s="30"/>
      <c r="EX306" s="31"/>
      <c r="EY306" s="32"/>
      <c r="EZ306" s="32"/>
      <c r="FA306" s="32"/>
      <c r="FB306" s="32"/>
      <c r="FC306" s="33"/>
      <c r="FD306" s="28"/>
      <c r="FE306" s="29"/>
      <c r="FF306" s="29"/>
      <c r="FG306" s="29"/>
      <c r="FH306" s="29"/>
      <c r="FI306" s="30"/>
      <c r="FJ306" s="31"/>
      <c r="FK306" s="32"/>
      <c r="FL306" s="32"/>
      <c r="FM306" s="32"/>
      <c r="FN306" s="32"/>
      <c r="FO306" s="33"/>
      <c r="FP306" s="28"/>
      <c r="FQ306" s="29"/>
      <c r="FR306" s="29"/>
      <c r="FS306" s="29"/>
      <c r="FT306" s="29"/>
      <c r="FU306" s="30"/>
      <c r="FV306" s="31"/>
      <c r="FW306" s="32"/>
      <c r="FX306" s="32"/>
      <c r="FY306" s="32"/>
      <c r="FZ306" s="32"/>
      <c r="GA306" s="33"/>
      <c r="GB306" s="28"/>
      <c r="GC306" s="29"/>
      <c r="GD306" s="29"/>
      <c r="GE306" s="29"/>
      <c r="GF306" s="29"/>
      <c r="GG306" s="30"/>
      <c r="GH306" s="31"/>
      <c r="GI306" s="32"/>
      <c r="GJ306" s="32"/>
      <c r="GK306" s="32"/>
      <c r="GL306" s="32"/>
      <c r="GM306" s="33"/>
      <c r="GN306" s="28"/>
      <c r="GO306" s="29"/>
      <c r="GP306" s="29"/>
      <c r="GQ306" s="29"/>
      <c r="GR306" s="29"/>
      <c r="GS306" s="30"/>
      <c r="GT306" s="31"/>
      <c r="GU306" s="32"/>
      <c r="GV306" s="32"/>
      <c r="GW306" s="32"/>
      <c r="GX306" s="32"/>
      <c r="GY306" s="33"/>
      <c r="GZ306" s="28"/>
      <c r="HA306" s="29"/>
      <c r="HB306" s="29"/>
      <c r="HC306" s="29"/>
      <c r="HD306" s="29"/>
      <c r="HE306" s="30"/>
      <c r="HF306" s="31"/>
      <c r="HG306" s="32"/>
      <c r="HH306" s="32"/>
      <c r="HI306" s="32"/>
      <c r="HJ306" s="32"/>
      <c r="HK306" s="33"/>
      <c r="HL306" s="28"/>
      <c r="HM306" s="29"/>
      <c r="HN306" s="29"/>
      <c r="HO306" s="29"/>
      <c r="HP306" s="29"/>
      <c r="HQ306" s="30"/>
      <c r="HR306" s="31"/>
      <c r="HS306" s="32"/>
      <c r="HT306" s="32"/>
      <c r="HU306" s="32"/>
      <c r="HV306" s="32"/>
      <c r="HW306" s="33"/>
      <c r="HX306" s="28"/>
      <c r="HY306" s="29"/>
      <c r="HZ306" s="29"/>
      <c r="IA306" s="29"/>
      <c r="IB306" s="29"/>
      <c r="IC306" s="30"/>
      <c r="ID306" s="31"/>
      <c r="IE306" s="32"/>
      <c r="IF306" s="32"/>
      <c r="IG306" s="32"/>
      <c r="IH306" s="32"/>
      <c r="II306" s="33"/>
      <c r="IJ306" s="28"/>
      <c r="IK306" s="29"/>
      <c r="IL306" s="29"/>
      <c r="IM306" s="29"/>
      <c r="IN306" s="29"/>
      <c r="IO306" s="30"/>
      <c r="IP306" s="31"/>
      <c r="IQ306" s="32"/>
      <c r="IR306" s="32"/>
      <c r="IS306" s="32"/>
      <c r="IT306" s="32"/>
      <c r="IU306" s="33"/>
      <c r="IV306" s="28"/>
      <c r="IW306" s="29"/>
      <c r="IX306" s="29"/>
      <c r="IY306" s="29"/>
      <c r="IZ306" s="29"/>
      <c r="JA306" s="30"/>
      <c r="JB306" s="31"/>
      <c r="JC306" s="32"/>
      <c r="JD306" s="32"/>
      <c r="JE306" s="32"/>
      <c r="JF306" s="32"/>
      <c r="JG306" s="33"/>
      <c r="JH306" s="28"/>
      <c r="JI306" s="29"/>
      <c r="JJ306" s="29"/>
      <c r="JK306" s="29"/>
      <c r="JL306" s="29"/>
      <c r="JM306" s="30"/>
      <c r="JN306" s="31"/>
      <c r="JO306" s="32"/>
      <c r="JP306" s="32"/>
      <c r="JQ306" s="32"/>
      <c r="JR306" s="32"/>
      <c r="JS306" s="33"/>
      <c r="JT306" s="28"/>
      <c r="JU306" s="29"/>
      <c r="JV306" s="29"/>
      <c r="JW306" s="29"/>
      <c r="JX306" s="29"/>
      <c r="JY306" s="30"/>
      <c r="JZ306" s="31"/>
      <c r="KA306" s="32"/>
      <c r="KB306" s="32"/>
      <c r="KC306" s="32"/>
      <c r="KD306" s="32"/>
      <c r="KE306" s="33"/>
      <c r="KF306" s="28"/>
      <c r="KG306" s="29"/>
      <c r="KH306" s="29"/>
      <c r="KI306" s="29"/>
      <c r="KJ306" s="29"/>
      <c r="KK306" s="30"/>
      <c r="KL306" s="31"/>
      <c r="KM306" s="32"/>
      <c r="KN306" s="32"/>
      <c r="KO306" s="32"/>
      <c r="KP306" s="32"/>
      <c r="KQ306" s="33"/>
    </row>
    <row r="307" spans="1:303" ht="16.5" customHeight="1" x14ac:dyDescent="0.25">
      <c r="A307" t="e">
        <f t="shared" si="13"/>
        <v>#VALUE!</v>
      </c>
      <c r="B307" s="17" t="e">
        <f t="shared" si="14"/>
        <v>#VALUE!</v>
      </c>
      <c r="C307" s="21" t="str">
        <f>Calen!F310</f>
        <v/>
      </c>
      <c r="D307" s="28"/>
      <c r="E307" s="29"/>
      <c r="F307" s="29"/>
      <c r="G307" s="29"/>
      <c r="H307" s="29"/>
      <c r="I307" s="30"/>
      <c r="J307" s="31"/>
      <c r="K307" s="32"/>
      <c r="L307" s="32"/>
      <c r="M307" s="32"/>
      <c r="N307" s="32"/>
      <c r="O307" s="33"/>
      <c r="P307" s="28"/>
      <c r="Q307" s="29"/>
      <c r="R307" s="29"/>
      <c r="S307" s="29"/>
      <c r="T307" s="29"/>
      <c r="U307" s="30"/>
      <c r="V307" s="31"/>
      <c r="W307" s="32"/>
      <c r="X307" s="32"/>
      <c r="Y307" s="32"/>
      <c r="Z307" s="32"/>
      <c r="AA307" s="33"/>
      <c r="AB307" s="28"/>
      <c r="AC307" s="29"/>
      <c r="AD307" s="29"/>
      <c r="AE307" s="29"/>
      <c r="AF307" s="29"/>
      <c r="AG307" s="30"/>
      <c r="AH307" s="31"/>
      <c r="AI307" s="32"/>
      <c r="AJ307" s="32"/>
      <c r="AK307" s="32"/>
      <c r="AL307" s="32"/>
      <c r="AM307" s="33"/>
      <c r="AN307" s="28"/>
      <c r="AO307" s="29"/>
      <c r="AP307" s="29"/>
      <c r="AQ307" s="29"/>
      <c r="AR307" s="29"/>
      <c r="AS307" s="30"/>
      <c r="AT307" s="31"/>
      <c r="AU307" s="32"/>
      <c r="AV307" s="32"/>
      <c r="AW307" s="32"/>
      <c r="AX307" s="32"/>
      <c r="AY307" s="33"/>
      <c r="AZ307" s="28"/>
      <c r="BA307" s="29"/>
      <c r="BB307" s="29"/>
      <c r="BC307" s="29"/>
      <c r="BD307" s="29"/>
      <c r="BE307" s="30"/>
      <c r="BF307" s="31"/>
      <c r="BG307" s="32"/>
      <c r="BH307" s="32"/>
      <c r="BI307" s="32"/>
      <c r="BJ307" s="32"/>
      <c r="BK307" s="33"/>
      <c r="BL307" s="28"/>
      <c r="BM307" s="29"/>
      <c r="BN307" s="29"/>
      <c r="BO307" s="29"/>
      <c r="BP307" s="29"/>
      <c r="BQ307" s="30"/>
      <c r="BR307" s="31"/>
      <c r="BS307" s="32"/>
      <c r="BT307" s="32"/>
      <c r="BU307" s="32"/>
      <c r="BV307" s="32"/>
      <c r="BW307" s="33"/>
      <c r="BX307" s="28"/>
      <c r="BY307" s="29"/>
      <c r="BZ307" s="29"/>
      <c r="CA307" s="29"/>
      <c r="CB307" s="29"/>
      <c r="CC307" s="30"/>
      <c r="CD307" s="31"/>
      <c r="CE307" s="32"/>
      <c r="CF307" s="32"/>
      <c r="CG307" s="32"/>
      <c r="CH307" s="32"/>
      <c r="CI307" s="33"/>
      <c r="CJ307" s="28"/>
      <c r="CK307" s="29"/>
      <c r="CL307" s="29"/>
      <c r="CM307" s="29"/>
      <c r="CN307" s="29"/>
      <c r="CO307" s="30"/>
      <c r="CP307" s="31"/>
      <c r="CQ307" s="32"/>
      <c r="CR307" s="32"/>
      <c r="CS307" s="32"/>
      <c r="CT307" s="32"/>
      <c r="CU307" s="33"/>
      <c r="CV307" s="28"/>
      <c r="CW307" s="29"/>
      <c r="CX307" s="29"/>
      <c r="CY307" s="29"/>
      <c r="CZ307" s="29"/>
      <c r="DA307" s="30"/>
      <c r="DB307" s="31"/>
      <c r="DC307" s="32"/>
      <c r="DD307" s="32"/>
      <c r="DE307" s="32"/>
      <c r="DF307" s="32"/>
      <c r="DG307" s="33"/>
      <c r="DH307" s="28"/>
      <c r="DI307" s="29"/>
      <c r="DJ307" s="29"/>
      <c r="DK307" s="29"/>
      <c r="DL307" s="29"/>
      <c r="DM307" s="30"/>
      <c r="DN307" s="31"/>
      <c r="DO307" s="32"/>
      <c r="DP307" s="32"/>
      <c r="DQ307" s="32"/>
      <c r="DR307" s="32"/>
      <c r="DS307" s="33"/>
      <c r="DT307" s="28"/>
      <c r="DU307" s="29"/>
      <c r="DV307" s="29"/>
      <c r="DW307" s="29"/>
      <c r="DX307" s="29"/>
      <c r="DY307" s="30"/>
      <c r="DZ307" s="31"/>
      <c r="EA307" s="32"/>
      <c r="EB307" s="32"/>
      <c r="EC307" s="32"/>
      <c r="ED307" s="32"/>
      <c r="EE307" s="33"/>
      <c r="EF307" s="28"/>
      <c r="EG307" s="29"/>
      <c r="EH307" s="29"/>
      <c r="EI307" s="29"/>
      <c r="EJ307" s="29"/>
      <c r="EK307" s="30"/>
      <c r="EL307" s="31"/>
      <c r="EM307" s="32"/>
      <c r="EN307" s="32"/>
      <c r="EO307" s="32"/>
      <c r="EP307" s="32"/>
      <c r="EQ307" s="33"/>
      <c r="ER307" s="28"/>
      <c r="ES307" s="29"/>
      <c r="ET307" s="29"/>
      <c r="EU307" s="29"/>
      <c r="EV307" s="29"/>
      <c r="EW307" s="30"/>
      <c r="EX307" s="31"/>
      <c r="EY307" s="32"/>
      <c r="EZ307" s="32"/>
      <c r="FA307" s="32"/>
      <c r="FB307" s="32"/>
      <c r="FC307" s="33"/>
      <c r="FD307" s="28"/>
      <c r="FE307" s="29"/>
      <c r="FF307" s="29"/>
      <c r="FG307" s="29"/>
      <c r="FH307" s="29"/>
      <c r="FI307" s="30"/>
      <c r="FJ307" s="31"/>
      <c r="FK307" s="32"/>
      <c r="FL307" s="32"/>
      <c r="FM307" s="32"/>
      <c r="FN307" s="32"/>
      <c r="FO307" s="33"/>
      <c r="FP307" s="28"/>
      <c r="FQ307" s="29"/>
      <c r="FR307" s="29"/>
      <c r="FS307" s="29"/>
      <c r="FT307" s="29"/>
      <c r="FU307" s="30"/>
      <c r="FV307" s="31"/>
      <c r="FW307" s="32"/>
      <c r="FX307" s="32"/>
      <c r="FY307" s="32"/>
      <c r="FZ307" s="32"/>
      <c r="GA307" s="33"/>
      <c r="GB307" s="28"/>
      <c r="GC307" s="29"/>
      <c r="GD307" s="29"/>
      <c r="GE307" s="29"/>
      <c r="GF307" s="29"/>
      <c r="GG307" s="30"/>
      <c r="GH307" s="31"/>
      <c r="GI307" s="32"/>
      <c r="GJ307" s="32"/>
      <c r="GK307" s="32"/>
      <c r="GL307" s="32"/>
      <c r="GM307" s="33"/>
      <c r="GN307" s="28"/>
      <c r="GO307" s="29"/>
      <c r="GP307" s="29"/>
      <c r="GQ307" s="29"/>
      <c r="GR307" s="29"/>
      <c r="GS307" s="30"/>
      <c r="GT307" s="31"/>
      <c r="GU307" s="32"/>
      <c r="GV307" s="32"/>
      <c r="GW307" s="32"/>
      <c r="GX307" s="32"/>
      <c r="GY307" s="33"/>
      <c r="GZ307" s="28"/>
      <c r="HA307" s="29"/>
      <c r="HB307" s="29"/>
      <c r="HC307" s="29"/>
      <c r="HD307" s="29"/>
      <c r="HE307" s="30"/>
      <c r="HF307" s="31"/>
      <c r="HG307" s="32"/>
      <c r="HH307" s="32"/>
      <c r="HI307" s="32"/>
      <c r="HJ307" s="32"/>
      <c r="HK307" s="33"/>
      <c r="HL307" s="28"/>
      <c r="HM307" s="29"/>
      <c r="HN307" s="29"/>
      <c r="HO307" s="29"/>
      <c r="HP307" s="29"/>
      <c r="HQ307" s="30"/>
      <c r="HR307" s="31"/>
      <c r="HS307" s="32"/>
      <c r="HT307" s="32"/>
      <c r="HU307" s="32"/>
      <c r="HV307" s="32"/>
      <c r="HW307" s="33"/>
      <c r="HX307" s="28"/>
      <c r="HY307" s="29"/>
      <c r="HZ307" s="29"/>
      <c r="IA307" s="29"/>
      <c r="IB307" s="29"/>
      <c r="IC307" s="30"/>
      <c r="ID307" s="31"/>
      <c r="IE307" s="32"/>
      <c r="IF307" s="32"/>
      <c r="IG307" s="32"/>
      <c r="IH307" s="32"/>
      <c r="II307" s="33"/>
      <c r="IJ307" s="28"/>
      <c r="IK307" s="29"/>
      <c r="IL307" s="29"/>
      <c r="IM307" s="29"/>
      <c r="IN307" s="29"/>
      <c r="IO307" s="30"/>
      <c r="IP307" s="31"/>
      <c r="IQ307" s="32"/>
      <c r="IR307" s="32"/>
      <c r="IS307" s="32"/>
      <c r="IT307" s="32"/>
      <c r="IU307" s="33"/>
      <c r="IV307" s="28"/>
      <c r="IW307" s="29"/>
      <c r="IX307" s="29"/>
      <c r="IY307" s="29"/>
      <c r="IZ307" s="29"/>
      <c r="JA307" s="30"/>
      <c r="JB307" s="31"/>
      <c r="JC307" s="32"/>
      <c r="JD307" s="32"/>
      <c r="JE307" s="32"/>
      <c r="JF307" s="32"/>
      <c r="JG307" s="33"/>
      <c r="JH307" s="28"/>
      <c r="JI307" s="29"/>
      <c r="JJ307" s="29"/>
      <c r="JK307" s="29"/>
      <c r="JL307" s="29"/>
      <c r="JM307" s="30"/>
      <c r="JN307" s="31"/>
      <c r="JO307" s="32"/>
      <c r="JP307" s="32"/>
      <c r="JQ307" s="32"/>
      <c r="JR307" s="32"/>
      <c r="JS307" s="33"/>
      <c r="JT307" s="28"/>
      <c r="JU307" s="29"/>
      <c r="JV307" s="29"/>
      <c r="JW307" s="29"/>
      <c r="JX307" s="29"/>
      <c r="JY307" s="30"/>
      <c r="JZ307" s="31"/>
      <c r="KA307" s="32"/>
      <c r="KB307" s="32"/>
      <c r="KC307" s="32"/>
      <c r="KD307" s="32"/>
      <c r="KE307" s="33"/>
      <c r="KF307" s="28"/>
      <c r="KG307" s="29"/>
      <c r="KH307" s="29"/>
      <c r="KI307" s="29"/>
      <c r="KJ307" s="29"/>
      <c r="KK307" s="30"/>
      <c r="KL307" s="31"/>
      <c r="KM307" s="32"/>
      <c r="KN307" s="32"/>
      <c r="KO307" s="32"/>
      <c r="KP307" s="32"/>
      <c r="KQ307" s="33"/>
    </row>
    <row r="308" spans="1:303" ht="16.5" customHeight="1" x14ac:dyDescent="0.25">
      <c r="A308" t="e">
        <f t="shared" si="13"/>
        <v>#VALUE!</v>
      </c>
      <c r="B308" s="17" t="e">
        <f t="shared" si="14"/>
        <v>#VALUE!</v>
      </c>
      <c r="C308" s="21" t="str">
        <f>Calen!F311</f>
        <v/>
      </c>
      <c r="D308" s="28"/>
      <c r="E308" s="29"/>
      <c r="F308" s="29"/>
      <c r="G308" s="29"/>
      <c r="H308" s="29"/>
      <c r="I308" s="30"/>
      <c r="J308" s="31"/>
      <c r="K308" s="32"/>
      <c r="L308" s="32"/>
      <c r="M308" s="32"/>
      <c r="N308" s="32"/>
      <c r="O308" s="33"/>
      <c r="P308" s="28"/>
      <c r="Q308" s="29"/>
      <c r="R308" s="29"/>
      <c r="S308" s="29"/>
      <c r="T308" s="29"/>
      <c r="U308" s="30"/>
      <c r="V308" s="31"/>
      <c r="W308" s="32"/>
      <c r="X308" s="32"/>
      <c r="Y308" s="32"/>
      <c r="Z308" s="32"/>
      <c r="AA308" s="33"/>
      <c r="AB308" s="28"/>
      <c r="AC308" s="29"/>
      <c r="AD308" s="29"/>
      <c r="AE308" s="29"/>
      <c r="AF308" s="29"/>
      <c r="AG308" s="30"/>
      <c r="AH308" s="31"/>
      <c r="AI308" s="32"/>
      <c r="AJ308" s="32"/>
      <c r="AK308" s="32"/>
      <c r="AL308" s="32"/>
      <c r="AM308" s="33"/>
      <c r="AN308" s="28"/>
      <c r="AO308" s="29"/>
      <c r="AP308" s="29"/>
      <c r="AQ308" s="29"/>
      <c r="AR308" s="29"/>
      <c r="AS308" s="30"/>
      <c r="AT308" s="31"/>
      <c r="AU308" s="32"/>
      <c r="AV308" s="32"/>
      <c r="AW308" s="32"/>
      <c r="AX308" s="32"/>
      <c r="AY308" s="33"/>
      <c r="AZ308" s="28"/>
      <c r="BA308" s="29"/>
      <c r="BB308" s="29"/>
      <c r="BC308" s="29"/>
      <c r="BD308" s="29"/>
      <c r="BE308" s="30"/>
      <c r="BF308" s="31"/>
      <c r="BG308" s="32"/>
      <c r="BH308" s="32"/>
      <c r="BI308" s="32"/>
      <c r="BJ308" s="32"/>
      <c r="BK308" s="33"/>
      <c r="BL308" s="28"/>
      <c r="BM308" s="29"/>
      <c r="BN308" s="29"/>
      <c r="BO308" s="29"/>
      <c r="BP308" s="29"/>
      <c r="BQ308" s="30"/>
      <c r="BR308" s="31"/>
      <c r="BS308" s="32"/>
      <c r="BT308" s="32"/>
      <c r="BU308" s="32"/>
      <c r="BV308" s="32"/>
      <c r="BW308" s="33"/>
      <c r="BX308" s="28"/>
      <c r="BY308" s="29"/>
      <c r="BZ308" s="29"/>
      <c r="CA308" s="29"/>
      <c r="CB308" s="29"/>
      <c r="CC308" s="30"/>
      <c r="CD308" s="31"/>
      <c r="CE308" s="32"/>
      <c r="CF308" s="32"/>
      <c r="CG308" s="32"/>
      <c r="CH308" s="32"/>
      <c r="CI308" s="33"/>
      <c r="CJ308" s="28"/>
      <c r="CK308" s="29"/>
      <c r="CL308" s="29"/>
      <c r="CM308" s="29"/>
      <c r="CN308" s="29"/>
      <c r="CO308" s="30"/>
      <c r="CP308" s="31"/>
      <c r="CQ308" s="32"/>
      <c r="CR308" s="32"/>
      <c r="CS308" s="32"/>
      <c r="CT308" s="32"/>
      <c r="CU308" s="33"/>
      <c r="CV308" s="28"/>
      <c r="CW308" s="29"/>
      <c r="CX308" s="29"/>
      <c r="CY308" s="29"/>
      <c r="CZ308" s="29"/>
      <c r="DA308" s="30"/>
      <c r="DB308" s="31"/>
      <c r="DC308" s="32"/>
      <c r="DD308" s="32"/>
      <c r="DE308" s="32"/>
      <c r="DF308" s="32"/>
      <c r="DG308" s="33"/>
      <c r="DH308" s="28"/>
      <c r="DI308" s="29"/>
      <c r="DJ308" s="29"/>
      <c r="DK308" s="29"/>
      <c r="DL308" s="29"/>
      <c r="DM308" s="30"/>
      <c r="DN308" s="31"/>
      <c r="DO308" s="32"/>
      <c r="DP308" s="32"/>
      <c r="DQ308" s="32"/>
      <c r="DR308" s="32"/>
      <c r="DS308" s="33"/>
      <c r="DT308" s="28"/>
      <c r="DU308" s="29"/>
      <c r="DV308" s="29"/>
      <c r="DW308" s="29"/>
      <c r="DX308" s="29"/>
      <c r="DY308" s="30"/>
      <c r="DZ308" s="31"/>
      <c r="EA308" s="32"/>
      <c r="EB308" s="32"/>
      <c r="EC308" s="32"/>
      <c r="ED308" s="32"/>
      <c r="EE308" s="33"/>
      <c r="EF308" s="28"/>
      <c r="EG308" s="29"/>
      <c r="EH308" s="29"/>
      <c r="EI308" s="29"/>
      <c r="EJ308" s="29"/>
      <c r="EK308" s="30"/>
      <c r="EL308" s="31"/>
      <c r="EM308" s="32"/>
      <c r="EN308" s="32"/>
      <c r="EO308" s="32"/>
      <c r="EP308" s="32"/>
      <c r="EQ308" s="33"/>
      <c r="ER308" s="28"/>
      <c r="ES308" s="29"/>
      <c r="ET308" s="29"/>
      <c r="EU308" s="29"/>
      <c r="EV308" s="29"/>
      <c r="EW308" s="30"/>
      <c r="EX308" s="31"/>
      <c r="EY308" s="32"/>
      <c r="EZ308" s="32"/>
      <c r="FA308" s="32"/>
      <c r="FB308" s="32"/>
      <c r="FC308" s="33"/>
      <c r="FD308" s="28"/>
      <c r="FE308" s="29"/>
      <c r="FF308" s="29"/>
      <c r="FG308" s="29"/>
      <c r="FH308" s="29"/>
      <c r="FI308" s="30"/>
      <c r="FJ308" s="31"/>
      <c r="FK308" s="32"/>
      <c r="FL308" s="32"/>
      <c r="FM308" s="32"/>
      <c r="FN308" s="32"/>
      <c r="FO308" s="33"/>
      <c r="FP308" s="28"/>
      <c r="FQ308" s="29"/>
      <c r="FR308" s="29"/>
      <c r="FS308" s="29"/>
      <c r="FT308" s="29"/>
      <c r="FU308" s="30"/>
      <c r="FV308" s="31"/>
      <c r="FW308" s="32"/>
      <c r="FX308" s="32"/>
      <c r="FY308" s="32"/>
      <c r="FZ308" s="32"/>
      <c r="GA308" s="33"/>
      <c r="GB308" s="28"/>
      <c r="GC308" s="29"/>
      <c r="GD308" s="29"/>
      <c r="GE308" s="29"/>
      <c r="GF308" s="29"/>
      <c r="GG308" s="30"/>
      <c r="GH308" s="31"/>
      <c r="GI308" s="32"/>
      <c r="GJ308" s="32"/>
      <c r="GK308" s="32"/>
      <c r="GL308" s="32"/>
      <c r="GM308" s="33"/>
      <c r="GN308" s="28"/>
      <c r="GO308" s="29"/>
      <c r="GP308" s="29"/>
      <c r="GQ308" s="29"/>
      <c r="GR308" s="29"/>
      <c r="GS308" s="30"/>
      <c r="GT308" s="31"/>
      <c r="GU308" s="32"/>
      <c r="GV308" s="32"/>
      <c r="GW308" s="32"/>
      <c r="GX308" s="32"/>
      <c r="GY308" s="33"/>
      <c r="GZ308" s="28"/>
      <c r="HA308" s="29"/>
      <c r="HB308" s="29"/>
      <c r="HC308" s="29"/>
      <c r="HD308" s="29"/>
      <c r="HE308" s="30"/>
      <c r="HF308" s="31"/>
      <c r="HG308" s="32"/>
      <c r="HH308" s="32"/>
      <c r="HI308" s="32"/>
      <c r="HJ308" s="32"/>
      <c r="HK308" s="33"/>
      <c r="HL308" s="28"/>
      <c r="HM308" s="29"/>
      <c r="HN308" s="29"/>
      <c r="HO308" s="29"/>
      <c r="HP308" s="29"/>
      <c r="HQ308" s="30"/>
      <c r="HR308" s="31"/>
      <c r="HS308" s="32"/>
      <c r="HT308" s="32"/>
      <c r="HU308" s="32"/>
      <c r="HV308" s="32"/>
      <c r="HW308" s="33"/>
      <c r="HX308" s="28"/>
      <c r="HY308" s="29"/>
      <c r="HZ308" s="29"/>
      <c r="IA308" s="29"/>
      <c r="IB308" s="29"/>
      <c r="IC308" s="30"/>
      <c r="ID308" s="31"/>
      <c r="IE308" s="32"/>
      <c r="IF308" s="32"/>
      <c r="IG308" s="32"/>
      <c r="IH308" s="32"/>
      <c r="II308" s="33"/>
      <c r="IJ308" s="28"/>
      <c r="IK308" s="29"/>
      <c r="IL308" s="29"/>
      <c r="IM308" s="29"/>
      <c r="IN308" s="29"/>
      <c r="IO308" s="30"/>
      <c r="IP308" s="31"/>
      <c r="IQ308" s="32"/>
      <c r="IR308" s="32"/>
      <c r="IS308" s="32"/>
      <c r="IT308" s="32"/>
      <c r="IU308" s="33"/>
      <c r="IV308" s="28"/>
      <c r="IW308" s="29"/>
      <c r="IX308" s="29"/>
      <c r="IY308" s="29"/>
      <c r="IZ308" s="29"/>
      <c r="JA308" s="30"/>
      <c r="JB308" s="31"/>
      <c r="JC308" s="32"/>
      <c r="JD308" s="32"/>
      <c r="JE308" s="32"/>
      <c r="JF308" s="32"/>
      <c r="JG308" s="33"/>
      <c r="JH308" s="28"/>
      <c r="JI308" s="29"/>
      <c r="JJ308" s="29"/>
      <c r="JK308" s="29"/>
      <c r="JL308" s="29"/>
      <c r="JM308" s="30"/>
      <c r="JN308" s="31"/>
      <c r="JO308" s="32"/>
      <c r="JP308" s="32"/>
      <c r="JQ308" s="32"/>
      <c r="JR308" s="32"/>
      <c r="JS308" s="33"/>
      <c r="JT308" s="28"/>
      <c r="JU308" s="29"/>
      <c r="JV308" s="29"/>
      <c r="JW308" s="29"/>
      <c r="JX308" s="29"/>
      <c r="JY308" s="30"/>
      <c r="JZ308" s="31"/>
      <c r="KA308" s="32"/>
      <c r="KB308" s="32"/>
      <c r="KC308" s="32"/>
      <c r="KD308" s="32"/>
      <c r="KE308" s="33"/>
      <c r="KF308" s="28"/>
      <c r="KG308" s="29"/>
      <c r="KH308" s="29"/>
      <c r="KI308" s="29"/>
      <c r="KJ308" s="29"/>
      <c r="KK308" s="30"/>
      <c r="KL308" s="31"/>
      <c r="KM308" s="32"/>
      <c r="KN308" s="32"/>
      <c r="KO308" s="32"/>
      <c r="KP308" s="32"/>
      <c r="KQ308" s="33"/>
    </row>
    <row r="309" spans="1:303" ht="16.5" customHeight="1" x14ac:dyDescent="0.25">
      <c r="A309" t="e">
        <f t="shared" si="13"/>
        <v>#VALUE!</v>
      </c>
      <c r="B309" s="17" t="e">
        <f t="shared" si="14"/>
        <v>#VALUE!</v>
      </c>
      <c r="C309" s="21" t="str">
        <f>Calen!F312</f>
        <v/>
      </c>
      <c r="D309" s="28"/>
      <c r="E309" s="29"/>
      <c r="F309" s="29"/>
      <c r="G309" s="29"/>
      <c r="H309" s="29"/>
      <c r="I309" s="30"/>
      <c r="J309" s="31"/>
      <c r="K309" s="32"/>
      <c r="L309" s="32"/>
      <c r="M309" s="32"/>
      <c r="N309" s="32"/>
      <c r="O309" s="33"/>
      <c r="P309" s="28"/>
      <c r="Q309" s="29"/>
      <c r="R309" s="29"/>
      <c r="S309" s="29"/>
      <c r="T309" s="29"/>
      <c r="U309" s="30"/>
      <c r="V309" s="31"/>
      <c r="W309" s="32"/>
      <c r="X309" s="32"/>
      <c r="Y309" s="32"/>
      <c r="Z309" s="32"/>
      <c r="AA309" s="33"/>
      <c r="AB309" s="28"/>
      <c r="AC309" s="29"/>
      <c r="AD309" s="29"/>
      <c r="AE309" s="29"/>
      <c r="AF309" s="29"/>
      <c r="AG309" s="30"/>
      <c r="AH309" s="31"/>
      <c r="AI309" s="32"/>
      <c r="AJ309" s="32"/>
      <c r="AK309" s="32"/>
      <c r="AL309" s="32"/>
      <c r="AM309" s="33"/>
      <c r="AN309" s="28"/>
      <c r="AO309" s="29"/>
      <c r="AP309" s="29"/>
      <c r="AQ309" s="29"/>
      <c r="AR309" s="29"/>
      <c r="AS309" s="30"/>
      <c r="AT309" s="31"/>
      <c r="AU309" s="32"/>
      <c r="AV309" s="32"/>
      <c r="AW309" s="32"/>
      <c r="AX309" s="32"/>
      <c r="AY309" s="33"/>
      <c r="AZ309" s="28"/>
      <c r="BA309" s="29"/>
      <c r="BB309" s="29"/>
      <c r="BC309" s="29"/>
      <c r="BD309" s="29"/>
      <c r="BE309" s="30"/>
      <c r="BF309" s="31"/>
      <c r="BG309" s="32"/>
      <c r="BH309" s="32"/>
      <c r="BI309" s="32"/>
      <c r="BJ309" s="32"/>
      <c r="BK309" s="33"/>
      <c r="BL309" s="28"/>
      <c r="BM309" s="29"/>
      <c r="BN309" s="29"/>
      <c r="BO309" s="29"/>
      <c r="BP309" s="29"/>
      <c r="BQ309" s="30"/>
      <c r="BR309" s="31"/>
      <c r="BS309" s="32"/>
      <c r="BT309" s="32"/>
      <c r="BU309" s="32"/>
      <c r="BV309" s="32"/>
      <c r="BW309" s="33"/>
      <c r="BX309" s="28"/>
      <c r="BY309" s="29"/>
      <c r="BZ309" s="29"/>
      <c r="CA309" s="29"/>
      <c r="CB309" s="29"/>
      <c r="CC309" s="30"/>
      <c r="CD309" s="31"/>
      <c r="CE309" s="32"/>
      <c r="CF309" s="32"/>
      <c r="CG309" s="32"/>
      <c r="CH309" s="32"/>
      <c r="CI309" s="33"/>
      <c r="CJ309" s="28"/>
      <c r="CK309" s="29"/>
      <c r="CL309" s="29"/>
      <c r="CM309" s="29"/>
      <c r="CN309" s="29"/>
      <c r="CO309" s="30"/>
      <c r="CP309" s="31"/>
      <c r="CQ309" s="32"/>
      <c r="CR309" s="32"/>
      <c r="CS309" s="32"/>
      <c r="CT309" s="32"/>
      <c r="CU309" s="33"/>
      <c r="CV309" s="28"/>
      <c r="CW309" s="29"/>
      <c r="CX309" s="29"/>
      <c r="CY309" s="29"/>
      <c r="CZ309" s="29"/>
      <c r="DA309" s="30"/>
      <c r="DB309" s="31"/>
      <c r="DC309" s="32"/>
      <c r="DD309" s="32"/>
      <c r="DE309" s="32"/>
      <c r="DF309" s="32"/>
      <c r="DG309" s="33"/>
      <c r="DH309" s="28"/>
      <c r="DI309" s="29"/>
      <c r="DJ309" s="29"/>
      <c r="DK309" s="29"/>
      <c r="DL309" s="29"/>
      <c r="DM309" s="30"/>
      <c r="DN309" s="31"/>
      <c r="DO309" s="32"/>
      <c r="DP309" s="32"/>
      <c r="DQ309" s="32"/>
      <c r="DR309" s="32"/>
      <c r="DS309" s="33"/>
      <c r="DT309" s="28"/>
      <c r="DU309" s="29"/>
      <c r="DV309" s="29"/>
      <c r="DW309" s="29"/>
      <c r="DX309" s="29"/>
      <c r="DY309" s="30"/>
      <c r="DZ309" s="31"/>
      <c r="EA309" s="32"/>
      <c r="EB309" s="32"/>
      <c r="EC309" s="32"/>
      <c r="ED309" s="32"/>
      <c r="EE309" s="33"/>
      <c r="EF309" s="28"/>
      <c r="EG309" s="29"/>
      <c r="EH309" s="29"/>
      <c r="EI309" s="29"/>
      <c r="EJ309" s="29"/>
      <c r="EK309" s="30"/>
      <c r="EL309" s="31"/>
      <c r="EM309" s="32"/>
      <c r="EN309" s="32"/>
      <c r="EO309" s="32"/>
      <c r="EP309" s="32"/>
      <c r="EQ309" s="33"/>
      <c r="ER309" s="28"/>
      <c r="ES309" s="29"/>
      <c r="ET309" s="29"/>
      <c r="EU309" s="29"/>
      <c r="EV309" s="29"/>
      <c r="EW309" s="30"/>
      <c r="EX309" s="31"/>
      <c r="EY309" s="32"/>
      <c r="EZ309" s="32"/>
      <c r="FA309" s="32"/>
      <c r="FB309" s="32"/>
      <c r="FC309" s="33"/>
      <c r="FD309" s="28"/>
      <c r="FE309" s="29"/>
      <c r="FF309" s="29"/>
      <c r="FG309" s="29"/>
      <c r="FH309" s="29"/>
      <c r="FI309" s="30"/>
      <c r="FJ309" s="31"/>
      <c r="FK309" s="32"/>
      <c r="FL309" s="32"/>
      <c r="FM309" s="32"/>
      <c r="FN309" s="32"/>
      <c r="FO309" s="33"/>
      <c r="FP309" s="28"/>
      <c r="FQ309" s="29"/>
      <c r="FR309" s="29"/>
      <c r="FS309" s="29"/>
      <c r="FT309" s="29"/>
      <c r="FU309" s="30"/>
      <c r="FV309" s="31"/>
      <c r="FW309" s="32"/>
      <c r="FX309" s="32"/>
      <c r="FY309" s="32"/>
      <c r="FZ309" s="32"/>
      <c r="GA309" s="33"/>
      <c r="GB309" s="28"/>
      <c r="GC309" s="29"/>
      <c r="GD309" s="29"/>
      <c r="GE309" s="29"/>
      <c r="GF309" s="29"/>
      <c r="GG309" s="30"/>
      <c r="GH309" s="31"/>
      <c r="GI309" s="32"/>
      <c r="GJ309" s="32"/>
      <c r="GK309" s="32"/>
      <c r="GL309" s="32"/>
      <c r="GM309" s="33"/>
      <c r="GN309" s="28"/>
      <c r="GO309" s="29"/>
      <c r="GP309" s="29"/>
      <c r="GQ309" s="29"/>
      <c r="GR309" s="29"/>
      <c r="GS309" s="30"/>
      <c r="GT309" s="31"/>
      <c r="GU309" s="32"/>
      <c r="GV309" s="32"/>
      <c r="GW309" s="32"/>
      <c r="GX309" s="32"/>
      <c r="GY309" s="33"/>
      <c r="GZ309" s="28"/>
      <c r="HA309" s="29"/>
      <c r="HB309" s="29"/>
      <c r="HC309" s="29"/>
      <c r="HD309" s="29"/>
      <c r="HE309" s="30"/>
      <c r="HF309" s="31"/>
      <c r="HG309" s="32"/>
      <c r="HH309" s="32"/>
      <c r="HI309" s="32"/>
      <c r="HJ309" s="32"/>
      <c r="HK309" s="33"/>
      <c r="HL309" s="28"/>
      <c r="HM309" s="29"/>
      <c r="HN309" s="29"/>
      <c r="HO309" s="29"/>
      <c r="HP309" s="29"/>
      <c r="HQ309" s="30"/>
      <c r="HR309" s="31"/>
      <c r="HS309" s="32"/>
      <c r="HT309" s="32"/>
      <c r="HU309" s="32"/>
      <c r="HV309" s="32"/>
      <c r="HW309" s="33"/>
      <c r="HX309" s="28"/>
      <c r="HY309" s="29"/>
      <c r="HZ309" s="29"/>
      <c r="IA309" s="29"/>
      <c r="IB309" s="29"/>
      <c r="IC309" s="30"/>
      <c r="ID309" s="31"/>
      <c r="IE309" s="32"/>
      <c r="IF309" s="32"/>
      <c r="IG309" s="32"/>
      <c r="IH309" s="32"/>
      <c r="II309" s="33"/>
      <c r="IJ309" s="28"/>
      <c r="IK309" s="29"/>
      <c r="IL309" s="29"/>
      <c r="IM309" s="29"/>
      <c r="IN309" s="29"/>
      <c r="IO309" s="30"/>
      <c r="IP309" s="31"/>
      <c r="IQ309" s="32"/>
      <c r="IR309" s="32"/>
      <c r="IS309" s="32"/>
      <c r="IT309" s="32"/>
      <c r="IU309" s="33"/>
      <c r="IV309" s="28"/>
      <c r="IW309" s="29"/>
      <c r="IX309" s="29"/>
      <c r="IY309" s="29"/>
      <c r="IZ309" s="29"/>
      <c r="JA309" s="30"/>
      <c r="JB309" s="31"/>
      <c r="JC309" s="32"/>
      <c r="JD309" s="32"/>
      <c r="JE309" s="32"/>
      <c r="JF309" s="32"/>
      <c r="JG309" s="33"/>
      <c r="JH309" s="28"/>
      <c r="JI309" s="29"/>
      <c r="JJ309" s="29"/>
      <c r="JK309" s="29"/>
      <c r="JL309" s="29"/>
      <c r="JM309" s="30"/>
      <c r="JN309" s="31"/>
      <c r="JO309" s="32"/>
      <c r="JP309" s="32"/>
      <c r="JQ309" s="32"/>
      <c r="JR309" s="32"/>
      <c r="JS309" s="33"/>
      <c r="JT309" s="28"/>
      <c r="JU309" s="29"/>
      <c r="JV309" s="29"/>
      <c r="JW309" s="29"/>
      <c r="JX309" s="29"/>
      <c r="JY309" s="30"/>
      <c r="JZ309" s="31"/>
      <c r="KA309" s="32"/>
      <c r="KB309" s="32"/>
      <c r="KC309" s="32"/>
      <c r="KD309" s="32"/>
      <c r="KE309" s="33"/>
      <c r="KF309" s="28"/>
      <c r="KG309" s="29"/>
      <c r="KH309" s="29"/>
      <c r="KI309" s="29"/>
      <c r="KJ309" s="29"/>
      <c r="KK309" s="30"/>
      <c r="KL309" s="31"/>
      <c r="KM309" s="32"/>
      <c r="KN309" s="32"/>
      <c r="KO309" s="32"/>
      <c r="KP309" s="32"/>
      <c r="KQ309" s="33"/>
    </row>
    <row r="310" spans="1:303" ht="16.5" customHeight="1" x14ac:dyDescent="0.25">
      <c r="A310" t="e">
        <f t="shared" si="13"/>
        <v>#VALUE!</v>
      </c>
      <c r="B310" s="17" t="e">
        <f t="shared" si="14"/>
        <v>#VALUE!</v>
      </c>
      <c r="C310" s="21" t="str">
        <f>Calen!F313</f>
        <v/>
      </c>
      <c r="D310" s="28"/>
      <c r="E310" s="29"/>
      <c r="F310" s="29"/>
      <c r="G310" s="29"/>
      <c r="H310" s="29"/>
      <c r="I310" s="30"/>
      <c r="J310" s="31"/>
      <c r="K310" s="32"/>
      <c r="L310" s="32"/>
      <c r="M310" s="32"/>
      <c r="N310" s="32"/>
      <c r="O310" s="33"/>
      <c r="P310" s="28"/>
      <c r="Q310" s="29"/>
      <c r="R310" s="29"/>
      <c r="S310" s="29"/>
      <c r="T310" s="29"/>
      <c r="U310" s="30"/>
      <c r="V310" s="31"/>
      <c r="W310" s="32"/>
      <c r="X310" s="32"/>
      <c r="Y310" s="32"/>
      <c r="Z310" s="32"/>
      <c r="AA310" s="33"/>
      <c r="AB310" s="28"/>
      <c r="AC310" s="29"/>
      <c r="AD310" s="29"/>
      <c r="AE310" s="29"/>
      <c r="AF310" s="29"/>
      <c r="AG310" s="30"/>
      <c r="AH310" s="31"/>
      <c r="AI310" s="32"/>
      <c r="AJ310" s="32"/>
      <c r="AK310" s="32"/>
      <c r="AL310" s="32"/>
      <c r="AM310" s="33"/>
      <c r="AN310" s="28"/>
      <c r="AO310" s="29"/>
      <c r="AP310" s="29"/>
      <c r="AQ310" s="29"/>
      <c r="AR310" s="29"/>
      <c r="AS310" s="30"/>
      <c r="AT310" s="31"/>
      <c r="AU310" s="32"/>
      <c r="AV310" s="32"/>
      <c r="AW310" s="32"/>
      <c r="AX310" s="32"/>
      <c r="AY310" s="33"/>
      <c r="AZ310" s="28"/>
      <c r="BA310" s="29"/>
      <c r="BB310" s="29"/>
      <c r="BC310" s="29"/>
      <c r="BD310" s="29"/>
      <c r="BE310" s="30"/>
      <c r="BF310" s="31"/>
      <c r="BG310" s="32"/>
      <c r="BH310" s="32"/>
      <c r="BI310" s="32"/>
      <c r="BJ310" s="32"/>
      <c r="BK310" s="33"/>
      <c r="BL310" s="28"/>
      <c r="BM310" s="29"/>
      <c r="BN310" s="29"/>
      <c r="BO310" s="29"/>
      <c r="BP310" s="29"/>
      <c r="BQ310" s="30"/>
      <c r="BR310" s="31"/>
      <c r="BS310" s="32"/>
      <c r="BT310" s="32"/>
      <c r="BU310" s="32"/>
      <c r="BV310" s="32"/>
      <c r="BW310" s="33"/>
      <c r="BX310" s="28"/>
      <c r="BY310" s="29"/>
      <c r="BZ310" s="29"/>
      <c r="CA310" s="29"/>
      <c r="CB310" s="29"/>
      <c r="CC310" s="30"/>
      <c r="CD310" s="31"/>
      <c r="CE310" s="32"/>
      <c r="CF310" s="32"/>
      <c r="CG310" s="32"/>
      <c r="CH310" s="32"/>
      <c r="CI310" s="33"/>
      <c r="CJ310" s="28"/>
      <c r="CK310" s="29"/>
      <c r="CL310" s="29"/>
      <c r="CM310" s="29"/>
      <c r="CN310" s="29"/>
      <c r="CO310" s="30"/>
      <c r="CP310" s="31"/>
      <c r="CQ310" s="32"/>
      <c r="CR310" s="32"/>
      <c r="CS310" s="32"/>
      <c r="CT310" s="32"/>
      <c r="CU310" s="33"/>
      <c r="CV310" s="28"/>
      <c r="CW310" s="29"/>
      <c r="CX310" s="29"/>
      <c r="CY310" s="29"/>
      <c r="CZ310" s="29"/>
      <c r="DA310" s="30"/>
      <c r="DB310" s="31"/>
      <c r="DC310" s="32"/>
      <c r="DD310" s="32"/>
      <c r="DE310" s="32"/>
      <c r="DF310" s="32"/>
      <c r="DG310" s="33"/>
      <c r="DH310" s="28"/>
      <c r="DI310" s="29"/>
      <c r="DJ310" s="29"/>
      <c r="DK310" s="29"/>
      <c r="DL310" s="29"/>
      <c r="DM310" s="30"/>
      <c r="DN310" s="31"/>
      <c r="DO310" s="32"/>
      <c r="DP310" s="32"/>
      <c r="DQ310" s="32"/>
      <c r="DR310" s="32"/>
      <c r="DS310" s="33"/>
      <c r="DT310" s="28"/>
      <c r="DU310" s="29"/>
      <c r="DV310" s="29"/>
      <c r="DW310" s="29"/>
      <c r="DX310" s="29"/>
      <c r="DY310" s="30"/>
      <c r="DZ310" s="31"/>
      <c r="EA310" s="32"/>
      <c r="EB310" s="32"/>
      <c r="EC310" s="32"/>
      <c r="ED310" s="32"/>
      <c r="EE310" s="33"/>
      <c r="EF310" s="28"/>
      <c r="EG310" s="29"/>
      <c r="EH310" s="29"/>
      <c r="EI310" s="29"/>
      <c r="EJ310" s="29"/>
      <c r="EK310" s="30"/>
      <c r="EL310" s="31"/>
      <c r="EM310" s="32"/>
      <c r="EN310" s="32"/>
      <c r="EO310" s="32"/>
      <c r="EP310" s="32"/>
      <c r="EQ310" s="33"/>
      <c r="ER310" s="28"/>
      <c r="ES310" s="29"/>
      <c r="ET310" s="29"/>
      <c r="EU310" s="29"/>
      <c r="EV310" s="29"/>
      <c r="EW310" s="30"/>
      <c r="EX310" s="31"/>
      <c r="EY310" s="32"/>
      <c r="EZ310" s="32"/>
      <c r="FA310" s="32"/>
      <c r="FB310" s="32"/>
      <c r="FC310" s="33"/>
      <c r="FD310" s="28"/>
      <c r="FE310" s="29"/>
      <c r="FF310" s="29"/>
      <c r="FG310" s="29"/>
      <c r="FH310" s="29"/>
      <c r="FI310" s="30"/>
      <c r="FJ310" s="31"/>
      <c r="FK310" s="32"/>
      <c r="FL310" s="32"/>
      <c r="FM310" s="32"/>
      <c r="FN310" s="32"/>
      <c r="FO310" s="33"/>
      <c r="FP310" s="28"/>
      <c r="FQ310" s="29"/>
      <c r="FR310" s="29"/>
      <c r="FS310" s="29"/>
      <c r="FT310" s="29"/>
      <c r="FU310" s="30"/>
      <c r="FV310" s="31"/>
      <c r="FW310" s="32"/>
      <c r="FX310" s="32"/>
      <c r="FY310" s="32"/>
      <c r="FZ310" s="32"/>
      <c r="GA310" s="33"/>
      <c r="GB310" s="28"/>
      <c r="GC310" s="29"/>
      <c r="GD310" s="29"/>
      <c r="GE310" s="29"/>
      <c r="GF310" s="29"/>
      <c r="GG310" s="30"/>
      <c r="GH310" s="31"/>
      <c r="GI310" s="32"/>
      <c r="GJ310" s="32"/>
      <c r="GK310" s="32"/>
      <c r="GL310" s="32"/>
      <c r="GM310" s="33"/>
      <c r="GN310" s="28"/>
      <c r="GO310" s="29"/>
      <c r="GP310" s="29"/>
      <c r="GQ310" s="29"/>
      <c r="GR310" s="29"/>
      <c r="GS310" s="30"/>
      <c r="GT310" s="31"/>
      <c r="GU310" s="32"/>
      <c r="GV310" s="32"/>
      <c r="GW310" s="32"/>
      <c r="GX310" s="32"/>
      <c r="GY310" s="33"/>
      <c r="GZ310" s="28"/>
      <c r="HA310" s="29"/>
      <c r="HB310" s="29"/>
      <c r="HC310" s="29"/>
      <c r="HD310" s="29"/>
      <c r="HE310" s="30"/>
      <c r="HF310" s="31"/>
      <c r="HG310" s="32"/>
      <c r="HH310" s="32"/>
      <c r="HI310" s="32"/>
      <c r="HJ310" s="32"/>
      <c r="HK310" s="33"/>
      <c r="HL310" s="28"/>
      <c r="HM310" s="29"/>
      <c r="HN310" s="29"/>
      <c r="HO310" s="29"/>
      <c r="HP310" s="29"/>
      <c r="HQ310" s="30"/>
      <c r="HR310" s="31"/>
      <c r="HS310" s="32"/>
      <c r="HT310" s="32"/>
      <c r="HU310" s="32"/>
      <c r="HV310" s="32"/>
      <c r="HW310" s="33"/>
      <c r="HX310" s="28"/>
      <c r="HY310" s="29"/>
      <c r="HZ310" s="29"/>
      <c r="IA310" s="29"/>
      <c r="IB310" s="29"/>
      <c r="IC310" s="30"/>
      <c r="ID310" s="31"/>
      <c r="IE310" s="32"/>
      <c r="IF310" s="32"/>
      <c r="IG310" s="32"/>
      <c r="IH310" s="32"/>
      <c r="II310" s="33"/>
      <c r="IJ310" s="28"/>
      <c r="IK310" s="29"/>
      <c r="IL310" s="29"/>
      <c r="IM310" s="29"/>
      <c r="IN310" s="29"/>
      <c r="IO310" s="30"/>
      <c r="IP310" s="31"/>
      <c r="IQ310" s="32"/>
      <c r="IR310" s="32"/>
      <c r="IS310" s="32"/>
      <c r="IT310" s="32"/>
      <c r="IU310" s="33"/>
      <c r="IV310" s="28"/>
      <c r="IW310" s="29"/>
      <c r="IX310" s="29"/>
      <c r="IY310" s="29"/>
      <c r="IZ310" s="29"/>
      <c r="JA310" s="30"/>
      <c r="JB310" s="31"/>
      <c r="JC310" s="32"/>
      <c r="JD310" s="32"/>
      <c r="JE310" s="32"/>
      <c r="JF310" s="32"/>
      <c r="JG310" s="33"/>
      <c r="JH310" s="28"/>
      <c r="JI310" s="29"/>
      <c r="JJ310" s="29"/>
      <c r="JK310" s="29"/>
      <c r="JL310" s="29"/>
      <c r="JM310" s="30"/>
      <c r="JN310" s="31"/>
      <c r="JO310" s="32"/>
      <c r="JP310" s="32"/>
      <c r="JQ310" s="32"/>
      <c r="JR310" s="32"/>
      <c r="JS310" s="33"/>
      <c r="JT310" s="28"/>
      <c r="JU310" s="29"/>
      <c r="JV310" s="29"/>
      <c r="JW310" s="29"/>
      <c r="JX310" s="29"/>
      <c r="JY310" s="30"/>
      <c r="JZ310" s="31"/>
      <c r="KA310" s="32"/>
      <c r="KB310" s="32"/>
      <c r="KC310" s="32"/>
      <c r="KD310" s="32"/>
      <c r="KE310" s="33"/>
      <c r="KF310" s="28"/>
      <c r="KG310" s="29"/>
      <c r="KH310" s="29"/>
      <c r="KI310" s="29"/>
      <c r="KJ310" s="29"/>
      <c r="KK310" s="30"/>
      <c r="KL310" s="31"/>
      <c r="KM310" s="32"/>
      <c r="KN310" s="32"/>
      <c r="KO310" s="32"/>
      <c r="KP310" s="32"/>
      <c r="KQ310" s="33"/>
    </row>
    <row r="311" spans="1:303" ht="16.5" customHeight="1" x14ac:dyDescent="0.25">
      <c r="A311" t="e">
        <f t="shared" si="13"/>
        <v>#VALUE!</v>
      </c>
      <c r="B311" s="17" t="e">
        <f t="shared" si="14"/>
        <v>#VALUE!</v>
      </c>
      <c r="C311" s="21" t="str">
        <f>Calen!F314</f>
        <v/>
      </c>
      <c r="D311" s="28"/>
      <c r="E311" s="29"/>
      <c r="F311" s="29"/>
      <c r="G311" s="29"/>
      <c r="H311" s="29"/>
      <c r="I311" s="30"/>
      <c r="J311" s="31"/>
      <c r="K311" s="32"/>
      <c r="L311" s="32"/>
      <c r="M311" s="32"/>
      <c r="N311" s="32"/>
      <c r="O311" s="33"/>
      <c r="P311" s="28"/>
      <c r="Q311" s="29"/>
      <c r="R311" s="29"/>
      <c r="S311" s="29"/>
      <c r="T311" s="29"/>
      <c r="U311" s="30"/>
      <c r="V311" s="31"/>
      <c r="W311" s="32"/>
      <c r="X311" s="32"/>
      <c r="Y311" s="32"/>
      <c r="Z311" s="32"/>
      <c r="AA311" s="33"/>
      <c r="AB311" s="28"/>
      <c r="AC311" s="29"/>
      <c r="AD311" s="29"/>
      <c r="AE311" s="29"/>
      <c r="AF311" s="29"/>
      <c r="AG311" s="30"/>
      <c r="AH311" s="31"/>
      <c r="AI311" s="32"/>
      <c r="AJ311" s="32"/>
      <c r="AK311" s="32"/>
      <c r="AL311" s="32"/>
      <c r="AM311" s="33"/>
      <c r="AN311" s="28"/>
      <c r="AO311" s="29"/>
      <c r="AP311" s="29"/>
      <c r="AQ311" s="29"/>
      <c r="AR311" s="29"/>
      <c r="AS311" s="30"/>
      <c r="AT311" s="31"/>
      <c r="AU311" s="32"/>
      <c r="AV311" s="32"/>
      <c r="AW311" s="32"/>
      <c r="AX311" s="32"/>
      <c r="AY311" s="33"/>
      <c r="AZ311" s="28"/>
      <c r="BA311" s="29"/>
      <c r="BB311" s="29"/>
      <c r="BC311" s="29"/>
      <c r="BD311" s="29"/>
      <c r="BE311" s="30"/>
      <c r="BF311" s="31"/>
      <c r="BG311" s="32"/>
      <c r="BH311" s="32"/>
      <c r="BI311" s="32"/>
      <c r="BJ311" s="32"/>
      <c r="BK311" s="33"/>
      <c r="BL311" s="28"/>
      <c r="BM311" s="29"/>
      <c r="BN311" s="29"/>
      <c r="BO311" s="29"/>
      <c r="BP311" s="29"/>
      <c r="BQ311" s="30"/>
      <c r="BR311" s="31"/>
      <c r="BS311" s="32"/>
      <c r="BT311" s="32"/>
      <c r="BU311" s="32"/>
      <c r="BV311" s="32"/>
      <c r="BW311" s="33"/>
      <c r="BX311" s="28"/>
      <c r="BY311" s="29"/>
      <c r="BZ311" s="29"/>
      <c r="CA311" s="29"/>
      <c r="CB311" s="29"/>
      <c r="CC311" s="30"/>
      <c r="CD311" s="31"/>
      <c r="CE311" s="32"/>
      <c r="CF311" s="32"/>
      <c r="CG311" s="32"/>
      <c r="CH311" s="32"/>
      <c r="CI311" s="33"/>
      <c r="CJ311" s="28"/>
      <c r="CK311" s="29"/>
      <c r="CL311" s="29"/>
      <c r="CM311" s="29"/>
      <c r="CN311" s="29"/>
      <c r="CO311" s="30"/>
      <c r="CP311" s="31"/>
      <c r="CQ311" s="32"/>
      <c r="CR311" s="32"/>
      <c r="CS311" s="32"/>
      <c r="CT311" s="32"/>
      <c r="CU311" s="33"/>
      <c r="CV311" s="28"/>
      <c r="CW311" s="29"/>
      <c r="CX311" s="29"/>
      <c r="CY311" s="29"/>
      <c r="CZ311" s="29"/>
      <c r="DA311" s="30"/>
      <c r="DB311" s="31"/>
      <c r="DC311" s="32"/>
      <c r="DD311" s="32"/>
      <c r="DE311" s="32"/>
      <c r="DF311" s="32"/>
      <c r="DG311" s="33"/>
      <c r="DH311" s="28"/>
      <c r="DI311" s="29"/>
      <c r="DJ311" s="29"/>
      <c r="DK311" s="29"/>
      <c r="DL311" s="29"/>
      <c r="DM311" s="30"/>
      <c r="DN311" s="31"/>
      <c r="DO311" s="32"/>
      <c r="DP311" s="32"/>
      <c r="DQ311" s="32"/>
      <c r="DR311" s="32"/>
      <c r="DS311" s="33"/>
      <c r="DT311" s="28"/>
      <c r="DU311" s="29"/>
      <c r="DV311" s="29"/>
      <c r="DW311" s="29"/>
      <c r="DX311" s="29"/>
      <c r="DY311" s="30"/>
      <c r="DZ311" s="31"/>
      <c r="EA311" s="32"/>
      <c r="EB311" s="32"/>
      <c r="EC311" s="32"/>
      <c r="ED311" s="32"/>
      <c r="EE311" s="33"/>
      <c r="EF311" s="28"/>
      <c r="EG311" s="29"/>
      <c r="EH311" s="29"/>
      <c r="EI311" s="29"/>
      <c r="EJ311" s="29"/>
      <c r="EK311" s="30"/>
      <c r="EL311" s="31"/>
      <c r="EM311" s="32"/>
      <c r="EN311" s="32"/>
      <c r="EO311" s="32"/>
      <c r="EP311" s="32"/>
      <c r="EQ311" s="33"/>
      <c r="ER311" s="28"/>
      <c r="ES311" s="29"/>
      <c r="ET311" s="29"/>
      <c r="EU311" s="29"/>
      <c r="EV311" s="29"/>
      <c r="EW311" s="30"/>
      <c r="EX311" s="31"/>
      <c r="EY311" s="32"/>
      <c r="EZ311" s="32"/>
      <c r="FA311" s="32"/>
      <c r="FB311" s="32"/>
      <c r="FC311" s="33"/>
      <c r="FD311" s="28"/>
      <c r="FE311" s="29"/>
      <c r="FF311" s="29"/>
      <c r="FG311" s="29"/>
      <c r="FH311" s="29"/>
      <c r="FI311" s="30"/>
      <c r="FJ311" s="31"/>
      <c r="FK311" s="32"/>
      <c r="FL311" s="32"/>
      <c r="FM311" s="32"/>
      <c r="FN311" s="32"/>
      <c r="FO311" s="33"/>
      <c r="FP311" s="28"/>
      <c r="FQ311" s="29"/>
      <c r="FR311" s="29"/>
      <c r="FS311" s="29"/>
      <c r="FT311" s="29"/>
      <c r="FU311" s="30"/>
      <c r="FV311" s="31"/>
      <c r="FW311" s="32"/>
      <c r="FX311" s="32"/>
      <c r="FY311" s="32"/>
      <c r="FZ311" s="32"/>
      <c r="GA311" s="33"/>
      <c r="GB311" s="28"/>
      <c r="GC311" s="29"/>
      <c r="GD311" s="29"/>
      <c r="GE311" s="29"/>
      <c r="GF311" s="29"/>
      <c r="GG311" s="30"/>
      <c r="GH311" s="31"/>
      <c r="GI311" s="32"/>
      <c r="GJ311" s="32"/>
      <c r="GK311" s="32"/>
      <c r="GL311" s="32"/>
      <c r="GM311" s="33"/>
      <c r="GN311" s="28"/>
      <c r="GO311" s="29"/>
      <c r="GP311" s="29"/>
      <c r="GQ311" s="29"/>
      <c r="GR311" s="29"/>
      <c r="GS311" s="30"/>
      <c r="GT311" s="31"/>
      <c r="GU311" s="32"/>
      <c r="GV311" s="32"/>
      <c r="GW311" s="32"/>
      <c r="GX311" s="32"/>
      <c r="GY311" s="33"/>
      <c r="GZ311" s="28"/>
      <c r="HA311" s="29"/>
      <c r="HB311" s="29"/>
      <c r="HC311" s="29"/>
      <c r="HD311" s="29"/>
      <c r="HE311" s="30"/>
      <c r="HF311" s="31"/>
      <c r="HG311" s="32"/>
      <c r="HH311" s="32"/>
      <c r="HI311" s="32"/>
      <c r="HJ311" s="32"/>
      <c r="HK311" s="33"/>
      <c r="HL311" s="28"/>
      <c r="HM311" s="29"/>
      <c r="HN311" s="29"/>
      <c r="HO311" s="29"/>
      <c r="HP311" s="29"/>
      <c r="HQ311" s="30"/>
      <c r="HR311" s="31"/>
      <c r="HS311" s="32"/>
      <c r="HT311" s="32"/>
      <c r="HU311" s="32"/>
      <c r="HV311" s="32"/>
      <c r="HW311" s="33"/>
      <c r="HX311" s="28"/>
      <c r="HY311" s="29"/>
      <c r="HZ311" s="29"/>
      <c r="IA311" s="29"/>
      <c r="IB311" s="29"/>
      <c r="IC311" s="30"/>
      <c r="ID311" s="31"/>
      <c r="IE311" s="32"/>
      <c r="IF311" s="32"/>
      <c r="IG311" s="32"/>
      <c r="IH311" s="32"/>
      <c r="II311" s="33"/>
      <c r="IJ311" s="28"/>
      <c r="IK311" s="29"/>
      <c r="IL311" s="29"/>
      <c r="IM311" s="29"/>
      <c r="IN311" s="29"/>
      <c r="IO311" s="30"/>
      <c r="IP311" s="31"/>
      <c r="IQ311" s="32"/>
      <c r="IR311" s="32"/>
      <c r="IS311" s="32"/>
      <c r="IT311" s="32"/>
      <c r="IU311" s="33"/>
      <c r="IV311" s="28"/>
      <c r="IW311" s="29"/>
      <c r="IX311" s="29"/>
      <c r="IY311" s="29"/>
      <c r="IZ311" s="29"/>
      <c r="JA311" s="30"/>
      <c r="JB311" s="31"/>
      <c r="JC311" s="32"/>
      <c r="JD311" s="32"/>
      <c r="JE311" s="32"/>
      <c r="JF311" s="32"/>
      <c r="JG311" s="33"/>
      <c r="JH311" s="28"/>
      <c r="JI311" s="29"/>
      <c r="JJ311" s="29"/>
      <c r="JK311" s="29"/>
      <c r="JL311" s="29"/>
      <c r="JM311" s="30"/>
      <c r="JN311" s="31"/>
      <c r="JO311" s="32"/>
      <c r="JP311" s="32"/>
      <c r="JQ311" s="32"/>
      <c r="JR311" s="32"/>
      <c r="JS311" s="33"/>
      <c r="JT311" s="28"/>
      <c r="JU311" s="29"/>
      <c r="JV311" s="29"/>
      <c r="JW311" s="29"/>
      <c r="JX311" s="29"/>
      <c r="JY311" s="30"/>
      <c r="JZ311" s="31"/>
      <c r="KA311" s="32"/>
      <c r="KB311" s="32"/>
      <c r="KC311" s="32"/>
      <c r="KD311" s="32"/>
      <c r="KE311" s="33"/>
      <c r="KF311" s="28"/>
      <c r="KG311" s="29"/>
      <c r="KH311" s="29"/>
      <c r="KI311" s="29"/>
      <c r="KJ311" s="29"/>
      <c r="KK311" s="30"/>
      <c r="KL311" s="31"/>
      <c r="KM311" s="32"/>
      <c r="KN311" s="32"/>
      <c r="KO311" s="32"/>
      <c r="KP311" s="32"/>
      <c r="KQ311" s="33"/>
    </row>
    <row r="312" spans="1:303" ht="16.5" customHeight="1" x14ac:dyDescent="0.25">
      <c r="A312" t="e">
        <f t="shared" si="13"/>
        <v>#VALUE!</v>
      </c>
      <c r="B312" s="17" t="e">
        <f t="shared" si="14"/>
        <v>#VALUE!</v>
      </c>
      <c r="C312" s="21" t="str">
        <f>Calen!F315</f>
        <v/>
      </c>
      <c r="D312" s="28"/>
      <c r="E312" s="29"/>
      <c r="F312" s="29"/>
      <c r="G312" s="29"/>
      <c r="H312" s="29"/>
      <c r="I312" s="30"/>
      <c r="J312" s="31"/>
      <c r="K312" s="32"/>
      <c r="L312" s="32"/>
      <c r="M312" s="32"/>
      <c r="N312" s="32"/>
      <c r="O312" s="33"/>
      <c r="P312" s="28"/>
      <c r="Q312" s="29"/>
      <c r="R312" s="29"/>
      <c r="S312" s="29"/>
      <c r="T312" s="29"/>
      <c r="U312" s="30"/>
      <c r="V312" s="31"/>
      <c r="W312" s="32"/>
      <c r="X312" s="32"/>
      <c r="Y312" s="32"/>
      <c r="Z312" s="32"/>
      <c r="AA312" s="33"/>
      <c r="AB312" s="28"/>
      <c r="AC312" s="29"/>
      <c r="AD312" s="29"/>
      <c r="AE312" s="29"/>
      <c r="AF312" s="29"/>
      <c r="AG312" s="30"/>
      <c r="AH312" s="31"/>
      <c r="AI312" s="32"/>
      <c r="AJ312" s="32"/>
      <c r="AK312" s="32"/>
      <c r="AL312" s="32"/>
      <c r="AM312" s="33"/>
      <c r="AN312" s="28"/>
      <c r="AO312" s="29"/>
      <c r="AP312" s="29"/>
      <c r="AQ312" s="29"/>
      <c r="AR312" s="29"/>
      <c r="AS312" s="30"/>
      <c r="AT312" s="31"/>
      <c r="AU312" s="32"/>
      <c r="AV312" s="32"/>
      <c r="AW312" s="32"/>
      <c r="AX312" s="32"/>
      <c r="AY312" s="33"/>
      <c r="AZ312" s="28"/>
      <c r="BA312" s="29"/>
      <c r="BB312" s="29"/>
      <c r="BC312" s="29"/>
      <c r="BD312" s="29"/>
      <c r="BE312" s="30"/>
      <c r="BF312" s="31"/>
      <c r="BG312" s="32"/>
      <c r="BH312" s="32"/>
      <c r="BI312" s="32"/>
      <c r="BJ312" s="32"/>
      <c r="BK312" s="33"/>
      <c r="BL312" s="28"/>
      <c r="BM312" s="29"/>
      <c r="BN312" s="29"/>
      <c r="BO312" s="29"/>
      <c r="BP312" s="29"/>
      <c r="BQ312" s="30"/>
      <c r="BR312" s="31"/>
      <c r="BS312" s="32"/>
      <c r="BT312" s="32"/>
      <c r="BU312" s="32"/>
      <c r="BV312" s="32"/>
      <c r="BW312" s="33"/>
      <c r="BX312" s="28"/>
      <c r="BY312" s="29"/>
      <c r="BZ312" s="29"/>
      <c r="CA312" s="29"/>
      <c r="CB312" s="29"/>
      <c r="CC312" s="30"/>
      <c r="CD312" s="31"/>
      <c r="CE312" s="32"/>
      <c r="CF312" s="32"/>
      <c r="CG312" s="32"/>
      <c r="CH312" s="32"/>
      <c r="CI312" s="33"/>
      <c r="CJ312" s="28"/>
      <c r="CK312" s="29"/>
      <c r="CL312" s="29"/>
      <c r="CM312" s="29"/>
      <c r="CN312" s="29"/>
      <c r="CO312" s="30"/>
      <c r="CP312" s="31"/>
      <c r="CQ312" s="32"/>
      <c r="CR312" s="32"/>
      <c r="CS312" s="32"/>
      <c r="CT312" s="32"/>
      <c r="CU312" s="33"/>
      <c r="CV312" s="28"/>
      <c r="CW312" s="29"/>
      <c r="CX312" s="29"/>
      <c r="CY312" s="29"/>
      <c r="CZ312" s="29"/>
      <c r="DA312" s="30"/>
      <c r="DB312" s="31"/>
      <c r="DC312" s="32"/>
      <c r="DD312" s="32"/>
      <c r="DE312" s="32"/>
      <c r="DF312" s="32"/>
      <c r="DG312" s="33"/>
      <c r="DH312" s="28"/>
      <c r="DI312" s="29"/>
      <c r="DJ312" s="29"/>
      <c r="DK312" s="29"/>
      <c r="DL312" s="29"/>
      <c r="DM312" s="30"/>
      <c r="DN312" s="31"/>
      <c r="DO312" s="32"/>
      <c r="DP312" s="32"/>
      <c r="DQ312" s="32"/>
      <c r="DR312" s="32"/>
      <c r="DS312" s="33"/>
      <c r="DT312" s="28"/>
      <c r="DU312" s="29"/>
      <c r="DV312" s="29"/>
      <c r="DW312" s="29"/>
      <c r="DX312" s="29"/>
      <c r="DY312" s="30"/>
      <c r="DZ312" s="31"/>
      <c r="EA312" s="32"/>
      <c r="EB312" s="32"/>
      <c r="EC312" s="32"/>
      <c r="ED312" s="32"/>
      <c r="EE312" s="33"/>
      <c r="EF312" s="28"/>
      <c r="EG312" s="29"/>
      <c r="EH312" s="29"/>
      <c r="EI312" s="29"/>
      <c r="EJ312" s="29"/>
      <c r="EK312" s="30"/>
      <c r="EL312" s="31"/>
      <c r="EM312" s="32"/>
      <c r="EN312" s="32"/>
      <c r="EO312" s="32"/>
      <c r="EP312" s="32"/>
      <c r="EQ312" s="33"/>
      <c r="ER312" s="28"/>
      <c r="ES312" s="29"/>
      <c r="ET312" s="29"/>
      <c r="EU312" s="29"/>
      <c r="EV312" s="29"/>
      <c r="EW312" s="30"/>
      <c r="EX312" s="31"/>
      <c r="EY312" s="32"/>
      <c r="EZ312" s="32"/>
      <c r="FA312" s="32"/>
      <c r="FB312" s="32"/>
      <c r="FC312" s="33"/>
      <c r="FD312" s="28"/>
      <c r="FE312" s="29"/>
      <c r="FF312" s="29"/>
      <c r="FG312" s="29"/>
      <c r="FH312" s="29"/>
      <c r="FI312" s="30"/>
      <c r="FJ312" s="31"/>
      <c r="FK312" s="32"/>
      <c r="FL312" s="32"/>
      <c r="FM312" s="32"/>
      <c r="FN312" s="32"/>
      <c r="FO312" s="33"/>
      <c r="FP312" s="28"/>
      <c r="FQ312" s="29"/>
      <c r="FR312" s="29"/>
      <c r="FS312" s="29"/>
      <c r="FT312" s="29"/>
      <c r="FU312" s="30"/>
      <c r="FV312" s="31"/>
      <c r="FW312" s="32"/>
      <c r="FX312" s="32"/>
      <c r="FY312" s="32"/>
      <c r="FZ312" s="32"/>
      <c r="GA312" s="33"/>
      <c r="GB312" s="28"/>
      <c r="GC312" s="29"/>
      <c r="GD312" s="29"/>
      <c r="GE312" s="29"/>
      <c r="GF312" s="29"/>
      <c r="GG312" s="30"/>
      <c r="GH312" s="31"/>
      <c r="GI312" s="32"/>
      <c r="GJ312" s="32"/>
      <c r="GK312" s="32"/>
      <c r="GL312" s="32"/>
      <c r="GM312" s="33"/>
      <c r="GN312" s="28"/>
      <c r="GO312" s="29"/>
      <c r="GP312" s="29"/>
      <c r="GQ312" s="29"/>
      <c r="GR312" s="29"/>
      <c r="GS312" s="30"/>
      <c r="GT312" s="31"/>
      <c r="GU312" s="32"/>
      <c r="GV312" s="32"/>
      <c r="GW312" s="32"/>
      <c r="GX312" s="32"/>
      <c r="GY312" s="33"/>
      <c r="GZ312" s="28"/>
      <c r="HA312" s="29"/>
      <c r="HB312" s="29"/>
      <c r="HC312" s="29"/>
      <c r="HD312" s="29"/>
      <c r="HE312" s="30"/>
      <c r="HF312" s="31"/>
      <c r="HG312" s="32"/>
      <c r="HH312" s="32"/>
      <c r="HI312" s="32"/>
      <c r="HJ312" s="32"/>
      <c r="HK312" s="33"/>
      <c r="HL312" s="28"/>
      <c r="HM312" s="29"/>
      <c r="HN312" s="29"/>
      <c r="HO312" s="29"/>
      <c r="HP312" s="29"/>
      <c r="HQ312" s="30"/>
      <c r="HR312" s="31"/>
      <c r="HS312" s="32"/>
      <c r="HT312" s="32"/>
      <c r="HU312" s="32"/>
      <c r="HV312" s="32"/>
      <c r="HW312" s="33"/>
      <c r="HX312" s="28"/>
      <c r="HY312" s="29"/>
      <c r="HZ312" s="29"/>
      <c r="IA312" s="29"/>
      <c r="IB312" s="29"/>
      <c r="IC312" s="30"/>
      <c r="ID312" s="31"/>
      <c r="IE312" s="32"/>
      <c r="IF312" s="32"/>
      <c r="IG312" s="32"/>
      <c r="IH312" s="32"/>
      <c r="II312" s="33"/>
      <c r="IJ312" s="28"/>
      <c r="IK312" s="29"/>
      <c r="IL312" s="29"/>
      <c r="IM312" s="29"/>
      <c r="IN312" s="29"/>
      <c r="IO312" s="30"/>
      <c r="IP312" s="31"/>
      <c r="IQ312" s="32"/>
      <c r="IR312" s="32"/>
      <c r="IS312" s="32"/>
      <c r="IT312" s="32"/>
      <c r="IU312" s="33"/>
      <c r="IV312" s="28"/>
      <c r="IW312" s="29"/>
      <c r="IX312" s="29"/>
      <c r="IY312" s="29"/>
      <c r="IZ312" s="29"/>
      <c r="JA312" s="30"/>
      <c r="JB312" s="31"/>
      <c r="JC312" s="32"/>
      <c r="JD312" s="32"/>
      <c r="JE312" s="32"/>
      <c r="JF312" s="32"/>
      <c r="JG312" s="33"/>
      <c r="JH312" s="28"/>
      <c r="JI312" s="29"/>
      <c r="JJ312" s="29"/>
      <c r="JK312" s="29"/>
      <c r="JL312" s="29"/>
      <c r="JM312" s="30"/>
      <c r="JN312" s="31"/>
      <c r="JO312" s="32"/>
      <c r="JP312" s="32"/>
      <c r="JQ312" s="32"/>
      <c r="JR312" s="32"/>
      <c r="JS312" s="33"/>
      <c r="JT312" s="28"/>
      <c r="JU312" s="29"/>
      <c r="JV312" s="29"/>
      <c r="JW312" s="29"/>
      <c r="JX312" s="29"/>
      <c r="JY312" s="30"/>
      <c r="JZ312" s="31"/>
      <c r="KA312" s="32"/>
      <c r="KB312" s="32"/>
      <c r="KC312" s="32"/>
      <c r="KD312" s="32"/>
      <c r="KE312" s="33"/>
      <c r="KF312" s="28"/>
      <c r="KG312" s="29"/>
      <c r="KH312" s="29"/>
      <c r="KI312" s="29"/>
      <c r="KJ312" s="29"/>
      <c r="KK312" s="30"/>
      <c r="KL312" s="31"/>
      <c r="KM312" s="32"/>
      <c r="KN312" s="32"/>
      <c r="KO312" s="32"/>
      <c r="KP312" s="32"/>
      <c r="KQ312" s="33"/>
    </row>
    <row r="313" spans="1:303" ht="16.5" customHeight="1" x14ac:dyDescent="0.25">
      <c r="A313" t="e">
        <f t="shared" si="13"/>
        <v>#VALUE!</v>
      </c>
      <c r="B313" s="17" t="e">
        <f t="shared" si="14"/>
        <v>#VALUE!</v>
      </c>
      <c r="C313" s="21" t="str">
        <f>Calen!F316</f>
        <v/>
      </c>
      <c r="D313" s="28"/>
      <c r="E313" s="29"/>
      <c r="F313" s="29"/>
      <c r="G313" s="29"/>
      <c r="H313" s="29"/>
      <c r="I313" s="30"/>
      <c r="J313" s="31"/>
      <c r="K313" s="32"/>
      <c r="L313" s="32"/>
      <c r="M313" s="32"/>
      <c r="N313" s="32"/>
      <c r="O313" s="33"/>
      <c r="P313" s="28"/>
      <c r="Q313" s="29"/>
      <c r="R313" s="29"/>
      <c r="S313" s="29"/>
      <c r="T313" s="29"/>
      <c r="U313" s="30"/>
      <c r="V313" s="31"/>
      <c r="W313" s="32"/>
      <c r="X313" s="32"/>
      <c r="Y313" s="32"/>
      <c r="Z313" s="32"/>
      <c r="AA313" s="33"/>
      <c r="AB313" s="28"/>
      <c r="AC313" s="29"/>
      <c r="AD313" s="29"/>
      <c r="AE313" s="29"/>
      <c r="AF313" s="29"/>
      <c r="AG313" s="30"/>
      <c r="AH313" s="31"/>
      <c r="AI313" s="32"/>
      <c r="AJ313" s="32"/>
      <c r="AK313" s="32"/>
      <c r="AL313" s="32"/>
      <c r="AM313" s="33"/>
      <c r="AN313" s="28"/>
      <c r="AO313" s="29"/>
      <c r="AP313" s="29"/>
      <c r="AQ313" s="29"/>
      <c r="AR313" s="29"/>
      <c r="AS313" s="30"/>
      <c r="AT313" s="31"/>
      <c r="AU313" s="32"/>
      <c r="AV313" s="32"/>
      <c r="AW313" s="32"/>
      <c r="AX313" s="32"/>
      <c r="AY313" s="33"/>
      <c r="AZ313" s="28"/>
      <c r="BA313" s="29"/>
      <c r="BB313" s="29"/>
      <c r="BC313" s="29"/>
      <c r="BD313" s="29"/>
      <c r="BE313" s="30"/>
      <c r="BF313" s="31"/>
      <c r="BG313" s="32"/>
      <c r="BH313" s="32"/>
      <c r="BI313" s="32"/>
      <c r="BJ313" s="32"/>
      <c r="BK313" s="33"/>
      <c r="BL313" s="28"/>
      <c r="BM313" s="29"/>
      <c r="BN313" s="29"/>
      <c r="BO313" s="29"/>
      <c r="BP313" s="29"/>
      <c r="BQ313" s="30"/>
      <c r="BR313" s="31"/>
      <c r="BS313" s="32"/>
      <c r="BT313" s="32"/>
      <c r="BU313" s="32"/>
      <c r="BV313" s="32"/>
      <c r="BW313" s="33"/>
      <c r="BX313" s="28"/>
      <c r="BY313" s="29"/>
      <c r="BZ313" s="29"/>
      <c r="CA313" s="29"/>
      <c r="CB313" s="29"/>
      <c r="CC313" s="30"/>
      <c r="CD313" s="31"/>
      <c r="CE313" s="32"/>
      <c r="CF313" s="32"/>
      <c r="CG313" s="32"/>
      <c r="CH313" s="32"/>
      <c r="CI313" s="33"/>
      <c r="CJ313" s="28"/>
      <c r="CK313" s="29"/>
      <c r="CL313" s="29"/>
      <c r="CM313" s="29"/>
      <c r="CN313" s="29"/>
      <c r="CO313" s="30"/>
      <c r="CP313" s="31"/>
      <c r="CQ313" s="32"/>
      <c r="CR313" s="32"/>
      <c r="CS313" s="32"/>
      <c r="CT313" s="32"/>
      <c r="CU313" s="33"/>
      <c r="CV313" s="28"/>
      <c r="CW313" s="29"/>
      <c r="CX313" s="29"/>
      <c r="CY313" s="29"/>
      <c r="CZ313" s="29"/>
      <c r="DA313" s="30"/>
      <c r="DB313" s="31"/>
      <c r="DC313" s="32"/>
      <c r="DD313" s="32"/>
      <c r="DE313" s="32"/>
      <c r="DF313" s="32"/>
      <c r="DG313" s="33"/>
      <c r="DH313" s="28"/>
      <c r="DI313" s="29"/>
      <c r="DJ313" s="29"/>
      <c r="DK313" s="29"/>
      <c r="DL313" s="29"/>
      <c r="DM313" s="30"/>
      <c r="DN313" s="31"/>
      <c r="DO313" s="32"/>
      <c r="DP313" s="32"/>
      <c r="DQ313" s="32"/>
      <c r="DR313" s="32"/>
      <c r="DS313" s="33"/>
      <c r="DT313" s="28"/>
      <c r="DU313" s="29"/>
      <c r="DV313" s="29"/>
      <c r="DW313" s="29"/>
      <c r="DX313" s="29"/>
      <c r="DY313" s="30"/>
      <c r="DZ313" s="31"/>
      <c r="EA313" s="32"/>
      <c r="EB313" s="32"/>
      <c r="EC313" s="32"/>
      <c r="ED313" s="32"/>
      <c r="EE313" s="33"/>
      <c r="EF313" s="28"/>
      <c r="EG313" s="29"/>
      <c r="EH313" s="29"/>
      <c r="EI313" s="29"/>
      <c r="EJ313" s="29"/>
      <c r="EK313" s="30"/>
      <c r="EL313" s="31"/>
      <c r="EM313" s="32"/>
      <c r="EN313" s="32"/>
      <c r="EO313" s="32"/>
      <c r="EP313" s="32"/>
      <c r="EQ313" s="33"/>
      <c r="ER313" s="28"/>
      <c r="ES313" s="29"/>
      <c r="ET313" s="29"/>
      <c r="EU313" s="29"/>
      <c r="EV313" s="29"/>
      <c r="EW313" s="30"/>
      <c r="EX313" s="31"/>
      <c r="EY313" s="32"/>
      <c r="EZ313" s="32"/>
      <c r="FA313" s="32"/>
      <c r="FB313" s="32"/>
      <c r="FC313" s="33"/>
      <c r="FD313" s="28"/>
      <c r="FE313" s="29"/>
      <c r="FF313" s="29"/>
      <c r="FG313" s="29"/>
      <c r="FH313" s="29"/>
      <c r="FI313" s="30"/>
      <c r="FJ313" s="31"/>
      <c r="FK313" s="32"/>
      <c r="FL313" s="32"/>
      <c r="FM313" s="32"/>
      <c r="FN313" s="32"/>
      <c r="FO313" s="33"/>
      <c r="FP313" s="28"/>
      <c r="FQ313" s="29"/>
      <c r="FR313" s="29"/>
      <c r="FS313" s="29"/>
      <c r="FT313" s="29"/>
      <c r="FU313" s="30"/>
      <c r="FV313" s="31"/>
      <c r="FW313" s="32"/>
      <c r="FX313" s="32"/>
      <c r="FY313" s="32"/>
      <c r="FZ313" s="32"/>
      <c r="GA313" s="33"/>
      <c r="GB313" s="28"/>
      <c r="GC313" s="29"/>
      <c r="GD313" s="29"/>
      <c r="GE313" s="29"/>
      <c r="GF313" s="29"/>
      <c r="GG313" s="30"/>
      <c r="GH313" s="31"/>
      <c r="GI313" s="32"/>
      <c r="GJ313" s="32"/>
      <c r="GK313" s="32"/>
      <c r="GL313" s="32"/>
      <c r="GM313" s="33"/>
      <c r="GN313" s="28"/>
      <c r="GO313" s="29"/>
      <c r="GP313" s="29"/>
      <c r="GQ313" s="29"/>
      <c r="GR313" s="29"/>
      <c r="GS313" s="30"/>
      <c r="GT313" s="31"/>
      <c r="GU313" s="32"/>
      <c r="GV313" s="32"/>
      <c r="GW313" s="32"/>
      <c r="GX313" s="32"/>
      <c r="GY313" s="33"/>
      <c r="GZ313" s="28"/>
      <c r="HA313" s="29"/>
      <c r="HB313" s="29"/>
      <c r="HC313" s="29"/>
      <c r="HD313" s="29"/>
      <c r="HE313" s="30"/>
      <c r="HF313" s="31"/>
      <c r="HG313" s="32"/>
      <c r="HH313" s="32"/>
      <c r="HI313" s="32"/>
      <c r="HJ313" s="32"/>
      <c r="HK313" s="33"/>
      <c r="HL313" s="28"/>
      <c r="HM313" s="29"/>
      <c r="HN313" s="29"/>
      <c r="HO313" s="29"/>
      <c r="HP313" s="29"/>
      <c r="HQ313" s="30"/>
      <c r="HR313" s="31"/>
      <c r="HS313" s="32"/>
      <c r="HT313" s="32"/>
      <c r="HU313" s="32"/>
      <c r="HV313" s="32"/>
      <c r="HW313" s="33"/>
      <c r="HX313" s="28"/>
      <c r="HY313" s="29"/>
      <c r="HZ313" s="29"/>
      <c r="IA313" s="29"/>
      <c r="IB313" s="29"/>
      <c r="IC313" s="30"/>
      <c r="ID313" s="31"/>
      <c r="IE313" s="32"/>
      <c r="IF313" s="32"/>
      <c r="IG313" s="32"/>
      <c r="IH313" s="32"/>
      <c r="II313" s="33"/>
      <c r="IJ313" s="28"/>
      <c r="IK313" s="29"/>
      <c r="IL313" s="29"/>
      <c r="IM313" s="29"/>
      <c r="IN313" s="29"/>
      <c r="IO313" s="30"/>
      <c r="IP313" s="31"/>
      <c r="IQ313" s="32"/>
      <c r="IR313" s="32"/>
      <c r="IS313" s="32"/>
      <c r="IT313" s="32"/>
      <c r="IU313" s="33"/>
      <c r="IV313" s="28"/>
      <c r="IW313" s="29"/>
      <c r="IX313" s="29"/>
      <c r="IY313" s="29"/>
      <c r="IZ313" s="29"/>
      <c r="JA313" s="30"/>
      <c r="JB313" s="31"/>
      <c r="JC313" s="32"/>
      <c r="JD313" s="32"/>
      <c r="JE313" s="32"/>
      <c r="JF313" s="32"/>
      <c r="JG313" s="33"/>
      <c r="JH313" s="28"/>
      <c r="JI313" s="29"/>
      <c r="JJ313" s="29"/>
      <c r="JK313" s="29"/>
      <c r="JL313" s="29"/>
      <c r="JM313" s="30"/>
      <c r="JN313" s="31"/>
      <c r="JO313" s="32"/>
      <c r="JP313" s="32"/>
      <c r="JQ313" s="32"/>
      <c r="JR313" s="32"/>
      <c r="JS313" s="33"/>
      <c r="JT313" s="28"/>
      <c r="JU313" s="29"/>
      <c r="JV313" s="29"/>
      <c r="JW313" s="29"/>
      <c r="JX313" s="29"/>
      <c r="JY313" s="30"/>
      <c r="JZ313" s="31"/>
      <c r="KA313" s="32"/>
      <c r="KB313" s="32"/>
      <c r="KC313" s="32"/>
      <c r="KD313" s="32"/>
      <c r="KE313" s="33"/>
      <c r="KF313" s="28"/>
      <c r="KG313" s="29"/>
      <c r="KH313" s="29"/>
      <c r="KI313" s="29"/>
      <c r="KJ313" s="29"/>
      <c r="KK313" s="30"/>
      <c r="KL313" s="31"/>
      <c r="KM313" s="32"/>
      <c r="KN313" s="32"/>
      <c r="KO313" s="32"/>
      <c r="KP313" s="32"/>
      <c r="KQ313" s="33"/>
    </row>
    <row r="314" spans="1:303" ht="16.5" customHeight="1" x14ac:dyDescent="0.25">
      <c r="A314" t="e">
        <f t="shared" si="13"/>
        <v>#VALUE!</v>
      </c>
      <c r="B314" s="17" t="e">
        <f t="shared" si="14"/>
        <v>#VALUE!</v>
      </c>
      <c r="C314" s="21" t="str">
        <f>Calen!F317</f>
        <v/>
      </c>
      <c r="D314" s="28"/>
      <c r="E314" s="29"/>
      <c r="F314" s="29"/>
      <c r="G314" s="29"/>
      <c r="H314" s="29"/>
      <c r="I314" s="30"/>
      <c r="J314" s="31"/>
      <c r="K314" s="32"/>
      <c r="L314" s="32"/>
      <c r="M314" s="32"/>
      <c r="N314" s="32"/>
      <c r="O314" s="33"/>
      <c r="P314" s="28"/>
      <c r="Q314" s="29"/>
      <c r="R314" s="29"/>
      <c r="S314" s="29"/>
      <c r="T314" s="29"/>
      <c r="U314" s="30"/>
      <c r="V314" s="31"/>
      <c r="W314" s="32"/>
      <c r="X314" s="32"/>
      <c r="Y314" s="32"/>
      <c r="Z314" s="32"/>
      <c r="AA314" s="33"/>
      <c r="AB314" s="28"/>
      <c r="AC314" s="29"/>
      <c r="AD314" s="29"/>
      <c r="AE314" s="29"/>
      <c r="AF314" s="29"/>
      <c r="AG314" s="30"/>
      <c r="AH314" s="31"/>
      <c r="AI314" s="32"/>
      <c r="AJ314" s="32"/>
      <c r="AK314" s="32"/>
      <c r="AL314" s="32"/>
      <c r="AM314" s="33"/>
      <c r="AN314" s="28"/>
      <c r="AO314" s="29"/>
      <c r="AP314" s="29"/>
      <c r="AQ314" s="29"/>
      <c r="AR314" s="29"/>
      <c r="AS314" s="30"/>
      <c r="AT314" s="31"/>
      <c r="AU314" s="32"/>
      <c r="AV314" s="32"/>
      <c r="AW314" s="32"/>
      <c r="AX314" s="32"/>
      <c r="AY314" s="33"/>
      <c r="AZ314" s="28"/>
      <c r="BA314" s="29"/>
      <c r="BB314" s="29"/>
      <c r="BC314" s="29"/>
      <c r="BD314" s="29"/>
      <c r="BE314" s="30"/>
      <c r="BF314" s="31"/>
      <c r="BG314" s="32"/>
      <c r="BH314" s="32"/>
      <c r="BI314" s="32"/>
      <c r="BJ314" s="32"/>
      <c r="BK314" s="33"/>
      <c r="BL314" s="28"/>
      <c r="BM314" s="29"/>
      <c r="BN314" s="29"/>
      <c r="BO314" s="29"/>
      <c r="BP314" s="29"/>
      <c r="BQ314" s="30"/>
      <c r="BR314" s="31"/>
      <c r="BS314" s="32"/>
      <c r="BT314" s="32"/>
      <c r="BU314" s="32"/>
      <c r="BV314" s="32"/>
      <c r="BW314" s="33"/>
      <c r="BX314" s="28"/>
      <c r="BY314" s="29"/>
      <c r="BZ314" s="29"/>
      <c r="CA314" s="29"/>
      <c r="CB314" s="29"/>
      <c r="CC314" s="30"/>
      <c r="CD314" s="31"/>
      <c r="CE314" s="32"/>
      <c r="CF314" s="32"/>
      <c r="CG314" s="32"/>
      <c r="CH314" s="32"/>
      <c r="CI314" s="33"/>
      <c r="CJ314" s="28"/>
      <c r="CK314" s="29"/>
      <c r="CL314" s="29"/>
      <c r="CM314" s="29"/>
      <c r="CN314" s="29"/>
      <c r="CO314" s="30"/>
      <c r="CP314" s="31"/>
      <c r="CQ314" s="32"/>
      <c r="CR314" s="32"/>
      <c r="CS314" s="32"/>
      <c r="CT314" s="32"/>
      <c r="CU314" s="33"/>
      <c r="CV314" s="28"/>
      <c r="CW314" s="29"/>
      <c r="CX314" s="29"/>
      <c r="CY314" s="29"/>
      <c r="CZ314" s="29"/>
      <c r="DA314" s="30"/>
      <c r="DB314" s="31"/>
      <c r="DC314" s="32"/>
      <c r="DD314" s="32"/>
      <c r="DE314" s="32"/>
      <c r="DF314" s="32"/>
      <c r="DG314" s="33"/>
      <c r="DH314" s="28"/>
      <c r="DI314" s="29"/>
      <c r="DJ314" s="29"/>
      <c r="DK314" s="29"/>
      <c r="DL314" s="29"/>
      <c r="DM314" s="30"/>
      <c r="DN314" s="31"/>
      <c r="DO314" s="32"/>
      <c r="DP314" s="32"/>
      <c r="DQ314" s="32"/>
      <c r="DR314" s="32"/>
      <c r="DS314" s="33"/>
      <c r="DT314" s="28"/>
      <c r="DU314" s="29"/>
      <c r="DV314" s="29"/>
      <c r="DW314" s="29"/>
      <c r="DX314" s="29"/>
      <c r="DY314" s="30"/>
      <c r="DZ314" s="31"/>
      <c r="EA314" s="32"/>
      <c r="EB314" s="32"/>
      <c r="EC314" s="32"/>
      <c r="ED314" s="32"/>
      <c r="EE314" s="33"/>
      <c r="EF314" s="28"/>
      <c r="EG314" s="29"/>
      <c r="EH314" s="29"/>
      <c r="EI314" s="29"/>
      <c r="EJ314" s="29"/>
      <c r="EK314" s="30"/>
      <c r="EL314" s="31"/>
      <c r="EM314" s="32"/>
      <c r="EN314" s="32"/>
      <c r="EO314" s="32"/>
      <c r="EP314" s="32"/>
      <c r="EQ314" s="33"/>
      <c r="ER314" s="28"/>
      <c r="ES314" s="29"/>
      <c r="ET314" s="29"/>
      <c r="EU314" s="29"/>
      <c r="EV314" s="29"/>
      <c r="EW314" s="30"/>
      <c r="EX314" s="31"/>
      <c r="EY314" s="32"/>
      <c r="EZ314" s="32"/>
      <c r="FA314" s="32"/>
      <c r="FB314" s="32"/>
      <c r="FC314" s="33"/>
      <c r="FD314" s="28"/>
      <c r="FE314" s="29"/>
      <c r="FF314" s="29"/>
      <c r="FG314" s="29"/>
      <c r="FH314" s="29"/>
      <c r="FI314" s="30"/>
      <c r="FJ314" s="31"/>
      <c r="FK314" s="32"/>
      <c r="FL314" s="32"/>
      <c r="FM314" s="32"/>
      <c r="FN314" s="32"/>
      <c r="FO314" s="33"/>
      <c r="FP314" s="28"/>
      <c r="FQ314" s="29"/>
      <c r="FR314" s="29"/>
      <c r="FS314" s="29"/>
      <c r="FT314" s="29"/>
      <c r="FU314" s="30"/>
      <c r="FV314" s="31"/>
      <c r="FW314" s="32"/>
      <c r="FX314" s="32"/>
      <c r="FY314" s="32"/>
      <c r="FZ314" s="32"/>
      <c r="GA314" s="33"/>
      <c r="GB314" s="28"/>
      <c r="GC314" s="29"/>
      <c r="GD314" s="29"/>
      <c r="GE314" s="29"/>
      <c r="GF314" s="29"/>
      <c r="GG314" s="30"/>
      <c r="GH314" s="31"/>
      <c r="GI314" s="32"/>
      <c r="GJ314" s="32"/>
      <c r="GK314" s="32"/>
      <c r="GL314" s="32"/>
      <c r="GM314" s="33"/>
      <c r="GN314" s="28"/>
      <c r="GO314" s="29"/>
      <c r="GP314" s="29"/>
      <c r="GQ314" s="29"/>
      <c r="GR314" s="29"/>
      <c r="GS314" s="30"/>
      <c r="GT314" s="31"/>
      <c r="GU314" s="32"/>
      <c r="GV314" s="32"/>
      <c r="GW314" s="32"/>
      <c r="GX314" s="32"/>
      <c r="GY314" s="33"/>
      <c r="GZ314" s="28"/>
      <c r="HA314" s="29"/>
      <c r="HB314" s="29"/>
      <c r="HC314" s="29"/>
      <c r="HD314" s="29"/>
      <c r="HE314" s="30"/>
      <c r="HF314" s="31"/>
      <c r="HG314" s="32"/>
      <c r="HH314" s="32"/>
      <c r="HI314" s="32"/>
      <c r="HJ314" s="32"/>
      <c r="HK314" s="33"/>
      <c r="HL314" s="28"/>
      <c r="HM314" s="29"/>
      <c r="HN314" s="29"/>
      <c r="HO314" s="29"/>
      <c r="HP314" s="29"/>
      <c r="HQ314" s="30"/>
      <c r="HR314" s="31"/>
      <c r="HS314" s="32"/>
      <c r="HT314" s="32"/>
      <c r="HU314" s="32"/>
      <c r="HV314" s="32"/>
      <c r="HW314" s="33"/>
      <c r="HX314" s="28"/>
      <c r="HY314" s="29"/>
      <c r="HZ314" s="29"/>
      <c r="IA314" s="29"/>
      <c r="IB314" s="29"/>
      <c r="IC314" s="30"/>
      <c r="ID314" s="31"/>
      <c r="IE314" s="32"/>
      <c r="IF314" s="32"/>
      <c r="IG314" s="32"/>
      <c r="IH314" s="32"/>
      <c r="II314" s="33"/>
      <c r="IJ314" s="28"/>
      <c r="IK314" s="29"/>
      <c r="IL314" s="29"/>
      <c r="IM314" s="29"/>
      <c r="IN314" s="29"/>
      <c r="IO314" s="30"/>
      <c r="IP314" s="31"/>
      <c r="IQ314" s="32"/>
      <c r="IR314" s="32"/>
      <c r="IS314" s="32"/>
      <c r="IT314" s="32"/>
      <c r="IU314" s="33"/>
      <c r="IV314" s="28"/>
      <c r="IW314" s="29"/>
      <c r="IX314" s="29"/>
      <c r="IY314" s="29"/>
      <c r="IZ314" s="29"/>
      <c r="JA314" s="30"/>
      <c r="JB314" s="31"/>
      <c r="JC314" s="32"/>
      <c r="JD314" s="32"/>
      <c r="JE314" s="32"/>
      <c r="JF314" s="32"/>
      <c r="JG314" s="33"/>
      <c r="JH314" s="28"/>
      <c r="JI314" s="29"/>
      <c r="JJ314" s="29"/>
      <c r="JK314" s="29"/>
      <c r="JL314" s="29"/>
      <c r="JM314" s="30"/>
      <c r="JN314" s="31"/>
      <c r="JO314" s="32"/>
      <c r="JP314" s="32"/>
      <c r="JQ314" s="32"/>
      <c r="JR314" s="32"/>
      <c r="JS314" s="33"/>
      <c r="JT314" s="28"/>
      <c r="JU314" s="29"/>
      <c r="JV314" s="29"/>
      <c r="JW314" s="29"/>
      <c r="JX314" s="29"/>
      <c r="JY314" s="30"/>
      <c r="JZ314" s="31"/>
      <c r="KA314" s="32"/>
      <c r="KB314" s="32"/>
      <c r="KC314" s="32"/>
      <c r="KD314" s="32"/>
      <c r="KE314" s="33"/>
      <c r="KF314" s="28"/>
      <c r="KG314" s="29"/>
      <c r="KH314" s="29"/>
      <c r="KI314" s="29"/>
      <c r="KJ314" s="29"/>
      <c r="KK314" s="30"/>
      <c r="KL314" s="31"/>
      <c r="KM314" s="32"/>
      <c r="KN314" s="32"/>
      <c r="KO314" s="32"/>
      <c r="KP314" s="32"/>
      <c r="KQ314" s="33"/>
    </row>
    <row r="315" spans="1:303" ht="16.5" customHeight="1" x14ac:dyDescent="0.25">
      <c r="A315" t="e">
        <f t="shared" si="13"/>
        <v>#VALUE!</v>
      </c>
      <c r="B315" s="17" t="e">
        <f t="shared" si="14"/>
        <v>#VALUE!</v>
      </c>
      <c r="C315" s="21" t="str">
        <f>Calen!F318</f>
        <v/>
      </c>
      <c r="D315" s="28"/>
      <c r="E315" s="29"/>
      <c r="F315" s="29"/>
      <c r="G315" s="29"/>
      <c r="H315" s="29"/>
      <c r="I315" s="30"/>
      <c r="J315" s="31"/>
      <c r="K315" s="32"/>
      <c r="L315" s="32"/>
      <c r="M315" s="32"/>
      <c r="N315" s="32"/>
      <c r="O315" s="33"/>
      <c r="P315" s="28"/>
      <c r="Q315" s="29"/>
      <c r="R315" s="29"/>
      <c r="S315" s="29"/>
      <c r="T315" s="29"/>
      <c r="U315" s="30"/>
      <c r="V315" s="31"/>
      <c r="W315" s="32"/>
      <c r="X315" s="32"/>
      <c r="Y315" s="32"/>
      <c r="Z315" s="32"/>
      <c r="AA315" s="33"/>
      <c r="AB315" s="28"/>
      <c r="AC315" s="29"/>
      <c r="AD315" s="29"/>
      <c r="AE315" s="29"/>
      <c r="AF315" s="29"/>
      <c r="AG315" s="30"/>
      <c r="AH315" s="31"/>
      <c r="AI315" s="32"/>
      <c r="AJ315" s="32"/>
      <c r="AK315" s="32"/>
      <c r="AL315" s="32"/>
      <c r="AM315" s="33"/>
      <c r="AN315" s="28"/>
      <c r="AO315" s="29"/>
      <c r="AP315" s="29"/>
      <c r="AQ315" s="29"/>
      <c r="AR315" s="29"/>
      <c r="AS315" s="30"/>
      <c r="AT315" s="31"/>
      <c r="AU315" s="32"/>
      <c r="AV315" s="32"/>
      <c r="AW315" s="32"/>
      <c r="AX315" s="32"/>
      <c r="AY315" s="33"/>
      <c r="AZ315" s="28"/>
      <c r="BA315" s="29"/>
      <c r="BB315" s="29"/>
      <c r="BC315" s="29"/>
      <c r="BD315" s="29"/>
      <c r="BE315" s="30"/>
      <c r="BF315" s="31"/>
      <c r="BG315" s="32"/>
      <c r="BH315" s="32"/>
      <c r="BI315" s="32"/>
      <c r="BJ315" s="32"/>
      <c r="BK315" s="33"/>
      <c r="BL315" s="28"/>
      <c r="BM315" s="29"/>
      <c r="BN315" s="29"/>
      <c r="BO315" s="29"/>
      <c r="BP315" s="29"/>
      <c r="BQ315" s="30"/>
      <c r="BR315" s="31"/>
      <c r="BS315" s="32"/>
      <c r="BT315" s="32"/>
      <c r="BU315" s="32"/>
      <c r="BV315" s="32"/>
      <c r="BW315" s="33"/>
      <c r="BX315" s="28"/>
      <c r="BY315" s="29"/>
      <c r="BZ315" s="29"/>
      <c r="CA315" s="29"/>
      <c r="CB315" s="29"/>
      <c r="CC315" s="30"/>
      <c r="CD315" s="31"/>
      <c r="CE315" s="32"/>
      <c r="CF315" s="32"/>
      <c r="CG315" s="32"/>
      <c r="CH315" s="32"/>
      <c r="CI315" s="33"/>
      <c r="CJ315" s="28"/>
      <c r="CK315" s="29"/>
      <c r="CL315" s="29"/>
      <c r="CM315" s="29"/>
      <c r="CN315" s="29"/>
      <c r="CO315" s="30"/>
      <c r="CP315" s="31"/>
      <c r="CQ315" s="32"/>
      <c r="CR315" s="32"/>
      <c r="CS315" s="32"/>
      <c r="CT315" s="32"/>
      <c r="CU315" s="33"/>
      <c r="CV315" s="28"/>
      <c r="CW315" s="29"/>
      <c r="CX315" s="29"/>
      <c r="CY315" s="29"/>
      <c r="CZ315" s="29"/>
      <c r="DA315" s="30"/>
      <c r="DB315" s="31"/>
      <c r="DC315" s="32"/>
      <c r="DD315" s="32"/>
      <c r="DE315" s="32"/>
      <c r="DF315" s="32"/>
      <c r="DG315" s="33"/>
      <c r="DH315" s="28"/>
      <c r="DI315" s="29"/>
      <c r="DJ315" s="29"/>
      <c r="DK315" s="29"/>
      <c r="DL315" s="29"/>
      <c r="DM315" s="30"/>
      <c r="DN315" s="31"/>
      <c r="DO315" s="32"/>
      <c r="DP315" s="32"/>
      <c r="DQ315" s="32"/>
      <c r="DR315" s="32"/>
      <c r="DS315" s="33"/>
      <c r="DT315" s="28"/>
      <c r="DU315" s="29"/>
      <c r="DV315" s="29"/>
      <c r="DW315" s="29"/>
      <c r="DX315" s="29"/>
      <c r="DY315" s="30"/>
      <c r="DZ315" s="31"/>
      <c r="EA315" s="32"/>
      <c r="EB315" s="32"/>
      <c r="EC315" s="32"/>
      <c r="ED315" s="32"/>
      <c r="EE315" s="33"/>
      <c r="EF315" s="28"/>
      <c r="EG315" s="29"/>
      <c r="EH315" s="29"/>
      <c r="EI315" s="29"/>
      <c r="EJ315" s="29"/>
      <c r="EK315" s="30"/>
      <c r="EL315" s="31"/>
      <c r="EM315" s="32"/>
      <c r="EN315" s="32"/>
      <c r="EO315" s="32"/>
      <c r="EP315" s="32"/>
      <c r="EQ315" s="33"/>
      <c r="ER315" s="28"/>
      <c r="ES315" s="29"/>
      <c r="ET315" s="29"/>
      <c r="EU315" s="29"/>
      <c r="EV315" s="29"/>
      <c r="EW315" s="30"/>
      <c r="EX315" s="31"/>
      <c r="EY315" s="32"/>
      <c r="EZ315" s="32"/>
      <c r="FA315" s="32"/>
      <c r="FB315" s="32"/>
      <c r="FC315" s="33"/>
      <c r="FD315" s="28"/>
      <c r="FE315" s="29"/>
      <c r="FF315" s="29"/>
      <c r="FG315" s="29"/>
      <c r="FH315" s="29"/>
      <c r="FI315" s="30"/>
      <c r="FJ315" s="31"/>
      <c r="FK315" s="32"/>
      <c r="FL315" s="32"/>
      <c r="FM315" s="32"/>
      <c r="FN315" s="32"/>
      <c r="FO315" s="33"/>
      <c r="FP315" s="28"/>
      <c r="FQ315" s="29"/>
      <c r="FR315" s="29"/>
      <c r="FS315" s="29"/>
      <c r="FT315" s="29"/>
      <c r="FU315" s="30"/>
      <c r="FV315" s="31"/>
      <c r="FW315" s="32"/>
      <c r="FX315" s="32"/>
      <c r="FY315" s="32"/>
      <c r="FZ315" s="32"/>
      <c r="GA315" s="33"/>
      <c r="GB315" s="28"/>
      <c r="GC315" s="29"/>
      <c r="GD315" s="29"/>
      <c r="GE315" s="29"/>
      <c r="GF315" s="29"/>
      <c r="GG315" s="30"/>
      <c r="GH315" s="31"/>
      <c r="GI315" s="32"/>
      <c r="GJ315" s="32"/>
      <c r="GK315" s="32"/>
      <c r="GL315" s="32"/>
      <c r="GM315" s="33"/>
      <c r="GN315" s="28"/>
      <c r="GO315" s="29"/>
      <c r="GP315" s="29"/>
      <c r="GQ315" s="29"/>
      <c r="GR315" s="29"/>
      <c r="GS315" s="30"/>
      <c r="GT315" s="31"/>
      <c r="GU315" s="32"/>
      <c r="GV315" s="32"/>
      <c r="GW315" s="32"/>
      <c r="GX315" s="32"/>
      <c r="GY315" s="33"/>
      <c r="GZ315" s="28"/>
      <c r="HA315" s="29"/>
      <c r="HB315" s="29"/>
      <c r="HC315" s="29"/>
      <c r="HD315" s="29"/>
      <c r="HE315" s="30"/>
      <c r="HF315" s="31"/>
      <c r="HG315" s="32"/>
      <c r="HH315" s="32"/>
      <c r="HI315" s="32"/>
      <c r="HJ315" s="32"/>
      <c r="HK315" s="33"/>
      <c r="HL315" s="28"/>
      <c r="HM315" s="29"/>
      <c r="HN315" s="29"/>
      <c r="HO315" s="29"/>
      <c r="HP315" s="29"/>
      <c r="HQ315" s="30"/>
      <c r="HR315" s="31"/>
      <c r="HS315" s="32"/>
      <c r="HT315" s="32"/>
      <c r="HU315" s="32"/>
      <c r="HV315" s="32"/>
      <c r="HW315" s="33"/>
      <c r="HX315" s="28"/>
      <c r="HY315" s="29"/>
      <c r="HZ315" s="29"/>
      <c r="IA315" s="29"/>
      <c r="IB315" s="29"/>
      <c r="IC315" s="30"/>
      <c r="ID315" s="31"/>
      <c r="IE315" s="32"/>
      <c r="IF315" s="32"/>
      <c r="IG315" s="32"/>
      <c r="IH315" s="32"/>
      <c r="II315" s="33"/>
      <c r="IJ315" s="28"/>
      <c r="IK315" s="29"/>
      <c r="IL315" s="29"/>
      <c r="IM315" s="29"/>
      <c r="IN315" s="29"/>
      <c r="IO315" s="30"/>
      <c r="IP315" s="31"/>
      <c r="IQ315" s="32"/>
      <c r="IR315" s="32"/>
      <c r="IS315" s="32"/>
      <c r="IT315" s="32"/>
      <c r="IU315" s="33"/>
      <c r="IV315" s="28"/>
      <c r="IW315" s="29"/>
      <c r="IX315" s="29"/>
      <c r="IY315" s="29"/>
      <c r="IZ315" s="29"/>
      <c r="JA315" s="30"/>
      <c r="JB315" s="31"/>
      <c r="JC315" s="32"/>
      <c r="JD315" s="32"/>
      <c r="JE315" s="32"/>
      <c r="JF315" s="32"/>
      <c r="JG315" s="33"/>
      <c r="JH315" s="28"/>
      <c r="JI315" s="29"/>
      <c r="JJ315" s="29"/>
      <c r="JK315" s="29"/>
      <c r="JL315" s="29"/>
      <c r="JM315" s="30"/>
      <c r="JN315" s="31"/>
      <c r="JO315" s="32"/>
      <c r="JP315" s="32"/>
      <c r="JQ315" s="32"/>
      <c r="JR315" s="32"/>
      <c r="JS315" s="33"/>
      <c r="JT315" s="28"/>
      <c r="JU315" s="29"/>
      <c r="JV315" s="29"/>
      <c r="JW315" s="29"/>
      <c r="JX315" s="29"/>
      <c r="JY315" s="30"/>
      <c r="JZ315" s="31"/>
      <c r="KA315" s="32"/>
      <c r="KB315" s="32"/>
      <c r="KC315" s="32"/>
      <c r="KD315" s="32"/>
      <c r="KE315" s="33"/>
      <c r="KF315" s="28"/>
      <c r="KG315" s="29"/>
      <c r="KH315" s="29"/>
      <c r="KI315" s="29"/>
      <c r="KJ315" s="29"/>
      <c r="KK315" s="30"/>
      <c r="KL315" s="31"/>
      <c r="KM315" s="32"/>
      <c r="KN315" s="32"/>
      <c r="KO315" s="32"/>
      <c r="KP315" s="32"/>
      <c r="KQ315" s="33"/>
    </row>
    <row r="316" spans="1:303" ht="16.5" customHeight="1" x14ac:dyDescent="0.25">
      <c r="A316" t="e">
        <f t="shared" si="13"/>
        <v>#VALUE!</v>
      </c>
      <c r="B316" s="17" t="e">
        <f t="shared" si="14"/>
        <v>#VALUE!</v>
      </c>
      <c r="C316" s="21" t="str">
        <f>Calen!F319</f>
        <v/>
      </c>
      <c r="D316" s="28"/>
      <c r="E316" s="29"/>
      <c r="F316" s="29"/>
      <c r="G316" s="29"/>
      <c r="H316" s="29"/>
      <c r="I316" s="30"/>
      <c r="J316" s="31"/>
      <c r="K316" s="32"/>
      <c r="L316" s="32"/>
      <c r="M316" s="32"/>
      <c r="N316" s="32"/>
      <c r="O316" s="33"/>
      <c r="P316" s="28"/>
      <c r="Q316" s="29"/>
      <c r="R316" s="29"/>
      <c r="S316" s="29"/>
      <c r="T316" s="29"/>
      <c r="U316" s="30"/>
      <c r="V316" s="31"/>
      <c r="W316" s="32"/>
      <c r="X316" s="32"/>
      <c r="Y316" s="32"/>
      <c r="Z316" s="32"/>
      <c r="AA316" s="33"/>
      <c r="AB316" s="28"/>
      <c r="AC316" s="29"/>
      <c r="AD316" s="29"/>
      <c r="AE316" s="29"/>
      <c r="AF316" s="29"/>
      <c r="AG316" s="30"/>
      <c r="AH316" s="31"/>
      <c r="AI316" s="32"/>
      <c r="AJ316" s="32"/>
      <c r="AK316" s="32"/>
      <c r="AL316" s="32"/>
      <c r="AM316" s="33"/>
      <c r="AN316" s="28"/>
      <c r="AO316" s="29"/>
      <c r="AP316" s="29"/>
      <c r="AQ316" s="29"/>
      <c r="AR316" s="29"/>
      <c r="AS316" s="30"/>
      <c r="AT316" s="31"/>
      <c r="AU316" s="32"/>
      <c r="AV316" s="32"/>
      <c r="AW316" s="32"/>
      <c r="AX316" s="32"/>
      <c r="AY316" s="33"/>
      <c r="AZ316" s="28"/>
      <c r="BA316" s="29"/>
      <c r="BB316" s="29"/>
      <c r="BC316" s="29"/>
      <c r="BD316" s="29"/>
      <c r="BE316" s="30"/>
      <c r="BF316" s="31"/>
      <c r="BG316" s="32"/>
      <c r="BH316" s="32"/>
      <c r="BI316" s="32"/>
      <c r="BJ316" s="32"/>
      <c r="BK316" s="33"/>
      <c r="BL316" s="28"/>
      <c r="BM316" s="29"/>
      <c r="BN316" s="29"/>
      <c r="BO316" s="29"/>
      <c r="BP316" s="29"/>
      <c r="BQ316" s="30"/>
      <c r="BR316" s="31"/>
      <c r="BS316" s="32"/>
      <c r="BT316" s="32"/>
      <c r="BU316" s="32"/>
      <c r="BV316" s="32"/>
      <c r="BW316" s="33"/>
      <c r="BX316" s="28"/>
      <c r="BY316" s="29"/>
      <c r="BZ316" s="29"/>
      <c r="CA316" s="29"/>
      <c r="CB316" s="29"/>
      <c r="CC316" s="30"/>
      <c r="CD316" s="31"/>
      <c r="CE316" s="32"/>
      <c r="CF316" s="32"/>
      <c r="CG316" s="32"/>
      <c r="CH316" s="32"/>
      <c r="CI316" s="33"/>
      <c r="CJ316" s="28"/>
      <c r="CK316" s="29"/>
      <c r="CL316" s="29"/>
      <c r="CM316" s="29"/>
      <c r="CN316" s="29"/>
      <c r="CO316" s="30"/>
      <c r="CP316" s="31"/>
      <c r="CQ316" s="32"/>
      <c r="CR316" s="32"/>
      <c r="CS316" s="32"/>
      <c r="CT316" s="32"/>
      <c r="CU316" s="33"/>
      <c r="CV316" s="28"/>
      <c r="CW316" s="29"/>
      <c r="CX316" s="29"/>
      <c r="CY316" s="29"/>
      <c r="CZ316" s="29"/>
      <c r="DA316" s="30"/>
      <c r="DB316" s="31"/>
      <c r="DC316" s="32"/>
      <c r="DD316" s="32"/>
      <c r="DE316" s="32"/>
      <c r="DF316" s="32"/>
      <c r="DG316" s="33"/>
      <c r="DH316" s="28"/>
      <c r="DI316" s="29"/>
      <c r="DJ316" s="29"/>
      <c r="DK316" s="29"/>
      <c r="DL316" s="29"/>
      <c r="DM316" s="30"/>
      <c r="DN316" s="31"/>
      <c r="DO316" s="32"/>
      <c r="DP316" s="32"/>
      <c r="DQ316" s="32"/>
      <c r="DR316" s="32"/>
      <c r="DS316" s="33"/>
      <c r="DT316" s="28"/>
      <c r="DU316" s="29"/>
      <c r="DV316" s="29"/>
      <c r="DW316" s="29"/>
      <c r="DX316" s="29"/>
      <c r="DY316" s="30"/>
      <c r="DZ316" s="31"/>
      <c r="EA316" s="32"/>
      <c r="EB316" s="32"/>
      <c r="EC316" s="32"/>
      <c r="ED316" s="32"/>
      <c r="EE316" s="33"/>
      <c r="EF316" s="28"/>
      <c r="EG316" s="29"/>
      <c r="EH316" s="29"/>
      <c r="EI316" s="29"/>
      <c r="EJ316" s="29"/>
      <c r="EK316" s="30"/>
      <c r="EL316" s="31"/>
      <c r="EM316" s="32"/>
      <c r="EN316" s="32"/>
      <c r="EO316" s="32"/>
      <c r="EP316" s="32"/>
      <c r="EQ316" s="33"/>
      <c r="ER316" s="28"/>
      <c r="ES316" s="29"/>
      <c r="ET316" s="29"/>
      <c r="EU316" s="29"/>
      <c r="EV316" s="29"/>
      <c r="EW316" s="30"/>
      <c r="EX316" s="31"/>
      <c r="EY316" s="32"/>
      <c r="EZ316" s="32"/>
      <c r="FA316" s="32"/>
      <c r="FB316" s="32"/>
      <c r="FC316" s="33"/>
      <c r="FD316" s="28"/>
      <c r="FE316" s="29"/>
      <c r="FF316" s="29"/>
      <c r="FG316" s="29"/>
      <c r="FH316" s="29"/>
      <c r="FI316" s="30"/>
      <c r="FJ316" s="31"/>
      <c r="FK316" s="32"/>
      <c r="FL316" s="32"/>
      <c r="FM316" s="32"/>
      <c r="FN316" s="32"/>
      <c r="FO316" s="33"/>
      <c r="FP316" s="28"/>
      <c r="FQ316" s="29"/>
      <c r="FR316" s="29"/>
      <c r="FS316" s="29"/>
      <c r="FT316" s="29"/>
      <c r="FU316" s="30"/>
      <c r="FV316" s="31"/>
      <c r="FW316" s="32"/>
      <c r="FX316" s="32"/>
      <c r="FY316" s="32"/>
      <c r="FZ316" s="32"/>
      <c r="GA316" s="33"/>
      <c r="GB316" s="28"/>
      <c r="GC316" s="29"/>
      <c r="GD316" s="29"/>
      <c r="GE316" s="29"/>
      <c r="GF316" s="29"/>
      <c r="GG316" s="30"/>
      <c r="GH316" s="31"/>
      <c r="GI316" s="32"/>
      <c r="GJ316" s="32"/>
      <c r="GK316" s="32"/>
      <c r="GL316" s="32"/>
      <c r="GM316" s="33"/>
      <c r="GN316" s="28"/>
      <c r="GO316" s="29"/>
      <c r="GP316" s="29"/>
      <c r="GQ316" s="29"/>
      <c r="GR316" s="29"/>
      <c r="GS316" s="30"/>
      <c r="GT316" s="31"/>
      <c r="GU316" s="32"/>
      <c r="GV316" s="32"/>
      <c r="GW316" s="32"/>
      <c r="GX316" s="32"/>
      <c r="GY316" s="33"/>
      <c r="GZ316" s="28"/>
      <c r="HA316" s="29"/>
      <c r="HB316" s="29"/>
      <c r="HC316" s="29"/>
      <c r="HD316" s="29"/>
      <c r="HE316" s="30"/>
      <c r="HF316" s="31"/>
      <c r="HG316" s="32"/>
      <c r="HH316" s="32"/>
      <c r="HI316" s="32"/>
      <c r="HJ316" s="32"/>
      <c r="HK316" s="33"/>
      <c r="HL316" s="28"/>
      <c r="HM316" s="29"/>
      <c r="HN316" s="29"/>
      <c r="HO316" s="29"/>
      <c r="HP316" s="29"/>
      <c r="HQ316" s="30"/>
      <c r="HR316" s="31"/>
      <c r="HS316" s="32"/>
      <c r="HT316" s="32"/>
      <c r="HU316" s="32"/>
      <c r="HV316" s="32"/>
      <c r="HW316" s="33"/>
      <c r="HX316" s="28"/>
      <c r="HY316" s="29"/>
      <c r="HZ316" s="29"/>
      <c r="IA316" s="29"/>
      <c r="IB316" s="29"/>
      <c r="IC316" s="30"/>
      <c r="ID316" s="31"/>
      <c r="IE316" s="32"/>
      <c r="IF316" s="32"/>
      <c r="IG316" s="32"/>
      <c r="IH316" s="32"/>
      <c r="II316" s="33"/>
      <c r="IJ316" s="28"/>
      <c r="IK316" s="29"/>
      <c r="IL316" s="29"/>
      <c r="IM316" s="29"/>
      <c r="IN316" s="29"/>
      <c r="IO316" s="30"/>
      <c r="IP316" s="31"/>
      <c r="IQ316" s="32"/>
      <c r="IR316" s="32"/>
      <c r="IS316" s="32"/>
      <c r="IT316" s="32"/>
      <c r="IU316" s="33"/>
      <c r="IV316" s="28"/>
      <c r="IW316" s="29"/>
      <c r="IX316" s="29"/>
      <c r="IY316" s="29"/>
      <c r="IZ316" s="29"/>
      <c r="JA316" s="30"/>
      <c r="JB316" s="31"/>
      <c r="JC316" s="32"/>
      <c r="JD316" s="32"/>
      <c r="JE316" s="32"/>
      <c r="JF316" s="32"/>
      <c r="JG316" s="33"/>
      <c r="JH316" s="28"/>
      <c r="JI316" s="29"/>
      <c r="JJ316" s="29"/>
      <c r="JK316" s="29"/>
      <c r="JL316" s="29"/>
      <c r="JM316" s="30"/>
      <c r="JN316" s="31"/>
      <c r="JO316" s="32"/>
      <c r="JP316" s="32"/>
      <c r="JQ316" s="32"/>
      <c r="JR316" s="32"/>
      <c r="JS316" s="33"/>
      <c r="JT316" s="28"/>
      <c r="JU316" s="29"/>
      <c r="JV316" s="29"/>
      <c r="JW316" s="29"/>
      <c r="JX316" s="29"/>
      <c r="JY316" s="30"/>
      <c r="JZ316" s="31"/>
      <c r="KA316" s="32"/>
      <c r="KB316" s="32"/>
      <c r="KC316" s="32"/>
      <c r="KD316" s="32"/>
      <c r="KE316" s="33"/>
      <c r="KF316" s="28"/>
      <c r="KG316" s="29"/>
      <c r="KH316" s="29"/>
      <c r="KI316" s="29"/>
      <c r="KJ316" s="29"/>
      <c r="KK316" s="30"/>
      <c r="KL316" s="31"/>
      <c r="KM316" s="32"/>
      <c r="KN316" s="32"/>
      <c r="KO316" s="32"/>
      <c r="KP316" s="32"/>
      <c r="KQ316" s="33"/>
    </row>
    <row r="317" spans="1:303" ht="16.5" customHeight="1" x14ac:dyDescent="0.25">
      <c r="A317" t="e">
        <f t="shared" si="13"/>
        <v>#VALUE!</v>
      </c>
      <c r="B317" s="17" t="e">
        <f t="shared" si="14"/>
        <v>#VALUE!</v>
      </c>
      <c r="C317" s="21" t="str">
        <f>Calen!F320</f>
        <v/>
      </c>
      <c r="D317" s="28"/>
      <c r="E317" s="29"/>
      <c r="F317" s="29"/>
      <c r="G317" s="29"/>
      <c r="H317" s="29"/>
      <c r="I317" s="30"/>
      <c r="J317" s="31"/>
      <c r="K317" s="32"/>
      <c r="L317" s="32"/>
      <c r="M317" s="32"/>
      <c r="N317" s="32"/>
      <c r="O317" s="33"/>
      <c r="P317" s="28"/>
      <c r="Q317" s="29"/>
      <c r="R317" s="29"/>
      <c r="S317" s="29"/>
      <c r="T317" s="29"/>
      <c r="U317" s="30"/>
      <c r="V317" s="31"/>
      <c r="W317" s="32"/>
      <c r="X317" s="32"/>
      <c r="Y317" s="32"/>
      <c r="Z317" s="32"/>
      <c r="AA317" s="33"/>
      <c r="AB317" s="28"/>
      <c r="AC317" s="29"/>
      <c r="AD317" s="29"/>
      <c r="AE317" s="29"/>
      <c r="AF317" s="29"/>
      <c r="AG317" s="30"/>
      <c r="AH317" s="31"/>
      <c r="AI317" s="32"/>
      <c r="AJ317" s="32"/>
      <c r="AK317" s="32"/>
      <c r="AL317" s="32"/>
      <c r="AM317" s="33"/>
      <c r="AN317" s="28"/>
      <c r="AO317" s="29"/>
      <c r="AP317" s="29"/>
      <c r="AQ317" s="29"/>
      <c r="AR317" s="29"/>
      <c r="AS317" s="30"/>
      <c r="AT317" s="31"/>
      <c r="AU317" s="32"/>
      <c r="AV317" s="32"/>
      <c r="AW317" s="32"/>
      <c r="AX317" s="32"/>
      <c r="AY317" s="33"/>
      <c r="AZ317" s="28"/>
      <c r="BA317" s="29"/>
      <c r="BB317" s="29"/>
      <c r="BC317" s="29"/>
      <c r="BD317" s="29"/>
      <c r="BE317" s="30"/>
      <c r="BF317" s="31"/>
      <c r="BG317" s="32"/>
      <c r="BH317" s="32"/>
      <c r="BI317" s="32"/>
      <c r="BJ317" s="32"/>
      <c r="BK317" s="33"/>
      <c r="BL317" s="28"/>
      <c r="BM317" s="29"/>
      <c r="BN317" s="29"/>
      <c r="BO317" s="29"/>
      <c r="BP317" s="29"/>
      <c r="BQ317" s="30"/>
      <c r="BR317" s="31"/>
      <c r="BS317" s="32"/>
      <c r="BT317" s="32"/>
      <c r="BU317" s="32"/>
      <c r="BV317" s="32"/>
      <c r="BW317" s="33"/>
      <c r="BX317" s="28"/>
      <c r="BY317" s="29"/>
      <c r="BZ317" s="29"/>
      <c r="CA317" s="29"/>
      <c r="CB317" s="29"/>
      <c r="CC317" s="30"/>
      <c r="CD317" s="31"/>
      <c r="CE317" s="32"/>
      <c r="CF317" s="32"/>
      <c r="CG317" s="32"/>
      <c r="CH317" s="32"/>
      <c r="CI317" s="33"/>
      <c r="CJ317" s="28"/>
      <c r="CK317" s="29"/>
      <c r="CL317" s="29"/>
      <c r="CM317" s="29"/>
      <c r="CN317" s="29"/>
      <c r="CO317" s="30"/>
      <c r="CP317" s="31"/>
      <c r="CQ317" s="32"/>
      <c r="CR317" s="32"/>
      <c r="CS317" s="32"/>
      <c r="CT317" s="32"/>
      <c r="CU317" s="33"/>
      <c r="CV317" s="28"/>
      <c r="CW317" s="29"/>
      <c r="CX317" s="29"/>
      <c r="CY317" s="29"/>
      <c r="CZ317" s="29"/>
      <c r="DA317" s="30"/>
      <c r="DB317" s="31"/>
      <c r="DC317" s="32"/>
      <c r="DD317" s="32"/>
      <c r="DE317" s="32"/>
      <c r="DF317" s="32"/>
      <c r="DG317" s="33"/>
      <c r="DH317" s="28"/>
      <c r="DI317" s="29"/>
      <c r="DJ317" s="29"/>
      <c r="DK317" s="29"/>
      <c r="DL317" s="29"/>
      <c r="DM317" s="30"/>
      <c r="DN317" s="31"/>
      <c r="DO317" s="32"/>
      <c r="DP317" s="32"/>
      <c r="DQ317" s="32"/>
      <c r="DR317" s="32"/>
      <c r="DS317" s="33"/>
      <c r="DT317" s="28"/>
      <c r="DU317" s="29"/>
      <c r="DV317" s="29"/>
      <c r="DW317" s="29"/>
      <c r="DX317" s="29"/>
      <c r="DY317" s="30"/>
      <c r="DZ317" s="31"/>
      <c r="EA317" s="32"/>
      <c r="EB317" s="32"/>
      <c r="EC317" s="32"/>
      <c r="ED317" s="32"/>
      <c r="EE317" s="33"/>
      <c r="EF317" s="28"/>
      <c r="EG317" s="29"/>
      <c r="EH317" s="29"/>
      <c r="EI317" s="29"/>
      <c r="EJ317" s="29"/>
      <c r="EK317" s="30"/>
      <c r="EL317" s="31"/>
      <c r="EM317" s="32"/>
      <c r="EN317" s="32"/>
      <c r="EO317" s="32"/>
      <c r="EP317" s="32"/>
      <c r="EQ317" s="33"/>
      <c r="ER317" s="28"/>
      <c r="ES317" s="29"/>
      <c r="ET317" s="29"/>
      <c r="EU317" s="29"/>
      <c r="EV317" s="29"/>
      <c r="EW317" s="30"/>
      <c r="EX317" s="31"/>
      <c r="EY317" s="32"/>
      <c r="EZ317" s="32"/>
      <c r="FA317" s="32"/>
      <c r="FB317" s="32"/>
      <c r="FC317" s="33"/>
      <c r="FD317" s="28"/>
      <c r="FE317" s="29"/>
      <c r="FF317" s="29"/>
      <c r="FG317" s="29"/>
      <c r="FH317" s="29"/>
      <c r="FI317" s="30"/>
      <c r="FJ317" s="31"/>
      <c r="FK317" s="32"/>
      <c r="FL317" s="32"/>
      <c r="FM317" s="32"/>
      <c r="FN317" s="32"/>
      <c r="FO317" s="33"/>
      <c r="FP317" s="28"/>
      <c r="FQ317" s="29"/>
      <c r="FR317" s="29"/>
      <c r="FS317" s="29"/>
      <c r="FT317" s="29"/>
      <c r="FU317" s="30"/>
      <c r="FV317" s="31"/>
      <c r="FW317" s="32"/>
      <c r="FX317" s="32"/>
      <c r="FY317" s="32"/>
      <c r="FZ317" s="32"/>
      <c r="GA317" s="33"/>
      <c r="GB317" s="28"/>
      <c r="GC317" s="29"/>
      <c r="GD317" s="29"/>
      <c r="GE317" s="29"/>
      <c r="GF317" s="29"/>
      <c r="GG317" s="30"/>
      <c r="GH317" s="31"/>
      <c r="GI317" s="32"/>
      <c r="GJ317" s="32"/>
      <c r="GK317" s="32"/>
      <c r="GL317" s="32"/>
      <c r="GM317" s="33"/>
      <c r="GN317" s="28"/>
      <c r="GO317" s="29"/>
      <c r="GP317" s="29"/>
      <c r="GQ317" s="29"/>
      <c r="GR317" s="29"/>
      <c r="GS317" s="30"/>
      <c r="GT317" s="31"/>
      <c r="GU317" s="32"/>
      <c r="GV317" s="32"/>
      <c r="GW317" s="32"/>
      <c r="GX317" s="32"/>
      <c r="GY317" s="33"/>
      <c r="GZ317" s="28"/>
      <c r="HA317" s="29"/>
      <c r="HB317" s="29"/>
      <c r="HC317" s="29"/>
      <c r="HD317" s="29"/>
      <c r="HE317" s="30"/>
      <c r="HF317" s="31"/>
      <c r="HG317" s="32"/>
      <c r="HH317" s="32"/>
      <c r="HI317" s="32"/>
      <c r="HJ317" s="32"/>
      <c r="HK317" s="33"/>
      <c r="HL317" s="28"/>
      <c r="HM317" s="29"/>
      <c r="HN317" s="29"/>
      <c r="HO317" s="29"/>
      <c r="HP317" s="29"/>
      <c r="HQ317" s="30"/>
      <c r="HR317" s="31"/>
      <c r="HS317" s="32"/>
      <c r="HT317" s="32"/>
      <c r="HU317" s="32"/>
      <c r="HV317" s="32"/>
      <c r="HW317" s="33"/>
      <c r="HX317" s="28"/>
      <c r="HY317" s="29"/>
      <c r="HZ317" s="29"/>
      <c r="IA317" s="29"/>
      <c r="IB317" s="29"/>
      <c r="IC317" s="30"/>
      <c r="ID317" s="31"/>
      <c r="IE317" s="32"/>
      <c r="IF317" s="32"/>
      <c r="IG317" s="32"/>
      <c r="IH317" s="32"/>
      <c r="II317" s="33"/>
      <c r="IJ317" s="28"/>
      <c r="IK317" s="29"/>
      <c r="IL317" s="29"/>
      <c r="IM317" s="29"/>
      <c r="IN317" s="29"/>
      <c r="IO317" s="30"/>
      <c r="IP317" s="31"/>
      <c r="IQ317" s="32"/>
      <c r="IR317" s="32"/>
      <c r="IS317" s="32"/>
      <c r="IT317" s="32"/>
      <c r="IU317" s="33"/>
      <c r="IV317" s="28"/>
      <c r="IW317" s="29"/>
      <c r="IX317" s="29"/>
      <c r="IY317" s="29"/>
      <c r="IZ317" s="29"/>
      <c r="JA317" s="30"/>
      <c r="JB317" s="31"/>
      <c r="JC317" s="32"/>
      <c r="JD317" s="32"/>
      <c r="JE317" s="32"/>
      <c r="JF317" s="32"/>
      <c r="JG317" s="33"/>
      <c r="JH317" s="28"/>
      <c r="JI317" s="29"/>
      <c r="JJ317" s="29"/>
      <c r="JK317" s="29"/>
      <c r="JL317" s="29"/>
      <c r="JM317" s="30"/>
      <c r="JN317" s="31"/>
      <c r="JO317" s="32"/>
      <c r="JP317" s="32"/>
      <c r="JQ317" s="32"/>
      <c r="JR317" s="32"/>
      <c r="JS317" s="33"/>
      <c r="JT317" s="28"/>
      <c r="JU317" s="29"/>
      <c r="JV317" s="29"/>
      <c r="JW317" s="29"/>
      <c r="JX317" s="29"/>
      <c r="JY317" s="30"/>
      <c r="JZ317" s="31"/>
      <c r="KA317" s="32"/>
      <c r="KB317" s="32"/>
      <c r="KC317" s="32"/>
      <c r="KD317" s="32"/>
      <c r="KE317" s="33"/>
      <c r="KF317" s="28"/>
      <c r="KG317" s="29"/>
      <c r="KH317" s="29"/>
      <c r="KI317" s="29"/>
      <c r="KJ317" s="29"/>
      <c r="KK317" s="30"/>
      <c r="KL317" s="31"/>
      <c r="KM317" s="32"/>
      <c r="KN317" s="32"/>
      <c r="KO317" s="32"/>
      <c r="KP317" s="32"/>
      <c r="KQ317" s="33"/>
    </row>
    <row r="318" spans="1:303" ht="16.5" customHeight="1" x14ac:dyDescent="0.25">
      <c r="A318" t="e">
        <f t="shared" si="13"/>
        <v>#VALUE!</v>
      </c>
      <c r="B318" s="17" t="e">
        <f t="shared" si="14"/>
        <v>#VALUE!</v>
      </c>
      <c r="C318" s="21" t="str">
        <f>Calen!F321</f>
        <v/>
      </c>
      <c r="D318" s="28"/>
      <c r="E318" s="29"/>
      <c r="F318" s="29"/>
      <c r="G318" s="29"/>
      <c r="H318" s="29"/>
      <c r="I318" s="30"/>
      <c r="J318" s="31"/>
      <c r="K318" s="32"/>
      <c r="L318" s="32"/>
      <c r="M318" s="32"/>
      <c r="N318" s="32"/>
      <c r="O318" s="33"/>
      <c r="P318" s="28"/>
      <c r="Q318" s="29"/>
      <c r="R318" s="29"/>
      <c r="S318" s="29"/>
      <c r="T318" s="29"/>
      <c r="U318" s="30"/>
      <c r="V318" s="31"/>
      <c r="W318" s="32"/>
      <c r="X318" s="32"/>
      <c r="Y318" s="32"/>
      <c r="Z318" s="32"/>
      <c r="AA318" s="33"/>
      <c r="AB318" s="28"/>
      <c r="AC318" s="29"/>
      <c r="AD318" s="29"/>
      <c r="AE318" s="29"/>
      <c r="AF318" s="29"/>
      <c r="AG318" s="30"/>
      <c r="AH318" s="31"/>
      <c r="AI318" s="32"/>
      <c r="AJ318" s="32"/>
      <c r="AK318" s="32"/>
      <c r="AL318" s="32"/>
      <c r="AM318" s="33"/>
      <c r="AN318" s="28"/>
      <c r="AO318" s="29"/>
      <c r="AP318" s="29"/>
      <c r="AQ318" s="29"/>
      <c r="AR318" s="29"/>
      <c r="AS318" s="30"/>
      <c r="AT318" s="31"/>
      <c r="AU318" s="32"/>
      <c r="AV318" s="32"/>
      <c r="AW318" s="32"/>
      <c r="AX318" s="32"/>
      <c r="AY318" s="33"/>
      <c r="AZ318" s="28"/>
      <c r="BA318" s="29"/>
      <c r="BB318" s="29"/>
      <c r="BC318" s="29"/>
      <c r="BD318" s="29"/>
      <c r="BE318" s="30"/>
      <c r="BF318" s="31"/>
      <c r="BG318" s="32"/>
      <c r="BH318" s="32"/>
      <c r="BI318" s="32"/>
      <c r="BJ318" s="32"/>
      <c r="BK318" s="33"/>
      <c r="BL318" s="28"/>
      <c r="BM318" s="29"/>
      <c r="BN318" s="29"/>
      <c r="BO318" s="29"/>
      <c r="BP318" s="29"/>
      <c r="BQ318" s="30"/>
      <c r="BR318" s="31"/>
      <c r="BS318" s="32"/>
      <c r="BT318" s="32"/>
      <c r="BU318" s="32"/>
      <c r="BV318" s="32"/>
      <c r="BW318" s="33"/>
      <c r="BX318" s="28"/>
      <c r="BY318" s="29"/>
      <c r="BZ318" s="29"/>
      <c r="CA318" s="29"/>
      <c r="CB318" s="29"/>
      <c r="CC318" s="30"/>
      <c r="CD318" s="31"/>
      <c r="CE318" s="32"/>
      <c r="CF318" s="32"/>
      <c r="CG318" s="32"/>
      <c r="CH318" s="32"/>
      <c r="CI318" s="33"/>
      <c r="CJ318" s="28"/>
      <c r="CK318" s="29"/>
      <c r="CL318" s="29"/>
      <c r="CM318" s="29"/>
      <c r="CN318" s="29"/>
      <c r="CO318" s="30"/>
      <c r="CP318" s="31"/>
      <c r="CQ318" s="32"/>
      <c r="CR318" s="32"/>
      <c r="CS318" s="32"/>
      <c r="CT318" s="32"/>
      <c r="CU318" s="33"/>
      <c r="CV318" s="28"/>
      <c r="CW318" s="29"/>
      <c r="CX318" s="29"/>
      <c r="CY318" s="29"/>
      <c r="CZ318" s="29"/>
      <c r="DA318" s="30"/>
      <c r="DB318" s="31"/>
      <c r="DC318" s="32"/>
      <c r="DD318" s="32"/>
      <c r="DE318" s="32"/>
      <c r="DF318" s="32"/>
      <c r="DG318" s="33"/>
      <c r="DH318" s="28"/>
      <c r="DI318" s="29"/>
      <c r="DJ318" s="29"/>
      <c r="DK318" s="29"/>
      <c r="DL318" s="29"/>
      <c r="DM318" s="30"/>
      <c r="DN318" s="31"/>
      <c r="DO318" s="32"/>
      <c r="DP318" s="32"/>
      <c r="DQ318" s="32"/>
      <c r="DR318" s="32"/>
      <c r="DS318" s="33"/>
      <c r="DT318" s="28"/>
      <c r="DU318" s="29"/>
      <c r="DV318" s="29"/>
      <c r="DW318" s="29"/>
      <c r="DX318" s="29"/>
      <c r="DY318" s="30"/>
      <c r="DZ318" s="31"/>
      <c r="EA318" s="32"/>
      <c r="EB318" s="32"/>
      <c r="EC318" s="32"/>
      <c r="ED318" s="32"/>
      <c r="EE318" s="33"/>
      <c r="EF318" s="28"/>
      <c r="EG318" s="29"/>
      <c r="EH318" s="29"/>
      <c r="EI318" s="29"/>
      <c r="EJ318" s="29"/>
      <c r="EK318" s="30"/>
      <c r="EL318" s="31"/>
      <c r="EM318" s="32"/>
      <c r="EN318" s="32"/>
      <c r="EO318" s="32"/>
      <c r="EP318" s="32"/>
      <c r="EQ318" s="33"/>
      <c r="ER318" s="28"/>
      <c r="ES318" s="29"/>
      <c r="ET318" s="29"/>
      <c r="EU318" s="29"/>
      <c r="EV318" s="29"/>
      <c r="EW318" s="30"/>
      <c r="EX318" s="31"/>
      <c r="EY318" s="32"/>
      <c r="EZ318" s="32"/>
      <c r="FA318" s="32"/>
      <c r="FB318" s="32"/>
      <c r="FC318" s="33"/>
      <c r="FD318" s="28"/>
      <c r="FE318" s="29"/>
      <c r="FF318" s="29"/>
      <c r="FG318" s="29"/>
      <c r="FH318" s="29"/>
      <c r="FI318" s="30"/>
      <c r="FJ318" s="31"/>
      <c r="FK318" s="32"/>
      <c r="FL318" s="32"/>
      <c r="FM318" s="32"/>
      <c r="FN318" s="32"/>
      <c r="FO318" s="33"/>
      <c r="FP318" s="28"/>
      <c r="FQ318" s="29"/>
      <c r="FR318" s="29"/>
      <c r="FS318" s="29"/>
      <c r="FT318" s="29"/>
      <c r="FU318" s="30"/>
      <c r="FV318" s="31"/>
      <c r="FW318" s="32"/>
      <c r="FX318" s="32"/>
      <c r="FY318" s="32"/>
      <c r="FZ318" s="32"/>
      <c r="GA318" s="33"/>
      <c r="GB318" s="28"/>
      <c r="GC318" s="29"/>
      <c r="GD318" s="29"/>
      <c r="GE318" s="29"/>
      <c r="GF318" s="29"/>
      <c r="GG318" s="30"/>
      <c r="GH318" s="31"/>
      <c r="GI318" s="32"/>
      <c r="GJ318" s="32"/>
      <c r="GK318" s="32"/>
      <c r="GL318" s="32"/>
      <c r="GM318" s="33"/>
      <c r="GN318" s="28"/>
      <c r="GO318" s="29"/>
      <c r="GP318" s="29"/>
      <c r="GQ318" s="29"/>
      <c r="GR318" s="29"/>
      <c r="GS318" s="30"/>
      <c r="GT318" s="31"/>
      <c r="GU318" s="32"/>
      <c r="GV318" s="32"/>
      <c r="GW318" s="32"/>
      <c r="GX318" s="32"/>
      <c r="GY318" s="33"/>
      <c r="GZ318" s="28"/>
      <c r="HA318" s="29"/>
      <c r="HB318" s="29"/>
      <c r="HC318" s="29"/>
      <c r="HD318" s="29"/>
      <c r="HE318" s="30"/>
      <c r="HF318" s="31"/>
      <c r="HG318" s="32"/>
      <c r="HH318" s="32"/>
      <c r="HI318" s="32"/>
      <c r="HJ318" s="32"/>
      <c r="HK318" s="33"/>
      <c r="HL318" s="28"/>
      <c r="HM318" s="29"/>
      <c r="HN318" s="29"/>
      <c r="HO318" s="29"/>
      <c r="HP318" s="29"/>
      <c r="HQ318" s="30"/>
      <c r="HR318" s="31"/>
      <c r="HS318" s="32"/>
      <c r="HT318" s="32"/>
      <c r="HU318" s="32"/>
      <c r="HV318" s="32"/>
      <c r="HW318" s="33"/>
      <c r="HX318" s="28"/>
      <c r="HY318" s="29"/>
      <c r="HZ318" s="29"/>
      <c r="IA318" s="29"/>
      <c r="IB318" s="29"/>
      <c r="IC318" s="30"/>
      <c r="ID318" s="31"/>
      <c r="IE318" s="32"/>
      <c r="IF318" s="32"/>
      <c r="IG318" s="32"/>
      <c r="IH318" s="32"/>
      <c r="II318" s="33"/>
      <c r="IJ318" s="28"/>
      <c r="IK318" s="29"/>
      <c r="IL318" s="29"/>
      <c r="IM318" s="29"/>
      <c r="IN318" s="29"/>
      <c r="IO318" s="30"/>
      <c r="IP318" s="31"/>
      <c r="IQ318" s="32"/>
      <c r="IR318" s="32"/>
      <c r="IS318" s="32"/>
      <c r="IT318" s="32"/>
      <c r="IU318" s="33"/>
      <c r="IV318" s="28"/>
      <c r="IW318" s="29"/>
      <c r="IX318" s="29"/>
      <c r="IY318" s="29"/>
      <c r="IZ318" s="29"/>
      <c r="JA318" s="30"/>
      <c r="JB318" s="31"/>
      <c r="JC318" s="32"/>
      <c r="JD318" s="32"/>
      <c r="JE318" s="32"/>
      <c r="JF318" s="32"/>
      <c r="JG318" s="33"/>
      <c r="JH318" s="28"/>
      <c r="JI318" s="29"/>
      <c r="JJ318" s="29"/>
      <c r="JK318" s="29"/>
      <c r="JL318" s="29"/>
      <c r="JM318" s="30"/>
      <c r="JN318" s="31"/>
      <c r="JO318" s="32"/>
      <c r="JP318" s="32"/>
      <c r="JQ318" s="32"/>
      <c r="JR318" s="32"/>
      <c r="JS318" s="33"/>
      <c r="JT318" s="28"/>
      <c r="JU318" s="29"/>
      <c r="JV318" s="29"/>
      <c r="JW318" s="29"/>
      <c r="JX318" s="29"/>
      <c r="JY318" s="30"/>
      <c r="JZ318" s="31"/>
      <c r="KA318" s="32"/>
      <c r="KB318" s="32"/>
      <c r="KC318" s="32"/>
      <c r="KD318" s="32"/>
      <c r="KE318" s="33"/>
      <c r="KF318" s="28"/>
      <c r="KG318" s="29"/>
      <c r="KH318" s="29"/>
      <c r="KI318" s="29"/>
      <c r="KJ318" s="29"/>
      <c r="KK318" s="30"/>
      <c r="KL318" s="31"/>
      <c r="KM318" s="32"/>
      <c r="KN318" s="32"/>
      <c r="KO318" s="32"/>
      <c r="KP318" s="32"/>
      <c r="KQ318" s="33"/>
    </row>
    <row r="319" spans="1:303" ht="16.5" customHeight="1" x14ac:dyDescent="0.25">
      <c r="A319" t="e">
        <f t="shared" si="13"/>
        <v>#VALUE!</v>
      </c>
      <c r="B319" s="17" t="e">
        <f t="shared" si="14"/>
        <v>#VALUE!</v>
      </c>
      <c r="C319" s="21" t="str">
        <f>Calen!F322</f>
        <v/>
      </c>
      <c r="D319" s="28"/>
      <c r="E319" s="29"/>
      <c r="F319" s="29"/>
      <c r="G319" s="29"/>
      <c r="H319" s="29"/>
      <c r="I319" s="30"/>
      <c r="J319" s="31"/>
      <c r="K319" s="32"/>
      <c r="L319" s="32"/>
      <c r="M319" s="32"/>
      <c r="N319" s="32"/>
      <c r="O319" s="33"/>
      <c r="P319" s="28"/>
      <c r="Q319" s="29"/>
      <c r="R319" s="29"/>
      <c r="S319" s="29"/>
      <c r="T319" s="29"/>
      <c r="U319" s="30"/>
      <c r="V319" s="31"/>
      <c r="W319" s="32"/>
      <c r="X319" s="32"/>
      <c r="Y319" s="32"/>
      <c r="Z319" s="32"/>
      <c r="AA319" s="33"/>
      <c r="AB319" s="28"/>
      <c r="AC319" s="29"/>
      <c r="AD319" s="29"/>
      <c r="AE319" s="29"/>
      <c r="AF319" s="29"/>
      <c r="AG319" s="30"/>
      <c r="AH319" s="31"/>
      <c r="AI319" s="32"/>
      <c r="AJ319" s="32"/>
      <c r="AK319" s="32"/>
      <c r="AL319" s="32"/>
      <c r="AM319" s="33"/>
      <c r="AN319" s="28"/>
      <c r="AO319" s="29"/>
      <c r="AP319" s="29"/>
      <c r="AQ319" s="29"/>
      <c r="AR319" s="29"/>
      <c r="AS319" s="30"/>
      <c r="AT319" s="31"/>
      <c r="AU319" s="32"/>
      <c r="AV319" s="32"/>
      <c r="AW319" s="32"/>
      <c r="AX319" s="32"/>
      <c r="AY319" s="33"/>
      <c r="AZ319" s="28"/>
      <c r="BA319" s="29"/>
      <c r="BB319" s="29"/>
      <c r="BC319" s="29"/>
      <c r="BD319" s="29"/>
      <c r="BE319" s="30"/>
      <c r="BF319" s="31"/>
      <c r="BG319" s="32"/>
      <c r="BH319" s="32"/>
      <c r="BI319" s="32"/>
      <c r="BJ319" s="32"/>
      <c r="BK319" s="33"/>
      <c r="BL319" s="28"/>
      <c r="BM319" s="29"/>
      <c r="BN319" s="29"/>
      <c r="BO319" s="29"/>
      <c r="BP319" s="29"/>
      <c r="BQ319" s="30"/>
      <c r="BR319" s="31"/>
      <c r="BS319" s="32"/>
      <c r="BT319" s="32"/>
      <c r="BU319" s="32"/>
      <c r="BV319" s="32"/>
      <c r="BW319" s="33"/>
      <c r="BX319" s="28"/>
      <c r="BY319" s="29"/>
      <c r="BZ319" s="29"/>
      <c r="CA319" s="29"/>
      <c r="CB319" s="29"/>
      <c r="CC319" s="30"/>
      <c r="CD319" s="31"/>
      <c r="CE319" s="32"/>
      <c r="CF319" s="32"/>
      <c r="CG319" s="32"/>
      <c r="CH319" s="32"/>
      <c r="CI319" s="33"/>
      <c r="CJ319" s="28"/>
      <c r="CK319" s="29"/>
      <c r="CL319" s="29"/>
      <c r="CM319" s="29"/>
      <c r="CN319" s="29"/>
      <c r="CO319" s="30"/>
      <c r="CP319" s="31"/>
      <c r="CQ319" s="32"/>
      <c r="CR319" s="32"/>
      <c r="CS319" s="32"/>
      <c r="CT319" s="32"/>
      <c r="CU319" s="33"/>
      <c r="CV319" s="28"/>
      <c r="CW319" s="29"/>
      <c r="CX319" s="29"/>
      <c r="CY319" s="29"/>
      <c r="CZ319" s="29"/>
      <c r="DA319" s="30"/>
      <c r="DB319" s="31"/>
      <c r="DC319" s="32"/>
      <c r="DD319" s="32"/>
      <c r="DE319" s="32"/>
      <c r="DF319" s="32"/>
      <c r="DG319" s="33"/>
      <c r="DH319" s="28"/>
      <c r="DI319" s="29"/>
      <c r="DJ319" s="29"/>
      <c r="DK319" s="29"/>
      <c r="DL319" s="29"/>
      <c r="DM319" s="30"/>
      <c r="DN319" s="31"/>
      <c r="DO319" s="32"/>
      <c r="DP319" s="32"/>
      <c r="DQ319" s="32"/>
      <c r="DR319" s="32"/>
      <c r="DS319" s="33"/>
      <c r="DT319" s="28"/>
      <c r="DU319" s="29"/>
      <c r="DV319" s="29"/>
      <c r="DW319" s="29"/>
      <c r="DX319" s="29"/>
      <c r="DY319" s="30"/>
      <c r="DZ319" s="31"/>
      <c r="EA319" s="32"/>
      <c r="EB319" s="32"/>
      <c r="EC319" s="32"/>
      <c r="ED319" s="32"/>
      <c r="EE319" s="33"/>
      <c r="EF319" s="28"/>
      <c r="EG319" s="29"/>
      <c r="EH319" s="29"/>
      <c r="EI319" s="29"/>
      <c r="EJ319" s="29"/>
      <c r="EK319" s="30"/>
      <c r="EL319" s="31"/>
      <c r="EM319" s="32"/>
      <c r="EN319" s="32"/>
      <c r="EO319" s="32"/>
      <c r="EP319" s="32"/>
      <c r="EQ319" s="33"/>
      <c r="ER319" s="28"/>
      <c r="ES319" s="29"/>
      <c r="ET319" s="29"/>
      <c r="EU319" s="29"/>
      <c r="EV319" s="29"/>
      <c r="EW319" s="30"/>
      <c r="EX319" s="31"/>
      <c r="EY319" s="32"/>
      <c r="EZ319" s="32"/>
      <c r="FA319" s="32"/>
      <c r="FB319" s="32"/>
      <c r="FC319" s="33"/>
      <c r="FD319" s="28"/>
      <c r="FE319" s="29"/>
      <c r="FF319" s="29"/>
      <c r="FG319" s="29"/>
      <c r="FH319" s="29"/>
      <c r="FI319" s="30"/>
      <c r="FJ319" s="31"/>
      <c r="FK319" s="32"/>
      <c r="FL319" s="32"/>
      <c r="FM319" s="32"/>
      <c r="FN319" s="32"/>
      <c r="FO319" s="33"/>
      <c r="FP319" s="28"/>
      <c r="FQ319" s="29"/>
      <c r="FR319" s="29"/>
      <c r="FS319" s="29"/>
      <c r="FT319" s="29"/>
      <c r="FU319" s="30"/>
      <c r="FV319" s="31"/>
      <c r="FW319" s="32"/>
      <c r="FX319" s="32"/>
      <c r="FY319" s="32"/>
      <c r="FZ319" s="32"/>
      <c r="GA319" s="33"/>
      <c r="GB319" s="28"/>
      <c r="GC319" s="29"/>
      <c r="GD319" s="29"/>
      <c r="GE319" s="29"/>
      <c r="GF319" s="29"/>
      <c r="GG319" s="30"/>
      <c r="GH319" s="31"/>
      <c r="GI319" s="32"/>
      <c r="GJ319" s="32"/>
      <c r="GK319" s="32"/>
      <c r="GL319" s="32"/>
      <c r="GM319" s="33"/>
      <c r="GN319" s="28"/>
      <c r="GO319" s="29"/>
      <c r="GP319" s="29"/>
      <c r="GQ319" s="29"/>
      <c r="GR319" s="29"/>
      <c r="GS319" s="30"/>
      <c r="GT319" s="31"/>
      <c r="GU319" s="32"/>
      <c r="GV319" s="32"/>
      <c r="GW319" s="32"/>
      <c r="GX319" s="32"/>
      <c r="GY319" s="33"/>
      <c r="GZ319" s="28"/>
      <c r="HA319" s="29"/>
      <c r="HB319" s="29"/>
      <c r="HC319" s="29"/>
      <c r="HD319" s="29"/>
      <c r="HE319" s="30"/>
      <c r="HF319" s="31"/>
      <c r="HG319" s="32"/>
      <c r="HH319" s="32"/>
      <c r="HI319" s="32"/>
      <c r="HJ319" s="32"/>
      <c r="HK319" s="33"/>
      <c r="HL319" s="28"/>
      <c r="HM319" s="29"/>
      <c r="HN319" s="29"/>
      <c r="HO319" s="29"/>
      <c r="HP319" s="29"/>
      <c r="HQ319" s="30"/>
      <c r="HR319" s="31"/>
      <c r="HS319" s="32"/>
      <c r="HT319" s="32"/>
      <c r="HU319" s="32"/>
      <c r="HV319" s="32"/>
      <c r="HW319" s="33"/>
      <c r="HX319" s="28"/>
      <c r="HY319" s="29"/>
      <c r="HZ319" s="29"/>
      <c r="IA319" s="29"/>
      <c r="IB319" s="29"/>
      <c r="IC319" s="30"/>
      <c r="ID319" s="31"/>
      <c r="IE319" s="32"/>
      <c r="IF319" s="32"/>
      <c r="IG319" s="32"/>
      <c r="IH319" s="32"/>
      <c r="II319" s="33"/>
      <c r="IJ319" s="28"/>
      <c r="IK319" s="29"/>
      <c r="IL319" s="29"/>
      <c r="IM319" s="29"/>
      <c r="IN319" s="29"/>
      <c r="IO319" s="30"/>
      <c r="IP319" s="31"/>
      <c r="IQ319" s="32"/>
      <c r="IR319" s="32"/>
      <c r="IS319" s="32"/>
      <c r="IT319" s="32"/>
      <c r="IU319" s="33"/>
      <c r="IV319" s="28"/>
      <c r="IW319" s="29"/>
      <c r="IX319" s="29"/>
      <c r="IY319" s="29"/>
      <c r="IZ319" s="29"/>
      <c r="JA319" s="30"/>
      <c r="JB319" s="31"/>
      <c r="JC319" s="32"/>
      <c r="JD319" s="32"/>
      <c r="JE319" s="32"/>
      <c r="JF319" s="32"/>
      <c r="JG319" s="33"/>
      <c r="JH319" s="28"/>
      <c r="JI319" s="29"/>
      <c r="JJ319" s="29"/>
      <c r="JK319" s="29"/>
      <c r="JL319" s="29"/>
      <c r="JM319" s="30"/>
      <c r="JN319" s="31"/>
      <c r="JO319" s="32"/>
      <c r="JP319" s="32"/>
      <c r="JQ319" s="32"/>
      <c r="JR319" s="32"/>
      <c r="JS319" s="33"/>
      <c r="JT319" s="28"/>
      <c r="JU319" s="29"/>
      <c r="JV319" s="29"/>
      <c r="JW319" s="29"/>
      <c r="JX319" s="29"/>
      <c r="JY319" s="30"/>
      <c r="JZ319" s="31"/>
      <c r="KA319" s="32"/>
      <c r="KB319" s="32"/>
      <c r="KC319" s="32"/>
      <c r="KD319" s="32"/>
      <c r="KE319" s="33"/>
      <c r="KF319" s="28"/>
      <c r="KG319" s="29"/>
      <c r="KH319" s="29"/>
      <c r="KI319" s="29"/>
      <c r="KJ319" s="29"/>
      <c r="KK319" s="30"/>
      <c r="KL319" s="31"/>
      <c r="KM319" s="32"/>
      <c r="KN319" s="32"/>
      <c r="KO319" s="32"/>
      <c r="KP319" s="32"/>
      <c r="KQ319" s="33"/>
    </row>
    <row r="320" spans="1:303" ht="16.5" customHeight="1" x14ac:dyDescent="0.25">
      <c r="A320" t="e">
        <f t="shared" si="13"/>
        <v>#VALUE!</v>
      </c>
      <c r="B320" s="17" t="e">
        <f t="shared" si="14"/>
        <v>#VALUE!</v>
      </c>
      <c r="C320" s="21" t="str">
        <f>Calen!F323</f>
        <v/>
      </c>
      <c r="D320" s="28"/>
      <c r="E320" s="29"/>
      <c r="F320" s="29"/>
      <c r="G320" s="29"/>
      <c r="H320" s="29"/>
      <c r="I320" s="30"/>
      <c r="J320" s="31"/>
      <c r="K320" s="32"/>
      <c r="L320" s="32"/>
      <c r="M320" s="32"/>
      <c r="N320" s="32"/>
      <c r="O320" s="33"/>
      <c r="P320" s="28"/>
      <c r="Q320" s="29"/>
      <c r="R320" s="29"/>
      <c r="S320" s="29"/>
      <c r="T320" s="29"/>
      <c r="U320" s="30"/>
      <c r="V320" s="31"/>
      <c r="W320" s="32"/>
      <c r="X320" s="32"/>
      <c r="Y320" s="32"/>
      <c r="Z320" s="32"/>
      <c r="AA320" s="33"/>
      <c r="AB320" s="28"/>
      <c r="AC320" s="29"/>
      <c r="AD320" s="29"/>
      <c r="AE320" s="29"/>
      <c r="AF320" s="29"/>
      <c r="AG320" s="30"/>
      <c r="AH320" s="31"/>
      <c r="AI320" s="32"/>
      <c r="AJ320" s="32"/>
      <c r="AK320" s="32"/>
      <c r="AL320" s="32"/>
      <c r="AM320" s="33"/>
      <c r="AN320" s="28"/>
      <c r="AO320" s="29"/>
      <c r="AP320" s="29"/>
      <c r="AQ320" s="29"/>
      <c r="AR320" s="29"/>
      <c r="AS320" s="30"/>
      <c r="AT320" s="31"/>
      <c r="AU320" s="32"/>
      <c r="AV320" s="32"/>
      <c r="AW320" s="32"/>
      <c r="AX320" s="32"/>
      <c r="AY320" s="33"/>
      <c r="AZ320" s="28"/>
      <c r="BA320" s="29"/>
      <c r="BB320" s="29"/>
      <c r="BC320" s="29"/>
      <c r="BD320" s="29"/>
      <c r="BE320" s="30"/>
      <c r="BF320" s="31"/>
      <c r="BG320" s="32"/>
      <c r="BH320" s="32"/>
      <c r="BI320" s="32"/>
      <c r="BJ320" s="32"/>
      <c r="BK320" s="33"/>
      <c r="BL320" s="28"/>
      <c r="BM320" s="29"/>
      <c r="BN320" s="29"/>
      <c r="BO320" s="29"/>
      <c r="BP320" s="29"/>
      <c r="BQ320" s="30"/>
      <c r="BR320" s="31"/>
      <c r="BS320" s="32"/>
      <c r="BT320" s="32"/>
      <c r="BU320" s="32"/>
      <c r="BV320" s="32"/>
      <c r="BW320" s="33"/>
      <c r="BX320" s="28"/>
      <c r="BY320" s="29"/>
      <c r="BZ320" s="29"/>
      <c r="CA320" s="29"/>
      <c r="CB320" s="29"/>
      <c r="CC320" s="30"/>
      <c r="CD320" s="31"/>
      <c r="CE320" s="32"/>
      <c r="CF320" s="32"/>
      <c r="CG320" s="32"/>
      <c r="CH320" s="32"/>
      <c r="CI320" s="33"/>
      <c r="CJ320" s="28"/>
      <c r="CK320" s="29"/>
      <c r="CL320" s="29"/>
      <c r="CM320" s="29"/>
      <c r="CN320" s="29"/>
      <c r="CO320" s="30"/>
      <c r="CP320" s="31"/>
      <c r="CQ320" s="32"/>
      <c r="CR320" s="32"/>
      <c r="CS320" s="32"/>
      <c r="CT320" s="32"/>
      <c r="CU320" s="33"/>
      <c r="CV320" s="28"/>
      <c r="CW320" s="29"/>
      <c r="CX320" s="29"/>
      <c r="CY320" s="29"/>
      <c r="CZ320" s="29"/>
      <c r="DA320" s="30"/>
      <c r="DB320" s="31"/>
      <c r="DC320" s="32"/>
      <c r="DD320" s="32"/>
      <c r="DE320" s="32"/>
      <c r="DF320" s="32"/>
      <c r="DG320" s="33"/>
      <c r="DH320" s="28"/>
      <c r="DI320" s="29"/>
      <c r="DJ320" s="29"/>
      <c r="DK320" s="29"/>
      <c r="DL320" s="29"/>
      <c r="DM320" s="30"/>
      <c r="DN320" s="31"/>
      <c r="DO320" s="32"/>
      <c r="DP320" s="32"/>
      <c r="DQ320" s="32"/>
      <c r="DR320" s="32"/>
      <c r="DS320" s="33"/>
      <c r="DT320" s="28"/>
      <c r="DU320" s="29"/>
      <c r="DV320" s="29"/>
      <c r="DW320" s="29"/>
      <c r="DX320" s="29"/>
      <c r="DY320" s="30"/>
      <c r="DZ320" s="31"/>
      <c r="EA320" s="32"/>
      <c r="EB320" s="32"/>
      <c r="EC320" s="32"/>
      <c r="ED320" s="32"/>
      <c r="EE320" s="33"/>
      <c r="EF320" s="28"/>
      <c r="EG320" s="29"/>
      <c r="EH320" s="29"/>
      <c r="EI320" s="29"/>
      <c r="EJ320" s="29"/>
      <c r="EK320" s="30"/>
      <c r="EL320" s="31"/>
      <c r="EM320" s="32"/>
      <c r="EN320" s="32"/>
      <c r="EO320" s="32"/>
      <c r="EP320" s="32"/>
      <c r="EQ320" s="33"/>
      <c r="ER320" s="28"/>
      <c r="ES320" s="29"/>
      <c r="ET320" s="29"/>
      <c r="EU320" s="29"/>
      <c r="EV320" s="29"/>
      <c r="EW320" s="30"/>
      <c r="EX320" s="31"/>
      <c r="EY320" s="32"/>
      <c r="EZ320" s="32"/>
      <c r="FA320" s="32"/>
      <c r="FB320" s="32"/>
      <c r="FC320" s="33"/>
      <c r="FD320" s="28"/>
      <c r="FE320" s="29"/>
      <c r="FF320" s="29"/>
      <c r="FG320" s="29"/>
      <c r="FH320" s="29"/>
      <c r="FI320" s="30"/>
      <c r="FJ320" s="31"/>
      <c r="FK320" s="32"/>
      <c r="FL320" s="32"/>
      <c r="FM320" s="32"/>
      <c r="FN320" s="32"/>
      <c r="FO320" s="33"/>
      <c r="FP320" s="28"/>
      <c r="FQ320" s="29"/>
      <c r="FR320" s="29"/>
      <c r="FS320" s="29"/>
      <c r="FT320" s="29"/>
      <c r="FU320" s="30"/>
      <c r="FV320" s="31"/>
      <c r="FW320" s="32"/>
      <c r="FX320" s="32"/>
      <c r="FY320" s="32"/>
      <c r="FZ320" s="32"/>
      <c r="GA320" s="33"/>
      <c r="GB320" s="28"/>
      <c r="GC320" s="29"/>
      <c r="GD320" s="29"/>
      <c r="GE320" s="29"/>
      <c r="GF320" s="29"/>
      <c r="GG320" s="30"/>
      <c r="GH320" s="31"/>
      <c r="GI320" s="32"/>
      <c r="GJ320" s="32"/>
      <c r="GK320" s="32"/>
      <c r="GL320" s="32"/>
      <c r="GM320" s="33"/>
      <c r="GN320" s="28"/>
      <c r="GO320" s="29"/>
      <c r="GP320" s="29"/>
      <c r="GQ320" s="29"/>
      <c r="GR320" s="29"/>
      <c r="GS320" s="30"/>
      <c r="GT320" s="31"/>
      <c r="GU320" s="32"/>
      <c r="GV320" s="32"/>
      <c r="GW320" s="32"/>
      <c r="GX320" s="32"/>
      <c r="GY320" s="33"/>
      <c r="GZ320" s="28"/>
      <c r="HA320" s="29"/>
      <c r="HB320" s="29"/>
      <c r="HC320" s="29"/>
      <c r="HD320" s="29"/>
      <c r="HE320" s="30"/>
      <c r="HF320" s="31"/>
      <c r="HG320" s="32"/>
      <c r="HH320" s="32"/>
      <c r="HI320" s="32"/>
      <c r="HJ320" s="32"/>
      <c r="HK320" s="33"/>
      <c r="HL320" s="28"/>
      <c r="HM320" s="29"/>
      <c r="HN320" s="29"/>
      <c r="HO320" s="29"/>
      <c r="HP320" s="29"/>
      <c r="HQ320" s="30"/>
      <c r="HR320" s="31"/>
      <c r="HS320" s="32"/>
      <c r="HT320" s="32"/>
      <c r="HU320" s="32"/>
      <c r="HV320" s="32"/>
      <c r="HW320" s="33"/>
      <c r="HX320" s="28"/>
      <c r="HY320" s="29"/>
      <c r="HZ320" s="29"/>
      <c r="IA320" s="29"/>
      <c r="IB320" s="29"/>
      <c r="IC320" s="30"/>
      <c r="ID320" s="31"/>
      <c r="IE320" s="32"/>
      <c r="IF320" s="32"/>
      <c r="IG320" s="32"/>
      <c r="IH320" s="32"/>
      <c r="II320" s="33"/>
      <c r="IJ320" s="28"/>
      <c r="IK320" s="29"/>
      <c r="IL320" s="29"/>
      <c r="IM320" s="29"/>
      <c r="IN320" s="29"/>
      <c r="IO320" s="30"/>
      <c r="IP320" s="31"/>
      <c r="IQ320" s="32"/>
      <c r="IR320" s="32"/>
      <c r="IS320" s="32"/>
      <c r="IT320" s="32"/>
      <c r="IU320" s="33"/>
      <c r="IV320" s="28"/>
      <c r="IW320" s="29"/>
      <c r="IX320" s="29"/>
      <c r="IY320" s="29"/>
      <c r="IZ320" s="29"/>
      <c r="JA320" s="30"/>
      <c r="JB320" s="31"/>
      <c r="JC320" s="32"/>
      <c r="JD320" s="32"/>
      <c r="JE320" s="32"/>
      <c r="JF320" s="32"/>
      <c r="JG320" s="33"/>
      <c r="JH320" s="28"/>
      <c r="JI320" s="29"/>
      <c r="JJ320" s="29"/>
      <c r="JK320" s="29"/>
      <c r="JL320" s="29"/>
      <c r="JM320" s="30"/>
      <c r="JN320" s="31"/>
      <c r="JO320" s="32"/>
      <c r="JP320" s="32"/>
      <c r="JQ320" s="32"/>
      <c r="JR320" s="32"/>
      <c r="JS320" s="33"/>
      <c r="JT320" s="28"/>
      <c r="JU320" s="29"/>
      <c r="JV320" s="29"/>
      <c r="JW320" s="29"/>
      <c r="JX320" s="29"/>
      <c r="JY320" s="30"/>
      <c r="JZ320" s="31"/>
      <c r="KA320" s="32"/>
      <c r="KB320" s="32"/>
      <c r="KC320" s="32"/>
      <c r="KD320" s="32"/>
      <c r="KE320" s="33"/>
      <c r="KF320" s="28"/>
      <c r="KG320" s="29"/>
      <c r="KH320" s="29"/>
      <c r="KI320" s="29"/>
      <c r="KJ320" s="29"/>
      <c r="KK320" s="30"/>
      <c r="KL320" s="31"/>
      <c r="KM320" s="32"/>
      <c r="KN320" s="32"/>
      <c r="KO320" s="32"/>
      <c r="KP320" s="32"/>
      <c r="KQ320" s="33"/>
    </row>
    <row r="321" spans="1:303" ht="16.5" customHeight="1" x14ac:dyDescent="0.25">
      <c r="A321" t="e">
        <f t="shared" si="13"/>
        <v>#VALUE!</v>
      </c>
      <c r="B321" s="17" t="e">
        <f t="shared" si="14"/>
        <v>#VALUE!</v>
      </c>
      <c r="C321" s="21" t="str">
        <f>Calen!F324</f>
        <v/>
      </c>
      <c r="D321" s="28"/>
      <c r="E321" s="29"/>
      <c r="F321" s="29"/>
      <c r="G321" s="29"/>
      <c r="H321" s="29"/>
      <c r="I321" s="30"/>
      <c r="J321" s="31"/>
      <c r="K321" s="32"/>
      <c r="L321" s="32"/>
      <c r="M321" s="32"/>
      <c r="N321" s="32"/>
      <c r="O321" s="33"/>
      <c r="P321" s="28"/>
      <c r="Q321" s="29"/>
      <c r="R321" s="29"/>
      <c r="S321" s="29"/>
      <c r="T321" s="29"/>
      <c r="U321" s="30"/>
      <c r="V321" s="31"/>
      <c r="W321" s="32"/>
      <c r="X321" s="32"/>
      <c r="Y321" s="32"/>
      <c r="Z321" s="32"/>
      <c r="AA321" s="33"/>
      <c r="AB321" s="28"/>
      <c r="AC321" s="29"/>
      <c r="AD321" s="29"/>
      <c r="AE321" s="29"/>
      <c r="AF321" s="29"/>
      <c r="AG321" s="30"/>
      <c r="AH321" s="31"/>
      <c r="AI321" s="32"/>
      <c r="AJ321" s="32"/>
      <c r="AK321" s="32"/>
      <c r="AL321" s="32"/>
      <c r="AM321" s="33"/>
      <c r="AN321" s="28"/>
      <c r="AO321" s="29"/>
      <c r="AP321" s="29"/>
      <c r="AQ321" s="29"/>
      <c r="AR321" s="29"/>
      <c r="AS321" s="30"/>
      <c r="AT321" s="31"/>
      <c r="AU321" s="32"/>
      <c r="AV321" s="32"/>
      <c r="AW321" s="32"/>
      <c r="AX321" s="32"/>
      <c r="AY321" s="33"/>
      <c r="AZ321" s="28"/>
      <c r="BA321" s="29"/>
      <c r="BB321" s="29"/>
      <c r="BC321" s="29"/>
      <c r="BD321" s="29"/>
      <c r="BE321" s="30"/>
      <c r="BF321" s="31"/>
      <c r="BG321" s="32"/>
      <c r="BH321" s="32"/>
      <c r="BI321" s="32"/>
      <c r="BJ321" s="32"/>
      <c r="BK321" s="33"/>
      <c r="BL321" s="28"/>
      <c r="BM321" s="29"/>
      <c r="BN321" s="29"/>
      <c r="BO321" s="29"/>
      <c r="BP321" s="29"/>
      <c r="BQ321" s="30"/>
      <c r="BR321" s="31"/>
      <c r="BS321" s="32"/>
      <c r="BT321" s="32"/>
      <c r="BU321" s="32"/>
      <c r="BV321" s="32"/>
      <c r="BW321" s="33"/>
      <c r="BX321" s="28"/>
      <c r="BY321" s="29"/>
      <c r="BZ321" s="29"/>
      <c r="CA321" s="29"/>
      <c r="CB321" s="29"/>
      <c r="CC321" s="30"/>
      <c r="CD321" s="31"/>
      <c r="CE321" s="32"/>
      <c r="CF321" s="32"/>
      <c r="CG321" s="32"/>
      <c r="CH321" s="32"/>
      <c r="CI321" s="33"/>
      <c r="CJ321" s="28"/>
      <c r="CK321" s="29"/>
      <c r="CL321" s="29"/>
      <c r="CM321" s="29"/>
      <c r="CN321" s="29"/>
      <c r="CO321" s="30"/>
      <c r="CP321" s="31"/>
      <c r="CQ321" s="32"/>
      <c r="CR321" s="32"/>
      <c r="CS321" s="32"/>
      <c r="CT321" s="32"/>
      <c r="CU321" s="33"/>
      <c r="CV321" s="28"/>
      <c r="CW321" s="29"/>
      <c r="CX321" s="29"/>
      <c r="CY321" s="29"/>
      <c r="CZ321" s="29"/>
      <c r="DA321" s="30"/>
      <c r="DB321" s="31"/>
      <c r="DC321" s="32"/>
      <c r="DD321" s="32"/>
      <c r="DE321" s="32"/>
      <c r="DF321" s="32"/>
      <c r="DG321" s="33"/>
      <c r="DH321" s="28"/>
      <c r="DI321" s="29"/>
      <c r="DJ321" s="29"/>
      <c r="DK321" s="29"/>
      <c r="DL321" s="29"/>
      <c r="DM321" s="30"/>
      <c r="DN321" s="31"/>
      <c r="DO321" s="32"/>
      <c r="DP321" s="32"/>
      <c r="DQ321" s="32"/>
      <c r="DR321" s="32"/>
      <c r="DS321" s="33"/>
      <c r="DT321" s="28"/>
      <c r="DU321" s="29"/>
      <c r="DV321" s="29"/>
      <c r="DW321" s="29"/>
      <c r="DX321" s="29"/>
      <c r="DY321" s="30"/>
      <c r="DZ321" s="31"/>
      <c r="EA321" s="32"/>
      <c r="EB321" s="32"/>
      <c r="EC321" s="32"/>
      <c r="ED321" s="32"/>
      <c r="EE321" s="33"/>
      <c r="EF321" s="28"/>
      <c r="EG321" s="29"/>
      <c r="EH321" s="29"/>
      <c r="EI321" s="29"/>
      <c r="EJ321" s="29"/>
      <c r="EK321" s="30"/>
      <c r="EL321" s="31"/>
      <c r="EM321" s="32"/>
      <c r="EN321" s="32"/>
      <c r="EO321" s="32"/>
      <c r="EP321" s="32"/>
      <c r="EQ321" s="33"/>
      <c r="ER321" s="28"/>
      <c r="ES321" s="29"/>
      <c r="ET321" s="29"/>
      <c r="EU321" s="29"/>
      <c r="EV321" s="29"/>
      <c r="EW321" s="30"/>
      <c r="EX321" s="31"/>
      <c r="EY321" s="32"/>
      <c r="EZ321" s="32"/>
      <c r="FA321" s="32"/>
      <c r="FB321" s="32"/>
      <c r="FC321" s="33"/>
      <c r="FD321" s="28"/>
      <c r="FE321" s="29"/>
      <c r="FF321" s="29"/>
      <c r="FG321" s="29"/>
      <c r="FH321" s="29"/>
      <c r="FI321" s="30"/>
      <c r="FJ321" s="31"/>
      <c r="FK321" s="32"/>
      <c r="FL321" s="32"/>
      <c r="FM321" s="32"/>
      <c r="FN321" s="32"/>
      <c r="FO321" s="33"/>
      <c r="FP321" s="28"/>
      <c r="FQ321" s="29"/>
      <c r="FR321" s="29"/>
      <c r="FS321" s="29"/>
      <c r="FT321" s="29"/>
      <c r="FU321" s="30"/>
      <c r="FV321" s="31"/>
      <c r="FW321" s="32"/>
      <c r="FX321" s="32"/>
      <c r="FY321" s="32"/>
      <c r="FZ321" s="32"/>
      <c r="GA321" s="33"/>
      <c r="GB321" s="28"/>
      <c r="GC321" s="29"/>
      <c r="GD321" s="29"/>
      <c r="GE321" s="29"/>
      <c r="GF321" s="29"/>
      <c r="GG321" s="30"/>
      <c r="GH321" s="31"/>
      <c r="GI321" s="32"/>
      <c r="GJ321" s="32"/>
      <c r="GK321" s="32"/>
      <c r="GL321" s="32"/>
      <c r="GM321" s="33"/>
      <c r="GN321" s="28"/>
      <c r="GO321" s="29"/>
      <c r="GP321" s="29"/>
      <c r="GQ321" s="29"/>
      <c r="GR321" s="29"/>
      <c r="GS321" s="30"/>
      <c r="GT321" s="31"/>
      <c r="GU321" s="32"/>
      <c r="GV321" s="32"/>
      <c r="GW321" s="32"/>
      <c r="GX321" s="32"/>
      <c r="GY321" s="33"/>
      <c r="GZ321" s="28"/>
      <c r="HA321" s="29"/>
      <c r="HB321" s="29"/>
      <c r="HC321" s="29"/>
      <c r="HD321" s="29"/>
      <c r="HE321" s="30"/>
      <c r="HF321" s="31"/>
      <c r="HG321" s="32"/>
      <c r="HH321" s="32"/>
      <c r="HI321" s="32"/>
      <c r="HJ321" s="32"/>
      <c r="HK321" s="33"/>
      <c r="HL321" s="28"/>
      <c r="HM321" s="29"/>
      <c r="HN321" s="29"/>
      <c r="HO321" s="29"/>
      <c r="HP321" s="29"/>
      <c r="HQ321" s="30"/>
      <c r="HR321" s="31"/>
      <c r="HS321" s="32"/>
      <c r="HT321" s="32"/>
      <c r="HU321" s="32"/>
      <c r="HV321" s="32"/>
      <c r="HW321" s="33"/>
      <c r="HX321" s="28"/>
      <c r="HY321" s="29"/>
      <c r="HZ321" s="29"/>
      <c r="IA321" s="29"/>
      <c r="IB321" s="29"/>
      <c r="IC321" s="30"/>
      <c r="ID321" s="31"/>
      <c r="IE321" s="32"/>
      <c r="IF321" s="32"/>
      <c r="IG321" s="32"/>
      <c r="IH321" s="32"/>
      <c r="II321" s="33"/>
      <c r="IJ321" s="28"/>
      <c r="IK321" s="29"/>
      <c r="IL321" s="29"/>
      <c r="IM321" s="29"/>
      <c r="IN321" s="29"/>
      <c r="IO321" s="30"/>
      <c r="IP321" s="31"/>
      <c r="IQ321" s="32"/>
      <c r="IR321" s="32"/>
      <c r="IS321" s="32"/>
      <c r="IT321" s="32"/>
      <c r="IU321" s="33"/>
      <c r="IV321" s="28"/>
      <c r="IW321" s="29"/>
      <c r="IX321" s="29"/>
      <c r="IY321" s="29"/>
      <c r="IZ321" s="29"/>
      <c r="JA321" s="30"/>
      <c r="JB321" s="31"/>
      <c r="JC321" s="32"/>
      <c r="JD321" s="32"/>
      <c r="JE321" s="32"/>
      <c r="JF321" s="32"/>
      <c r="JG321" s="33"/>
      <c r="JH321" s="28"/>
      <c r="JI321" s="29"/>
      <c r="JJ321" s="29"/>
      <c r="JK321" s="29"/>
      <c r="JL321" s="29"/>
      <c r="JM321" s="30"/>
      <c r="JN321" s="31"/>
      <c r="JO321" s="32"/>
      <c r="JP321" s="32"/>
      <c r="JQ321" s="32"/>
      <c r="JR321" s="32"/>
      <c r="JS321" s="33"/>
      <c r="JT321" s="28"/>
      <c r="JU321" s="29"/>
      <c r="JV321" s="29"/>
      <c r="JW321" s="29"/>
      <c r="JX321" s="29"/>
      <c r="JY321" s="30"/>
      <c r="JZ321" s="31"/>
      <c r="KA321" s="32"/>
      <c r="KB321" s="32"/>
      <c r="KC321" s="32"/>
      <c r="KD321" s="32"/>
      <c r="KE321" s="33"/>
      <c r="KF321" s="28"/>
      <c r="KG321" s="29"/>
      <c r="KH321" s="29"/>
      <c r="KI321" s="29"/>
      <c r="KJ321" s="29"/>
      <c r="KK321" s="30"/>
      <c r="KL321" s="31"/>
      <c r="KM321" s="32"/>
      <c r="KN321" s="32"/>
      <c r="KO321" s="32"/>
      <c r="KP321" s="32"/>
      <c r="KQ321" s="33"/>
    </row>
    <row r="322" spans="1:303" ht="16.5" customHeight="1" x14ac:dyDescent="0.25">
      <c r="A322" t="e">
        <f t="shared" si="13"/>
        <v>#VALUE!</v>
      </c>
      <c r="B322" s="17" t="e">
        <f t="shared" si="14"/>
        <v>#VALUE!</v>
      </c>
      <c r="C322" s="21" t="str">
        <f>Calen!F325</f>
        <v/>
      </c>
      <c r="D322" s="28"/>
      <c r="E322" s="29"/>
      <c r="F322" s="29"/>
      <c r="G322" s="29"/>
      <c r="H322" s="29"/>
      <c r="I322" s="30"/>
      <c r="J322" s="31"/>
      <c r="K322" s="32"/>
      <c r="L322" s="32"/>
      <c r="M322" s="32"/>
      <c r="N322" s="32"/>
      <c r="O322" s="33"/>
      <c r="P322" s="28"/>
      <c r="Q322" s="29"/>
      <c r="R322" s="29"/>
      <c r="S322" s="29"/>
      <c r="T322" s="29"/>
      <c r="U322" s="30"/>
      <c r="V322" s="31"/>
      <c r="W322" s="32"/>
      <c r="X322" s="32"/>
      <c r="Y322" s="32"/>
      <c r="Z322" s="32"/>
      <c r="AA322" s="33"/>
      <c r="AB322" s="28"/>
      <c r="AC322" s="29"/>
      <c r="AD322" s="29"/>
      <c r="AE322" s="29"/>
      <c r="AF322" s="29"/>
      <c r="AG322" s="30"/>
      <c r="AH322" s="31"/>
      <c r="AI322" s="32"/>
      <c r="AJ322" s="32"/>
      <c r="AK322" s="32"/>
      <c r="AL322" s="32"/>
      <c r="AM322" s="33"/>
      <c r="AN322" s="28"/>
      <c r="AO322" s="29"/>
      <c r="AP322" s="29"/>
      <c r="AQ322" s="29"/>
      <c r="AR322" s="29"/>
      <c r="AS322" s="30"/>
      <c r="AT322" s="31"/>
      <c r="AU322" s="32"/>
      <c r="AV322" s="32"/>
      <c r="AW322" s="32"/>
      <c r="AX322" s="32"/>
      <c r="AY322" s="33"/>
      <c r="AZ322" s="28"/>
      <c r="BA322" s="29"/>
      <c r="BB322" s="29"/>
      <c r="BC322" s="29"/>
      <c r="BD322" s="29"/>
      <c r="BE322" s="30"/>
      <c r="BF322" s="31"/>
      <c r="BG322" s="32"/>
      <c r="BH322" s="32"/>
      <c r="BI322" s="32"/>
      <c r="BJ322" s="32"/>
      <c r="BK322" s="33"/>
      <c r="BL322" s="28"/>
      <c r="BM322" s="29"/>
      <c r="BN322" s="29"/>
      <c r="BO322" s="29"/>
      <c r="BP322" s="29"/>
      <c r="BQ322" s="30"/>
      <c r="BR322" s="31"/>
      <c r="BS322" s="32"/>
      <c r="BT322" s="32"/>
      <c r="BU322" s="32"/>
      <c r="BV322" s="32"/>
      <c r="BW322" s="33"/>
      <c r="BX322" s="28"/>
      <c r="BY322" s="29"/>
      <c r="BZ322" s="29"/>
      <c r="CA322" s="29"/>
      <c r="CB322" s="29"/>
      <c r="CC322" s="30"/>
      <c r="CD322" s="31"/>
      <c r="CE322" s="32"/>
      <c r="CF322" s="32"/>
      <c r="CG322" s="32"/>
      <c r="CH322" s="32"/>
      <c r="CI322" s="33"/>
      <c r="CJ322" s="28"/>
      <c r="CK322" s="29"/>
      <c r="CL322" s="29"/>
      <c r="CM322" s="29"/>
      <c r="CN322" s="29"/>
      <c r="CO322" s="30"/>
      <c r="CP322" s="31"/>
      <c r="CQ322" s="32"/>
      <c r="CR322" s="32"/>
      <c r="CS322" s="32"/>
      <c r="CT322" s="32"/>
      <c r="CU322" s="33"/>
      <c r="CV322" s="28"/>
      <c r="CW322" s="29"/>
      <c r="CX322" s="29"/>
      <c r="CY322" s="29"/>
      <c r="CZ322" s="29"/>
      <c r="DA322" s="30"/>
      <c r="DB322" s="31"/>
      <c r="DC322" s="32"/>
      <c r="DD322" s="32"/>
      <c r="DE322" s="32"/>
      <c r="DF322" s="32"/>
      <c r="DG322" s="33"/>
      <c r="DH322" s="28"/>
      <c r="DI322" s="29"/>
      <c r="DJ322" s="29"/>
      <c r="DK322" s="29"/>
      <c r="DL322" s="29"/>
      <c r="DM322" s="30"/>
      <c r="DN322" s="31"/>
      <c r="DO322" s="32"/>
      <c r="DP322" s="32"/>
      <c r="DQ322" s="32"/>
      <c r="DR322" s="32"/>
      <c r="DS322" s="33"/>
      <c r="DT322" s="28"/>
      <c r="DU322" s="29"/>
      <c r="DV322" s="29"/>
      <c r="DW322" s="29"/>
      <c r="DX322" s="29"/>
      <c r="DY322" s="30"/>
      <c r="DZ322" s="31"/>
      <c r="EA322" s="32"/>
      <c r="EB322" s="32"/>
      <c r="EC322" s="32"/>
      <c r="ED322" s="32"/>
      <c r="EE322" s="33"/>
      <c r="EF322" s="28"/>
      <c r="EG322" s="29"/>
      <c r="EH322" s="29"/>
      <c r="EI322" s="29"/>
      <c r="EJ322" s="29"/>
      <c r="EK322" s="30"/>
      <c r="EL322" s="31"/>
      <c r="EM322" s="32"/>
      <c r="EN322" s="32"/>
      <c r="EO322" s="32"/>
      <c r="EP322" s="32"/>
      <c r="EQ322" s="33"/>
      <c r="ER322" s="28"/>
      <c r="ES322" s="29"/>
      <c r="ET322" s="29"/>
      <c r="EU322" s="29"/>
      <c r="EV322" s="29"/>
      <c r="EW322" s="30"/>
      <c r="EX322" s="31"/>
      <c r="EY322" s="32"/>
      <c r="EZ322" s="32"/>
      <c r="FA322" s="32"/>
      <c r="FB322" s="32"/>
      <c r="FC322" s="33"/>
      <c r="FD322" s="28"/>
      <c r="FE322" s="29"/>
      <c r="FF322" s="29"/>
      <c r="FG322" s="29"/>
      <c r="FH322" s="29"/>
      <c r="FI322" s="30"/>
      <c r="FJ322" s="31"/>
      <c r="FK322" s="32"/>
      <c r="FL322" s="32"/>
      <c r="FM322" s="32"/>
      <c r="FN322" s="32"/>
      <c r="FO322" s="33"/>
      <c r="FP322" s="28"/>
      <c r="FQ322" s="29"/>
      <c r="FR322" s="29"/>
      <c r="FS322" s="29"/>
      <c r="FT322" s="29"/>
      <c r="FU322" s="30"/>
      <c r="FV322" s="31"/>
      <c r="FW322" s="32"/>
      <c r="FX322" s="32"/>
      <c r="FY322" s="32"/>
      <c r="FZ322" s="32"/>
      <c r="GA322" s="33"/>
      <c r="GB322" s="28"/>
      <c r="GC322" s="29"/>
      <c r="GD322" s="29"/>
      <c r="GE322" s="29"/>
      <c r="GF322" s="29"/>
      <c r="GG322" s="30"/>
      <c r="GH322" s="31"/>
      <c r="GI322" s="32"/>
      <c r="GJ322" s="32"/>
      <c r="GK322" s="32"/>
      <c r="GL322" s="32"/>
      <c r="GM322" s="33"/>
      <c r="GN322" s="28"/>
      <c r="GO322" s="29"/>
      <c r="GP322" s="29"/>
      <c r="GQ322" s="29"/>
      <c r="GR322" s="29"/>
      <c r="GS322" s="30"/>
      <c r="GT322" s="31"/>
      <c r="GU322" s="32"/>
      <c r="GV322" s="32"/>
      <c r="GW322" s="32"/>
      <c r="GX322" s="32"/>
      <c r="GY322" s="33"/>
      <c r="GZ322" s="28"/>
      <c r="HA322" s="29"/>
      <c r="HB322" s="29"/>
      <c r="HC322" s="29"/>
      <c r="HD322" s="29"/>
      <c r="HE322" s="30"/>
      <c r="HF322" s="31"/>
      <c r="HG322" s="32"/>
      <c r="HH322" s="32"/>
      <c r="HI322" s="32"/>
      <c r="HJ322" s="32"/>
      <c r="HK322" s="33"/>
      <c r="HL322" s="28"/>
      <c r="HM322" s="29"/>
      <c r="HN322" s="29"/>
      <c r="HO322" s="29"/>
      <c r="HP322" s="29"/>
      <c r="HQ322" s="30"/>
      <c r="HR322" s="31"/>
      <c r="HS322" s="32"/>
      <c r="HT322" s="32"/>
      <c r="HU322" s="32"/>
      <c r="HV322" s="32"/>
      <c r="HW322" s="33"/>
      <c r="HX322" s="28"/>
      <c r="HY322" s="29"/>
      <c r="HZ322" s="29"/>
      <c r="IA322" s="29"/>
      <c r="IB322" s="29"/>
      <c r="IC322" s="30"/>
      <c r="ID322" s="31"/>
      <c r="IE322" s="32"/>
      <c r="IF322" s="32"/>
      <c r="IG322" s="32"/>
      <c r="IH322" s="32"/>
      <c r="II322" s="33"/>
      <c r="IJ322" s="28"/>
      <c r="IK322" s="29"/>
      <c r="IL322" s="29"/>
      <c r="IM322" s="29"/>
      <c r="IN322" s="29"/>
      <c r="IO322" s="30"/>
      <c r="IP322" s="31"/>
      <c r="IQ322" s="32"/>
      <c r="IR322" s="32"/>
      <c r="IS322" s="32"/>
      <c r="IT322" s="32"/>
      <c r="IU322" s="33"/>
      <c r="IV322" s="28"/>
      <c r="IW322" s="29"/>
      <c r="IX322" s="29"/>
      <c r="IY322" s="29"/>
      <c r="IZ322" s="29"/>
      <c r="JA322" s="30"/>
      <c r="JB322" s="31"/>
      <c r="JC322" s="32"/>
      <c r="JD322" s="32"/>
      <c r="JE322" s="32"/>
      <c r="JF322" s="32"/>
      <c r="JG322" s="33"/>
      <c r="JH322" s="28"/>
      <c r="JI322" s="29"/>
      <c r="JJ322" s="29"/>
      <c r="JK322" s="29"/>
      <c r="JL322" s="29"/>
      <c r="JM322" s="30"/>
      <c r="JN322" s="31"/>
      <c r="JO322" s="32"/>
      <c r="JP322" s="32"/>
      <c r="JQ322" s="32"/>
      <c r="JR322" s="32"/>
      <c r="JS322" s="33"/>
      <c r="JT322" s="28"/>
      <c r="JU322" s="29"/>
      <c r="JV322" s="29"/>
      <c r="JW322" s="29"/>
      <c r="JX322" s="29"/>
      <c r="JY322" s="30"/>
      <c r="JZ322" s="31"/>
      <c r="KA322" s="32"/>
      <c r="KB322" s="32"/>
      <c r="KC322" s="32"/>
      <c r="KD322" s="32"/>
      <c r="KE322" s="33"/>
      <c r="KF322" s="28"/>
      <c r="KG322" s="29"/>
      <c r="KH322" s="29"/>
      <c r="KI322" s="29"/>
      <c r="KJ322" s="29"/>
      <c r="KK322" s="30"/>
      <c r="KL322" s="31"/>
      <c r="KM322" s="32"/>
      <c r="KN322" s="32"/>
      <c r="KO322" s="32"/>
      <c r="KP322" s="32"/>
      <c r="KQ322" s="33"/>
    </row>
    <row r="323" spans="1:303" ht="16.5" customHeight="1" x14ac:dyDescent="0.25">
      <c r="A323" t="e">
        <f t="shared" si="13"/>
        <v>#VALUE!</v>
      </c>
      <c r="B323" s="17" t="e">
        <f t="shared" si="14"/>
        <v>#VALUE!</v>
      </c>
      <c r="C323" s="21" t="str">
        <f>Calen!F326</f>
        <v/>
      </c>
      <c r="D323" s="28"/>
      <c r="E323" s="29"/>
      <c r="F323" s="29"/>
      <c r="G323" s="29"/>
      <c r="H323" s="29"/>
      <c r="I323" s="30"/>
      <c r="J323" s="31"/>
      <c r="K323" s="32"/>
      <c r="L323" s="32"/>
      <c r="M323" s="32"/>
      <c r="N323" s="32"/>
      <c r="O323" s="33"/>
      <c r="P323" s="28"/>
      <c r="Q323" s="29"/>
      <c r="R323" s="29"/>
      <c r="S323" s="29"/>
      <c r="T323" s="29"/>
      <c r="U323" s="30"/>
      <c r="V323" s="31"/>
      <c r="W323" s="32"/>
      <c r="X323" s="32"/>
      <c r="Y323" s="32"/>
      <c r="Z323" s="32"/>
      <c r="AA323" s="33"/>
      <c r="AB323" s="28"/>
      <c r="AC323" s="29"/>
      <c r="AD323" s="29"/>
      <c r="AE323" s="29"/>
      <c r="AF323" s="29"/>
      <c r="AG323" s="30"/>
      <c r="AH323" s="31"/>
      <c r="AI323" s="32"/>
      <c r="AJ323" s="32"/>
      <c r="AK323" s="32"/>
      <c r="AL323" s="32"/>
      <c r="AM323" s="33"/>
      <c r="AN323" s="28"/>
      <c r="AO323" s="29"/>
      <c r="AP323" s="29"/>
      <c r="AQ323" s="29"/>
      <c r="AR323" s="29"/>
      <c r="AS323" s="30"/>
      <c r="AT323" s="31"/>
      <c r="AU323" s="32"/>
      <c r="AV323" s="32"/>
      <c r="AW323" s="32"/>
      <c r="AX323" s="32"/>
      <c r="AY323" s="33"/>
      <c r="AZ323" s="28"/>
      <c r="BA323" s="29"/>
      <c r="BB323" s="29"/>
      <c r="BC323" s="29"/>
      <c r="BD323" s="29"/>
      <c r="BE323" s="30"/>
      <c r="BF323" s="31"/>
      <c r="BG323" s="32"/>
      <c r="BH323" s="32"/>
      <c r="BI323" s="32"/>
      <c r="BJ323" s="32"/>
      <c r="BK323" s="33"/>
      <c r="BL323" s="28"/>
      <c r="BM323" s="29"/>
      <c r="BN323" s="29"/>
      <c r="BO323" s="29"/>
      <c r="BP323" s="29"/>
      <c r="BQ323" s="30"/>
      <c r="BR323" s="31"/>
      <c r="BS323" s="32"/>
      <c r="BT323" s="32"/>
      <c r="BU323" s="32"/>
      <c r="BV323" s="32"/>
      <c r="BW323" s="33"/>
      <c r="BX323" s="28"/>
      <c r="BY323" s="29"/>
      <c r="BZ323" s="29"/>
      <c r="CA323" s="29"/>
      <c r="CB323" s="29"/>
      <c r="CC323" s="30"/>
      <c r="CD323" s="31"/>
      <c r="CE323" s="32"/>
      <c r="CF323" s="32"/>
      <c r="CG323" s="32"/>
      <c r="CH323" s="32"/>
      <c r="CI323" s="33"/>
      <c r="CJ323" s="28"/>
      <c r="CK323" s="29"/>
      <c r="CL323" s="29"/>
      <c r="CM323" s="29"/>
      <c r="CN323" s="29"/>
      <c r="CO323" s="30"/>
      <c r="CP323" s="31"/>
      <c r="CQ323" s="32"/>
      <c r="CR323" s="32"/>
      <c r="CS323" s="32"/>
      <c r="CT323" s="32"/>
      <c r="CU323" s="33"/>
      <c r="CV323" s="28"/>
      <c r="CW323" s="29"/>
      <c r="CX323" s="29"/>
      <c r="CY323" s="29"/>
      <c r="CZ323" s="29"/>
      <c r="DA323" s="30"/>
      <c r="DB323" s="31"/>
      <c r="DC323" s="32"/>
      <c r="DD323" s="32"/>
      <c r="DE323" s="32"/>
      <c r="DF323" s="32"/>
      <c r="DG323" s="33"/>
      <c r="DH323" s="28"/>
      <c r="DI323" s="29"/>
      <c r="DJ323" s="29"/>
      <c r="DK323" s="29"/>
      <c r="DL323" s="29"/>
      <c r="DM323" s="30"/>
      <c r="DN323" s="31"/>
      <c r="DO323" s="32"/>
      <c r="DP323" s="32"/>
      <c r="DQ323" s="32"/>
      <c r="DR323" s="32"/>
      <c r="DS323" s="33"/>
      <c r="DT323" s="28"/>
      <c r="DU323" s="29"/>
      <c r="DV323" s="29"/>
      <c r="DW323" s="29"/>
      <c r="DX323" s="29"/>
      <c r="DY323" s="30"/>
      <c r="DZ323" s="31"/>
      <c r="EA323" s="32"/>
      <c r="EB323" s="32"/>
      <c r="EC323" s="32"/>
      <c r="ED323" s="32"/>
      <c r="EE323" s="33"/>
      <c r="EF323" s="28"/>
      <c r="EG323" s="29"/>
      <c r="EH323" s="29"/>
      <c r="EI323" s="29"/>
      <c r="EJ323" s="29"/>
      <c r="EK323" s="30"/>
      <c r="EL323" s="31"/>
      <c r="EM323" s="32"/>
      <c r="EN323" s="32"/>
      <c r="EO323" s="32"/>
      <c r="EP323" s="32"/>
      <c r="EQ323" s="33"/>
      <c r="ER323" s="28"/>
      <c r="ES323" s="29"/>
      <c r="ET323" s="29"/>
      <c r="EU323" s="29"/>
      <c r="EV323" s="29"/>
      <c r="EW323" s="30"/>
      <c r="EX323" s="31"/>
      <c r="EY323" s="32"/>
      <c r="EZ323" s="32"/>
      <c r="FA323" s="32"/>
      <c r="FB323" s="32"/>
      <c r="FC323" s="33"/>
      <c r="FD323" s="28"/>
      <c r="FE323" s="29"/>
      <c r="FF323" s="29"/>
      <c r="FG323" s="29"/>
      <c r="FH323" s="29"/>
      <c r="FI323" s="30"/>
      <c r="FJ323" s="31"/>
      <c r="FK323" s="32"/>
      <c r="FL323" s="32"/>
      <c r="FM323" s="32"/>
      <c r="FN323" s="32"/>
      <c r="FO323" s="33"/>
      <c r="FP323" s="28"/>
      <c r="FQ323" s="29"/>
      <c r="FR323" s="29"/>
      <c r="FS323" s="29"/>
      <c r="FT323" s="29"/>
      <c r="FU323" s="30"/>
      <c r="FV323" s="31"/>
      <c r="FW323" s="32"/>
      <c r="FX323" s="32"/>
      <c r="FY323" s="32"/>
      <c r="FZ323" s="32"/>
      <c r="GA323" s="33"/>
      <c r="GB323" s="28"/>
      <c r="GC323" s="29"/>
      <c r="GD323" s="29"/>
      <c r="GE323" s="29"/>
      <c r="GF323" s="29"/>
      <c r="GG323" s="30"/>
      <c r="GH323" s="31"/>
      <c r="GI323" s="32"/>
      <c r="GJ323" s="32"/>
      <c r="GK323" s="32"/>
      <c r="GL323" s="32"/>
      <c r="GM323" s="33"/>
      <c r="GN323" s="28"/>
      <c r="GO323" s="29"/>
      <c r="GP323" s="29"/>
      <c r="GQ323" s="29"/>
      <c r="GR323" s="29"/>
      <c r="GS323" s="30"/>
      <c r="GT323" s="31"/>
      <c r="GU323" s="32"/>
      <c r="GV323" s="32"/>
      <c r="GW323" s="32"/>
      <c r="GX323" s="32"/>
      <c r="GY323" s="33"/>
      <c r="GZ323" s="28"/>
      <c r="HA323" s="29"/>
      <c r="HB323" s="29"/>
      <c r="HC323" s="29"/>
      <c r="HD323" s="29"/>
      <c r="HE323" s="30"/>
      <c r="HF323" s="31"/>
      <c r="HG323" s="32"/>
      <c r="HH323" s="32"/>
      <c r="HI323" s="32"/>
      <c r="HJ323" s="32"/>
      <c r="HK323" s="33"/>
      <c r="HL323" s="28"/>
      <c r="HM323" s="29"/>
      <c r="HN323" s="29"/>
      <c r="HO323" s="29"/>
      <c r="HP323" s="29"/>
      <c r="HQ323" s="30"/>
      <c r="HR323" s="31"/>
      <c r="HS323" s="32"/>
      <c r="HT323" s="32"/>
      <c r="HU323" s="32"/>
      <c r="HV323" s="32"/>
      <c r="HW323" s="33"/>
      <c r="HX323" s="28"/>
      <c r="HY323" s="29"/>
      <c r="HZ323" s="29"/>
      <c r="IA323" s="29"/>
      <c r="IB323" s="29"/>
      <c r="IC323" s="30"/>
      <c r="ID323" s="31"/>
      <c r="IE323" s="32"/>
      <c r="IF323" s="32"/>
      <c r="IG323" s="32"/>
      <c r="IH323" s="32"/>
      <c r="II323" s="33"/>
      <c r="IJ323" s="28"/>
      <c r="IK323" s="29"/>
      <c r="IL323" s="29"/>
      <c r="IM323" s="29"/>
      <c r="IN323" s="29"/>
      <c r="IO323" s="30"/>
      <c r="IP323" s="31"/>
      <c r="IQ323" s="32"/>
      <c r="IR323" s="32"/>
      <c r="IS323" s="32"/>
      <c r="IT323" s="32"/>
      <c r="IU323" s="33"/>
      <c r="IV323" s="28"/>
      <c r="IW323" s="29"/>
      <c r="IX323" s="29"/>
      <c r="IY323" s="29"/>
      <c r="IZ323" s="29"/>
      <c r="JA323" s="30"/>
      <c r="JB323" s="31"/>
      <c r="JC323" s="32"/>
      <c r="JD323" s="32"/>
      <c r="JE323" s="32"/>
      <c r="JF323" s="32"/>
      <c r="JG323" s="33"/>
      <c r="JH323" s="28"/>
      <c r="JI323" s="29"/>
      <c r="JJ323" s="29"/>
      <c r="JK323" s="29"/>
      <c r="JL323" s="29"/>
      <c r="JM323" s="30"/>
      <c r="JN323" s="31"/>
      <c r="JO323" s="32"/>
      <c r="JP323" s="32"/>
      <c r="JQ323" s="32"/>
      <c r="JR323" s="32"/>
      <c r="JS323" s="33"/>
      <c r="JT323" s="28"/>
      <c r="JU323" s="29"/>
      <c r="JV323" s="29"/>
      <c r="JW323" s="29"/>
      <c r="JX323" s="29"/>
      <c r="JY323" s="30"/>
      <c r="JZ323" s="31"/>
      <c r="KA323" s="32"/>
      <c r="KB323" s="32"/>
      <c r="KC323" s="32"/>
      <c r="KD323" s="32"/>
      <c r="KE323" s="33"/>
      <c r="KF323" s="28"/>
      <c r="KG323" s="29"/>
      <c r="KH323" s="29"/>
      <c r="KI323" s="29"/>
      <c r="KJ323" s="29"/>
      <c r="KK323" s="30"/>
      <c r="KL323" s="31"/>
      <c r="KM323" s="32"/>
      <c r="KN323" s="32"/>
      <c r="KO323" s="32"/>
      <c r="KP323" s="32"/>
      <c r="KQ323" s="33"/>
    </row>
    <row r="324" spans="1:303" ht="16.5" customHeight="1" x14ac:dyDescent="0.25">
      <c r="A324" t="e">
        <f t="shared" si="13"/>
        <v>#VALUE!</v>
      </c>
      <c r="B324" s="17" t="e">
        <f t="shared" si="14"/>
        <v>#VALUE!</v>
      </c>
      <c r="C324" s="21" t="str">
        <f>Calen!F327</f>
        <v/>
      </c>
      <c r="D324" s="28"/>
      <c r="E324" s="29"/>
      <c r="F324" s="29"/>
      <c r="G324" s="29"/>
      <c r="H324" s="29"/>
      <c r="I324" s="30"/>
      <c r="J324" s="31"/>
      <c r="K324" s="32"/>
      <c r="L324" s="32"/>
      <c r="M324" s="32"/>
      <c r="N324" s="32"/>
      <c r="O324" s="33"/>
      <c r="P324" s="28"/>
      <c r="Q324" s="29"/>
      <c r="R324" s="29"/>
      <c r="S324" s="29"/>
      <c r="T324" s="29"/>
      <c r="U324" s="30"/>
      <c r="V324" s="31"/>
      <c r="W324" s="32"/>
      <c r="X324" s="32"/>
      <c r="Y324" s="32"/>
      <c r="Z324" s="32"/>
      <c r="AA324" s="33"/>
      <c r="AB324" s="28"/>
      <c r="AC324" s="29"/>
      <c r="AD324" s="29"/>
      <c r="AE324" s="29"/>
      <c r="AF324" s="29"/>
      <c r="AG324" s="30"/>
      <c r="AH324" s="31"/>
      <c r="AI324" s="32"/>
      <c r="AJ324" s="32"/>
      <c r="AK324" s="32"/>
      <c r="AL324" s="32"/>
      <c r="AM324" s="33"/>
      <c r="AN324" s="28"/>
      <c r="AO324" s="29"/>
      <c r="AP324" s="29"/>
      <c r="AQ324" s="29"/>
      <c r="AR324" s="29"/>
      <c r="AS324" s="30"/>
      <c r="AT324" s="31"/>
      <c r="AU324" s="32"/>
      <c r="AV324" s="32"/>
      <c r="AW324" s="32"/>
      <c r="AX324" s="32"/>
      <c r="AY324" s="33"/>
      <c r="AZ324" s="28"/>
      <c r="BA324" s="29"/>
      <c r="BB324" s="29"/>
      <c r="BC324" s="29"/>
      <c r="BD324" s="29"/>
      <c r="BE324" s="30"/>
      <c r="BF324" s="31"/>
      <c r="BG324" s="32"/>
      <c r="BH324" s="32"/>
      <c r="BI324" s="32"/>
      <c r="BJ324" s="32"/>
      <c r="BK324" s="33"/>
      <c r="BL324" s="28"/>
      <c r="BM324" s="29"/>
      <c r="BN324" s="29"/>
      <c r="BO324" s="29"/>
      <c r="BP324" s="29"/>
      <c r="BQ324" s="30"/>
      <c r="BR324" s="31"/>
      <c r="BS324" s="32"/>
      <c r="BT324" s="32"/>
      <c r="BU324" s="32"/>
      <c r="BV324" s="32"/>
      <c r="BW324" s="33"/>
      <c r="BX324" s="28"/>
      <c r="BY324" s="29"/>
      <c r="BZ324" s="29"/>
      <c r="CA324" s="29"/>
      <c r="CB324" s="29"/>
      <c r="CC324" s="30"/>
      <c r="CD324" s="31"/>
      <c r="CE324" s="32"/>
      <c r="CF324" s="32"/>
      <c r="CG324" s="32"/>
      <c r="CH324" s="32"/>
      <c r="CI324" s="33"/>
      <c r="CJ324" s="28"/>
      <c r="CK324" s="29"/>
      <c r="CL324" s="29"/>
      <c r="CM324" s="29"/>
      <c r="CN324" s="29"/>
      <c r="CO324" s="30"/>
      <c r="CP324" s="31"/>
      <c r="CQ324" s="32"/>
      <c r="CR324" s="32"/>
      <c r="CS324" s="32"/>
      <c r="CT324" s="32"/>
      <c r="CU324" s="33"/>
      <c r="CV324" s="28"/>
      <c r="CW324" s="29"/>
      <c r="CX324" s="29"/>
      <c r="CY324" s="29"/>
      <c r="CZ324" s="29"/>
      <c r="DA324" s="30"/>
      <c r="DB324" s="31"/>
      <c r="DC324" s="32"/>
      <c r="DD324" s="32"/>
      <c r="DE324" s="32"/>
      <c r="DF324" s="32"/>
      <c r="DG324" s="33"/>
      <c r="DH324" s="28"/>
      <c r="DI324" s="29"/>
      <c r="DJ324" s="29"/>
      <c r="DK324" s="29"/>
      <c r="DL324" s="29"/>
      <c r="DM324" s="30"/>
      <c r="DN324" s="31"/>
      <c r="DO324" s="32"/>
      <c r="DP324" s="32"/>
      <c r="DQ324" s="32"/>
      <c r="DR324" s="32"/>
      <c r="DS324" s="33"/>
      <c r="DT324" s="28"/>
      <c r="DU324" s="29"/>
      <c r="DV324" s="29"/>
      <c r="DW324" s="29"/>
      <c r="DX324" s="29"/>
      <c r="DY324" s="30"/>
      <c r="DZ324" s="31"/>
      <c r="EA324" s="32"/>
      <c r="EB324" s="32"/>
      <c r="EC324" s="32"/>
      <c r="ED324" s="32"/>
      <c r="EE324" s="33"/>
      <c r="EF324" s="28"/>
      <c r="EG324" s="29"/>
      <c r="EH324" s="29"/>
      <c r="EI324" s="29"/>
      <c r="EJ324" s="29"/>
      <c r="EK324" s="30"/>
      <c r="EL324" s="31"/>
      <c r="EM324" s="32"/>
      <c r="EN324" s="32"/>
      <c r="EO324" s="32"/>
      <c r="EP324" s="32"/>
      <c r="EQ324" s="33"/>
      <c r="ER324" s="28"/>
      <c r="ES324" s="29"/>
      <c r="ET324" s="29"/>
      <c r="EU324" s="29"/>
      <c r="EV324" s="29"/>
      <c r="EW324" s="30"/>
      <c r="EX324" s="31"/>
      <c r="EY324" s="32"/>
      <c r="EZ324" s="32"/>
      <c r="FA324" s="32"/>
      <c r="FB324" s="32"/>
      <c r="FC324" s="33"/>
      <c r="FD324" s="28"/>
      <c r="FE324" s="29"/>
      <c r="FF324" s="29"/>
      <c r="FG324" s="29"/>
      <c r="FH324" s="29"/>
      <c r="FI324" s="30"/>
      <c r="FJ324" s="31"/>
      <c r="FK324" s="32"/>
      <c r="FL324" s="32"/>
      <c r="FM324" s="32"/>
      <c r="FN324" s="32"/>
      <c r="FO324" s="33"/>
      <c r="FP324" s="28"/>
      <c r="FQ324" s="29"/>
      <c r="FR324" s="29"/>
      <c r="FS324" s="29"/>
      <c r="FT324" s="29"/>
      <c r="FU324" s="30"/>
      <c r="FV324" s="31"/>
      <c r="FW324" s="32"/>
      <c r="FX324" s="32"/>
      <c r="FY324" s="32"/>
      <c r="FZ324" s="32"/>
      <c r="GA324" s="33"/>
      <c r="GB324" s="28"/>
      <c r="GC324" s="29"/>
      <c r="GD324" s="29"/>
      <c r="GE324" s="29"/>
      <c r="GF324" s="29"/>
      <c r="GG324" s="30"/>
      <c r="GH324" s="31"/>
      <c r="GI324" s="32"/>
      <c r="GJ324" s="32"/>
      <c r="GK324" s="32"/>
      <c r="GL324" s="32"/>
      <c r="GM324" s="33"/>
      <c r="GN324" s="28"/>
      <c r="GO324" s="29"/>
      <c r="GP324" s="29"/>
      <c r="GQ324" s="29"/>
      <c r="GR324" s="29"/>
      <c r="GS324" s="30"/>
      <c r="GT324" s="31"/>
      <c r="GU324" s="32"/>
      <c r="GV324" s="32"/>
      <c r="GW324" s="32"/>
      <c r="GX324" s="32"/>
      <c r="GY324" s="33"/>
      <c r="GZ324" s="28"/>
      <c r="HA324" s="29"/>
      <c r="HB324" s="29"/>
      <c r="HC324" s="29"/>
      <c r="HD324" s="29"/>
      <c r="HE324" s="30"/>
      <c r="HF324" s="31"/>
      <c r="HG324" s="32"/>
      <c r="HH324" s="32"/>
      <c r="HI324" s="32"/>
      <c r="HJ324" s="32"/>
      <c r="HK324" s="33"/>
      <c r="HL324" s="28"/>
      <c r="HM324" s="29"/>
      <c r="HN324" s="29"/>
      <c r="HO324" s="29"/>
      <c r="HP324" s="29"/>
      <c r="HQ324" s="30"/>
      <c r="HR324" s="31"/>
      <c r="HS324" s="32"/>
      <c r="HT324" s="32"/>
      <c r="HU324" s="32"/>
      <c r="HV324" s="32"/>
      <c r="HW324" s="33"/>
      <c r="HX324" s="28"/>
      <c r="HY324" s="29"/>
      <c r="HZ324" s="29"/>
      <c r="IA324" s="29"/>
      <c r="IB324" s="29"/>
      <c r="IC324" s="30"/>
      <c r="ID324" s="31"/>
      <c r="IE324" s="32"/>
      <c r="IF324" s="32"/>
      <c r="IG324" s="32"/>
      <c r="IH324" s="32"/>
      <c r="II324" s="33"/>
      <c r="IJ324" s="28"/>
      <c r="IK324" s="29"/>
      <c r="IL324" s="29"/>
      <c r="IM324" s="29"/>
      <c r="IN324" s="29"/>
      <c r="IO324" s="30"/>
      <c r="IP324" s="31"/>
      <c r="IQ324" s="32"/>
      <c r="IR324" s="32"/>
      <c r="IS324" s="32"/>
      <c r="IT324" s="32"/>
      <c r="IU324" s="33"/>
      <c r="IV324" s="28"/>
      <c r="IW324" s="29"/>
      <c r="IX324" s="29"/>
      <c r="IY324" s="29"/>
      <c r="IZ324" s="29"/>
      <c r="JA324" s="30"/>
      <c r="JB324" s="31"/>
      <c r="JC324" s="32"/>
      <c r="JD324" s="32"/>
      <c r="JE324" s="32"/>
      <c r="JF324" s="32"/>
      <c r="JG324" s="33"/>
      <c r="JH324" s="28"/>
      <c r="JI324" s="29"/>
      <c r="JJ324" s="29"/>
      <c r="JK324" s="29"/>
      <c r="JL324" s="29"/>
      <c r="JM324" s="30"/>
      <c r="JN324" s="31"/>
      <c r="JO324" s="32"/>
      <c r="JP324" s="32"/>
      <c r="JQ324" s="32"/>
      <c r="JR324" s="32"/>
      <c r="JS324" s="33"/>
      <c r="JT324" s="28"/>
      <c r="JU324" s="29"/>
      <c r="JV324" s="29"/>
      <c r="JW324" s="29"/>
      <c r="JX324" s="29"/>
      <c r="JY324" s="30"/>
      <c r="JZ324" s="31"/>
      <c r="KA324" s="32"/>
      <c r="KB324" s="32"/>
      <c r="KC324" s="32"/>
      <c r="KD324" s="32"/>
      <c r="KE324" s="33"/>
      <c r="KF324" s="28"/>
      <c r="KG324" s="29"/>
      <c r="KH324" s="29"/>
      <c r="KI324" s="29"/>
      <c r="KJ324" s="29"/>
      <c r="KK324" s="30"/>
      <c r="KL324" s="31"/>
      <c r="KM324" s="32"/>
      <c r="KN324" s="32"/>
      <c r="KO324" s="32"/>
      <c r="KP324" s="32"/>
      <c r="KQ324" s="33"/>
    </row>
    <row r="325" spans="1:303" ht="16.5" customHeight="1" x14ac:dyDescent="0.25">
      <c r="A325" t="e">
        <f t="shared" si="13"/>
        <v>#VALUE!</v>
      </c>
      <c r="B325" s="17" t="e">
        <f t="shared" si="14"/>
        <v>#VALUE!</v>
      </c>
      <c r="C325" s="21" t="str">
        <f>Calen!F328</f>
        <v/>
      </c>
      <c r="D325" s="28"/>
      <c r="E325" s="29"/>
      <c r="F325" s="29"/>
      <c r="G325" s="29"/>
      <c r="H325" s="29"/>
      <c r="I325" s="30"/>
      <c r="J325" s="31"/>
      <c r="K325" s="32"/>
      <c r="L325" s="32"/>
      <c r="M325" s="32"/>
      <c r="N325" s="32"/>
      <c r="O325" s="33"/>
      <c r="P325" s="28"/>
      <c r="Q325" s="29"/>
      <c r="R325" s="29"/>
      <c r="S325" s="29"/>
      <c r="T325" s="29"/>
      <c r="U325" s="30"/>
      <c r="V325" s="31"/>
      <c r="W325" s="32"/>
      <c r="X325" s="32"/>
      <c r="Y325" s="32"/>
      <c r="Z325" s="32"/>
      <c r="AA325" s="33"/>
      <c r="AB325" s="28"/>
      <c r="AC325" s="29"/>
      <c r="AD325" s="29"/>
      <c r="AE325" s="29"/>
      <c r="AF325" s="29"/>
      <c r="AG325" s="30"/>
      <c r="AH325" s="31"/>
      <c r="AI325" s="32"/>
      <c r="AJ325" s="32"/>
      <c r="AK325" s="32"/>
      <c r="AL325" s="32"/>
      <c r="AM325" s="33"/>
      <c r="AN325" s="28"/>
      <c r="AO325" s="29"/>
      <c r="AP325" s="29"/>
      <c r="AQ325" s="29"/>
      <c r="AR325" s="29"/>
      <c r="AS325" s="30"/>
      <c r="AT325" s="31"/>
      <c r="AU325" s="32"/>
      <c r="AV325" s="32"/>
      <c r="AW325" s="32"/>
      <c r="AX325" s="32"/>
      <c r="AY325" s="33"/>
      <c r="AZ325" s="28"/>
      <c r="BA325" s="29"/>
      <c r="BB325" s="29"/>
      <c r="BC325" s="29"/>
      <c r="BD325" s="29"/>
      <c r="BE325" s="30"/>
      <c r="BF325" s="31"/>
      <c r="BG325" s="32"/>
      <c r="BH325" s="32"/>
      <c r="BI325" s="32"/>
      <c r="BJ325" s="32"/>
      <c r="BK325" s="33"/>
      <c r="BL325" s="28"/>
      <c r="BM325" s="29"/>
      <c r="BN325" s="29"/>
      <c r="BO325" s="29"/>
      <c r="BP325" s="29"/>
      <c r="BQ325" s="30"/>
      <c r="BR325" s="31"/>
      <c r="BS325" s="32"/>
      <c r="BT325" s="32"/>
      <c r="BU325" s="32"/>
      <c r="BV325" s="32"/>
      <c r="BW325" s="33"/>
      <c r="BX325" s="28"/>
      <c r="BY325" s="29"/>
      <c r="BZ325" s="29"/>
      <c r="CA325" s="29"/>
      <c r="CB325" s="29"/>
      <c r="CC325" s="30"/>
      <c r="CD325" s="31"/>
      <c r="CE325" s="32"/>
      <c r="CF325" s="32"/>
      <c r="CG325" s="32"/>
      <c r="CH325" s="32"/>
      <c r="CI325" s="33"/>
      <c r="CJ325" s="28"/>
      <c r="CK325" s="29"/>
      <c r="CL325" s="29"/>
      <c r="CM325" s="29"/>
      <c r="CN325" s="29"/>
      <c r="CO325" s="30"/>
      <c r="CP325" s="31"/>
      <c r="CQ325" s="32"/>
      <c r="CR325" s="32"/>
      <c r="CS325" s="32"/>
      <c r="CT325" s="32"/>
      <c r="CU325" s="33"/>
      <c r="CV325" s="28"/>
      <c r="CW325" s="29"/>
      <c r="CX325" s="29"/>
      <c r="CY325" s="29"/>
      <c r="CZ325" s="29"/>
      <c r="DA325" s="30"/>
      <c r="DB325" s="31"/>
      <c r="DC325" s="32"/>
      <c r="DD325" s="32"/>
      <c r="DE325" s="32"/>
      <c r="DF325" s="32"/>
      <c r="DG325" s="33"/>
      <c r="DH325" s="28"/>
      <c r="DI325" s="29"/>
      <c r="DJ325" s="29"/>
      <c r="DK325" s="29"/>
      <c r="DL325" s="29"/>
      <c r="DM325" s="30"/>
      <c r="DN325" s="31"/>
      <c r="DO325" s="32"/>
      <c r="DP325" s="32"/>
      <c r="DQ325" s="32"/>
      <c r="DR325" s="32"/>
      <c r="DS325" s="33"/>
      <c r="DT325" s="28"/>
      <c r="DU325" s="29"/>
      <c r="DV325" s="29"/>
      <c r="DW325" s="29"/>
      <c r="DX325" s="29"/>
      <c r="DY325" s="30"/>
      <c r="DZ325" s="31"/>
      <c r="EA325" s="32"/>
      <c r="EB325" s="32"/>
      <c r="EC325" s="32"/>
      <c r="ED325" s="32"/>
      <c r="EE325" s="33"/>
      <c r="EF325" s="28"/>
      <c r="EG325" s="29"/>
      <c r="EH325" s="29"/>
      <c r="EI325" s="29"/>
      <c r="EJ325" s="29"/>
      <c r="EK325" s="30"/>
      <c r="EL325" s="31"/>
      <c r="EM325" s="32"/>
      <c r="EN325" s="32"/>
      <c r="EO325" s="32"/>
      <c r="EP325" s="32"/>
      <c r="EQ325" s="33"/>
      <c r="ER325" s="28"/>
      <c r="ES325" s="29"/>
      <c r="ET325" s="29"/>
      <c r="EU325" s="29"/>
      <c r="EV325" s="29"/>
      <c r="EW325" s="30"/>
      <c r="EX325" s="31"/>
      <c r="EY325" s="32"/>
      <c r="EZ325" s="32"/>
      <c r="FA325" s="32"/>
      <c r="FB325" s="32"/>
      <c r="FC325" s="33"/>
      <c r="FD325" s="28"/>
      <c r="FE325" s="29"/>
      <c r="FF325" s="29"/>
      <c r="FG325" s="29"/>
      <c r="FH325" s="29"/>
      <c r="FI325" s="30"/>
      <c r="FJ325" s="31"/>
      <c r="FK325" s="32"/>
      <c r="FL325" s="32"/>
      <c r="FM325" s="32"/>
      <c r="FN325" s="32"/>
      <c r="FO325" s="33"/>
      <c r="FP325" s="28"/>
      <c r="FQ325" s="29"/>
      <c r="FR325" s="29"/>
      <c r="FS325" s="29"/>
      <c r="FT325" s="29"/>
      <c r="FU325" s="30"/>
      <c r="FV325" s="31"/>
      <c r="FW325" s="32"/>
      <c r="FX325" s="32"/>
      <c r="FY325" s="32"/>
      <c r="FZ325" s="32"/>
      <c r="GA325" s="33"/>
      <c r="GB325" s="28"/>
      <c r="GC325" s="29"/>
      <c r="GD325" s="29"/>
      <c r="GE325" s="29"/>
      <c r="GF325" s="29"/>
      <c r="GG325" s="30"/>
      <c r="GH325" s="31"/>
      <c r="GI325" s="32"/>
      <c r="GJ325" s="32"/>
      <c r="GK325" s="32"/>
      <c r="GL325" s="32"/>
      <c r="GM325" s="33"/>
      <c r="GN325" s="28"/>
      <c r="GO325" s="29"/>
      <c r="GP325" s="29"/>
      <c r="GQ325" s="29"/>
      <c r="GR325" s="29"/>
      <c r="GS325" s="30"/>
      <c r="GT325" s="31"/>
      <c r="GU325" s="32"/>
      <c r="GV325" s="32"/>
      <c r="GW325" s="32"/>
      <c r="GX325" s="32"/>
      <c r="GY325" s="33"/>
      <c r="GZ325" s="28"/>
      <c r="HA325" s="29"/>
      <c r="HB325" s="29"/>
      <c r="HC325" s="29"/>
      <c r="HD325" s="29"/>
      <c r="HE325" s="30"/>
      <c r="HF325" s="31"/>
      <c r="HG325" s="32"/>
      <c r="HH325" s="32"/>
      <c r="HI325" s="32"/>
      <c r="HJ325" s="32"/>
      <c r="HK325" s="33"/>
      <c r="HL325" s="28"/>
      <c r="HM325" s="29"/>
      <c r="HN325" s="29"/>
      <c r="HO325" s="29"/>
      <c r="HP325" s="29"/>
      <c r="HQ325" s="30"/>
      <c r="HR325" s="31"/>
      <c r="HS325" s="32"/>
      <c r="HT325" s="32"/>
      <c r="HU325" s="32"/>
      <c r="HV325" s="32"/>
      <c r="HW325" s="33"/>
      <c r="HX325" s="28"/>
      <c r="HY325" s="29"/>
      <c r="HZ325" s="29"/>
      <c r="IA325" s="29"/>
      <c r="IB325" s="29"/>
      <c r="IC325" s="30"/>
      <c r="ID325" s="31"/>
      <c r="IE325" s="32"/>
      <c r="IF325" s="32"/>
      <c r="IG325" s="32"/>
      <c r="IH325" s="32"/>
      <c r="II325" s="33"/>
      <c r="IJ325" s="28"/>
      <c r="IK325" s="29"/>
      <c r="IL325" s="29"/>
      <c r="IM325" s="29"/>
      <c r="IN325" s="29"/>
      <c r="IO325" s="30"/>
      <c r="IP325" s="31"/>
      <c r="IQ325" s="32"/>
      <c r="IR325" s="32"/>
      <c r="IS325" s="32"/>
      <c r="IT325" s="32"/>
      <c r="IU325" s="33"/>
      <c r="IV325" s="28"/>
      <c r="IW325" s="29"/>
      <c r="IX325" s="29"/>
      <c r="IY325" s="29"/>
      <c r="IZ325" s="29"/>
      <c r="JA325" s="30"/>
      <c r="JB325" s="31"/>
      <c r="JC325" s="32"/>
      <c r="JD325" s="32"/>
      <c r="JE325" s="32"/>
      <c r="JF325" s="32"/>
      <c r="JG325" s="33"/>
      <c r="JH325" s="28"/>
      <c r="JI325" s="29"/>
      <c r="JJ325" s="29"/>
      <c r="JK325" s="29"/>
      <c r="JL325" s="29"/>
      <c r="JM325" s="30"/>
      <c r="JN325" s="31"/>
      <c r="JO325" s="32"/>
      <c r="JP325" s="32"/>
      <c r="JQ325" s="32"/>
      <c r="JR325" s="32"/>
      <c r="JS325" s="33"/>
      <c r="JT325" s="28"/>
      <c r="JU325" s="29"/>
      <c r="JV325" s="29"/>
      <c r="JW325" s="29"/>
      <c r="JX325" s="29"/>
      <c r="JY325" s="30"/>
      <c r="JZ325" s="31"/>
      <c r="KA325" s="32"/>
      <c r="KB325" s="32"/>
      <c r="KC325" s="32"/>
      <c r="KD325" s="32"/>
      <c r="KE325" s="33"/>
      <c r="KF325" s="28"/>
      <c r="KG325" s="29"/>
      <c r="KH325" s="29"/>
      <c r="KI325" s="29"/>
      <c r="KJ325" s="29"/>
      <c r="KK325" s="30"/>
      <c r="KL325" s="31"/>
      <c r="KM325" s="32"/>
      <c r="KN325" s="32"/>
      <c r="KO325" s="32"/>
      <c r="KP325" s="32"/>
      <c r="KQ325" s="33"/>
    </row>
    <row r="326" spans="1:303" ht="16.5" customHeight="1" x14ac:dyDescent="0.25">
      <c r="A326" t="e">
        <f t="shared" ref="A326:A354" si="15">MONTH(C326)</f>
        <v>#VALUE!</v>
      </c>
      <c r="B326" s="17" t="e">
        <f t="shared" ref="B326:B376" si="16">WEEKDAY(C326,2)</f>
        <v>#VALUE!</v>
      </c>
      <c r="C326" s="21" t="str">
        <f>Calen!F329</f>
        <v/>
      </c>
      <c r="D326" s="28"/>
      <c r="E326" s="29"/>
      <c r="F326" s="29"/>
      <c r="G326" s="29"/>
      <c r="H326" s="29"/>
      <c r="I326" s="30"/>
      <c r="J326" s="31"/>
      <c r="K326" s="32"/>
      <c r="L326" s="32"/>
      <c r="M326" s="32"/>
      <c r="N326" s="32"/>
      <c r="O326" s="33"/>
      <c r="P326" s="28"/>
      <c r="Q326" s="29"/>
      <c r="R326" s="29"/>
      <c r="S326" s="29"/>
      <c r="T326" s="29"/>
      <c r="U326" s="30"/>
      <c r="V326" s="31"/>
      <c r="W326" s="32"/>
      <c r="X326" s="32"/>
      <c r="Y326" s="32"/>
      <c r="Z326" s="32"/>
      <c r="AA326" s="33"/>
      <c r="AB326" s="28"/>
      <c r="AC326" s="29"/>
      <c r="AD326" s="29"/>
      <c r="AE326" s="29"/>
      <c r="AF326" s="29"/>
      <c r="AG326" s="30"/>
      <c r="AH326" s="31"/>
      <c r="AI326" s="32"/>
      <c r="AJ326" s="32"/>
      <c r="AK326" s="32"/>
      <c r="AL326" s="32"/>
      <c r="AM326" s="33"/>
      <c r="AN326" s="28"/>
      <c r="AO326" s="29"/>
      <c r="AP326" s="29"/>
      <c r="AQ326" s="29"/>
      <c r="AR326" s="29"/>
      <c r="AS326" s="30"/>
      <c r="AT326" s="31"/>
      <c r="AU326" s="32"/>
      <c r="AV326" s="32"/>
      <c r="AW326" s="32"/>
      <c r="AX326" s="32"/>
      <c r="AY326" s="33"/>
      <c r="AZ326" s="28"/>
      <c r="BA326" s="29"/>
      <c r="BB326" s="29"/>
      <c r="BC326" s="29"/>
      <c r="BD326" s="29"/>
      <c r="BE326" s="30"/>
      <c r="BF326" s="31"/>
      <c r="BG326" s="32"/>
      <c r="BH326" s="32"/>
      <c r="BI326" s="32"/>
      <c r="BJ326" s="32"/>
      <c r="BK326" s="33"/>
      <c r="BL326" s="28"/>
      <c r="BM326" s="29"/>
      <c r="BN326" s="29"/>
      <c r="BO326" s="29"/>
      <c r="BP326" s="29"/>
      <c r="BQ326" s="30"/>
      <c r="BR326" s="31"/>
      <c r="BS326" s="32"/>
      <c r="BT326" s="32"/>
      <c r="BU326" s="32"/>
      <c r="BV326" s="32"/>
      <c r="BW326" s="33"/>
      <c r="BX326" s="28"/>
      <c r="BY326" s="29"/>
      <c r="BZ326" s="29"/>
      <c r="CA326" s="29"/>
      <c r="CB326" s="29"/>
      <c r="CC326" s="30"/>
      <c r="CD326" s="31"/>
      <c r="CE326" s="32"/>
      <c r="CF326" s="32"/>
      <c r="CG326" s="32"/>
      <c r="CH326" s="32"/>
      <c r="CI326" s="33"/>
      <c r="CJ326" s="28"/>
      <c r="CK326" s="29"/>
      <c r="CL326" s="29"/>
      <c r="CM326" s="29"/>
      <c r="CN326" s="29"/>
      <c r="CO326" s="30"/>
      <c r="CP326" s="31"/>
      <c r="CQ326" s="32"/>
      <c r="CR326" s="32"/>
      <c r="CS326" s="32"/>
      <c r="CT326" s="32"/>
      <c r="CU326" s="33"/>
      <c r="CV326" s="28"/>
      <c r="CW326" s="29"/>
      <c r="CX326" s="29"/>
      <c r="CY326" s="29"/>
      <c r="CZ326" s="29"/>
      <c r="DA326" s="30"/>
      <c r="DB326" s="31"/>
      <c r="DC326" s="32"/>
      <c r="DD326" s="32"/>
      <c r="DE326" s="32"/>
      <c r="DF326" s="32"/>
      <c r="DG326" s="33"/>
      <c r="DH326" s="28"/>
      <c r="DI326" s="29"/>
      <c r="DJ326" s="29"/>
      <c r="DK326" s="29"/>
      <c r="DL326" s="29"/>
      <c r="DM326" s="30"/>
      <c r="DN326" s="31"/>
      <c r="DO326" s="32"/>
      <c r="DP326" s="32"/>
      <c r="DQ326" s="32"/>
      <c r="DR326" s="32"/>
      <c r="DS326" s="33"/>
      <c r="DT326" s="28"/>
      <c r="DU326" s="29"/>
      <c r="DV326" s="29"/>
      <c r="DW326" s="29"/>
      <c r="DX326" s="29"/>
      <c r="DY326" s="30"/>
      <c r="DZ326" s="31"/>
      <c r="EA326" s="32"/>
      <c r="EB326" s="32"/>
      <c r="EC326" s="32"/>
      <c r="ED326" s="32"/>
      <c r="EE326" s="33"/>
      <c r="EF326" s="28"/>
      <c r="EG326" s="29"/>
      <c r="EH326" s="29"/>
      <c r="EI326" s="29"/>
      <c r="EJ326" s="29"/>
      <c r="EK326" s="30"/>
      <c r="EL326" s="31"/>
      <c r="EM326" s="32"/>
      <c r="EN326" s="32"/>
      <c r="EO326" s="32"/>
      <c r="EP326" s="32"/>
      <c r="EQ326" s="33"/>
      <c r="ER326" s="28"/>
      <c r="ES326" s="29"/>
      <c r="ET326" s="29"/>
      <c r="EU326" s="29"/>
      <c r="EV326" s="29"/>
      <c r="EW326" s="30"/>
      <c r="EX326" s="31"/>
      <c r="EY326" s="32"/>
      <c r="EZ326" s="32"/>
      <c r="FA326" s="32"/>
      <c r="FB326" s="32"/>
      <c r="FC326" s="33"/>
      <c r="FD326" s="28"/>
      <c r="FE326" s="29"/>
      <c r="FF326" s="29"/>
      <c r="FG326" s="29"/>
      <c r="FH326" s="29"/>
      <c r="FI326" s="30"/>
      <c r="FJ326" s="31"/>
      <c r="FK326" s="32"/>
      <c r="FL326" s="32"/>
      <c r="FM326" s="32"/>
      <c r="FN326" s="32"/>
      <c r="FO326" s="33"/>
      <c r="FP326" s="28"/>
      <c r="FQ326" s="29"/>
      <c r="FR326" s="29"/>
      <c r="FS326" s="29"/>
      <c r="FT326" s="29"/>
      <c r="FU326" s="30"/>
      <c r="FV326" s="31"/>
      <c r="FW326" s="32"/>
      <c r="FX326" s="32"/>
      <c r="FY326" s="32"/>
      <c r="FZ326" s="32"/>
      <c r="GA326" s="33"/>
      <c r="GB326" s="28"/>
      <c r="GC326" s="29"/>
      <c r="GD326" s="29"/>
      <c r="GE326" s="29"/>
      <c r="GF326" s="29"/>
      <c r="GG326" s="30"/>
      <c r="GH326" s="31"/>
      <c r="GI326" s="32"/>
      <c r="GJ326" s="32"/>
      <c r="GK326" s="32"/>
      <c r="GL326" s="32"/>
      <c r="GM326" s="33"/>
      <c r="GN326" s="28"/>
      <c r="GO326" s="29"/>
      <c r="GP326" s="29"/>
      <c r="GQ326" s="29"/>
      <c r="GR326" s="29"/>
      <c r="GS326" s="30"/>
      <c r="GT326" s="31"/>
      <c r="GU326" s="32"/>
      <c r="GV326" s="32"/>
      <c r="GW326" s="32"/>
      <c r="GX326" s="32"/>
      <c r="GY326" s="33"/>
      <c r="GZ326" s="28"/>
      <c r="HA326" s="29"/>
      <c r="HB326" s="29"/>
      <c r="HC326" s="29"/>
      <c r="HD326" s="29"/>
      <c r="HE326" s="30"/>
      <c r="HF326" s="31"/>
      <c r="HG326" s="32"/>
      <c r="HH326" s="32"/>
      <c r="HI326" s="32"/>
      <c r="HJ326" s="32"/>
      <c r="HK326" s="33"/>
      <c r="HL326" s="28"/>
      <c r="HM326" s="29"/>
      <c r="HN326" s="29"/>
      <c r="HO326" s="29"/>
      <c r="HP326" s="29"/>
      <c r="HQ326" s="30"/>
      <c r="HR326" s="31"/>
      <c r="HS326" s="32"/>
      <c r="HT326" s="32"/>
      <c r="HU326" s="32"/>
      <c r="HV326" s="32"/>
      <c r="HW326" s="33"/>
      <c r="HX326" s="28"/>
      <c r="HY326" s="29"/>
      <c r="HZ326" s="29"/>
      <c r="IA326" s="29"/>
      <c r="IB326" s="29"/>
      <c r="IC326" s="30"/>
      <c r="ID326" s="31"/>
      <c r="IE326" s="32"/>
      <c r="IF326" s="32"/>
      <c r="IG326" s="32"/>
      <c r="IH326" s="32"/>
      <c r="II326" s="33"/>
      <c r="IJ326" s="28"/>
      <c r="IK326" s="29"/>
      <c r="IL326" s="29"/>
      <c r="IM326" s="29"/>
      <c r="IN326" s="29"/>
      <c r="IO326" s="30"/>
      <c r="IP326" s="31"/>
      <c r="IQ326" s="32"/>
      <c r="IR326" s="32"/>
      <c r="IS326" s="32"/>
      <c r="IT326" s="32"/>
      <c r="IU326" s="33"/>
      <c r="IV326" s="28"/>
      <c r="IW326" s="29"/>
      <c r="IX326" s="29"/>
      <c r="IY326" s="29"/>
      <c r="IZ326" s="29"/>
      <c r="JA326" s="30"/>
      <c r="JB326" s="31"/>
      <c r="JC326" s="32"/>
      <c r="JD326" s="32"/>
      <c r="JE326" s="32"/>
      <c r="JF326" s="32"/>
      <c r="JG326" s="33"/>
      <c r="JH326" s="28"/>
      <c r="JI326" s="29"/>
      <c r="JJ326" s="29"/>
      <c r="JK326" s="29"/>
      <c r="JL326" s="29"/>
      <c r="JM326" s="30"/>
      <c r="JN326" s="31"/>
      <c r="JO326" s="32"/>
      <c r="JP326" s="32"/>
      <c r="JQ326" s="32"/>
      <c r="JR326" s="32"/>
      <c r="JS326" s="33"/>
      <c r="JT326" s="28"/>
      <c r="JU326" s="29"/>
      <c r="JV326" s="29"/>
      <c r="JW326" s="29"/>
      <c r="JX326" s="29"/>
      <c r="JY326" s="30"/>
      <c r="JZ326" s="31"/>
      <c r="KA326" s="32"/>
      <c r="KB326" s="32"/>
      <c r="KC326" s="32"/>
      <c r="KD326" s="32"/>
      <c r="KE326" s="33"/>
      <c r="KF326" s="28"/>
      <c r="KG326" s="29"/>
      <c r="KH326" s="29"/>
      <c r="KI326" s="29"/>
      <c r="KJ326" s="29"/>
      <c r="KK326" s="30"/>
      <c r="KL326" s="31"/>
      <c r="KM326" s="32"/>
      <c r="KN326" s="32"/>
      <c r="KO326" s="32"/>
      <c r="KP326" s="32"/>
      <c r="KQ326" s="33"/>
    </row>
    <row r="327" spans="1:303" ht="16.5" customHeight="1" x14ac:dyDescent="0.25">
      <c r="A327" t="e">
        <f t="shared" si="15"/>
        <v>#VALUE!</v>
      </c>
      <c r="B327" s="17" t="e">
        <f t="shared" si="16"/>
        <v>#VALUE!</v>
      </c>
      <c r="C327" s="21" t="str">
        <f>Calen!F330</f>
        <v/>
      </c>
      <c r="D327" s="28"/>
      <c r="E327" s="29"/>
      <c r="F327" s="29"/>
      <c r="G327" s="29"/>
      <c r="H327" s="29"/>
      <c r="I327" s="30"/>
      <c r="J327" s="31"/>
      <c r="K327" s="32"/>
      <c r="L327" s="32"/>
      <c r="M327" s="32"/>
      <c r="N327" s="32"/>
      <c r="O327" s="33"/>
      <c r="P327" s="28"/>
      <c r="Q327" s="29"/>
      <c r="R327" s="29"/>
      <c r="S327" s="29"/>
      <c r="T327" s="29"/>
      <c r="U327" s="30"/>
      <c r="V327" s="31"/>
      <c r="W327" s="32"/>
      <c r="X327" s="32"/>
      <c r="Y327" s="32"/>
      <c r="Z327" s="32"/>
      <c r="AA327" s="33"/>
      <c r="AB327" s="28"/>
      <c r="AC327" s="29"/>
      <c r="AD327" s="29"/>
      <c r="AE327" s="29"/>
      <c r="AF327" s="29"/>
      <c r="AG327" s="30"/>
      <c r="AH327" s="31"/>
      <c r="AI327" s="32"/>
      <c r="AJ327" s="32"/>
      <c r="AK327" s="32"/>
      <c r="AL327" s="32"/>
      <c r="AM327" s="33"/>
      <c r="AN327" s="28"/>
      <c r="AO327" s="29"/>
      <c r="AP327" s="29"/>
      <c r="AQ327" s="29"/>
      <c r="AR327" s="29"/>
      <c r="AS327" s="30"/>
      <c r="AT327" s="31"/>
      <c r="AU327" s="32"/>
      <c r="AV327" s="32"/>
      <c r="AW327" s="32"/>
      <c r="AX327" s="32"/>
      <c r="AY327" s="33"/>
      <c r="AZ327" s="28"/>
      <c r="BA327" s="29"/>
      <c r="BB327" s="29"/>
      <c r="BC327" s="29"/>
      <c r="BD327" s="29"/>
      <c r="BE327" s="30"/>
      <c r="BF327" s="31"/>
      <c r="BG327" s="32"/>
      <c r="BH327" s="32"/>
      <c r="BI327" s="32"/>
      <c r="BJ327" s="32"/>
      <c r="BK327" s="33"/>
      <c r="BL327" s="28"/>
      <c r="BM327" s="29"/>
      <c r="BN327" s="29"/>
      <c r="BO327" s="29"/>
      <c r="BP327" s="29"/>
      <c r="BQ327" s="30"/>
      <c r="BR327" s="31"/>
      <c r="BS327" s="32"/>
      <c r="BT327" s="32"/>
      <c r="BU327" s="32"/>
      <c r="BV327" s="32"/>
      <c r="BW327" s="33"/>
      <c r="BX327" s="28"/>
      <c r="BY327" s="29"/>
      <c r="BZ327" s="29"/>
      <c r="CA327" s="29"/>
      <c r="CB327" s="29"/>
      <c r="CC327" s="30"/>
      <c r="CD327" s="31"/>
      <c r="CE327" s="32"/>
      <c r="CF327" s="32"/>
      <c r="CG327" s="32"/>
      <c r="CH327" s="32"/>
      <c r="CI327" s="33"/>
      <c r="CJ327" s="28"/>
      <c r="CK327" s="29"/>
      <c r="CL327" s="29"/>
      <c r="CM327" s="29"/>
      <c r="CN327" s="29"/>
      <c r="CO327" s="30"/>
      <c r="CP327" s="31"/>
      <c r="CQ327" s="32"/>
      <c r="CR327" s="32"/>
      <c r="CS327" s="32"/>
      <c r="CT327" s="32"/>
      <c r="CU327" s="33"/>
      <c r="CV327" s="28"/>
      <c r="CW327" s="29"/>
      <c r="CX327" s="29"/>
      <c r="CY327" s="29"/>
      <c r="CZ327" s="29"/>
      <c r="DA327" s="30"/>
      <c r="DB327" s="31"/>
      <c r="DC327" s="32"/>
      <c r="DD327" s="32"/>
      <c r="DE327" s="32"/>
      <c r="DF327" s="32"/>
      <c r="DG327" s="33"/>
      <c r="DH327" s="28"/>
      <c r="DI327" s="29"/>
      <c r="DJ327" s="29"/>
      <c r="DK327" s="29"/>
      <c r="DL327" s="29"/>
      <c r="DM327" s="30"/>
      <c r="DN327" s="31"/>
      <c r="DO327" s="32"/>
      <c r="DP327" s="32"/>
      <c r="DQ327" s="32"/>
      <c r="DR327" s="32"/>
      <c r="DS327" s="33"/>
      <c r="DT327" s="28"/>
      <c r="DU327" s="29"/>
      <c r="DV327" s="29"/>
      <c r="DW327" s="29"/>
      <c r="DX327" s="29"/>
      <c r="DY327" s="30"/>
      <c r="DZ327" s="31"/>
      <c r="EA327" s="32"/>
      <c r="EB327" s="32"/>
      <c r="EC327" s="32"/>
      <c r="ED327" s="32"/>
      <c r="EE327" s="33"/>
      <c r="EF327" s="28"/>
      <c r="EG327" s="29"/>
      <c r="EH327" s="29"/>
      <c r="EI327" s="29"/>
      <c r="EJ327" s="29"/>
      <c r="EK327" s="30"/>
      <c r="EL327" s="31"/>
      <c r="EM327" s="32"/>
      <c r="EN327" s="32"/>
      <c r="EO327" s="32"/>
      <c r="EP327" s="32"/>
      <c r="EQ327" s="33"/>
      <c r="ER327" s="28"/>
      <c r="ES327" s="29"/>
      <c r="ET327" s="29"/>
      <c r="EU327" s="29"/>
      <c r="EV327" s="29"/>
      <c r="EW327" s="30"/>
      <c r="EX327" s="31"/>
      <c r="EY327" s="32"/>
      <c r="EZ327" s="32"/>
      <c r="FA327" s="32"/>
      <c r="FB327" s="32"/>
      <c r="FC327" s="33"/>
      <c r="FD327" s="28"/>
      <c r="FE327" s="29"/>
      <c r="FF327" s="29"/>
      <c r="FG327" s="29"/>
      <c r="FH327" s="29"/>
      <c r="FI327" s="30"/>
      <c r="FJ327" s="31"/>
      <c r="FK327" s="32"/>
      <c r="FL327" s="32"/>
      <c r="FM327" s="32"/>
      <c r="FN327" s="32"/>
      <c r="FO327" s="33"/>
      <c r="FP327" s="28"/>
      <c r="FQ327" s="29"/>
      <c r="FR327" s="29"/>
      <c r="FS327" s="29"/>
      <c r="FT327" s="29"/>
      <c r="FU327" s="30"/>
      <c r="FV327" s="31"/>
      <c r="FW327" s="32"/>
      <c r="FX327" s="32"/>
      <c r="FY327" s="32"/>
      <c r="FZ327" s="32"/>
      <c r="GA327" s="33"/>
      <c r="GB327" s="28"/>
      <c r="GC327" s="29"/>
      <c r="GD327" s="29"/>
      <c r="GE327" s="29"/>
      <c r="GF327" s="29"/>
      <c r="GG327" s="30"/>
      <c r="GH327" s="31"/>
      <c r="GI327" s="32"/>
      <c r="GJ327" s="32"/>
      <c r="GK327" s="32"/>
      <c r="GL327" s="32"/>
      <c r="GM327" s="33"/>
      <c r="GN327" s="28"/>
      <c r="GO327" s="29"/>
      <c r="GP327" s="29"/>
      <c r="GQ327" s="29"/>
      <c r="GR327" s="29"/>
      <c r="GS327" s="30"/>
      <c r="GT327" s="31"/>
      <c r="GU327" s="32"/>
      <c r="GV327" s="32"/>
      <c r="GW327" s="32"/>
      <c r="GX327" s="32"/>
      <c r="GY327" s="33"/>
      <c r="GZ327" s="28"/>
      <c r="HA327" s="29"/>
      <c r="HB327" s="29"/>
      <c r="HC327" s="29"/>
      <c r="HD327" s="29"/>
      <c r="HE327" s="30"/>
      <c r="HF327" s="31"/>
      <c r="HG327" s="32"/>
      <c r="HH327" s="32"/>
      <c r="HI327" s="32"/>
      <c r="HJ327" s="32"/>
      <c r="HK327" s="33"/>
      <c r="HL327" s="28"/>
      <c r="HM327" s="29"/>
      <c r="HN327" s="29"/>
      <c r="HO327" s="29"/>
      <c r="HP327" s="29"/>
      <c r="HQ327" s="30"/>
      <c r="HR327" s="31"/>
      <c r="HS327" s="32"/>
      <c r="HT327" s="32"/>
      <c r="HU327" s="32"/>
      <c r="HV327" s="32"/>
      <c r="HW327" s="33"/>
      <c r="HX327" s="28"/>
      <c r="HY327" s="29"/>
      <c r="HZ327" s="29"/>
      <c r="IA327" s="29"/>
      <c r="IB327" s="29"/>
      <c r="IC327" s="30"/>
      <c r="ID327" s="31"/>
      <c r="IE327" s="32"/>
      <c r="IF327" s="32"/>
      <c r="IG327" s="32"/>
      <c r="IH327" s="32"/>
      <c r="II327" s="33"/>
      <c r="IJ327" s="28"/>
      <c r="IK327" s="29"/>
      <c r="IL327" s="29"/>
      <c r="IM327" s="29"/>
      <c r="IN327" s="29"/>
      <c r="IO327" s="30"/>
      <c r="IP327" s="31"/>
      <c r="IQ327" s="32"/>
      <c r="IR327" s="32"/>
      <c r="IS327" s="32"/>
      <c r="IT327" s="32"/>
      <c r="IU327" s="33"/>
      <c r="IV327" s="28"/>
      <c r="IW327" s="29"/>
      <c r="IX327" s="29"/>
      <c r="IY327" s="29"/>
      <c r="IZ327" s="29"/>
      <c r="JA327" s="30"/>
      <c r="JB327" s="31"/>
      <c r="JC327" s="32"/>
      <c r="JD327" s="32"/>
      <c r="JE327" s="32"/>
      <c r="JF327" s="32"/>
      <c r="JG327" s="33"/>
      <c r="JH327" s="28"/>
      <c r="JI327" s="29"/>
      <c r="JJ327" s="29"/>
      <c r="JK327" s="29"/>
      <c r="JL327" s="29"/>
      <c r="JM327" s="30"/>
      <c r="JN327" s="31"/>
      <c r="JO327" s="32"/>
      <c r="JP327" s="32"/>
      <c r="JQ327" s="32"/>
      <c r="JR327" s="32"/>
      <c r="JS327" s="33"/>
      <c r="JT327" s="28"/>
      <c r="JU327" s="29"/>
      <c r="JV327" s="29"/>
      <c r="JW327" s="29"/>
      <c r="JX327" s="29"/>
      <c r="JY327" s="30"/>
      <c r="JZ327" s="31"/>
      <c r="KA327" s="32"/>
      <c r="KB327" s="32"/>
      <c r="KC327" s="32"/>
      <c r="KD327" s="32"/>
      <c r="KE327" s="33"/>
      <c r="KF327" s="28"/>
      <c r="KG327" s="29"/>
      <c r="KH327" s="29"/>
      <c r="KI327" s="29"/>
      <c r="KJ327" s="29"/>
      <c r="KK327" s="30"/>
      <c r="KL327" s="31"/>
      <c r="KM327" s="32"/>
      <c r="KN327" s="32"/>
      <c r="KO327" s="32"/>
      <c r="KP327" s="32"/>
      <c r="KQ327" s="33"/>
    </row>
    <row r="328" spans="1:303" ht="16.5" customHeight="1" x14ac:dyDescent="0.25">
      <c r="A328" t="e">
        <f t="shared" si="15"/>
        <v>#VALUE!</v>
      </c>
      <c r="B328" s="17" t="e">
        <f t="shared" si="16"/>
        <v>#VALUE!</v>
      </c>
      <c r="C328" s="21" t="str">
        <f>Calen!F331</f>
        <v/>
      </c>
      <c r="D328" s="28"/>
      <c r="E328" s="29"/>
      <c r="F328" s="29"/>
      <c r="G328" s="29"/>
      <c r="H328" s="29"/>
      <c r="I328" s="30"/>
      <c r="J328" s="31"/>
      <c r="K328" s="32"/>
      <c r="L328" s="32"/>
      <c r="M328" s="32"/>
      <c r="N328" s="32"/>
      <c r="O328" s="33"/>
      <c r="P328" s="28"/>
      <c r="Q328" s="29"/>
      <c r="R328" s="29"/>
      <c r="S328" s="29"/>
      <c r="T328" s="29"/>
      <c r="U328" s="30"/>
      <c r="V328" s="31"/>
      <c r="W328" s="32"/>
      <c r="X328" s="32"/>
      <c r="Y328" s="32"/>
      <c r="Z328" s="32"/>
      <c r="AA328" s="33"/>
      <c r="AB328" s="28"/>
      <c r="AC328" s="29"/>
      <c r="AD328" s="29"/>
      <c r="AE328" s="29"/>
      <c r="AF328" s="29"/>
      <c r="AG328" s="30"/>
      <c r="AH328" s="31"/>
      <c r="AI328" s="32"/>
      <c r="AJ328" s="32"/>
      <c r="AK328" s="32"/>
      <c r="AL328" s="32"/>
      <c r="AM328" s="33"/>
      <c r="AN328" s="28"/>
      <c r="AO328" s="29"/>
      <c r="AP328" s="29"/>
      <c r="AQ328" s="29"/>
      <c r="AR328" s="29"/>
      <c r="AS328" s="30"/>
      <c r="AT328" s="31"/>
      <c r="AU328" s="32"/>
      <c r="AV328" s="32"/>
      <c r="AW328" s="32"/>
      <c r="AX328" s="32"/>
      <c r="AY328" s="33"/>
      <c r="AZ328" s="28"/>
      <c r="BA328" s="29"/>
      <c r="BB328" s="29"/>
      <c r="BC328" s="29"/>
      <c r="BD328" s="29"/>
      <c r="BE328" s="30"/>
      <c r="BF328" s="31"/>
      <c r="BG328" s="32"/>
      <c r="BH328" s="32"/>
      <c r="BI328" s="32"/>
      <c r="BJ328" s="32"/>
      <c r="BK328" s="33"/>
      <c r="BL328" s="28"/>
      <c r="BM328" s="29"/>
      <c r="BN328" s="29"/>
      <c r="BO328" s="29"/>
      <c r="BP328" s="29"/>
      <c r="BQ328" s="30"/>
      <c r="BR328" s="31"/>
      <c r="BS328" s="32"/>
      <c r="BT328" s="32"/>
      <c r="BU328" s="32"/>
      <c r="BV328" s="32"/>
      <c r="BW328" s="33"/>
      <c r="BX328" s="28"/>
      <c r="BY328" s="29"/>
      <c r="BZ328" s="29"/>
      <c r="CA328" s="29"/>
      <c r="CB328" s="29"/>
      <c r="CC328" s="30"/>
      <c r="CD328" s="31"/>
      <c r="CE328" s="32"/>
      <c r="CF328" s="32"/>
      <c r="CG328" s="32"/>
      <c r="CH328" s="32"/>
      <c r="CI328" s="33"/>
      <c r="CJ328" s="28"/>
      <c r="CK328" s="29"/>
      <c r="CL328" s="29"/>
      <c r="CM328" s="29"/>
      <c r="CN328" s="29"/>
      <c r="CO328" s="30"/>
      <c r="CP328" s="31"/>
      <c r="CQ328" s="32"/>
      <c r="CR328" s="32"/>
      <c r="CS328" s="32"/>
      <c r="CT328" s="32"/>
      <c r="CU328" s="33"/>
      <c r="CV328" s="28"/>
      <c r="CW328" s="29"/>
      <c r="CX328" s="29"/>
      <c r="CY328" s="29"/>
      <c r="CZ328" s="29"/>
      <c r="DA328" s="30"/>
      <c r="DB328" s="31"/>
      <c r="DC328" s="32"/>
      <c r="DD328" s="32"/>
      <c r="DE328" s="32"/>
      <c r="DF328" s="32"/>
      <c r="DG328" s="33"/>
      <c r="DH328" s="28"/>
      <c r="DI328" s="29"/>
      <c r="DJ328" s="29"/>
      <c r="DK328" s="29"/>
      <c r="DL328" s="29"/>
      <c r="DM328" s="30"/>
      <c r="DN328" s="31"/>
      <c r="DO328" s="32"/>
      <c r="DP328" s="32"/>
      <c r="DQ328" s="32"/>
      <c r="DR328" s="32"/>
      <c r="DS328" s="33"/>
      <c r="DT328" s="28"/>
      <c r="DU328" s="29"/>
      <c r="DV328" s="29"/>
      <c r="DW328" s="29"/>
      <c r="DX328" s="29"/>
      <c r="DY328" s="30"/>
      <c r="DZ328" s="31"/>
      <c r="EA328" s="32"/>
      <c r="EB328" s="32"/>
      <c r="EC328" s="32"/>
      <c r="ED328" s="32"/>
      <c r="EE328" s="33"/>
      <c r="EF328" s="28"/>
      <c r="EG328" s="29"/>
      <c r="EH328" s="29"/>
      <c r="EI328" s="29"/>
      <c r="EJ328" s="29"/>
      <c r="EK328" s="30"/>
      <c r="EL328" s="31"/>
      <c r="EM328" s="32"/>
      <c r="EN328" s="32"/>
      <c r="EO328" s="32"/>
      <c r="EP328" s="32"/>
      <c r="EQ328" s="33"/>
      <c r="ER328" s="28"/>
      <c r="ES328" s="29"/>
      <c r="ET328" s="29"/>
      <c r="EU328" s="29"/>
      <c r="EV328" s="29"/>
      <c r="EW328" s="30"/>
      <c r="EX328" s="31"/>
      <c r="EY328" s="32"/>
      <c r="EZ328" s="32"/>
      <c r="FA328" s="32"/>
      <c r="FB328" s="32"/>
      <c r="FC328" s="33"/>
      <c r="FD328" s="28"/>
      <c r="FE328" s="29"/>
      <c r="FF328" s="29"/>
      <c r="FG328" s="29"/>
      <c r="FH328" s="29"/>
      <c r="FI328" s="30"/>
      <c r="FJ328" s="31"/>
      <c r="FK328" s="32"/>
      <c r="FL328" s="32"/>
      <c r="FM328" s="32"/>
      <c r="FN328" s="32"/>
      <c r="FO328" s="33"/>
      <c r="FP328" s="28"/>
      <c r="FQ328" s="29"/>
      <c r="FR328" s="29"/>
      <c r="FS328" s="29"/>
      <c r="FT328" s="29"/>
      <c r="FU328" s="30"/>
      <c r="FV328" s="31"/>
      <c r="FW328" s="32"/>
      <c r="FX328" s="32"/>
      <c r="FY328" s="32"/>
      <c r="FZ328" s="32"/>
      <c r="GA328" s="33"/>
      <c r="GB328" s="28"/>
      <c r="GC328" s="29"/>
      <c r="GD328" s="29"/>
      <c r="GE328" s="29"/>
      <c r="GF328" s="29"/>
      <c r="GG328" s="30"/>
      <c r="GH328" s="31"/>
      <c r="GI328" s="32"/>
      <c r="GJ328" s="32"/>
      <c r="GK328" s="32"/>
      <c r="GL328" s="32"/>
      <c r="GM328" s="33"/>
      <c r="GN328" s="28"/>
      <c r="GO328" s="29"/>
      <c r="GP328" s="29"/>
      <c r="GQ328" s="29"/>
      <c r="GR328" s="29"/>
      <c r="GS328" s="30"/>
      <c r="GT328" s="31"/>
      <c r="GU328" s="32"/>
      <c r="GV328" s="32"/>
      <c r="GW328" s="32"/>
      <c r="GX328" s="32"/>
      <c r="GY328" s="33"/>
      <c r="GZ328" s="28"/>
      <c r="HA328" s="29"/>
      <c r="HB328" s="29"/>
      <c r="HC328" s="29"/>
      <c r="HD328" s="29"/>
      <c r="HE328" s="30"/>
      <c r="HF328" s="31"/>
      <c r="HG328" s="32"/>
      <c r="HH328" s="32"/>
      <c r="HI328" s="32"/>
      <c r="HJ328" s="32"/>
      <c r="HK328" s="33"/>
      <c r="HL328" s="28"/>
      <c r="HM328" s="29"/>
      <c r="HN328" s="29"/>
      <c r="HO328" s="29"/>
      <c r="HP328" s="29"/>
      <c r="HQ328" s="30"/>
      <c r="HR328" s="31"/>
      <c r="HS328" s="32"/>
      <c r="HT328" s="32"/>
      <c r="HU328" s="32"/>
      <c r="HV328" s="32"/>
      <c r="HW328" s="33"/>
      <c r="HX328" s="28"/>
      <c r="HY328" s="29"/>
      <c r="HZ328" s="29"/>
      <c r="IA328" s="29"/>
      <c r="IB328" s="29"/>
      <c r="IC328" s="30"/>
      <c r="ID328" s="31"/>
      <c r="IE328" s="32"/>
      <c r="IF328" s="32"/>
      <c r="IG328" s="32"/>
      <c r="IH328" s="32"/>
      <c r="II328" s="33"/>
      <c r="IJ328" s="28"/>
      <c r="IK328" s="29"/>
      <c r="IL328" s="29"/>
      <c r="IM328" s="29"/>
      <c r="IN328" s="29"/>
      <c r="IO328" s="30"/>
      <c r="IP328" s="31"/>
      <c r="IQ328" s="32"/>
      <c r="IR328" s="32"/>
      <c r="IS328" s="32"/>
      <c r="IT328" s="32"/>
      <c r="IU328" s="33"/>
      <c r="IV328" s="28"/>
      <c r="IW328" s="29"/>
      <c r="IX328" s="29"/>
      <c r="IY328" s="29"/>
      <c r="IZ328" s="29"/>
      <c r="JA328" s="30"/>
      <c r="JB328" s="31"/>
      <c r="JC328" s="32"/>
      <c r="JD328" s="32"/>
      <c r="JE328" s="32"/>
      <c r="JF328" s="32"/>
      <c r="JG328" s="33"/>
      <c r="JH328" s="28"/>
      <c r="JI328" s="29"/>
      <c r="JJ328" s="29"/>
      <c r="JK328" s="29"/>
      <c r="JL328" s="29"/>
      <c r="JM328" s="30"/>
      <c r="JN328" s="31"/>
      <c r="JO328" s="32"/>
      <c r="JP328" s="32"/>
      <c r="JQ328" s="32"/>
      <c r="JR328" s="32"/>
      <c r="JS328" s="33"/>
      <c r="JT328" s="28"/>
      <c r="JU328" s="29"/>
      <c r="JV328" s="29"/>
      <c r="JW328" s="29"/>
      <c r="JX328" s="29"/>
      <c r="JY328" s="30"/>
      <c r="JZ328" s="31"/>
      <c r="KA328" s="32"/>
      <c r="KB328" s="32"/>
      <c r="KC328" s="32"/>
      <c r="KD328" s="32"/>
      <c r="KE328" s="33"/>
      <c r="KF328" s="28"/>
      <c r="KG328" s="29"/>
      <c r="KH328" s="29"/>
      <c r="KI328" s="29"/>
      <c r="KJ328" s="29"/>
      <c r="KK328" s="30"/>
      <c r="KL328" s="31"/>
      <c r="KM328" s="32"/>
      <c r="KN328" s="32"/>
      <c r="KO328" s="32"/>
      <c r="KP328" s="32"/>
      <c r="KQ328" s="33"/>
    </row>
    <row r="329" spans="1:303" ht="16.5" customHeight="1" x14ac:dyDescent="0.25">
      <c r="A329" t="e">
        <f t="shared" si="15"/>
        <v>#VALUE!</v>
      </c>
      <c r="B329" s="17" t="e">
        <f t="shared" si="16"/>
        <v>#VALUE!</v>
      </c>
      <c r="C329" s="21" t="str">
        <f>Calen!F332</f>
        <v/>
      </c>
      <c r="D329" s="28"/>
      <c r="E329" s="29"/>
      <c r="F329" s="29"/>
      <c r="G329" s="29"/>
      <c r="H329" s="29"/>
      <c r="I329" s="30"/>
      <c r="J329" s="31"/>
      <c r="K329" s="32"/>
      <c r="L329" s="32"/>
      <c r="M329" s="32"/>
      <c r="N329" s="32"/>
      <c r="O329" s="33"/>
      <c r="P329" s="28"/>
      <c r="Q329" s="29"/>
      <c r="R329" s="29"/>
      <c r="S329" s="29"/>
      <c r="T329" s="29"/>
      <c r="U329" s="30"/>
      <c r="V329" s="31"/>
      <c r="W329" s="32"/>
      <c r="X329" s="32"/>
      <c r="Y329" s="32"/>
      <c r="Z329" s="32"/>
      <c r="AA329" s="33"/>
      <c r="AB329" s="28"/>
      <c r="AC329" s="29"/>
      <c r="AD329" s="29"/>
      <c r="AE329" s="29"/>
      <c r="AF329" s="29"/>
      <c r="AG329" s="30"/>
      <c r="AH329" s="31"/>
      <c r="AI329" s="32"/>
      <c r="AJ329" s="32"/>
      <c r="AK329" s="32"/>
      <c r="AL329" s="32"/>
      <c r="AM329" s="33"/>
      <c r="AN329" s="28"/>
      <c r="AO329" s="29"/>
      <c r="AP329" s="29"/>
      <c r="AQ329" s="29"/>
      <c r="AR329" s="29"/>
      <c r="AS329" s="30"/>
      <c r="AT329" s="31"/>
      <c r="AU329" s="32"/>
      <c r="AV329" s="32"/>
      <c r="AW329" s="32"/>
      <c r="AX329" s="32"/>
      <c r="AY329" s="33"/>
      <c r="AZ329" s="28"/>
      <c r="BA329" s="29"/>
      <c r="BB329" s="29"/>
      <c r="BC329" s="29"/>
      <c r="BD329" s="29"/>
      <c r="BE329" s="30"/>
      <c r="BF329" s="31"/>
      <c r="BG329" s="32"/>
      <c r="BH329" s="32"/>
      <c r="BI329" s="32"/>
      <c r="BJ329" s="32"/>
      <c r="BK329" s="33"/>
      <c r="BL329" s="28"/>
      <c r="BM329" s="29"/>
      <c r="BN329" s="29"/>
      <c r="BO329" s="29"/>
      <c r="BP329" s="29"/>
      <c r="BQ329" s="30"/>
      <c r="BR329" s="31"/>
      <c r="BS329" s="32"/>
      <c r="BT329" s="32"/>
      <c r="BU329" s="32"/>
      <c r="BV329" s="32"/>
      <c r="BW329" s="33"/>
      <c r="BX329" s="28"/>
      <c r="BY329" s="29"/>
      <c r="BZ329" s="29"/>
      <c r="CA329" s="29"/>
      <c r="CB329" s="29"/>
      <c r="CC329" s="30"/>
      <c r="CD329" s="31"/>
      <c r="CE329" s="32"/>
      <c r="CF329" s="32"/>
      <c r="CG329" s="32"/>
      <c r="CH329" s="32"/>
      <c r="CI329" s="33"/>
      <c r="CJ329" s="28"/>
      <c r="CK329" s="29"/>
      <c r="CL329" s="29"/>
      <c r="CM329" s="29"/>
      <c r="CN329" s="29"/>
      <c r="CO329" s="30"/>
      <c r="CP329" s="31"/>
      <c r="CQ329" s="32"/>
      <c r="CR329" s="32"/>
      <c r="CS329" s="32"/>
      <c r="CT329" s="32"/>
      <c r="CU329" s="33"/>
      <c r="CV329" s="28"/>
      <c r="CW329" s="29"/>
      <c r="CX329" s="29"/>
      <c r="CY329" s="29"/>
      <c r="CZ329" s="29"/>
      <c r="DA329" s="30"/>
      <c r="DB329" s="31"/>
      <c r="DC329" s="32"/>
      <c r="DD329" s="32"/>
      <c r="DE329" s="32"/>
      <c r="DF329" s="32"/>
      <c r="DG329" s="33"/>
      <c r="DH329" s="28"/>
      <c r="DI329" s="29"/>
      <c r="DJ329" s="29"/>
      <c r="DK329" s="29"/>
      <c r="DL329" s="29"/>
      <c r="DM329" s="30"/>
      <c r="DN329" s="31"/>
      <c r="DO329" s="32"/>
      <c r="DP329" s="32"/>
      <c r="DQ329" s="32"/>
      <c r="DR329" s="32"/>
      <c r="DS329" s="33"/>
      <c r="DT329" s="28"/>
      <c r="DU329" s="29"/>
      <c r="DV329" s="29"/>
      <c r="DW329" s="29"/>
      <c r="DX329" s="29"/>
      <c r="DY329" s="30"/>
      <c r="DZ329" s="31"/>
      <c r="EA329" s="32"/>
      <c r="EB329" s="32"/>
      <c r="EC329" s="32"/>
      <c r="ED329" s="32"/>
      <c r="EE329" s="33"/>
      <c r="EF329" s="28"/>
      <c r="EG329" s="29"/>
      <c r="EH329" s="29"/>
      <c r="EI329" s="29"/>
      <c r="EJ329" s="29"/>
      <c r="EK329" s="30"/>
      <c r="EL329" s="31"/>
      <c r="EM329" s="32"/>
      <c r="EN329" s="32"/>
      <c r="EO329" s="32"/>
      <c r="EP329" s="32"/>
      <c r="EQ329" s="33"/>
      <c r="ER329" s="28"/>
      <c r="ES329" s="29"/>
      <c r="ET329" s="29"/>
      <c r="EU329" s="29"/>
      <c r="EV329" s="29"/>
      <c r="EW329" s="30"/>
      <c r="EX329" s="31"/>
      <c r="EY329" s="32"/>
      <c r="EZ329" s="32"/>
      <c r="FA329" s="32"/>
      <c r="FB329" s="32"/>
      <c r="FC329" s="33"/>
      <c r="FD329" s="28"/>
      <c r="FE329" s="29"/>
      <c r="FF329" s="29"/>
      <c r="FG329" s="29"/>
      <c r="FH329" s="29"/>
      <c r="FI329" s="30"/>
      <c r="FJ329" s="31"/>
      <c r="FK329" s="32"/>
      <c r="FL329" s="32"/>
      <c r="FM329" s="32"/>
      <c r="FN329" s="32"/>
      <c r="FO329" s="33"/>
      <c r="FP329" s="28"/>
      <c r="FQ329" s="29"/>
      <c r="FR329" s="29"/>
      <c r="FS329" s="29"/>
      <c r="FT329" s="29"/>
      <c r="FU329" s="30"/>
      <c r="FV329" s="31"/>
      <c r="FW329" s="32"/>
      <c r="FX329" s="32"/>
      <c r="FY329" s="32"/>
      <c r="FZ329" s="32"/>
      <c r="GA329" s="33"/>
      <c r="GB329" s="28"/>
      <c r="GC329" s="29"/>
      <c r="GD329" s="29"/>
      <c r="GE329" s="29"/>
      <c r="GF329" s="29"/>
      <c r="GG329" s="30"/>
      <c r="GH329" s="31"/>
      <c r="GI329" s="32"/>
      <c r="GJ329" s="32"/>
      <c r="GK329" s="32"/>
      <c r="GL329" s="32"/>
      <c r="GM329" s="33"/>
      <c r="GN329" s="28"/>
      <c r="GO329" s="29"/>
      <c r="GP329" s="29"/>
      <c r="GQ329" s="29"/>
      <c r="GR329" s="29"/>
      <c r="GS329" s="30"/>
      <c r="GT329" s="31"/>
      <c r="GU329" s="32"/>
      <c r="GV329" s="32"/>
      <c r="GW329" s="32"/>
      <c r="GX329" s="32"/>
      <c r="GY329" s="33"/>
      <c r="GZ329" s="28"/>
      <c r="HA329" s="29"/>
      <c r="HB329" s="29"/>
      <c r="HC329" s="29"/>
      <c r="HD329" s="29"/>
      <c r="HE329" s="30"/>
      <c r="HF329" s="31"/>
      <c r="HG329" s="32"/>
      <c r="HH329" s="32"/>
      <c r="HI329" s="32"/>
      <c r="HJ329" s="32"/>
      <c r="HK329" s="33"/>
      <c r="HL329" s="28"/>
      <c r="HM329" s="29"/>
      <c r="HN329" s="29"/>
      <c r="HO329" s="29"/>
      <c r="HP329" s="29"/>
      <c r="HQ329" s="30"/>
      <c r="HR329" s="31"/>
      <c r="HS329" s="32"/>
      <c r="HT329" s="32"/>
      <c r="HU329" s="32"/>
      <c r="HV329" s="32"/>
      <c r="HW329" s="33"/>
      <c r="HX329" s="28"/>
      <c r="HY329" s="29"/>
      <c r="HZ329" s="29"/>
      <c r="IA329" s="29"/>
      <c r="IB329" s="29"/>
      <c r="IC329" s="30"/>
      <c r="ID329" s="31"/>
      <c r="IE329" s="32"/>
      <c r="IF329" s="32"/>
      <c r="IG329" s="32"/>
      <c r="IH329" s="32"/>
      <c r="II329" s="33"/>
      <c r="IJ329" s="28"/>
      <c r="IK329" s="29"/>
      <c r="IL329" s="29"/>
      <c r="IM329" s="29"/>
      <c r="IN329" s="29"/>
      <c r="IO329" s="30"/>
      <c r="IP329" s="31"/>
      <c r="IQ329" s="32"/>
      <c r="IR329" s="32"/>
      <c r="IS329" s="32"/>
      <c r="IT329" s="32"/>
      <c r="IU329" s="33"/>
      <c r="IV329" s="28"/>
      <c r="IW329" s="29"/>
      <c r="IX329" s="29"/>
      <c r="IY329" s="29"/>
      <c r="IZ329" s="29"/>
      <c r="JA329" s="30"/>
      <c r="JB329" s="31"/>
      <c r="JC329" s="32"/>
      <c r="JD329" s="32"/>
      <c r="JE329" s="32"/>
      <c r="JF329" s="32"/>
      <c r="JG329" s="33"/>
      <c r="JH329" s="28"/>
      <c r="JI329" s="29"/>
      <c r="JJ329" s="29"/>
      <c r="JK329" s="29"/>
      <c r="JL329" s="29"/>
      <c r="JM329" s="30"/>
      <c r="JN329" s="31"/>
      <c r="JO329" s="32"/>
      <c r="JP329" s="32"/>
      <c r="JQ329" s="32"/>
      <c r="JR329" s="32"/>
      <c r="JS329" s="33"/>
      <c r="JT329" s="28"/>
      <c r="JU329" s="29"/>
      <c r="JV329" s="29"/>
      <c r="JW329" s="29"/>
      <c r="JX329" s="29"/>
      <c r="JY329" s="30"/>
      <c r="JZ329" s="31"/>
      <c r="KA329" s="32"/>
      <c r="KB329" s="32"/>
      <c r="KC329" s="32"/>
      <c r="KD329" s="32"/>
      <c r="KE329" s="33"/>
      <c r="KF329" s="28"/>
      <c r="KG329" s="29"/>
      <c r="KH329" s="29"/>
      <c r="KI329" s="29"/>
      <c r="KJ329" s="29"/>
      <c r="KK329" s="30"/>
      <c r="KL329" s="31"/>
      <c r="KM329" s="32"/>
      <c r="KN329" s="32"/>
      <c r="KO329" s="32"/>
      <c r="KP329" s="32"/>
      <c r="KQ329" s="33"/>
    </row>
    <row r="330" spans="1:303" ht="16.5" customHeight="1" x14ac:dyDescent="0.25">
      <c r="A330" t="e">
        <f t="shared" si="15"/>
        <v>#VALUE!</v>
      </c>
      <c r="B330" s="17" t="e">
        <f t="shared" si="16"/>
        <v>#VALUE!</v>
      </c>
      <c r="C330" s="21" t="str">
        <f>Calen!F333</f>
        <v/>
      </c>
      <c r="D330" s="28"/>
      <c r="E330" s="29"/>
      <c r="F330" s="29"/>
      <c r="G330" s="29"/>
      <c r="H330" s="29"/>
      <c r="I330" s="30"/>
      <c r="J330" s="31"/>
      <c r="K330" s="32"/>
      <c r="L330" s="32"/>
      <c r="M330" s="32"/>
      <c r="N330" s="32"/>
      <c r="O330" s="33"/>
      <c r="P330" s="28"/>
      <c r="Q330" s="29"/>
      <c r="R330" s="29"/>
      <c r="S330" s="29"/>
      <c r="T330" s="29"/>
      <c r="U330" s="30"/>
      <c r="V330" s="31"/>
      <c r="W330" s="32"/>
      <c r="X330" s="32"/>
      <c r="Y330" s="32"/>
      <c r="Z330" s="32"/>
      <c r="AA330" s="33"/>
      <c r="AB330" s="28"/>
      <c r="AC330" s="29"/>
      <c r="AD330" s="29"/>
      <c r="AE330" s="29"/>
      <c r="AF330" s="29"/>
      <c r="AG330" s="30"/>
      <c r="AH330" s="31"/>
      <c r="AI330" s="32"/>
      <c r="AJ330" s="32"/>
      <c r="AK330" s="32"/>
      <c r="AL330" s="32"/>
      <c r="AM330" s="33"/>
      <c r="AN330" s="28"/>
      <c r="AO330" s="29"/>
      <c r="AP330" s="29"/>
      <c r="AQ330" s="29"/>
      <c r="AR330" s="29"/>
      <c r="AS330" s="30"/>
      <c r="AT330" s="31"/>
      <c r="AU330" s="32"/>
      <c r="AV330" s="32"/>
      <c r="AW330" s="32"/>
      <c r="AX330" s="32"/>
      <c r="AY330" s="33"/>
      <c r="AZ330" s="28"/>
      <c r="BA330" s="29"/>
      <c r="BB330" s="29"/>
      <c r="BC330" s="29"/>
      <c r="BD330" s="29"/>
      <c r="BE330" s="30"/>
      <c r="BF330" s="31"/>
      <c r="BG330" s="32"/>
      <c r="BH330" s="32"/>
      <c r="BI330" s="32"/>
      <c r="BJ330" s="32"/>
      <c r="BK330" s="33"/>
      <c r="BL330" s="28"/>
      <c r="BM330" s="29"/>
      <c r="BN330" s="29"/>
      <c r="BO330" s="29"/>
      <c r="BP330" s="29"/>
      <c r="BQ330" s="30"/>
      <c r="BR330" s="31"/>
      <c r="BS330" s="32"/>
      <c r="BT330" s="32"/>
      <c r="BU330" s="32"/>
      <c r="BV330" s="32"/>
      <c r="BW330" s="33"/>
      <c r="BX330" s="28"/>
      <c r="BY330" s="29"/>
      <c r="BZ330" s="29"/>
      <c r="CA330" s="29"/>
      <c r="CB330" s="29"/>
      <c r="CC330" s="30"/>
      <c r="CD330" s="31"/>
      <c r="CE330" s="32"/>
      <c r="CF330" s="32"/>
      <c r="CG330" s="32"/>
      <c r="CH330" s="32"/>
      <c r="CI330" s="33"/>
      <c r="CJ330" s="28"/>
      <c r="CK330" s="29"/>
      <c r="CL330" s="29"/>
      <c r="CM330" s="29"/>
      <c r="CN330" s="29"/>
      <c r="CO330" s="30"/>
      <c r="CP330" s="31"/>
      <c r="CQ330" s="32"/>
      <c r="CR330" s="32"/>
      <c r="CS330" s="32"/>
      <c r="CT330" s="32"/>
      <c r="CU330" s="33"/>
      <c r="CV330" s="28"/>
      <c r="CW330" s="29"/>
      <c r="CX330" s="29"/>
      <c r="CY330" s="29"/>
      <c r="CZ330" s="29"/>
      <c r="DA330" s="30"/>
      <c r="DB330" s="31"/>
      <c r="DC330" s="32"/>
      <c r="DD330" s="32"/>
      <c r="DE330" s="32"/>
      <c r="DF330" s="32"/>
      <c r="DG330" s="33"/>
      <c r="DH330" s="28"/>
      <c r="DI330" s="29"/>
      <c r="DJ330" s="29"/>
      <c r="DK330" s="29"/>
      <c r="DL330" s="29"/>
      <c r="DM330" s="30"/>
      <c r="DN330" s="31"/>
      <c r="DO330" s="32"/>
      <c r="DP330" s="32"/>
      <c r="DQ330" s="32"/>
      <c r="DR330" s="32"/>
      <c r="DS330" s="33"/>
      <c r="DT330" s="28"/>
      <c r="DU330" s="29"/>
      <c r="DV330" s="29"/>
      <c r="DW330" s="29"/>
      <c r="DX330" s="29"/>
      <c r="DY330" s="30"/>
      <c r="DZ330" s="31"/>
      <c r="EA330" s="32"/>
      <c r="EB330" s="32"/>
      <c r="EC330" s="32"/>
      <c r="ED330" s="32"/>
      <c r="EE330" s="33"/>
      <c r="EF330" s="28"/>
      <c r="EG330" s="29"/>
      <c r="EH330" s="29"/>
      <c r="EI330" s="29"/>
      <c r="EJ330" s="29"/>
      <c r="EK330" s="30"/>
      <c r="EL330" s="31"/>
      <c r="EM330" s="32"/>
      <c r="EN330" s="32"/>
      <c r="EO330" s="32"/>
      <c r="EP330" s="32"/>
      <c r="EQ330" s="33"/>
      <c r="ER330" s="28"/>
      <c r="ES330" s="29"/>
      <c r="ET330" s="29"/>
      <c r="EU330" s="29"/>
      <c r="EV330" s="29"/>
      <c r="EW330" s="30"/>
      <c r="EX330" s="31"/>
      <c r="EY330" s="32"/>
      <c r="EZ330" s="32"/>
      <c r="FA330" s="32"/>
      <c r="FB330" s="32"/>
      <c r="FC330" s="33"/>
      <c r="FD330" s="28"/>
      <c r="FE330" s="29"/>
      <c r="FF330" s="29"/>
      <c r="FG330" s="29"/>
      <c r="FH330" s="29"/>
      <c r="FI330" s="30"/>
      <c r="FJ330" s="31"/>
      <c r="FK330" s="32"/>
      <c r="FL330" s="32"/>
      <c r="FM330" s="32"/>
      <c r="FN330" s="32"/>
      <c r="FO330" s="33"/>
      <c r="FP330" s="28"/>
      <c r="FQ330" s="29"/>
      <c r="FR330" s="29"/>
      <c r="FS330" s="29"/>
      <c r="FT330" s="29"/>
      <c r="FU330" s="30"/>
      <c r="FV330" s="31"/>
      <c r="FW330" s="32"/>
      <c r="FX330" s="32"/>
      <c r="FY330" s="32"/>
      <c r="FZ330" s="32"/>
      <c r="GA330" s="33"/>
      <c r="GB330" s="28"/>
      <c r="GC330" s="29"/>
      <c r="GD330" s="29"/>
      <c r="GE330" s="29"/>
      <c r="GF330" s="29"/>
      <c r="GG330" s="30"/>
      <c r="GH330" s="31"/>
      <c r="GI330" s="32"/>
      <c r="GJ330" s="32"/>
      <c r="GK330" s="32"/>
      <c r="GL330" s="32"/>
      <c r="GM330" s="33"/>
      <c r="GN330" s="28"/>
      <c r="GO330" s="29"/>
      <c r="GP330" s="29"/>
      <c r="GQ330" s="29"/>
      <c r="GR330" s="29"/>
      <c r="GS330" s="30"/>
      <c r="GT330" s="31"/>
      <c r="GU330" s="32"/>
      <c r="GV330" s="32"/>
      <c r="GW330" s="32"/>
      <c r="GX330" s="32"/>
      <c r="GY330" s="33"/>
      <c r="GZ330" s="28"/>
      <c r="HA330" s="29"/>
      <c r="HB330" s="29"/>
      <c r="HC330" s="29"/>
      <c r="HD330" s="29"/>
      <c r="HE330" s="30"/>
      <c r="HF330" s="31"/>
      <c r="HG330" s="32"/>
      <c r="HH330" s="32"/>
      <c r="HI330" s="32"/>
      <c r="HJ330" s="32"/>
      <c r="HK330" s="33"/>
      <c r="HL330" s="28"/>
      <c r="HM330" s="29"/>
      <c r="HN330" s="29"/>
      <c r="HO330" s="29"/>
      <c r="HP330" s="29"/>
      <c r="HQ330" s="30"/>
      <c r="HR330" s="31"/>
      <c r="HS330" s="32"/>
      <c r="HT330" s="32"/>
      <c r="HU330" s="32"/>
      <c r="HV330" s="32"/>
      <c r="HW330" s="33"/>
      <c r="HX330" s="28"/>
      <c r="HY330" s="29"/>
      <c r="HZ330" s="29"/>
      <c r="IA330" s="29"/>
      <c r="IB330" s="29"/>
      <c r="IC330" s="30"/>
      <c r="ID330" s="31"/>
      <c r="IE330" s="32"/>
      <c r="IF330" s="32"/>
      <c r="IG330" s="32"/>
      <c r="IH330" s="32"/>
      <c r="II330" s="33"/>
      <c r="IJ330" s="28"/>
      <c r="IK330" s="29"/>
      <c r="IL330" s="29"/>
      <c r="IM330" s="29"/>
      <c r="IN330" s="29"/>
      <c r="IO330" s="30"/>
      <c r="IP330" s="31"/>
      <c r="IQ330" s="32"/>
      <c r="IR330" s="32"/>
      <c r="IS330" s="32"/>
      <c r="IT330" s="32"/>
      <c r="IU330" s="33"/>
      <c r="IV330" s="28"/>
      <c r="IW330" s="29"/>
      <c r="IX330" s="29"/>
      <c r="IY330" s="29"/>
      <c r="IZ330" s="29"/>
      <c r="JA330" s="30"/>
      <c r="JB330" s="31"/>
      <c r="JC330" s="32"/>
      <c r="JD330" s="32"/>
      <c r="JE330" s="32"/>
      <c r="JF330" s="32"/>
      <c r="JG330" s="33"/>
      <c r="JH330" s="28"/>
      <c r="JI330" s="29"/>
      <c r="JJ330" s="29"/>
      <c r="JK330" s="29"/>
      <c r="JL330" s="29"/>
      <c r="JM330" s="30"/>
      <c r="JN330" s="31"/>
      <c r="JO330" s="32"/>
      <c r="JP330" s="32"/>
      <c r="JQ330" s="32"/>
      <c r="JR330" s="32"/>
      <c r="JS330" s="33"/>
      <c r="JT330" s="28"/>
      <c r="JU330" s="29"/>
      <c r="JV330" s="29"/>
      <c r="JW330" s="29"/>
      <c r="JX330" s="29"/>
      <c r="JY330" s="30"/>
      <c r="JZ330" s="31"/>
      <c r="KA330" s="32"/>
      <c r="KB330" s="32"/>
      <c r="KC330" s="32"/>
      <c r="KD330" s="32"/>
      <c r="KE330" s="33"/>
      <c r="KF330" s="28"/>
      <c r="KG330" s="29"/>
      <c r="KH330" s="29"/>
      <c r="KI330" s="29"/>
      <c r="KJ330" s="29"/>
      <c r="KK330" s="30"/>
      <c r="KL330" s="31"/>
      <c r="KM330" s="32"/>
      <c r="KN330" s="32"/>
      <c r="KO330" s="32"/>
      <c r="KP330" s="32"/>
      <c r="KQ330" s="33"/>
    </row>
    <row r="331" spans="1:303" ht="16.5" customHeight="1" x14ac:dyDescent="0.25">
      <c r="A331" t="e">
        <f t="shared" si="15"/>
        <v>#VALUE!</v>
      </c>
      <c r="B331" s="17" t="e">
        <f t="shared" si="16"/>
        <v>#VALUE!</v>
      </c>
      <c r="C331" s="21" t="str">
        <f>Calen!F334</f>
        <v/>
      </c>
      <c r="D331" s="28"/>
      <c r="E331" s="29"/>
      <c r="F331" s="29"/>
      <c r="G331" s="29"/>
      <c r="H331" s="29"/>
      <c r="I331" s="30"/>
      <c r="J331" s="31"/>
      <c r="K331" s="32"/>
      <c r="L331" s="32"/>
      <c r="M331" s="32"/>
      <c r="N331" s="32"/>
      <c r="O331" s="33"/>
      <c r="P331" s="28"/>
      <c r="Q331" s="29"/>
      <c r="R331" s="29"/>
      <c r="S331" s="29"/>
      <c r="T331" s="29"/>
      <c r="U331" s="30"/>
      <c r="V331" s="31"/>
      <c r="W331" s="32"/>
      <c r="X331" s="32"/>
      <c r="Y331" s="32"/>
      <c r="Z331" s="32"/>
      <c r="AA331" s="33"/>
      <c r="AB331" s="28"/>
      <c r="AC331" s="29"/>
      <c r="AD331" s="29"/>
      <c r="AE331" s="29"/>
      <c r="AF331" s="29"/>
      <c r="AG331" s="30"/>
      <c r="AH331" s="31"/>
      <c r="AI331" s="32"/>
      <c r="AJ331" s="32"/>
      <c r="AK331" s="32"/>
      <c r="AL331" s="32"/>
      <c r="AM331" s="33"/>
      <c r="AN331" s="28"/>
      <c r="AO331" s="29"/>
      <c r="AP331" s="29"/>
      <c r="AQ331" s="29"/>
      <c r="AR331" s="29"/>
      <c r="AS331" s="30"/>
      <c r="AT331" s="31"/>
      <c r="AU331" s="32"/>
      <c r="AV331" s="32"/>
      <c r="AW331" s="32"/>
      <c r="AX331" s="32"/>
      <c r="AY331" s="33"/>
      <c r="AZ331" s="28"/>
      <c r="BA331" s="29"/>
      <c r="BB331" s="29"/>
      <c r="BC331" s="29"/>
      <c r="BD331" s="29"/>
      <c r="BE331" s="30"/>
      <c r="BF331" s="31"/>
      <c r="BG331" s="32"/>
      <c r="BH331" s="32"/>
      <c r="BI331" s="32"/>
      <c r="BJ331" s="32"/>
      <c r="BK331" s="33"/>
      <c r="BL331" s="28"/>
      <c r="BM331" s="29"/>
      <c r="BN331" s="29"/>
      <c r="BO331" s="29"/>
      <c r="BP331" s="29"/>
      <c r="BQ331" s="30"/>
      <c r="BR331" s="31"/>
      <c r="BS331" s="32"/>
      <c r="BT331" s="32"/>
      <c r="BU331" s="32"/>
      <c r="BV331" s="32"/>
      <c r="BW331" s="33"/>
      <c r="BX331" s="28"/>
      <c r="BY331" s="29"/>
      <c r="BZ331" s="29"/>
      <c r="CA331" s="29"/>
      <c r="CB331" s="29"/>
      <c r="CC331" s="30"/>
      <c r="CD331" s="31"/>
      <c r="CE331" s="32"/>
      <c r="CF331" s="32"/>
      <c r="CG331" s="32"/>
      <c r="CH331" s="32"/>
      <c r="CI331" s="33"/>
      <c r="CJ331" s="28"/>
      <c r="CK331" s="29"/>
      <c r="CL331" s="29"/>
      <c r="CM331" s="29"/>
      <c r="CN331" s="29"/>
      <c r="CO331" s="30"/>
      <c r="CP331" s="31"/>
      <c r="CQ331" s="32"/>
      <c r="CR331" s="32"/>
      <c r="CS331" s="32"/>
      <c r="CT331" s="32"/>
      <c r="CU331" s="33"/>
      <c r="CV331" s="28"/>
      <c r="CW331" s="29"/>
      <c r="CX331" s="29"/>
      <c r="CY331" s="29"/>
      <c r="CZ331" s="29"/>
      <c r="DA331" s="30"/>
      <c r="DB331" s="31"/>
      <c r="DC331" s="32"/>
      <c r="DD331" s="32"/>
      <c r="DE331" s="32"/>
      <c r="DF331" s="32"/>
      <c r="DG331" s="33"/>
      <c r="DH331" s="28"/>
      <c r="DI331" s="29"/>
      <c r="DJ331" s="29"/>
      <c r="DK331" s="29"/>
      <c r="DL331" s="29"/>
      <c r="DM331" s="30"/>
      <c r="DN331" s="31"/>
      <c r="DO331" s="32"/>
      <c r="DP331" s="32"/>
      <c r="DQ331" s="32"/>
      <c r="DR331" s="32"/>
      <c r="DS331" s="33"/>
      <c r="DT331" s="28"/>
      <c r="DU331" s="29"/>
      <c r="DV331" s="29"/>
      <c r="DW331" s="29"/>
      <c r="DX331" s="29"/>
      <c r="DY331" s="30"/>
      <c r="DZ331" s="31"/>
      <c r="EA331" s="32"/>
      <c r="EB331" s="32"/>
      <c r="EC331" s="32"/>
      <c r="ED331" s="32"/>
      <c r="EE331" s="33"/>
      <c r="EF331" s="28"/>
      <c r="EG331" s="29"/>
      <c r="EH331" s="29"/>
      <c r="EI331" s="29"/>
      <c r="EJ331" s="29"/>
      <c r="EK331" s="30"/>
      <c r="EL331" s="31"/>
      <c r="EM331" s="32"/>
      <c r="EN331" s="32"/>
      <c r="EO331" s="32"/>
      <c r="EP331" s="32"/>
      <c r="EQ331" s="33"/>
      <c r="ER331" s="28"/>
      <c r="ES331" s="29"/>
      <c r="ET331" s="29"/>
      <c r="EU331" s="29"/>
      <c r="EV331" s="29"/>
      <c r="EW331" s="30"/>
      <c r="EX331" s="31"/>
      <c r="EY331" s="32"/>
      <c r="EZ331" s="32"/>
      <c r="FA331" s="32"/>
      <c r="FB331" s="32"/>
      <c r="FC331" s="33"/>
      <c r="FD331" s="28"/>
      <c r="FE331" s="29"/>
      <c r="FF331" s="29"/>
      <c r="FG331" s="29"/>
      <c r="FH331" s="29"/>
      <c r="FI331" s="30"/>
      <c r="FJ331" s="31"/>
      <c r="FK331" s="32"/>
      <c r="FL331" s="32"/>
      <c r="FM331" s="32"/>
      <c r="FN331" s="32"/>
      <c r="FO331" s="33"/>
      <c r="FP331" s="28"/>
      <c r="FQ331" s="29"/>
      <c r="FR331" s="29"/>
      <c r="FS331" s="29"/>
      <c r="FT331" s="29"/>
      <c r="FU331" s="30"/>
      <c r="FV331" s="31"/>
      <c r="FW331" s="32"/>
      <c r="FX331" s="32"/>
      <c r="FY331" s="32"/>
      <c r="FZ331" s="32"/>
      <c r="GA331" s="33"/>
      <c r="GB331" s="28"/>
      <c r="GC331" s="29"/>
      <c r="GD331" s="29"/>
      <c r="GE331" s="29"/>
      <c r="GF331" s="29"/>
      <c r="GG331" s="30"/>
      <c r="GH331" s="31"/>
      <c r="GI331" s="32"/>
      <c r="GJ331" s="32"/>
      <c r="GK331" s="32"/>
      <c r="GL331" s="32"/>
      <c r="GM331" s="33"/>
      <c r="GN331" s="28"/>
      <c r="GO331" s="29"/>
      <c r="GP331" s="29"/>
      <c r="GQ331" s="29"/>
      <c r="GR331" s="29"/>
      <c r="GS331" s="30"/>
      <c r="GT331" s="31"/>
      <c r="GU331" s="32"/>
      <c r="GV331" s="32"/>
      <c r="GW331" s="32"/>
      <c r="GX331" s="32"/>
      <c r="GY331" s="33"/>
      <c r="GZ331" s="28"/>
      <c r="HA331" s="29"/>
      <c r="HB331" s="29"/>
      <c r="HC331" s="29"/>
      <c r="HD331" s="29"/>
      <c r="HE331" s="30"/>
      <c r="HF331" s="31"/>
      <c r="HG331" s="32"/>
      <c r="HH331" s="32"/>
      <c r="HI331" s="32"/>
      <c r="HJ331" s="32"/>
      <c r="HK331" s="33"/>
      <c r="HL331" s="28"/>
      <c r="HM331" s="29"/>
      <c r="HN331" s="29"/>
      <c r="HO331" s="29"/>
      <c r="HP331" s="29"/>
      <c r="HQ331" s="30"/>
      <c r="HR331" s="31"/>
      <c r="HS331" s="32"/>
      <c r="HT331" s="32"/>
      <c r="HU331" s="32"/>
      <c r="HV331" s="32"/>
      <c r="HW331" s="33"/>
      <c r="HX331" s="28"/>
      <c r="HY331" s="29"/>
      <c r="HZ331" s="29"/>
      <c r="IA331" s="29"/>
      <c r="IB331" s="29"/>
      <c r="IC331" s="30"/>
      <c r="ID331" s="31"/>
      <c r="IE331" s="32"/>
      <c r="IF331" s="32"/>
      <c r="IG331" s="32"/>
      <c r="IH331" s="32"/>
      <c r="II331" s="33"/>
      <c r="IJ331" s="28"/>
      <c r="IK331" s="29"/>
      <c r="IL331" s="29"/>
      <c r="IM331" s="29"/>
      <c r="IN331" s="29"/>
      <c r="IO331" s="30"/>
      <c r="IP331" s="31"/>
      <c r="IQ331" s="32"/>
      <c r="IR331" s="32"/>
      <c r="IS331" s="32"/>
      <c r="IT331" s="32"/>
      <c r="IU331" s="33"/>
      <c r="IV331" s="28"/>
      <c r="IW331" s="29"/>
      <c r="IX331" s="29"/>
      <c r="IY331" s="29"/>
      <c r="IZ331" s="29"/>
      <c r="JA331" s="30"/>
      <c r="JB331" s="31"/>
      <c r="JC331" s="32"/>
      <c r="JD331" s="32"/>
      <c r="JE331" s="32"/>
      <c r="JF331" s="32"/>
      <c r="JG331" s="33"/>
      <c r="JH331" s="28"/>
      <c r="JI331" s="29"/>
      <c r="JJ331" s="29"/>
      <c r="JK331" s="29"/>
      <c r="JL331" s="29"/>
      <c r="JM331" s="30"/>
      <c r="JN331" s="31"/>
      <c r="JO331" s="32"/>
      <c r="JP331" s="32"/>
      <c r="JQ331" s="32"/>
      <c r="JR331" s="32"/>
      <c r="JS331" s="33"/>
      <c r="JT331" s="28"/>
      <c r="JU331" s="29"/>
      <c r="JV331" s="29"/>
      <c r="JW331" s="29"/>
      <c r="JX331" s="29"/>
      <c r="JY331" s="30"/>
      <c r="JZ331" s="31"/>
      <c r="KA331" s="32"/>
      <c r="KB331" s="32"/>
      <c r="KC331" s="32"/>
      <c r="KD331" s="32"/>
      <c r="KE331" s="33"/>
      <c r="KF331" s="28"/>
      <c r="KG331" s="29"/>
      <c r="KH331" s="29"/>
      <c r="KI331" s="29"/>
      <c r="KJ331" s="29"/>
      <c r="KK331" s="30"/>
      <c r="KL331" s="31"/>
      <c r="KM331" s="32"/>
      <c r="KN331" s="32"/>
      <c r="KO331" s="32"/>
      <c r="KP331" s="32"/>
      <c r="KQ331" s="33"/>
    </row>
    <row r="332" spans="1:303" ht="16.5" customHeight="1" x14ac:dyDescent="0.25">
      <c r="A332" t="e">
        <f t="shared" si="15"/>
        <v>#VALUE!</v>
      </c>
      <c r="B332" s="17" t="e">
        <f t="shared" si="16"/>
        <v>#VALUE!</v>
      </c>
      <c r="C332" s="21" t="str">
        <f>Calen!F335</f>
        <v/>
      </c>
      <c r="D332" s="28"/>
      <c r="E332" s="29"/>
      <c r="F332" s="29"/>
      <c r="G332" s="29"/>
      <c r="H332" s="29"/>
      <c r="I332" s="30"/>
      <c r="J332" s="31"/>
      <c r="K332" s="32"/>
      <c r="L332" s="32"/>
      <c r="M332" s="32"/>
      <c r="N332" s="32"/>
      <c r="O332" s="33"/>
      <c r="P332" s="28"/>
      <c r="Q332" s="29"/>
      <c r="R332" s="29"/>
      <c r="S332" s="29"/>
      <c r="T332" s="29"/>
      <c r="U332" s="30"/>
      <c r="V332" s="31"/>
      <c r="W332" s="32"/>
      <c r="X332" s="32"/>
      <c r="Y332" s="32"/>
      <c r="Z332" s="32"/>
      <c r="AA332" s="33"/>
      <c r="AB332" s="28"/>
      <c r="AC332" s="29"/>
      <c r="AD332" s="29"/>
      <c r="AE332" s="29"/>
      <c r="AF332" s="29"/>
      <c r="AG332" s="30"/>
      <c r="AH332" s="31"/>
      <c r="AI332" s="32"/>
      <c r="AJ332" s="32"/>
      <c r="AK332" s="32"/>
      <c r="AL332" s="32"/>
      <c r="AM332" s="33"/>
      <c r="AN332" s="28"/>
      <c r="AO332" s="29"/>
      <c r="AP332" s="29"/>
      <c r="AQ332" s="29"/>
      <c r="AR332" s="29"/>
      <c r="AS332" s="30"/>
      <c r="AT332" s="31"/>
      <c r="AU332" s="32"/>
      <c r="AV332" s="32"/>
      <c r="AW332" s="32"/>
      <c r="AX332" s="32"/>
      <c r="AY332" s="33"/>
      <c r="AZ332" s="28"/>
      <c r="BA332" s="29"/>
      <c r="BB332" s="29"/>
      <c r="BC332" s="29"/>
      <c r="BD332" s="29"/>
      <c r="BE332" s="30"/>
      <c r="BF332" s="31"/>
      <c r="BG332" s="32"/>
      <c r="BH332" s="32"/>
      <c r="BI332" s="32"/>
      <c r="BJ332" s="32"/>
      <c r="BK332" s="33"/>
      <c r="BL332" s="28"/>
      <c r="BM332" s="29"/>
      <c r="BN332" s="29"/>
      <c r="BO332" s="29"/>
      <c r="BP332" s="29"/>
      <c r="BQ332" s="30"/>
      <c r="BR332" s="31"/>
      <c r="BS332" s="32"/>
      <c r="BT332" s="32"/>
      <c r="BU332" s="32"/>
      <c r="BV332" s="32"/>
      <c r="BW332" s="33"/>
      <c r="BX332" s="28"/>
      <c r="BY332" s="29"/>
      <c r="BZ332" s="29"/>
      <c r="CA332" s="29"/>
      <c r="CB332" s="29"/>
      <c r="CC332" s="30"/>
      <c r="CD332" s="31"/>
      <c r="CE332" s="32"/>
      <c r="CF332" s="32"/>
      <c r="CG332" s="32"/>
      <c r="CH332" s="32"/>
      <c r="CI332" s="33"/>
      <c r="CJ332" s="28"/>
      <c r="CK332" s="29"/>
      <c r="CL332" s="29"/>
      <c r="CM332" s="29"/>
      <c r="CN332" s="29"/>
      <c r="CO332" s="30"/>
      <c r="CP332" s="31"/>
      <c r="CQ332" s="32"/>
      <c r="CR332" s="32"/>
      <c r="CS332" s="32"/>
      <c r="CT332" s="32"/>
      <c r="CU332" s="33"/>
      <c r="CV332" s="28"/>
      <c r="CW332" s="29"/>
      <c r="CX332" s="29"/>
      <c r="CY332" s="29"/>
      <c r="CZ332" s="29"/>
      <c r="DA332" s="30"/>
      <c r="DB332" s="31"/>
      <c r="DC332" s="32"/>
      <c r="DD332" s="32"/>
      <c r="DE332" s="32"/>
      <c r="DF332" s="32"/>
      <c r="DG332" s="33"/>
      <c r="DH332" s="28"/>
      <c r="DI332" s="29"/>
      <c r="DJ332" s="29"/>
      <c r="DK332" s="29"/>
      <c r="DL332" s="29"/>
      <c r="DM332" s="30"/>
      <c r="DN332" s="31"/>
      <c r="DO332" s="32"/>
      <c r="DP332" s="32"/>
      <c r="DQ332" s="32"/>
      <c r="DR332" s="32"/>
      <c r="DS332" s="33"/>
      <c r="DT332" s="28"/>
      <c r="DU332" s="29"/>
      <c r="DV332" s="29"/>
      <c r="DW332" s="29"/>
      <c r="DX332" s="29"/>
      <c r="DY332" s="30"/>
      <c r="DZ332" s="31"/>
      <c r="EA332" s="32"/>
      <c r="EB332" s="32"/>
      <c r="EC332" s="32"/>
      <c r="ED332" s="32"/>
      <c r="EE332" s="33"/>
      <c r="EF332" s="28"/>
      <c r="EG332" s="29"/>
      <c r="EH332" s="29"/>
      <c r="EI332" s="29"/>
      <c r="EJ332" s="29"/>
      <c r="EK332" s="30"/>
      <c r="EL332" s="31"/>
      <c r="EM332" s="32"/>
      <c r="EN332" s="32"/>
      <c r="EO332" s="32"/>
      <c r="EP332" s="32"/>
      <c r="EQ332" s="33"/>
      <c r="ER332" s="28"/>
      <c r="ES332" s="29"/>
      <c r="ET332" s="29"/>
      <c r="EU332" s="29"/>
      <c r="EV332" s="29"/>
      <c r="EW332" s="30"/>
      <c r="EX332" s="31"/>
      <c r="EY332" s="32"/>
      <c r="EZ332" s="32"/>
      <c r="FA332" s="32"/>
      <c r="FB332" s="32"/>
      <c r="FC332" s="33"/>
      <c r="FD332" s="28"/>
      <c r="FE332" s="29"/>
      <c r="FF332" s="29"/>
      <c r="FG332" s="29"/>
      <c r="FH332" s="29"/>
      <c r="FI332" s="30"/>
      <c r="FJ332" s="31"/>
      <c r="FK332" s="32"/>
      <c r="FL332" s="32"/>
      <c r="FM332" s="32"/>
      <c r="FN332" s="32"/>
      <c r="FO332" s="33"/>
      <c r="FP332" s="28"/>
      <c r="FQ332" s="29"/>
      <c r="FR332" s="29"/>
      <c r="FS332" s="29"/>
      <c r="FT332" s="29"/>
      <c r="FU332" s="30"/>
      <c r="FV332" s="31"/>
      <c r="FW332" s="32"/>
      <c r="FX332" s="32"/>
      <c r="FY332" s="32"/>
      <c r="FZ332" s="32"/>
      <c r="GA332" s="33"/>
      <c r="GB332" s="28"/>
      <c r="GC332" s="29"/>
      <c r="GD332" s="29"/>
      <c r="GE332" s="29"/>
      <c r="GF332" s="29"/>
      <c r="GG332" s="30"/>
      <c r="GH332" s="31"/>
      <c r="GI332" s="32"/>
      <c r="GJ332" s="32"/>
      <c r="GK332" s="32"/>
      <c r="GL332" s="32"/>
      <c r="GM332" s="33"/>
      <c r="GN332" s="28"/>
      <c r="GO332" s="29"/>
      <c r="GP332" s="29"/>
      <c r="GQ332" s="29"/>
      <c r="GR332" s="29"/>
      <c r="GS332" s="30"/>
      <c r="GT332" s="31"/>
      <c r="GU332" s="32"/>
      <c r="GV332" s="32"/>
      <c r="GW332" s="32"/>
      <c r="GX332" s="32"/>
      <c r="GY332" s="33"/>
      <c r="GZ332" s="28"/>
      <c r="HA332" s="29"/>
      <c r="HB332" s="29"/>
      <c r="HC332" s="29"/>
      <c r="HD332" s="29"/>
      <c r="HE332" s="30"/>
      <c r="HF332" s="31"/>
      <c r="HG332" s="32"/>
      <c r="HH332" s="32"/>
      <c r="HI332" s="32"/>
      <c r="HJ332" s="32"/>
      <c r="HK332" s="33"/>
      <c r="HL332" s="28"/>
      <c r="HM332" s="29"/>
      <c r="HN332" s="29"/>
      <c r="HO332" s="29"/>
      <c r="HP332" s="29"/>
      <c r="HQ332" s="30"/>
      <c r="HR332" s="31"/>
      <c r="HS332" s="32"/>
      <c r="HT332" s="32"/>
      <c r="HU332" s="32"/>
      <c r="HV332" s="32"/>
      <c r="HW332" s="33"/>
      <c r="HX332" s="28"/>
      <c r="HY332" s="29"/>
      <c r="HZ332" s="29"/>
      <c r="IA332" s="29"/>
      <c r="IB332" s="29"/>
      <c r="IC332" s="30"/>
      <c r="ID332" s="31"/>
      <c r="IE332" s="32"/>
      <c r="IF332" s="32"/>
      <c r="IG332" s="32"/>
      <c r="IH332" s="32"/>
      <c r="II332" s="33"/>
      <c r="IJ332" s="28"/>
      <c r="IK332" s="29"/>
      <c r="IL332" s="29"/>
      <c r="IM332" s="29"/>
      <c r="IN332" s="29"/>
      <c r="IO332" s="30"/>
      <c r="IP332" s="31"/>
      <c r="IQ332" s="32"/>
      <c r="IR332" s="32"/>
      <c r="IS332" s="32"/>
      <c r="IT332" s="32"/>
      <c r="IU332" s="33"/>
      <c r="IV332" s="28"/>
      <c r="IW332" s="29"/>
      <c r="IX332" s="29"/>
      <c r="IY332" s="29"/>
      <c r="IZ332" s="29"/>
      <c r="JA332" s="30"/>
      <c r="JB332" s="31"/>
      <c r="JC332" s="32"/>
      <c r="JD332" s="32"/>
      <c r="JE332" s="32"/>
      <c r="JF332" s="32"/>
      <c r="JG332" s="33"/>
      <c r="JH332" s="28"/>
      <c r="JI332" s="29"/>
      <c r="JJ332" s="29"/>
      <c r="JK332" s="29"/>
      <c r="JL332" s="29"/>
      <c r="JM332" s="30"/>
      <c r="JN332" s="31"/>
      <c r="JO332" s="32"/>
      <c r="JP332" s="32"/>
      <c r="JQ332" s="32"/>
      <c r="JR332" s="32"/>
      <c r="JS332" s="33"/>
      <c r="JT332" s="28"/>
      <c r="JU332" s="29"/>
      <c r="JV332" s="29"/>
      <c r="JW332" s="29"/>
      <c r="JX332" s="29"/>
      <c r="JY332" s="30"/>
      <c r="JZ332" s="31"/>
      <c r="KA332" s="32"/>
      <c r="KB332" s="32"/>
      <c r="KC332" s="32"/>
      <c r="KD332" s="32"/>
      <c r="KE332" s="33"/>
      <c r="KF332" s="28"/>
      <c r="KG332" s="29"/>
      <c r="KH332" s="29"/>
      <c r="KI332" s="29"/>
      <c r="KJ332" s="29"/>
      <c r="KK332" s="30"/>
      <c r="KL332" s="31"/>
      <c r="KM332" s="32"/>
      <c r="KN332" s="32"/>
      <c r="KO332" s="32"/>
      <c r="KP332" s="32"/>
      <c r="KQ332" s="33"/>
    </row>
    <row r="333" spans="1:303" ht="16.5" customHeight="1" x14ac:dyDescent="0.25">
      <c r="A333" t="e">
        <f t="shared" si="15"/>
        <v>#VALUE!</v>
      </c>
      <c r="B333" s="17" t="e">
        <f t="shared" si="16"/>
        <v>#VALUE!</v>
      </c>
      <c r="C333" s="21" t="str">
        <f>Calen!F336</f>
        <v/>
      </c>
      <c r="D333" s="28"/>
      <c r="E333" s="29"/>
      <c r="F333" s="29"/>
      <c r="G333" s="29"/>
      <c r="H333" s="29"/>
      <c r="I333" s="30"/>
      <c r="J333" s="31"/>
      <c r="K333" s="32"/>
      <c r="L333" s="32"/>
      <c r="M333" s="32"/>
      <c r="N333" s="32"/>
      <c r="O333" s="33"/>
      <c r="P333" s="28"/>
      <c r="Q333" s="29"/>
      <c r="R333" s="29"/>
      <c r="S333" s="29"/>
      <c r="T333" s="29"/>
      <c r="U333" s="30"/>
      <c r="V333" s="31"/>
      <c r="W333" s="32"/>
      <c r="X333" s="32"/>
      <c r="Y333" s="32"/>
      <c r="Z333" s="32"/>
      <c r="AA333" s="33"/>
      <c r="AB333" s="28"/>
      <c r="AC333" s="29"/>
      <c r="AD333" s="29"/>
      <c r="AE333" s="29"/>
      <c r="AF333" s="29"/>
      <c r="AG333" s="30"/>
      <c r="AH333" s="31"/>
      <c r="AI333" s="32"/>
      <c r="AJ333" s="32"/>
      <c r="AK333" s="32"/>
      <c r="AL333" s="32"/>
      <c r="AM333" s="33"/>
      <c r="AN333" s="28"/>
      <c r="AO333" s="29"/>
      <c r="AP333" s="29"/>
      <c r="AQ333" s="29"/>
      <c r="AR333" s="29"/>
      <c r="AS333" s="30"/>
      <c r="AT333" s="31"/>
      <c r="AU333" s="32"/>
      <c r="AV333" s="32"/>
      <c r="AW333" s="32"/>
      <c r="AX333" s="32"/>
      <c r="AY333" s="33"/>
      <c r="AZ333" s="28"/>
      <c r="BA333" s="29"/>
      <c r="BB333" s="29"/>
      <c r="BC333" s="29"/>
      <c r="BD333" s="29"/>
      <c r="BE333" s="30"/>
      <c r="BF333" s="31"/>
      <c r="BG333" s="32"/>
      <c r="BH333" s="32"/>
      <c r="BI333" s="32"/>
      <c r="BJ333" s="32"/>
      <c r="BK333" s="33"/>
      <c r="BL333" s="28"/>
      <c r="BM333" s="29"/>
      <c r="BN333" s="29"/>
      <c r="BO333" s="29"/>
      <c r="BP333" s="29"/>
      <c r="BQ333" s="30"/>
      <c r="BR333" s="31"/>
      <c r="BS333" s="32"/>
      <c r="BT333" s="32"/>
      <c r="BU333" s="32"/>
      <c r="BV333" s="32"/>
      <c r="BW333" s="33"/>
      <c r="BX333" s="28"/>
      <c r="BY333" s="29"/>
      <c r="BZ333" s="29"/>
      <c r="CA333" s="29"/>
      <c r="CB333" s="29"/>
      <c r="CC333" s="30"/>
      <c r="CD333" s="31"/>
      <c r="CE333" s="32"/>
      <c r="CF333" s="32"/>
      <c r="CG333" s="32"/>
      <c r="CH333" s="32"/>
      <c r="CI333" s="33"/>
      <c r="CJ333" s="28"/>
      <c r="CK333" s="29"/>
      <c r="CL333" s="29"/>
      <c r="CM333" s="29"/>
      <c r="CN333" s="29"/>
      <c r="CO333" s="30"/>
      <c r="CP333" s="31"/>
      <c r="CQ333" s="32"/>
      <c r="CR333" s="32"/>
      <c r="CS333" s="32"/>
      <c r="CT333" s="32"/>
      <c r="CU333" s="33"/>
      <c r="CV333" s="28"/>
      <c r="CW333" s="29"/>
      <c r="CX333" s="29"/>
      <c r="CY333" s="29"/>
      <c r="CZ333" s="29"/>
      <c r="DA333" s="30"/>
      <c r="DB333" s="31"/>
      <c r="DC333" s="32"/>
      <c r="DD333" s="32"/>
      <c r="DE333" s="32"/>
      <c r="DF333" s="32"/>
      <c r="DG333" s="33"/>
      <c r="DH333" s="28"/>
      <c r="DI333" s="29"/>
      <c r="DJ333" s="29"/>
      <c r="DK333" s="29"/>
      <c r="DL333" s="29"/>
      <c r="DM333" s="30"/>
      <c r="DN333" s="31"/>
      <c r="DO333" s="32"/>
      <c r="DP333" s="32"/>
      <c r="DQ333" s="32"/>
      <c r="DR333" s="32"/>
      <c r="DS333" s="33"/>
      <c r="DT333" s="28"/>
      <c r="DU333" s="29"/>
      <c r="DV333" s="29"/>
      <c r="DW333" s="29"/>
      <c r="DX333" s="29"/>
      <c r="DY333" s="30"/>
      <c r="DZ333" s="31"/>
      <c r="EA333" s="32"/>
      <c r="EB333" s="32"/>
      <c r="EC333" s="32"/>
      <c r="ED333" s="32"/>
      <c r="EE333" s="33"/>
      <c r="EF333" s="28"/>
      <c r="EG333" s="29"/>
      <c r="EH333" s="29"/>
      <c r="EI333" s="29"/>
      <c r="EJ333" s="29"/>
      <c r="EK333" s="30"/>
      <c r="EL333" s="31"/>
      <c r="EM333" s="32"/>
      <c r="EN333" s="32"/>
      <c r="EO333" s="32"/>
      <c r="EP333" s="32"/>
      <c r="EQ333" s="33"/>
      <c r="ER333" s="28"/>
      <c r="ES333" s="29"/>
      <c r="ET333" s="29"/>
      <c r="EU333" s="29"/>
      <c r="EV333" s="29"/>
      <c r="EW333" s="30"/>
      <c r="EX333" s="31"/>
      <c r="EY333" s="32"/>
      <c r="EZ333" s="32"/>
      <c r="FA333" s="32"/>
      <c r="FB333" s="32"/>
      <c r="FC333" s="33"/>
      <c r="FD333" s="28"/>
      <c r="FE333" s="29"/>
      <c r="FF333" s="29"/>
      <c r="FG333" s="29"/>
      <c r="FH333" s="29"/>
      <c r="FI333" s="30"/>
      <c r="FJ333" s="31"/>
      <c r="FK333" s="32"/>
      <c r="FL333" s="32"/>
      <c r="FM333" s="32"/>
      <c r="FN333" s="32"/>
      <c r="FO333" s="33"/>
      <c r="FP333" s="28"/>
      <c r="FQ333" s="29"/>
      <c r="FR333" s="29"/>
      <c r="FS333" s="29"/>
      <c r="FT333" s="29"/>
      <c r="FU333" s="30"/>
      <c r="FV333" s="31"/>
      <c r="FW333" s="32"/>
      <c r="FX333" s="32"/>
      <c r="FY333" s="32"/>
      <c r="FZ333" s="32"/>
      <c r="GA333" s="33"/>
      <c r="GB333" s="28"/>
      <c r="GC333" s="29"/>
      <c r="GD333" s="29"/>
      <c r="GE333" s="29"/>
      <c r="GF333" s="29"/>
      <c r="GG333" s="30"/>
      <c r="GH333" s="31"/>
      <c r="GI333" s="32"/>
      <c r="GJ333" s="32"/>
      <c r="GK333" s="32"/>
      <c r="GL333" s="32"/>
      <c r="GM333" s="33"/>
      <c r="GN333" s="28"/>
      <c r="GO333" s="29"/>
      <c r="GP333" s="29"/>
      <c r="GQ333" s="29"/>
      <c r="GR333" s="29"/>
      <c r="GS333" s="30"/>
      <c r="GT333" s="31"/>
      <c r="GU333" s="32"/>
      <c r="GV333" s="32"/>
      <c r="GW333" s="32"/>
      <c r="GX333" s="32"/>
      <c r="GY333" s="33"/>
      <c r="GZ333" s="28"/>
      <c r="HA333" s="29"/>
      <c r="HB333" s="29"/>
      <c r="HC333" s="29"/>
      <c r="HD333" s="29"/>
      <c r="HE333" s="30"/>
      <c r="HF333" s="31"/>
      <c r="HG333" s="32"/>
      <c r="HH333" s="32"/>
      <c r="HI333" s="32"/>
      <c r="HJ333" s="32"/>
      <c r="HK333" s="33"/>
      <c r="HL333" s="28"/>
      <c r="HM333" s="29"/>
      <c r="HN333" s="29"/>
      <c r="HO333" s="29"/>
      <c r="HP333" s="29"/>
      <c r="HQ333" s="30"/>
      <c r="HR333" s="31"/>
      <c r="HS333" s="32"/>
      <c r="HT333" s="32"/>
      <c r="HU333" s="32"/>
      <c r="HV333" s="32"/>
      <c r="HW333" s="33"/>
      <c r="HX333" s="28"/>
      <c r="HY333" s="29"/>
      <c r="HZ333" s="29"/>
      <c r="IA333" s="29"/>
      <c r="IB333" s="29"/>
      <c r="IC333" s="30"/>
      <c r="ID333" s="31"/>
      <c r="IE333" s="32"/>
      <c r="IF333" s="32"/>
      <c r="IG333" s="32"/>
      <c r="IH333" s="32"/>
      <c r="II333" s="33"/>
      <c r="IJ333" s="28"/>
      <c r="IK333" s="29"/>
      <c r="IL333" s="29"/>
      <c r="IM333" s="29"/>
      <c r="IN333" s="29"/>
      <c r="IO333" s="30"/>
      <c r="IP333" s="31"/>
      <c r="IQ333" s="32"/>
      <c r="IR333" s="32"/>
      <c r="IS333" s="32"/>
      <c r="IT333" s="32"/>
      <c r="IU333" s="33"/>
      <c r="IV333" s="28"/>
      <c r="IW333" s="29"/>
      <c r="IX333" s="29"/>
      <c r="IY333" s="29"/>
      <c r="IZ333" s="29"/>
      <c r="JA333" s="30"/>
      <c r="JB333" s="31"/>
      <c r="JC333" s="32"/>
      <c r="JD333" s="32"/>
      <c r="JE333" s="32"/>
      <c r="JF333" s="32"/>
      <c r="JG333" s="33"/>
      <c r="JH333" s="28"/>
      <c r="JI333" s="29"/>
      <c r="JJ333" s="29"/>
      <c r="JK333" s="29"/>
      <c r="JL333" s="29"/>
      <c r="JM333" s="30"/>
      <c r="JN333" s="31"/>
      <c r="JO333" s="32"/>
      <c r="JP333" s="32"/>
      <c r="JQ333" s="32"/>
      <c r="JR333" s="32"/>
      <c r="JS333" s="33"/>
      <c r="JT333" s="28"/>
      <c r="JU333" s="29"/>
      <c r="JV333" s="29"/>
      <c r="JW333" s="29"/>
      <c r="JX333" s="29"/>
      <c r="JY333" s="30"/>
      <c r="JZ333" s="31"/>
      <c r="KA333" s="32"/>
      <c r="KB333" s="32"/>
      <c r="KC333" s="32"/>
      <c r="KD333" s="32"/>
      <c r="KE333" s="33"/>
      <c r="KF333" s="28"/>
      <c r="KG333" s="29"/>
      <c r="KH333" s="29"/>
      <c r="KI333" s="29"/>
      <c r="KJ333" s="29"/>
      <c r="KK333" s="30"/>
      <c r="KL333" s="31"/>
      <c r="KM333" s="32"/>
      <c r="KN333" s="32"/>
      <c r="KO333" s="32"/>
      <c r="KP333" s="32"/>
      <c r="KQ333" s="33"/>
    </row>
    <row r="334" spans="1:303" ht="16.5" customHeight="1" x14ac:dyDescent="0.25">
      <c r="A334" t="e">
        <f t="shared" si="15"/>
        <v>#VALUE!</v>
      </c>
      <c r="B334" s="17" t="e">
        <f t="shared" si="16"/>
        <v>#VALUE!</v>
      </c>
      <c r="C334" s="21" t="str">
        <f>Calen!F337</f>
        <v/>
      </c>
      <c r="D334" s="28"/>
      <c r="E334" s="29"/>
      <c r="F334" s="29"/>
      <c r="G334" s="29"/>
      <c r="H334" s="29"/>
      <c r="I334" s="30"/>
      <c r="J334" s="31"/>
      <c r="K334" s="32"/>
      <c r="L334" s="32"/>
      <c r="M334" s="32"/>
      <c r="N334" s="32"/>
      <c r="O334" s="33"/>
      <c r="P334" s="28"/>
      <c r="Q334" s="29"/>
      <c r="R334" s="29"/>
      <c r="S334" s="29"/>
      <c r="T334" s="29"/>
      <c r="U334" s="30"/>
      <c r="V334" s="31"/>
      <c r="W334" s="32"/>
      <c r="X334" s="32"/>
      <c r="Y334" s="32"/>
      <c r="Z334" s="32"/>
      <c r="AA334" s="33"/>
      <c r="AB334" s="28"/>
      <c r="AC334" s="29"/>
      <c r="AD334" s="29"/>
      <c r="AE334" s="29"/>
      <c r="AF334" s="29"/>
      <c r="AG334" s="30"/>
      <c r="AH334" s="31"/>
      <c r="AI334" s="32"/>
      <c r="AJ334" s="32"/>
      <c r="AK334" s="32"/>
      <c r="AL334" s="32"/>
      <c r="AM334" s="33"/>
      <c r="AN334" s="28"/>
      <c r="AO334" s="29"/>
      <c r="AP334" s="29"/>
      <c r="AQ334" s="29"/>
      <c r="AR334" s="29"/>
      <c r="AS334" s="30"/>
      <c r="AT334" s="31"/>
      <c r="AU334" s="32"/>
      <c r="AV334" s="32"/>
      <c r="AW334" s="32"/>
      <c r="AX334" s="32"/>
      <c r="AY334" s="33"/>
      <c r="AZ334" s="28"/>
      <c r="BA334" s="29"/>
      <c r="BB334" s="29"/>
      <c r="BC334" s="29"/>
      <c r="BD334" s="29"/>
      <c r="BE334" s="30"/>
      <c r="BF334" s="31"/>
      <c r="BG334" s="32"/>
      <c r="BH334" s="32"/>
      <c r="BI334" s="32"/>
      <c r="BJ334" s="32"/>
      <c r="BK334" s="33"/>
      <c r="BL334" s="28"/>
      <c r="BM334" s="29"/>
      <c r="BN334" s="29"/>
      <c r="BO334" s="29"/>
      <c r="BP334" s="29"/>
      <c r="BQ334" s="30"/>
      <c r="BR334" s="31"/>
      <c r="BS334" s="32"/>
      <c r="BT334" s="32"/>
      <c r="BU334" s="32"/>
      <c r="BV334" s="32"/>
      <c r="BW334" s="33"/>
      <c r="BX334" s="28"/>
      <c r="BY334" s="29"/>
      <c r="BZ334" s="29"/>
      <c r="CA334" s="29"/>
      <c r="CB334" s="29"/>
      <c r="CC334" s="30"/>
      <c r="CD334" s="31"/>
      <c r="CE334" s="32"/>
      <c r="CF334" s="32"/>
      <c r="CG334" s="32"/>
      <c r="CH334" s="32"/>
      <c r="CI334" s="33"/>
      <c r="CJ334" s="28"/>
      <c r="CK334" s="29"/>
      <c r="CL334" s="29"/>
      <c r="CM334" s="29"/>
      <c r="CN334" s="29"/>
      <c r="CO334" s="30"/>
      <c r="CP334" s="31"/>
      <c r="CQ334" s="32"/>
      <c r="CR334" s="32"/>
      <c r="CS334" s="32"/>
      <c r="CT334" s="32"/>
      <c r="CU334" s="33"/>
      <c r="CV334" s="28"/>
      <c r="CW334" s="29"/>
      <c r="CX334" s="29"/>
      <c r="CY334" s="29"/>
      <c r="CZ334" s="29"/>
      <c r="DA334" s="30"/>
      <c r="DB334" s="31"/>
      <c r="DC334" s="32"/>
      <c r="DD334" s="32"/>
      <c r="DE334" s="32"/>
      <c r="DF334" s="32"/>
      <c r="DG334" s="33"/>
      <c r="DH334" s="28"/>
      <c r="DI334" s="29"/>
      <c r="DJ334" s="29"/>
      <c r="DK334" s="29"/>
      <c r="DL334" s="29"/>
      <c r="DM334" s="30"/>
      <c r="DN334" s="31"/>
      <c r="DO334" s="32"/>
      <c r="DP334" s="32"/>
      <c r="DQ334" s="32"/>
      <c r="DR334" s="32"/>
      <c r="DS334" s="33"/>
      <c r="DT334" s="28"/>
      <c r="DU334" s="29"/>
      <c r="DV334" s="29"/>
      <c r="DW334" s="29"/>
      <c r="DX334" s="29"/>
      <c r="DY334" s="30"/>
      <c r="DZ334" s="31"/>
      <c r="EA334" s="32"/>
      <c r="EB334" s="32"/>
      <c r="EC334" s="32"/>
      <c r="ED334" s="32"/>
      <c r="EE334" s="33"/>
      <c r="EF334" s="28"/>
      <c r="EG334" s="29"/>
      <c r="EH334" s="29"/>
      <c r="EI334" s="29"/>
      <c r="EJ334" s="29"/>
      <c r="EK334" s="30"/>
      <c r="EL334" s="31"/>
      <c r="EM334" s="32"/>
      <c r="EN334" s="32"/>
      <c r="EO334" s="32"/>
      <c r="EP334" s="32"/>
      <c r="EQ334" s="33"/>
      <c r="ER334" s="28"/>
      <c r="ES334" s="29"/>
      <c r="ET334" s="29"/>
      <c r="EU334" s="29"/>
      <c r="EV334" s="29"/>
      <c r="EW334" s="30"/>
      <c r="EX334" s="31"/>
      <c r="EY334" s="32"/>
      <c r="EZ334" s="32"/>
      <c r="FA334" s="32"/>
      <c r="FB334" s="32"/>
      <c r="FC334" s="33"/>
      <c r="FD334" s="28"/>
      <c r="FE334" s="29"/>
      <c r="FF334" s="29"/>
      <c r="FG334" s="29"/>
      <c r="FH334" s="29"/>
      <c r="FI334" s="30"/>
      <c r="FJ334" s="31"/>
      <c r="FK334" s="32"/>
      <c r="FL334" s="32"/>
      <c r="FM334" s="32"/>
      <c r="FN334" s="32"/>
      <c r="FO334" s="33"/>
      <c r="FP334" s="28"/>
      <c r="FQ334" s="29"/>
      <c r="FR334" s="29"/>
      <c r="FS334" s="29"/>
      <c r="FT334" s="29"/>
      <c r="FU334" s="30"/>
      <c r="FV334" s="31"/>
      <c r="FW334" s="32"/>
      <c r="FX334" s="32"/>
      <c r="FY334" s="32"/>
      <c r="FZ334" s="32"/>
      <c r="GA334" s="33"/>
      <c r="GB334" s="28"/>
      <c r="GC334" s="29"/>
      <c r="GD334" s="29"/>
      <c r="GE334" s="29"/>
      <c r="GF334" s="29"/>
      <c r="GG334" s="30"/>
      <c r="GH334" s="31"/>
      <c r="GI334" s="32"/>
      <c r="GJ334" s="32"/>
      <c r="GK334" s="32"/>
      <c r="GL334" s="32"/>
      <c r="GM334" s="33"/>
      <c r="GN334" s="28"/>
      <c r="GO334" s="29"/>
      <c r="GP334" s="29"/>
      <c r="GQ334" s="29"/>
      <c r="GR334" s="29"/>
      <c r="GS334" s="30"/>
      <c r="GT334" s="31"/>
      <c r="GU334" s="32"/>
      <c r="GV334" s="32"/>
      <c r="GW334" s="32"/>
      <c r="GX334" s="32"/>
      <c r="GY334" s="33"/>
      <c r="GZ334" s="28"/>
      <c r="HA334" s="29"/>
      <c r="HB334" s="29"/>
      <c r="HC334" s="29"/>
      <c r="HD334" s="29"/>
      <c r="HE334" s="30"/>
      <c r="HF334" s="31"/>
      <c r="HG334" s="32"/>
      <c r="HH334" s="32"/>
      <c r="HI334" s="32"/>
      <c r="HJ334" s="32"/>
      <c r="HK334" s="33"/>
      <c r="HL334" s="28"/>
      <c r="HM334" s="29"/>
      <c r="HN334" s="29"/>
      <c r="HO334" s="29"/>
      <c r="HP334" s="29"/>
      <c r="HQ334" s="30"/>
      <c r="HR334" s="31"/>
      <c r="HS334" s="32"/>
      <c r="HT334" s="32"/>
      <c r="HU334" s="32"/>
      <c r="HV334" s="32"/>
      <c r="HW334" s="33"/>
      <c r="HX334" s="28"/>
      <c r="HY334" s="29"/>
      <c r="HZ334" s="29"/>
      <c r="IA334" s="29"/>
      <c r="IB334" s="29"/>
      <c r="IC334" s="30"/>
      <c r="ID334" s="31"/>
      <c r="IE334" s="32"/>
      <c r="IF334" s="32"/>
      <c r="IG334" s="32"/>
      <c r="IH334" s="32"/>
      <c r="II334" s="33"/>
      <c r="IJ334" s="28"/>
      <c r="IK334" s="29"/>
      <c r="IL334" s="29"/>
      <c r="IM334" s="29"/>
      <c r="IN334" s="29"/>
      <c r="IO334" s="30"/>
      <c r="IP334" s="31"/>
      <c r="IQ334" s="32"/>
      <c r="IR334" s="32"/>
      <c r="IS334" s="32"/>
      <c r="IT334" s="32"/>
      <c r="IU334" s="33"/>
      <c r="IV334" s="28"/>
      <c r="IW334" s="29"/>
      <c r="IX334" s="29"/>
      <c r="IY334" s="29"/>
      <c r="IZ334" s="29"/>
      <c r="JA334" s="30"/>
      <c r="JB334" s="31"/>
      <c r="JC334" s="32"/>
      <c r="JD334" s="32"/>
      <c r="JE334" s="32"/>
      <c r="JF334" s="32"/>
      <c r="JG334" s="33"/>
      <c r="JH334" s="28"/>
      <c r="JI334" s="29"/>
      <c r="JJ334" s="29"/>
      <c r="JK334" s="29"/>
      <c r="JL334" s="29"/>
      <c r="JM334" s="30"/>
      <c r="JN334" s="31"/>
      <c r="JO334" s="32"/>
      <c r="JP334" s="32"/>
      <c r="JQ334" s="32"/>
      <c r="JR334" s="32"/>
      <c r="JS334" s="33"/>
      <c r="JT334" s="28"/>
      <c r="JU334" s="29"/>
      <c r="JV334" s="29"/>
      <c r="JW334" s="29"/>
      <c r="JX334" s="29"/>
      <c r="JY334" s="30"/>
      <c r="JZ334" s="31"/>
      <c r="KA334" s="32"/>
      <c r="KB334" s="32"/>
      <c r="KC334" s="32"/>
      <c r="KD334" s="32"/>
      <c r="KE334" s="33"/>
      <c r="KF334" s="28"/>
      <c r="KG334" s="29"/>
      <c r="KH334" s="29"/>
      <c r="KI334" s="29"/>
      <c r="KJ334" s="29"/>
      <c r="KK334" s="30"/>
      <c r="KL334" s="31"/>
      <c r="KM334" s="32"/>
      <c r="KN334" s="32"/>
      <c r="KO334" s="32"/>
      <c r="KP334" s="32"/>
      <c r="KQ334" s="33"/>
    </row>
    <row r="335" spans="1:303" ht="16.5" customHeight="1" x14ac:dyDescent="0.25">
      <c r="A335" t="e">
        <f t="shared" si="15"/>
        <v>#VALUE!</v>
      </c>
      <c r="B335" s="17" t="e">
        <f t="shared" si="16"/>
        <v>#VALUE!</v>
      </c>
      <c r="C335" s="21" t="str">
        <f>Calen!F338</f>
        <v/>
      </c>
      <c r="D335" s="28"/>
      <c r="E335" s="29"/>
      <c r="F335" s="29"/>
      <c r="G335" s="29"/>
      <c r="H335" s="29"/>
      <c r="I335" s="30"/>
      <c r="J335" s="31"/>
      <c r="K335" s="32"/>
      <c r="L335" s="32"/>
      <c r="M335" s="32"/>
      <c r="N335" s="32"/>
      <c r="O335" s="33"/>
      <c r="P335" s="28"/>
      <c r="Q335" s="29"/>
      <c r="R335" s="29"/>
      <c r="S335" s="29"/>
      <c r="T335" s="29"/>
      <c r="U335" s="30"/>
      <c r="V335" s="31"/>
      <c r="W335" s="32"/>
      <c r="X335" s="32"/>
      <c r="Y335" s="32"/>
      <c r="Z335" s="32"/>
      <c r="AA335" s="33"/>
      <c r="AB335" s="28"/>
      <c r="AC335" s="29"/>
      <c r="AD335" s="29"/>
      <c r="AE335" s="29"/>
      <c r="AF335" s="29"/>
      <c r="AG335" s="30"/>
      <c r="AH335" s="31"/>
      <c r="AI335" s="32"/>
      <c r="AJ335" s="32"/>
      <c r="AK335" s="32"/>
      <c r="AL335" s="32"/>
      <c r="AM335" s="33"/>
      <c r="AN335" s="28"/>
      <c r="AO335" s="29"/>
      <c r="AP335" s="29"/>
      <c r="AQ335" s="29"/>
      <c r="AR335" s="29"/>
      <c r="AS335" s="30"/>
      <c r="AT335" s="31"/>
      <c r="AU335" s="32"/>
      <c r="AV335" s="32"/>
      <c r="AW335" s="32"/>
      <c r="AX335" s="32"/>
      <c r="AY335" s="33"/>
      <c r="AZ335" s="28"/>
      <c r="BA335" s="29"/>
      <c r="BB335" s="29"/>
      <c r="BC335" s="29"/>
      <c r="BD335" s="29"/>
      <c r="BE335" s="30"/>
      <c r="BF335" s="31"/>
      <c r="BG335" s="32"/>
      <c r="BH335" s="32"/>
      <c r="BI335" s="32"/>
      <c r="BJ335" s="32"/>
      <c r="BK335" s="33"/>
      <c r="BL335" s="28"/>
      <c r="BM335" s="29"/>
      <c r="BN335" s="29"/>
      <c r="BO335" s="29"/>
      <c r="BP335" s="29"/>
      <c r="BQ335" s="30"/>
      <c r="BR335" s="31"/>
      <c r="BS335" s="32"/>
      <c r="BT335" s="32"/>
      <c r="BU335" s="32"/>
      <c r="BV335" s="32"/>
      <c r="BW335" s="33"/>
      <c r="BX335" s="28"/>
      <c r="BY335" s="29"/>
      <c r="BZ335" s="29"/>
      <c r="CA335" s="29"/>
      <c r="CB335" s="29"/>
      <c r="CC335" s="30"/>
      <c r="CD335" s="31"/>
      <c r="CE335" s="32"/>
      <c r="CF335" s="32"/>
      <c r="CG335" s="32"/>
      <c r="CH335" s="32"/>
      <c r="CI335" s="33"/>
      <c r="CJ335" s="28"/>
      <c r="CK335" s="29"/>
      <c r="CL335" s="29"/>
      <c r="CM335" s="29"/>
      <c r="CN335" s="29"/>
      <c r="CO335" s="30"/>
      <c r="CP335" s="31"/>
      <c r="CQ335" s="32"/>
      <c r="CR335" s="32"/>
      <c r="CS335" s="32"/>
      <c r="CT335" s="32"/>
      <c r="CU335" s="33"/>
      <c r="CV335" s="28"/>
      <c r="CW335" s="29"/>
      <c r="CX335" s="29"/>
      <c r="CY335" s="29"/>
      <c r="CZ335" s="29"/>
      <c r="DA335" s="30"/>
      <c r="DB335" s="31"/>
      <c r="DC335" s="32"/>
      <c r="DD335" s="32"/>
      <c r="DE335" s="32"/>
      <c r="DF335" s="32"/>
      <c r="DG335" s="33"/>
      <c r="DH335" s="28"/>
      <c r="DI335" s="29"/>
      <c r="DJ335" s="29"/>
      <c r="DK335" s="29"/>
      <c r="DL335" s="29"/>
      <c r="DM335" s="30"/>
      <c r="DN335" s="31"/>
      <c r="DO335" s="32"/>
      <c r="DP335" s="32"/>
      <c r="DQ335" s="32"/>
      <c r="DR335" s="32"/>
      <c r="DS335" s="33"/>
      <c r="DT335" s="28"/>
      <c r="DU335" s="29"/>
      <c r="DV335" s="29"/>
      <c r="DW335" s="29"/>
      <c r="DX335" s="29"/>
      <c r="DY335" s="30"/>
      <c r="DZ335" s="31"/>
      <c r="EA335" s="32"/>
      <c r="EB335" s="32"/>
      <c r="EC335" s="32"/>
      <c r="ED335" s="32"/>
      <c r="EE335" s="33"/>
      <c r="EF335" s="28"/>
      <c r="EG335" s="29"/>
      <c r="EH335" s="29"/>
      <c r="EI335" s="29"/>
      <c r="EJ335" s="29"/>
      <c r="EK335" s="30"/>
      <c r="EL335" s="31"/>
      <c r="EM335" s="32"/>
      <c r="EN335" s="32"/>
      <c r="EO335" s="32"/>
      <c r="EP335" s="32"/>
      <c r="EQ335" s="33"/>
      <c r="ER335" s="28"/>
      <c r="ES335" s="29"/>
      <c r="ET335" s="29"/>
      <c r="EU335" s="29"/>
      <c r="EV335" s="29"/>
      <c r="EW335" s="30"/>
      <c r="EX335" s="31"/>
      <c r="EY335" s="32"/>
      <c r="EZ335" s="32"/>
      <c r="FA335" s="32"/>
      <c r="FB335" s="32"/>
      <c r="FC335" s="33"/>
      <c r="FD335" s="28"/>
      <c r="FE335" s="29"/>
      <c r="FF335" s="29"/>
      <c r="FG335" s="29"/>
      <c r="FH335" s="29"/>
      <c r="FI335" s="30"/>
      <c r="FJ335" s="31"/>
      <c r="FK335" s="32"/>
      <c r="FL335" s="32"/>
      <c r="FM335" s="32"/>
      <c r="FN335" s="32"/>
      <c r="FO335" s="33"/>
      <c r="FP335" s="28"/>
      <c r="FQ335" s="29"/>
      <c r="FR335" s="29"/>
      <c r="FS335" s="29"/>
      <c r="FT335" s="29"/>
      <c r="FU335" s="30"/>
      <c r="FV335" s="31"/>
      <c r="FW335" s="32"/>
      <c r="FX335" s="32"/>
      <c r="FY335" s="32"/>
      <c r="FZ335" s="32"/>
      <c r="GA335" s="33"/>
      <c r="GB335" s="28"/>
      <c r="GC335" s="29"/>
      <c r="GD335" s="29"/>
      <c r="GE335" s="29"/>
      <c r="GF335" s="29"/>
      <c r="GG335" s="30"/>
      <c r="GH335" s="31"/>
      <c r="GI335" s="32"/>
      <c r="GJ335" s="32"/>
      <c r="GK335" s="32"/>
      <c r="GL335" s="32"/>
      <c r="GM335" s="33"/>
      <c r="GN335" s="28"/>
      <c r="GO335" s="29"/>
      <c r="GP335" s="29"/>
      <c r="GQ335" s="29"/>
      <c r="GR335" s="29"/>
      <c r="GS335" s="30"/>
      <c r="GT335" s="31"/>
      <c r="GU335" s="32"/>
      <c r="GV335" s="32"/>
      <c r="GW335" s="32"/>
      <c r="GX335" s="32"/>
      <c r="GY335" s="33"/>
      <c r="GZ335" s="28"/>
      <c r="HA335" s="29"/>
      <c r="HB335" s="29"/>
      <c r="HC335" s="29"/>
      <c r="HD335" s="29"/>
      <c r="HE335" s="30"/>
      <c r="HF335" s="31"/>
      <c r="HG335" s="32"/>
      <c r="HH335" s="32"/>
      <c r="HI335" s="32"/>
      <c r="HJ335" s="32"/>
      <c r="HK335" s="33"/>
      <c r="HL335" s="28"/>
      <c r="HM335" s="29"/>
      <c r="HN335" s="29"/>
      <c r="HO335" s="29"/>
      <c r="HP335" s="29"/>
      <c r="HQ335" s="30"/>
      <c r="HR335" s="31"/>
      <c r="HS335" s="32"/>
      <c r="HT335" s="32"/>
      <c r="HU335" s="32"/>
      <c r="HV335" s="32"/>
      <c r="HW335" s="33"/>
      <c r="HX335" s="28"/>
      <c r="HY335" s="29"/>
      <c r="HZ335" s="29"/>
      <c r="IA335" s="29"/>
      <c r="IB335" s="29"/>
      <c r="IC335" s="30"/>
      <c r="ID335" s="31"/>
      <c r="IE335" s="32"/>
      <c r="IF335" s="32"/>
      <c r="IG335" s="32"/>
      <c r="IH335" s="32"/>
      <c r="II335" s="33"/>
      <c r="IJ335" s="28"/>
      <c r="IK335" s="29"/>
      <c r="IL335" s="29"/>
      <c r="IM335" s="29"/>
      <c r="IN335" s="29"/>
      <c r="IO335" s="30"/>
      <c r="IP335" s="31"/>
      <c r="IQ335" s="32"/>
      <c r="IR335" s="32"/>
      <c r="IS335" s="32"/>
      <c r="IT335" s="32"/>
      <c r="IU335" s="33"/>
      <c r="IV335" s="28"/>
      <c r="IW335" s="29"/>
      <c r="IX335" s="29"/>
      <c r="IY335" s="29"/>
      <c r="IZ335" s="29"/>
      <c r="JA335" s="30"/>
      <c r="JB335" s="31"/>
      <c r="JC335" s="32"/>
      <c r="JD335" s="32"/>
      <c r="JE335" s="32"/>
      <c r="JF335" s="32"/>
      <c r="JG335" s="33"/>
      <c r="JH335" s="28"/>
      <c r="JI335" s="29"/>
      <c r="JJ335" s="29"/>
      <c r="JK335" s="29"/>
      <c r="JL335" s="29"/>
      <c r="JM335" s="30"/>
      <c r="JN335" s="31"/>
      <c r="JO335" s="32"/>
      <c r="JP335" s="32"/>
      <c r="JQ335" s="32"/>
      <c r="JR335" s="32"/>
      <c r="JS335" s="33"/>
      <c r="JT335" s="28"/>
      <c r="JU335" s="29"/>
      <c r="JV335" s="29"/>
      <c r="JW335" s="29"/>
      <c r="JX335" s="29"/>
      <c r="JY335" s="30"/>
      <c r="JZ335" s="31"/>
      <c r="KA335" s="32"/>
      <c r="KB335" s="32"/>
      <c r="KC335" s="32"/>
      <c r="KD335" s="32"/>
      <c r="KE335" s="33"/>
      <c r="KF335" s="28"/>
      <c r="KG335" s="29"/>
      <c r="KH335" s="29"/>
      <c r="KI335" s="29"/>
      <c r="KJ335" s="29"/>
      <c r="KK335" s="30"/>
      <c r="KL335" s="31"/>
      <c r="KM335" s="32"/>
      <c r="KN335" s="32"/>
      <c r="KO335" s="32"/>
      <c r="KP335" s="32"/>
      <c r="KQ335" s="33"/>
    </row>
    <row r="336" spans="1:303" ht="16.5" customHeight="1" x14ac:dyDescent="0.25">
      <c r="A336" t="e">
        <f t="shared" si="15"/>
        <v>#VALUE!</v>
      </c>
      <c r="B336" s="17" t="e">
        <f t="shared" si="16"/>
        <v>#VALUE!</v>
      </c>
      <c r="C336" s="21" t="str">
        <f>Calen!F339</f>
        <v/>
      </c>
      <c r="D336" s="28"/>
      <c r="E336" s="29"/>
      <c r="F336" s="29"/>
      <c r="G336" s="29"/>
      <c r="H336" s="29"/>
      <c r="I336" s="30"/>
      <c r="J336" s="31"/>
      <c r="K336" s="32"/>
      <c r="L336" s="32"/>
      <c r="M336" s="32"/>
      <c r="N336" s="32"/>
      <c r="O336" s="33"/>
      <c r="P336" s="28"/>
      <c r="Q336" s="29"/>
      <c r="R336" s="29"/>
      <c r="S336" s="29"/>
      <c r="T336" s="29"/>
      <c r="U336" s="30"/>
      <c r="V336" s="31"/>
      <c r="W336" s="32"/>
      <c r="X336" s="32"/>
      <c r="Y336" s="32"/>
      <c r="Z336" s="32"/>
      <c r="AA336" s="33"/>
      <c r="AB336" s="28"/>
      <c r="AC336" s="29"/>
      <c r="AD336" s="29"/>
      <c r="AE336" s="29"/>
      <c r="AF336" s="29"/>
      <c r="AG336" s="30"/>
      <c r="AH336" s="31"/>
      <c r="AI336" s="32"/>
      <c r="AJ336" s="32"/>
      <c r="AK336" s="32"/>
      <c r="AL336" s="32"/>
      <c r="AM336" s="33"/>
      <c r="AN336" s="28"/>
      <c r="AO336" s="29"/>
      <c r="AP336" s="29"/>
      <c r="AQ336" s="29"/>
      <c r="AR336" s="29"/>
      <c r="AS336" s="30"/>
      <c r="AT336" s="31"/>
      <c r="AU336" s="32"/>
      <c r="AV336" s="32"/>
      <c r="AW336" s="32"/>
      <c r="AX336" s="32"/>
      <c r="AY336" s="33"/>
      <c r="AZ336" s="28"/>
      <c r="BA336" s="29"/>
      <c r="BB336" s="29"/>
      <c r="BC336" s="29"/>
      <c r="BD336" s="29"/>
      <c r="BE336" s="30"/>
      <c r="BF336" s="31"/>
      <c r="BG336" s="32"/>
      <c r="BH336" s="32"/>
      <c r="BI336" s="32"/>
      <c r="BJ336" s="32"/>
      <c r="BK336" s="33"/>
      <c r="BL336" s="28"/>
      <c r="BM336" s="29"/>
      <c r="BN336" s="29"/>
      <c r="BO336" s="29"/>
      <c r="BP336" s="29"/>
      <c r="BQ336" s="30"/>
      <c r="BR336" s="31"/>
      <c r="BS336" s="32"/>
      <c r="BT336" s="32"/>
      <c r="BU336" s="32"/>
      <c r="BV336" s="32"/>
      <c r="BW336" s="33"/>
      <c r="BX336" s="28"/>
      <c r="BY336" s="29"/>
      <c r="BZ336" s="29"/>
      <c r="CA336" s="29"/>
      <c r="CB336" s="29"/>
      <c r="CC336" s="30"/>
      <c r="CD336" s="31"/>
      <c r="CE336" s="32"/>
      <c r="CF336" s="32"/>
      <c r="CG336" s="32"/>
      <c r="CH336" s="32"/>
      <c r="CI336" s="33"/>
      <c r="CJ336" s="28"/>
      <c r="CK336" s="29"/>
      <c r="CL336" s="29"/>
      <c r="CM336" s="29"/>
      <c r="CN336" s="29"/>
      <c r="CO336" s="30"/>
      <c r="CP336" s="31"/>
      <c r="CQ336" s="32"/>
      <c r="CR336" s="32"/>
      <c r="CS336" s="32"/>
      <c r="CT336" s="32"/>
      <c r="CU336" s="33"/>
      <c r="CV336" s="28"/>
      <c r="CW336" s="29"/>
      <c r="CX336" s="29"/>
      <c r="CY336" s="29"/>
      <c r="CZ336" s="29"/>
      <c r="DA336" s="30"/>
      <c r="DB336" s="31"/>
      <c r="DC336" s="32"/>
      <c r="DD336" s="32"/>
      <c r="DE336" s="32"/>
      <c r="DF336" s="32"/>
      <c r="DG336" s="33"/>
      <c r="DH336" s="28"/>
      <c r="DI336" s="29"/>
      <c r="DJ336" s="29"/>
      <c r="DK336" s="29"/>
      <c r="DL336" s="29"/>
      <c r="DM336" s="30"/>
      <c r="DN336" s="31"/>
      <c r="DO336" s="32"/>
      <c r="DP336" s="32"/>
      <c r="DQ336" s="32"/>
      <c r="DR336" s="32"/>
      <c r="DS336" s="33"/>
      <c r="DT336" s="28"/>
      <c r="DU336" s="29"/>
      <c r="DV336" s="29"/>
      <c r="DW336" s="29"/>
      <c r="DX336" s="29"/>
      <c r="DY336" s="30"/>
      <c r="DZ336" s="31"/>
      <c r="EA336" s="32"/>
      <c r="EB336" s="32"/>
      <c r="EC336" s="32"/>
      <c r="ED336" s="32"/>
      <c r="EE336" s="33"/>
      <c r="EF336" s="28"/>
      <c r="EG336" s="29"/>
      <c r="EH336" s="29"/>
      <c r="EI336" s="29"/>
      <c r="EJ336" s="29"/>
      <c r="EK336" s="30"/>
      <c r="EL336" s="31"/>
      <c r="EM336" s="32"/>
      <c r="EN336" s="32"/>
      <c r="EO336" s="32"/>
      <c r="EP336" s="32"/>
      <c r="EQ336" s="33"/>
      <c r="ER336" s="28"/>
      <c r="ES336" s="29"/>
      <c r="ET336" s="29"/>
      <c r="EU336" s="29"/>
      <c r="EV336" s="29"/>
      <c r="EW336" s="30"/>
      <c r="EX336" s="31"/>
      <c r="EY336" s="32"/>
      <c r="EZ336" s="32"/>
      <c r="FA336" s="32"/>
      <c r="FB336" s="32"/>
      <c r="FC336" s="33"/>
      <c r="FD336" s="28"/>
      <c r="FE336" s="29"/>
      <c r="FF336" s="29"/>
      <c r="FG336" s="29"/>
      <c r="FH336" s="29"/>
      <c r="FI336" s="30"/>
      <c r="FJ336" s="31"/>
      <c r="FK336" s="32"/>
      <c r="FL336" s="32"/>
      <c r="FM336" s="32"/>
      <c r="FN336" s="32"/>
      <c r="FO336" s="33"/>
      <c r="FP336" s="28"/>
      <c r="FQ336" s="29"/>
      <c r="FR336" s="29"/>
      <c r="FS336" s="29"/>
      <c r="FT336" s="29"/>
      <c r="FU336" s="30"/>
      <c r="FV336" s="31"/>
      <c r="FW336" s="32"/>
      <c r="FX336" s="32"/>
      <c r="FY336" s="32"/>
      <c r="FZ336" s="32"/>
      <c r="GA336" s="33"/>
      <c r="GB336" s="28"/>
      <c r="GC336" s="29"/>
      <c r="GD336" s="29"/>
      <c r="GE336" s="29"/>
      <c r="GF336" s="29"/>
      <c r="GG336" s="30"/>
      <c r="GH336" s="31"/>
      <c r="GI336" s="32"/>
      <c r="GJ336" s="32"/>
      <c r="GK336" s="32"/>
      <c r="GL336" s="32"/>
      <c r="GM336" s="33"/>
      <c r="GN336" s="28"/>
      <c r="GO336" s="29"/>
      <c r="GP336" s="29"/>
      <c r="GQ336" s="29"/>
      <c r="GR336" s="29"/>
      <c r="GS336" s="30"/>
      <c r="GT336" s="31"/>
      <c r="GU336" s="32"/>
      <c r="GV336" s="32"/>
      <c r="GW336" s="32"/>
      <c r="GX336" s="32"/>
      <c r="GY336" s="33"/>
      <c r="GZ336" s="28"/>
      <c r="HA336" s="29"/>
      <c r="HB336" s="29"/>
      <c r="HC336" s="29"/>
      <c r="HD336" s="29"/>
      <c r="HE336" s="30"/>
      <c r="HF336" s="31"/>
      <c r="HG336" s="32"/>
      <c r="HH336" s="32"/>
      <c r="HI336" s="32"/>
      <c r="HJ336" s="32"/>
      <c r="HK336" s="33"/>
      <c r="HL336" s="28"/>
      <c r="HM336" s="29"/>
      <c r="HN336" s="29"/>
      <c r="HO336" s="29"/>
      <c r="HP336" s="29"/>
      <c r="HQ336" s="30"/>
      <c r="HR336" s="31"/>
      <c r="HS336" s="32"/>
      <c r="HT336" s="32"/>
      <c r="HU336" s="32"/>
      <c r="HV336" s="32"/>
      <c r="HW336" s="33"/>
      <c r="HX336" s="28"/>
      <c r="HY336" s="29"/>
      <c r="HZ336" s="29"/>
      <c r="IA336" s="29"/>
      <c r="IB336" s="29"/>
      <c r="IC336" s="30"/>
      <c r="ID336" s="31"/>
      <c r="IE336" s="32"/>
      <c r="IF336" s="32"/>
      <c r="IG336" s="32"/>
      <c r="IH336" s="32"/>
      <c r="II336" s="33"/>
      <c r="IJ336" s="28"/>
      <c r="IK336" s="29"/>
      <c r="IL336" s="29"/>
      <c r="IM336" s="29"/>
      <c r="IN336" s="29"/>
      <c r="IO336" s="30"/>
      <c r="IP336" s="31"/>
      <c r="IQ336" s="32"/>
      <c r="IR336" s="32"/>
      <c r="IS336" s="32"/>
      <c r="IT336" s="32"/>
      <c r="IU336" s="33"/>
      <c r="IV336" s="28"/>
      <c r="IW336" s="29"/>
      <c r="IX336" s="29"/>
      <c r="IY336" s="29"/>
      <c r="IZ336" s="29"/>
      <c r="JA336" s="30"/>
      <c r="JB336" s="31"/>
      <c r="JC336" s="32"/>
      <c r="JD336" s="32"/>
      <c r="JE336" s="32"/>
      <c r="JF336" s="32"/>
      <c r="JG336" s="33"/>
      <c r="JH336" s="28"/>
      <c r="JI336" s="29"/>
      <c r="JJ336" s="29"/>
      <c r="JK336" s="29"/>
      <c r="JL336" s="29"/>
      <c r="JM336" s="30"/>
      <c r="JN336" s="31"/>
      <c r="JO336" s="32"/>
      <c r="JP336" s="32"/>
      <c r="JQ336" s="32"/>
      <c r="JR336" s="32"/>
      <c r="JS336" s="33"/>
      <c r="JT336" s="28"/>
      <c r="JU336" s="29"/>
      <c r="JV336" s="29"/>
      <c r="JW336" s="29"/>
      <c r="JX336" s="29"/>
      <c r="JY336" s="30"/>
      <c r="JZ336" s="31"/>
      <c r="KA336" s="32"/>
      <c r="KB336" s="32"/>
      <c r="KC336" s="32"/>
      <c r="KD336" s="32"/>
      <c r="KE336" s="33"/>
      <c r="KF336" s="28"/>
      <c r="KG336" s="29"/>
      <c r="KH336" s="29"/>
      <c r="KI336" s="29"/>
      <c r="KJ336" s="29"/>
      <c r="KK336" s="30"/>
      <c r="KL336" s="31"/>
      <c r="KM336" s="32"/>
      <c r="KN336" s="32"/>
      <c r="KO336" s="32"/>
      <c r="KP336" s="32"/>
      <c r="KQ336" s="33"/>
    </row>
    <row r="337" spans="1:303" ht="16.5" customHeight="1" x14ac:dyDescent="0.25">
      <c r="A337" t="e">
        <f t="shared" si="15"/>
        <v>#VALUE!</v>
      </c>
      <c r="B337" s="17" t="e">
        <f t="shared" si="16"/>
        <v>#VALUE!</v>
      </c>
      <c r="C337" s="21" t="str">
        <f>Calen!F340</f>
        <v/>
      </c>
      <c r="D337" s="28"/>
      <c r="E337" s="29"/>
      <c r="F337" s="29"/>
      <c r="G337" s="29"/>
      <c r="H337" s="29"/>
      <c r="I337" s="30"/>
      <c r="J337" s="31"/>
      <c r="K337" s="32"/>
      <c r="L337" s="32"/>
      <c r="M337" s="32"/>
      <c r="N337" s="32"/>
      <c r="O337" s="33"/>
      <c r="P337" s="28"/>
      <c r="Q337" s="29"/>
      <c r="R337" s="29"/>
      <c r="S337" s="29"/>
      <c r="T337" s="29"/>
      <c r="U337" s="30"/>
      <c r="V337" s="31"/>
      <c r="W337" s="32"/>
      <c r="X337" s="32"/>
      <c r="Y337" s="32"/>
      <c r="Z337" s="32"/>
      <c r="AA337" s="33"/>
      <c r="AB337" s="28"/>
      <c r="AC337" s="29"/>
      <c r="AD337" s="29"/>
      <c r="AE337" s="29"/>
      <c r="AF337" s="29"/>
      <c r="AG337" s="30"/>
      <c r="AH337" s="31"/>
      <c r="AI337" s="32"/>
      <c r="AJ337" s="32"/>
      <c r="AK337" s="32"/>
      <c r="AL337" s="32"/>
      <c r="AM337" s="33"/>
      <c r="AN337" s="28"/>
      <c r="AO337" s="29"/>
      <c r="AP337" s="29"/>
      <c r="AQ337" s="29"/>
      <c r="AR337" s="29"/>
      <c r="AS337" s="30"/>
      <c r="AT337" s="31"/>
      <c r="AU337" s="32"/>
      <c r="AV337" s="32"/>
      <c r="AW337" s="32"/>
      <c r="AX337" s="32"/>
      <c r="AY337" s="33"/>
      <c r="AZ337" s="28"/>
      <c r="BA337" s="29"/>
      <c r="BB337" s="29"/>
      <c r="BC337" s="29"/>
      <c r="BD337" s="29"/>
      <c r="BE337" s="30"/>
      <c r="BF337" s="31"/>
      <c r="BG337" s="32"/>
      <c r="BH337" s="32"/>
      <c r="BI337" s="32"/>
      <c r="BJ337" s="32"/>
      <c r="BK337" s="33"/>
      <c r="BL337" s="28"/>
      <c r="BM337" s="29"/>
      <c r="BN337" s="29"/>
      <c r="BO337" s="29"/>
      <c r="BP337" s="29"/>
      <c r="BQ337" s="30"/>
      <c r="BR337" s="31"/>
      <c r="BS337" s="32"/>
      <c r="BT337" s="32"/>
      <c r="BU337" s="32"/>
      <c r="BV337" s="32"/>
      <c r="BW337" s="33"/>
      <c r="BX337" s="28"/>
      <c r="BY337" s="29"/>
      <c r="BZ337" s="29"/>
      <c r="CA337" s="29"/>
      <c r="CB337" s="29"/>
      <c r="CC337" s="30"/>
      <c r="CD337" s="31"/>
      <c r="CE337" s="32"/>
      <c r="CF337" s="32"/>
      <c r="CG337" s="32"/>
      <c r="CH337" s="32"/>
      <c r="CI337" s="33"/>
      <c r="CJ337" s="28"/>
      <c r="CK337" s="29"/>
      <c r="CL337" s="29"/>
      <c r="CM337" s="29"/>
      <c r="CN337" s="29"/>
      <c r="CO337" s="30"/>
      <c r="CP337" s="31"/>
      <c r="CQ337" s="32"/>
      <c r="CR337" s="32"/>
      <c r="CS337" s="32"/>
      <c r="CT337" s="32"/>
      <c r="CU337" s="33"/>
      <c r="CV337" s="28"/>
      <c r="CW337" s="29"/>
      <c r="CX337" s="29"/>
      <c r="CY337" s="29"/>
      <c r="CZ337" s="29"/>
      <c r="DA337" s="30"/>
      <c r="DB337" s="31"/>
      <c r="DC337" s="32"/>
      <c r="DD337" s="32"/>
      <c r="DE337" s="32"/>
      <c r="DF337" s="32"/>
      <c r="DG337" s="33"/>
      <c r="DH337" s="28"/>
      <c r="DI337" s="29"/>
      <c r="DJ337" s="29"/>
      <c r="DK337" s="29"/>
      <c r="DL337" s="29"/>
      <c r="DM337" s="30"/>
      <c r="DN337" s="31"/>
      <c r="DO337" s="32"/>
      <c r="DP337" s="32"/>
      <c r="DQ337" s="32"/>
      <c r="DR337" s="32"/>
      <c r="DS337" s="33"/>
      <c r="DT337" s="28"/>
      <c r="DU337" s="29"/>
      <c r="DV337" s="29"/>
      <c r="DW337" s="29"/>
      <c r="DX337" s="29"/>
      <c r="DY337" s="30"/>
      <c r="DZ337" s="31"/>
      <c r="EA337" s="32"/>
      <c r="EB337" s="32"/>
      <c r="EC337" s="32"/>
      <c r="ED337" s="32"/>
      <c r="EE337" s="33"/>
      <c r="EF337" s="28"/>
      <c r="EG337" s="29"/>
      <c r="EH337" s="29"/>
      <c r="EI337" s="29"/>
      <c r="EJ337" s="29"/>
      <c r="EK337" s="30"/>
      <c r="EL337" s="31"/>
      <c r="EM337" s="32"/>
      <c r="EN337" s="32"/>
      <c r="EO337" s="32"/>
      <c r="EP337" s="32"/>
      <c r="EQ337" s="33"/>
      <c r="ER337" s="28"/>
      <c r="ES337" s="29"/>
      <c r="ET337" s="29"/>
      <c r="EU337" s="29"/>
      <c r="EV337" s="29"/>
      <c r="EW337" s="30"/>
      <c r="EX337" s="31"/>
      <c r="EY337" s="32"/>
      <c r="EZ337" s="32"/>
      <c r="FA337" s="32"/>
      <c r="FB337" s="32"/>
      <c r="FC337" s="33"/>
      <c r="FD337" s="28"/>
      <c r="FE337" s="29"/>
      <c r="FF337" s="29"/>
      <c r="FG337" s="29"/>
      <c r="FH337" s="29"/>
      <c r="FI337" s="30"/>
      <c r="FJ337" s="31"/>
      <c r="FK337" s="32"/>
      <c r="FL337" s="32"/>
      <c r="FM337" s="32"/>
      <c r="FN337" s="32"/>
      <c r="FO337" s="33"/>
      <c r="FP337" s="28"/>
      <c r="FQ337" s="29"/>
      <c r="FR337" s="29"/>
      <c r="FS337" s="29"/>
      <c r="FT337" s="29"/>
      <c r="FU337" s="30"/>
      <c r="FV337" s="31"/>
      <c r="FW337" s="32"/>
      <c r="FX337" s="32"/>
      <c r="FY337" s="32"/>
      <c r="FZ337" s="32"/>
      <c r="GA337" s="33"/>
      <c r="GB337" s="28"/>
      <c r="GC337" s="29"/>
      <c r="GD337" s="29"/>
      <c r="GE337" s="29"/>
      <c r="GF337" s="29"/>
      <c r="GG337" s="30"/>
      <c r="GH337" s="31"/>
      <c r="GI337" s="32"/>
      <c r="GJ337" s="32"/>
      <c r="GK337" s="32"/>
      <c r="GL337" s="32"/>
      <c r="GM337" s="33"/>
      <c r="GN337" s="28"/>
      <c r="GO337" s="29"/>
      <c r="GP337" s="29"/>
      <c r="GQ337" s="29"/>
      <c r="GR337" s="29"/>
      <c r="GS337" s="30"/>
      <c r="GT337" s="31"/>
      <c r="GU337" s="32"/>
      <c r="GV337" s="32"/>
      <c r="GW337" s="32"/>
      <c r="GX337" s="32"/>
      <c r="GY337" s="33"/>
      <c r="GZ337" s="28"/>
      <c r="HA337" s="29"/>
      <c r="HB337" s="29"/>
      <c r="HC337" s="29"/>
      <c r="HD337" s="29"/>
      <c r="HE337" s="30"/>
      <c r="HF337" s="31"/>
      <c r="HG337" s="32"/>
      <c r="HH337" s="32"/>
      <c r="HI337" s="32"/>
      <c r="HJ337" s="32"/>
      <c r="HK337" s="33"/>
      <c r="HL337" s="28"/>
      <c r="HM337" s="29"/>
      <c r="HN337" s="29"/>
      <c r="HO337" s="29"/>
      <c r="HP337" s="29"/>
      <c r="HQ337" s="30"/>
      <c r="HR337" s="31"/>
      <c r="HS337" s="32"/>
      <c r="HT337" s="32"/>
      <c r="HU337" s="32"/>
      <c r="HV337" s="32"/>
      <c r="HW337" s="33"/>
      <c r="HX337" s="28"/>
      <c r="HY337" s="29"/>
      <c r="HZ337" s="29"/>
      <c r="IA337" s="29"/>
      <c r="IB337" s="29"/>
      <c r="IC337" s="30"/>
      <c r="ID337" s="31"/>
      <c r="IE337" s="32"/>
      <c r="IF337" s="32"/>
      <c r="IG337" s="32"/>
      <c r="IH337" s="32"/>
      <c r="II337" s="33"/>
      <c r="IJ337" s="28"/>
      <c r="IK337" s="29"/>
      <c r="IL337" s="29"/>
      <c r="IM337" s="29"/>
      <c r="IN337" s="29"/>
      <c r="IO337" s="30"/>
      <c r="IP337" s="31"/>
      <c r="IQ337" s="32"/>
      <c r="IR337" s="32"/>
      <c r="IS337" s="32"/>
      <c r="IT337" s="32"/>
      <c r="IU337" s="33"/>
      <c r="IV337" s="28"/>
      <c r="IW337" s="29"/>
      <c r="IX337" s="29"/>
      <c r="IY337" s="29"/>
      <c r="IZ337" s="29"/>
      <c r="JA337" s="30"/>
      <c r="JB337" s="31"/>
      <c r="JC337" s="32"/>
      <c r="JD337" s="32"/>
      <c r="JE337" s="32"/>
      <c r="JF337" s="32"/>
      <c r="JG337" s="33"/>
      <c r="JH337" s="28"/>
      <c r="JI337" s="29"/>
      <c r="JJ337" s="29"/>
      <c r="JK337" s="29"/>
      <c r="JL337" s="29"/>
      <c r="JM337" s="30"/>
      <c r="JN337" s="31"/>
      <c r="JO337" s="32"/>
      <c r="JP337" s="32"/>
      <c r="JQ337" s="32"/>
      <c r="JR337" s="32"/>
      <c r="JS337" s="33"/>
      <c r="JT337" s="28"/>
      <c r="JU337" s="29"/>
      <c r="JV337" s="29"/>
      <c r="JW337" s="29"/>
      <c r="JX337" s="29"/>
      <c r="JY337" s="30"/>
      <c r="JZ337" s="31"/>
      <c r="KA337" s="32"/>
      <c r="KB337" s="32"/>
      <c r="KC337" s="32"/>
      <c r="KD337" s="32"/>
      <c r="KE337" s="33"/>
      <c r="KF337" s="28"/>
      <c r="KG337" s="29"/>
      <c r="KH337" s="29"/>
      <c r="KI337" s="29"/>
      <c r="KJ337" s="29"/>
      <c r="KK337" s="30"/>
      <c r="KL337" s="31"/>
      <c r="KM337" s="32"/>
      <c r="KN337" s="32"/>
      <c r="KO337" s="32"/>
      <c r="KP337" s="32"/>
      <c r="KQ337" s="33"/>
    </row>
    <row r="338" spans="1:303" ht="16.5" customHeight="1" x14ac:dyDescent="0.25">
      <c r="A338" t="e">
        <f t="shared" si="15"/>
        <v>#VALUE!</v>
      </c>
      <c r="B338" s="17" t="e">
        <f t="shared" si="16"/>
        <v>#VALUE!</v>
      </c>
      <c r="C338" s="21" t="str">
        <f>Calen!F341</f>
        <v/>
      </c>
      <c r="D338" s="28"/>
      <c r="E338" s="29"/>
      <c r="F338" s="29"/>
      <c r="G338" s="29"/>
      <c r="H338" s="29"/>
      <c r="I338" s="30"/>
      <c r="J338" s="31"/>
      <c r="K338" s="32"/>
      <c r="L338" s="32"/>
      <c r="M338" s="32"/>
      <c r="N338" s="32"/>
      <c r="O338" s="33"/>
      <c r="P338" s="28"/>
      <c r="Q338" s="29"/>
      <c r="R338" s="29"/>
      <c r="S338" s="29"/>
      <c r="T338" s="29"/>
      <c r="U338" s="30"/>
      <c r="V338" s="31"/>
      <c r="W338" s="32"/>
      <c r="X338" s="32"/>
      <c r="Y338" s="32"/>
      <c r="Z338" s="32"/>
      <c r="AA338" s="33"/>
      <c r="AB338" s="28"/>
      <c r="AC338" s="29"/>
      <c r="AD338" s="29"/>
      <c r="AE338" s="29"/>
      <c r="AF338" s="29"/>
      <c r="AG338" s="30"/>
      <c r="AH338" s="31"/>
      <c r="AI338" s="32"/>
      <c r="AJ338" s="32"/>
      <c r="AK338" s="32"/>
      <c r="AL338" s="32"/>
      <c r="AM338" s="33"/>
      <c r="AN338" s="28"/>
      <c r="AO338" s="29"/>
      <c r="AP338" s="29"/>
      <c r="AQ338" s="29"/>
      <c r="AR338" s="29"/>
      <c r="AS338" s="30"/>
      <c r="AT338" s="31"/>
      <c r="AU338" s="32"/>
      <c r="AV338" s="32"/>
      <c r="AW338" s="32"/>
      <c r="AX338" s="32"/>
      <c r="AY338" s="33"/>
      <c r="AZ338" s="28"/>
      <c r="BA338" s="29"/>
      <c r="BB338" s="29"/>
      <c r="BC338" s="29"/>
      <c r="BD338" s="29"/>
      <c r="BE338" s="30"/>
      <c r="BF338" s="31"/>
      <c r="BG338" s="32"/>
      <c r="BH338" s="32"/>
      <c r="BI338" s="32"/>
      <c r="BJ338" s="32"/>
      <c r="BK338" s="33"/>
      <c r="BL338" s="28"/>
      <c r="BM338" s="29"/>
      <c r="BN338" s="29"/>
      <c r="BO338" s="29"/>
      <c r="BP338" s="29"/>
      <c r="BQ338" s="30"/>
      <c r="BR338" s="31"/>
      <c r="BS338" s="32"/>
      <c r="BT338" s="32"/>
      <c r="BU338" s="32"/>
      <c r="BV338" s="32"/>
      <c r="BW338" s="33"/>
      <c r="BX338" s="28"/>
      <c r="BY338" s="29"/>
      <c r="BZ338" s="29"/>
      <c r="CA338" s="29"/>
      <c r="CB338" s="29"/>
      <c r="CC338" s="30"/>
      <c r="CD338" s="31"/>
      <c r="CE338" s="32"/>
      <c r="CF338" s="32"/>
      <c r="CG338" s="32"/>
      <c r="CH338" s="32"/>
      <c r="CI338" s="33"/>
      <c r="CJ338" s="28"/>
      <c r="CK338" s="29"/>
      <c r="CL338" s="29"/>
      <c r="CM338" s="29"/>
      <c r="CN338" s="29"/>
      <c r="CO338" s="30"/>
      <c r="CP338" s="31"/>
      <c r="CQ338" s="32"/>
      <c r="CR338" s="32"/>
      <c r="CS338" s="32"/>
      <c r="CT338" s="32"/>
      <c r="CU338" s="33"/>
      <c r="CV338" s="28"/>
      <c r="CW338" s="29"/>
      <c r="CX338" s="29"/>
      <c r="CY338" s="29"/>
      <c r="CZ338" s="29"/>
      <c r="DA338" s="30"/>
      <c r="DB338" s="31"/>
      <c r="DC338" s="32"/>
      <c r="DD338" s="32"/>
      <c r="DE338" s="32"/>
      <c r="DF338" s="32"/>
      <c r="DG338" s="33"/>
      <c r="DH338" s="28"/>
      <c r="DI338" s="29"/>
      <c r="DJ338" s="29"/>
      <c r="DK338" s="29"/>
      <c r="DL338" s="29"/>
      <c r="DM338" s="30"/>
      <c r="DN338" s="31"/>
      <c r="DO338" s="32"/>
      <c r="DP338" s="32"/>
      <c r="DQ338" s="32"/>
      <c r="DR338" s="32"/>
      <c r="DS338" s="33"/>
      <c r="DT338" s="28"/>
      <c r="DU338" s="29"/>
      <c r="DV338" s="29"/>
      <c r="DW338" s="29"/>
      <c r="DX338" s="29"/>
      <c r="DY338" s="30"/>
      <c r="DZ338" s="31"/>
      <c r="EA338" s="32"/>
      <c r="EB338" s="32"/>
      <c r="EC338" s="32"/>
      <c r="ED338" s="32"/>
      <c r="EE338" s="33"/>
      <c r="EF338" s="28"/>
      <c r="EG338" s="29"/>
      <c r="EH338" s="29"/>
      <c r="EI338" s="29"/>
      <c r="EJ338" s="29"/>
      <c r="EK338" s="30"/>
      <c r="EL338" s="31"/>
      <c r="EM338" s="32"/>
      <c r="EN338" s="32"/>
      <c r="EO338" s="32"/>
      <c r="EP338" s="32"/>
      <c r="EQ338" s="33"/>
      <c r="ER338" s="28"/>
      <c r="ES338" s="29"/>
      <c r="ET338" s="29"/>
      <c r="EU338" s="29"/>
      <c r="EV338" s="29"/>
      <c r="EW338" s="30"/>
      <c r="EX338" s="31"/>
      <c r="EY338" s="32"/>
      <c r="EZ338" s="32"/>
      <c r="FA338" s="32"/>
      <c r="FB338" s="32"/>
      <c r="FC338" s="33"/>
      <c r="FD338" s="28"/>
      <c r="FE338" s="29"/>
      <c r="FF338" s="29"/>
      <c r="FG338" s="29"/>
      <c r="FH338" s="29"/>
      <c r="FI338" s="30"/>
      <c r="FJ338" s="31"/>
      <c r="FK338" s="32"/>
      <c r="FL338" s="32"/>
      <c r="FM338" s="32"/>
      <c r="FN338" s="32"/>
      <c r="FO338" s="33"/>
      <c r="FP338" s="28"/>
      <c r="FQ338" s="29"/>
      <c r="FR338" s="29"/>
      <c r="FS338" s="29"/>
      <c r="FT338" s="29"/>
      <c r="FU338" s="30"/>
      <c r="FV338" s="31"/>
      <c r="FW338" s="32"/>
      <c r="FX338" s="32"/>
      <c r="FY338" s="32"/>
      <c r="FZ338" s="32"/>
      <c r="GA338" s="33"/>
      <c r="GB338" s="28"/>
      <c r="GC338" s="29"/>
      <c r="GD338" s="29"/>
      <c r="GE338" s="29"/>
      <c r="GF338" s="29"/>
      <c r="GG338" s="30"/>
      <c r="GH338" s="31"/>
      <c r="GI338" s="32"/>
      <c r="GJ338" s="32"/>
      <c r="GK338" s="32"/>
      <c r="GL338" s="32"/>
      <c r="GM338" s="33"/>
      <c r="GN338" s="28"/>
      <c r="GO338" s="29"/>
      <c r="GP338" s="29"/>
      <c r="GQ338" s="29"/>
      <c r="GR338" s="29"/>
      <c r="GS338" s="30"/>
      <c r="GT338" s="31"/>
      <c r="GU338" s="32"/>
      <c r="GV338" s="32"/>
      <c r="GW338" s="32"/>
      <c r="GX338" s="32"/>
      <c r="GY338" s="33"/>
      <c r="GZ338" s="28"/>
      <c r="HA338" s="29"/>
      <c r="HB338" s="29"/>
      <c r="HC338" s="29"/>
      <c r="HD338" s="29"/>
      <c r="HE338" s="30"/>
      <c r="HF338" s="31"/>
      <c r="HG338" s="32"/>
      <c r="HH338" s="32"/>
      <c r="HI338" s="32"/>
      <c r="HJ338" s="32"/>
      <c r="HK338" s="33"/>
      <c r="HL338" s="28"/>
      <c r="HM338" s="29"/>
      <c r="HN338" s="29"/>
      <c r="HO338" s="29"/>
      <c r="HP338" s="29"/>
      <c r="HQ338" s="30"/>
      <c r="HR338" s="31"/>
      <c r="HS338" s="32"/>
      <c r="HT338" s="32"/>
      <c r="HU338" s="32"/>
      <c r="HV338" s="32"/>
      <c r="HW338" s="33"/>
      <c r="HX338" s="28"/>
      <c r="HY338" s="29"/>
      <c r="HZ338" s="29"/>
      <c r="IA338" s="29"/>
      <c r="IB338" s="29"/>
      <c r="IC338" s="30"/>
      <c r="ID338" s="31"/>
      <c r="IE338" s="32"/>
      <c r="IF338" s="32"/>
      <c r="IG338" s="32"/>
      <c r="IH338" s="32"/>
      <c r="II338" s="33"/>
      <c r="IJ338" s="28"/>
      <c r="IK338" s="29"/>
      <c r="IL338" s="29"/>
      <c r="IM338" s="29"/>
      <c r="IN338" s="29"/>
      <c r="IO338" s="30"/>
      <c r="IP338" s="31"/>
      <c r="IQ338" s="32"/>
      <c r="IR338" s="32"/>
      <c r="IS338" s="32"/>
      <c r="IT338" s="32"/>
      <c r="IU338" s="33"/>
      <c r="IV338" s="28"/>
      <c r="IW338" s="29"/>
      <c r="IX338" s="29"/>
      <c r="IY338" s="29"/>
      <c r="IZ338" s="29"/>
      <c r="JA338" s="30"/>
      <c r="JB338" s="31"/>
      <c r="JC338" s="32"/>
      <c r="JD338" s="32"/>
      <c r="JE338" s="32"/>
      <c r="JF338" s="32"/>
      <c r="JG338" s="33"/>
      <c r="JH338" s="28"/>
      <c r="JI338" s="29"/>
      <c r="JJ338" s="29"/>
      <c r="JK338" s="29"/>
      <c r="JL338" s="29"/>
      <c r="JM338" s="30"/>
      <c r="JN338" s="31"/>
      <c r="JO338" s="32"/>
      <c r="JP338" s="32"/>
      <c r="JQ338" s="32"/>
      <c r="JR338" s="32"/>
      <c r="JS338" s="33"/>
      <c r="JT338" s="28"/>
      <c r="JU338" s="29"/>
      <c r="JV338" s="29"/>
      <c r="JW338" s="29"/>
      <c r="JX338" s="29"/>
      <c r="JY338" s="30"/>
      <c r="JZ338" s="31"/>
      <c r="KA338" s="32"/>
      <c r="KB338" s="32"/>
      <c r="KC338" s="32"/>
      <c r="KD338" s="32"/>
      <c r="KE338" s="33"/>
      <c r="KF338" s="28"/>
      <c r="KG338" s="29"/>
      <c r="KH338" s="29"/>
      <c r="KI338" s="29"/>
      <c r="KJ338" s="29"/>
      <c r="KK338" s="30"/>
      <c r="KL338" s="31"/>
      <c r="KM338" s="32"/>
      <c r="KN338" s="32"/>
      <c r="KO338" s="32"/>
      <c r="KP338" s="32"/>
      <c r="KQ338" s="33"/>
    </row>
    <row r="339" spans="1:303" ht="16.5" customHeight="1" x14ac:dyDescent="0.25">
      <c r="A339" t="e">
        <f t="shared" si="15"/>
        <v>#VALUE!</v>
      </c>
      <c r="B339" s="17" t="e">
        <f t="shared" si="16"/>
        <v>#VALUE!</v>
      </c>
      <c r="C339" s="21" t="str">
        <f>Calen!F342</f>
        <v/>
      </c>
      <c r="D339" s="28"/>
      <c r="E339" s="29"/>
      <c r="F339" s="29"/>
      <c r="G339" s="29"/>
      <c r="H339" s="29"/>
      <c r="I339" s="30"/>
      <c r="J339" s="31"/>
      <c r="K339" s="32"/>
      <c r="L339" s="32"/>
      <c r="M339" s="32"/>
      <c r="N339" s="32"/>
      <c r="O339" s="33"/>
      <c r="P339" s="28"/>
      <c r="Q339" s="29"/>
      <c r="R339" s="29"/>
      <c r="S339" s="29"/>
      <c r="T339" s="29"/>
      <c r="U339" s="30"/>
      <c r="V339" s="31"/>
      <c r="W339" s="32"/>
      <c r="X339" s="32"/>
      <c r="Y339" s="32"/>
      <c r="Z339" s="32"/>
      <c r="AA339" s="33"/>
      <c r="AB339" s="28"/>
      <c r="AC339" s="29"/>
      <c r="AD339" s="29"/>
      <c r="AE339" s="29"/>
      <c r="AF339" s="29"/>
      <c r="AG339" s="30"/>
      <c r="AH339" s="31"/>
      <c r="AI339" s="32"/>
      <c r="AJ339" s="32"/>
      <c r="AK339" s="32"/>
      <c r="AL339" s="32"/>
      <c r="AM339" s="33"/>
      <c r="AN339" s="28"/>
      <c r="AO339" s="29"/>
      <c r="AP339" s="29"/>
      <c r="AQ339" s="29"/>
      <c r="AR339" s="29"/>
      <c r="AS339" s="30"/>
      <c r="AT339" s="31"/>
      <c r="AU339" s="32"/>
      <c r="AV339" s="32"/>
      <c r="AW339" s="32"/>
      <c r="AX339" s="32"/>
      <c r="AY339" s="33"/>
      <c r="AZ339" s="28"/>
      <c r="BA339" s="29"/>
      <c r="BB339" s="29"/>
      <c r="BC339" s="29"/>
      <c r="BD339" s="29"/>
      <c r="BE339" s="30"/>
      <c r="BF339" s="31"/>
      <c r="BG339" s="32"/>
      <c r="BH339" s="32"/>
      <c r="BI339" s="32"/>
      <c r="BJ339" s="32"/>
      <c r="BK339" s="33"/>
      <c r="BL339" s="28"/>
      <c r="BM339" s="29"/>
      <c r="BN339" s="29"/>
      <c r="BO339" s="29"/>
      <c r="BP339" s="29"/>
      <c r="BQ339" s="30"/>
      <c r="BR339" s="31"/>
      <c r="BS339" s="32"/>
      <c r="BT339" s="32"/>
      <c r="BU339" s="32"/>
      <c r="BV339" s="32"/>
      <c r="BW339" s="33"/>
      <c r="BX339" s="28"/>
      <c r="BY339" s="29"/>
      <c r="BZ339" s="29"/>
      <c r="CA339" s="29"/>
      <c r="CB339" s="29"/>
      <c r="CC339" s="30"/>
      <c r="CD339" s="31"/>
      <c r="CE339" s="32"/>
      <c r="CF339" s="32"/>
      <c r="CG339" s="32"/>
      <c r="CH339" s="32"/>
      <c r="CI339" s="33"/>
      <c r="CJ339" s="28"/>
      <c r="CK339" s="29"/>
      <c r="CL339" s="29"/>
      <c r="CM339" s="29"/>
      <c r="CN339" s="29"/>
      <c r="CO339" s="30"/>
      <c r="CP339" s="31"/>
      <c r="CQ339" s="32"/>
      <c r="CR339" s="32"/>
      <c r="CS339" s="32"/>
      <c r="CT339" s="32"/>
      <c r="CU339" s="33"/>
      <c r="CV339" s="28"/>
      <c r="CW339" s="29"/>
      <c r="CX339" s="29"/>
      <c r="CY339" s="29"/>
      <c r="CZ339" s="29"/>
      <c r="DA339" s="30"/>
      <c r="DB339" s="31"/>
      <c r="DC339" s="32"/>
      <c r="DD339" s="32"/>
      <c r="DE339" s="32"/>
      <c r="DF339" s="32"/>
      <c r="DG339" s="33"/>
      <c r="DH339" s="28"/>
      <c r="DI339" s="29"/>
      <c r="DJ339" s="29"/>
      <c r="DK339" s="29"/>
      <c r="DL339" s="29"/>
      <c r="DM339" s="30"/>
      <c r="DN339" s="31"/>
      <c r="DO339" s="32"/>
      <c r="DP339" s="32"/>
      <c r="DQ339" s="32"/>
      <c r="DR339" s="32"/>
      <c r="DS339" s="33"/>
      <c r="DT339" s="28"/>
      <c r="DU339" s="29"/>
      <c r="DV339" s="29"/>
      <c r="DW339" s="29"/>
      <c r="DX339" s="29"/>
      <c r="DY339" s="30"/>
      <c r="DZ339" s="31"/>
      <c r="EA339" s="32"/>
      <c r="EB339" s="32"/>
      <c r="EC339" s="32"/>
      <c r="ED339" s="32"/>
      <c r="EE339" s="33"/>
      <c r="EF339" s="28"/>
      <c r="EG339" s="29"/>
      <c r="EH339" s="29"/>
      <c r="EI339" s="29"/>
      <c r="EJ339" s="29"/>
      <c r="EK339" s="30"/>
      <c r="EL339" s="31"/>
      <c r="EM339" s="32"/>
      <c r="EN339" s="32"/>
      <c r="EO339" s="32"/>
      <c r="EP339" s="32"/>
      <c r="EQ339" s="33"/>
      <c r="ER339" s="28"/>
      <c r="ES339" s="29"/>
      <c r="ET339" s="29"/>
      <c r="EU339" s="29"/>
      <c r="EV339" s="29"/>
      <c r="EW339" s="30"/>
      <c r="EX339" s="31"/>
      <c r="EY339" s="32"/>
      <c r="EZ339" s="32"/>
      <c r="FA339" s="32"/>
      <c r="FB339" s="32"/>
      <c r="FC339" s="33"/>
      <c r="FD339" s="28"/>
      <c r="FE339" s="29"/>
      <c r="FF339" s="29"/>
      <c r="FG339" s="29"/>
      <c r="FH339" s="29"/>
      <c r="FI339" s="30"/>
      <c r="FJ339" s="31"/>
      <c r="FK339" s="32"/>
      <c r="FL339" s="32"/>
      <c r="FM339" s="32"/>
      <c r="FN339" s="32"/>
      <c r="FO339" s="33"/>
      <c r="FP339" s="28"/>
      <c r="FQ339" s="29"/>
      <c r="FR339" s="29"/>
      <c r="FS339" s="29"/>
      <c r="FT339" s="29"/>
      <c r="FU339" s="30"/>
      <c r="FV339" s="31"/>
      <c r="FW339" s="32"/>
      <c r="FX339" s="32"/>
      <c r="FY339" s="32"/>
      <c r="FZ339" s="32"/>
      <c r="GA339" s="33"/>
      <c r="GB339" s="28"/>
      <c r="GC339" s="29"/>
      <c r="GD339" s="29"/>
      <c r="GE339" s="29"/>
      <c r="GF339" s="29"/>
      <c r="GG339" s="30"/>
      <c r="GH339" s="31"/>
      <c r="GI339" s="32"/>
      <c r="GJ339" s="32"/>
      <c r="GK339" s="32"/>
      <c r="GL339" s="32"/>
      <c r="GM339" s="33"/>
      <c r="GN339" s="28"/>
      <c r="GO339" s="29"/>
      <c r="GP339" s="29"/>
      <c r="GQ339" s="29"/>
      <c r="GR339" s="29"/>
      <c r="GS339" s="30"/>
      <c r="GT339" s="31"/>
      <c r="GU339" s="32"/>
      <c r="GV339" s="32"/>
      <c r="GW339" s="32"/>
      <c r="GX339" s="32"/>
      <c r="GY339" s="33"/>
      <c r="GZ339" s="28"/>
      <c r="HA339" s="29"/>
      <c r="HB339" s="29"/>
      <c r="HC339" s="29"/>
      <c r="HD339" s="29"/>
      <c r="HE339" s="30"/>
      <c r="HF339" s="31"/>
      <c r="HG339" s="32"/>
      <c r="HH339" s="32"/>
      <c r="HI339" s="32"/>
      <c r="HJ339" s="32"/>
      <c r="HK339" s="33"/>
      <c r="HL339" s="28"/>
      <c r="HM339" s="29"/>
      <c r="HN339" s="29"/>
      <c r="HO339" s="29"/>
      <c r="HP339" s="29"/>
      <c r="HQ339" s="30"/>
      <c r="HR339" s="31"/>
      <c r="HS339" s="32"/>
      <c r="HT339" s="32"/>
      <c r="HU339" s="32"/>
      <c r="HV339" s="32"/>
      <c r="HW339" s="33"/>
      <c r="HX339" s="28"/>
      <c r="HY339" s="29"/>
      <c r="HZ339" s="29"/>
      <c r="IA339" s="29"/>
      <c r="IB339" s="29"/>
      <c r="IC339" s="30"/>
      <c r="ID339" s="31"/>
      <c r="IE339" s="32"/>
      <c r="IF339" s="32"/>
      <c r="IG339" s="32"/>
      <c r="IH339" s="32"/>
      <c r="II339" s="33"/>
      <c r="IJ339" s="28"/>
      <c r="IK339" s="29"/>
      <c r="IL339" s="29"/>
      <c r="IM339" s="29"/>
      <c r="IN339" s="29"/>
      <c r="IO339" s="30"/>
      <c r="IP339" s="31"/>
      <c r="IQ339" s="32"/>
      <c r="IR339" s="32"/>
      <c r="IS339" s="32"/>
      <c r="IT339" s="32"/>
      <c r="IU339" s="33"/>
      <c r="IV339" s="28"/>
      <c r="IW339" s="29"/>
      <c r="IX339" s="29"/>
      <c r="IY339" s="29"/>
      <c r="IZ339" s="29"/>
      <c r="JA339" s="30"/>
      <c r="JB339" s="31"/>
      <c r="JC339" s="32"/>
      <c r="JD339" s="32"/>
      <c r="JE339" s="32"/>
      <c r="JF339" s="32"/>
      <c r="JG339" s="33"/>
      <c r="JH339" s="28"/>
      <c r="JI339" s="29"/>
      <c r="JJ339" s="29"/>
      <c r="JK339" s="29"/>
      <c r="JL339" s="29"/>
      <c r="JM339" s="30"/>
      <c r="JN339" s="31"/>
      <c r="JO339" s="32"/>
      <c r="JP339" s="32"/>
      <c r="JQ339" s="32"/>
      <c r="JR339" s="32"/>
      <c r="JS339" s="33"/>
      <c r="JT339" s="28"/>
      <c r="JU339" s="29"/>
      <c r="JV339" s="29"/>
      <c r="JW339" s="29"/>
      <c r="JX339" s="29"/>
      <c r="JY339" s="30"/>
      <c r="JZ339" s="31"/>
      <c r="KA339" s="32"/>
      <c r="KB339" s="32"/>
      <c r="KC339" s="32"/>
      <c r="KD339" s="32"/>
      <c r="KE339" s="33"/>
      <c r="KF339" s="28"/>
      <c r="KG339" s="29"/>
      <c r="KH339" s="29"/>
      <c r="KI339" s="29"/>
      <c r="KJ339" s="29"/>
      <c r="KK339" s="30"/>
      <c r="KL339" s="31"/>
      <c r="KM339" s="32"/>
      <c r="KN339" s="32"/>
      <c r="KO339" s="32"/>
      <c r="KP339" s="32"/>
      <c r="KQ339" s="33"/>
    </row>
    <row r="340" spans="1:303" ht="16.5" customHeight="1" x14ac:dyDescent="0.25">
      <c r="A340" t="e">
        <f t="shared" si="15"/>
        <v>#VALUE!</v>
      </c>
      <c r="B340" s="17" t="e">
        <f t="shared" si="16"/>
        <v>#VALUE!</v>
      </c>
      <c r="C340" s="21" t="str">
        <f>Calen!F343</f>
        <v/>
      </c>
      <c r="D340" s="28"/>
      <c r="E340" s="29"/>
      <c r="F340" s="29"/>
      <c r="G340" s="29"/>
      <c r="H340" s="29"/>
      <c r="I340" s="30"/>
      <c r="J340" s="31"/>
      <c r="K340" s="32"/>
      <c r="L340" s="32"/>
      <c r="M340" s="32"/>
      <c r="N340" s="32"/>
      <c r="O340" s="33"/>
      <c r="P340" s="28"/>
      <c r="Q340" s="29"/>
      <c r="R340" s="29"/>
      <c r="S340" s="29"/>
      <c r="T340" s="29"/>
      <c r="U340" s="30"/>
      <c r="V340" s="31"/>
      <c r="W340" s="32"/>
      <c r="X340" s="32"/>
      <c r="Y340" s="32"/>
      <c r="Z340" s="32"/>
      <c r="AA340" s="33"/>
      <c r="AB340" s="28"/>
      <c r="AC340" s="29"/>
      <c r="AD340" s="29"/>
      <c r="AE340" s="29"/>
      <c r="AF340" s="29"/>
      <c r="AG340" s="30"/>
      <c r="AH340" s="31"/>
      <c r="AI340" s="32"/>
      <c r="AJ340" s="32"/>
      <c r="AK340" s="32"/>
      <c r="AL340" s="32"/>
      <c r="AM340" s="33"/>
      <c r="AN340" s="28"/>
      <c r="AO340" s="29"/>
      <c r="AP340" s="29"/>
      <c r="AQ340" s="29"/>
      <c r="AR340" s="29"/>
      <c r="AS340" s="30"/>
      <c r="AT340" s="31"/>
      <c r="AU340" s="32"/>
      <c r="AV340" s="32"/>
      <c r="AW340" s="32"/>
      <c r="AX340" s="32"/>
      <c r="AY340" s="33"/>
      <c r="AZ340" s="28"/>
      <c r="BA340" s="29"/>
      <c r="BB340" s="29"/>
      <c r="BC340" s="29"/>
      <c r="BD340" s="29"/>
      <c r="BE340" s="30"/>
      <c r="BF340" s="31"/>
      <c r="BG340" s="32"/>
      <c r="BH340" s="32"/>
      <c r="BI340" s="32"/>
      <c r="BJ340" s="32"/>
      <c r="BK340" s="33"/>
      <c r="BL340" s="28"/>
      <c r="BM340" s="29"/>
      <c r="BN340" s="29"/>
      <c r="BO340" s="29"/>
      <c r="BP340" s="29"/>
      <c r="BQ340" s="30"/>
      <c r="BR340" s="31"/>
      <c r="BS340" s="32"/>
      <c r="BT340" s="32"/>
      <c r="BU340" s="32"/>
      <c r="BV340" s="32"/>
      <c r="BW340" s="33"/>
      <c r="BX340" s="28"/>
      <c r="BY340" s="29"/>
      <c r="BZ340" s="29"/>
      <c r="CA340" s="29"/>
      <c r="CB340" s="29"/>
      <c r="CC340" s="30"/>
      <c r="CD340" s="31"/>
      <c r="CE340" s="32"/>
      <c r="CF340" s="32"/>
      <c r="CG340" s="32"/>
      <c r="CH340" s="32"/>
      <c r="CI340" s="33"/>
      <c r="CJ340" s="28"/>
      <c r="CK340" s="29"/>
      <c r="CL340" s="29"/>
      <c r="CM340" s="29"/>
      <c r="CN340" s="29"/>
      <c r="CO340" s="30"/>
      <c r="CP340" s="31"/>
      <c r="CQ340" s="32"/>
      <c r="CR340" s="32"/>
      <c r="CS340" s="32"/>
      <c r="CT340" s="32"/>
      <c r="CU340" s="33"/>
      <c r="CV340" s="28"/>
      <c r="CW340" s="29"/>
      <c r="CX340" s="29"/>
      <c r="CY340" s="29"/>
      <c r="CZ340" s="29"/>
      <c r="DA340" s="30"/>
      <c r="DB340" s="31"/>
      <c r="DC340" s="32"/>
      <c r="DD340" s="32"/>
      <c r="DE340" s="32"/>
      <c r="DF340" s="32"/>
      <c r="DG340" s="33"/>
      <c r="DH340" s="28"/>
      <c r="DI340" s="29"/>
      <c r="DJ340" s="29"/>
      <c r="DK340" s="29"/>
      <c r="DL340" s="29"/>
      <c r="DM340" s="30"/>
      <c r="DN340" s="31"/>
      <c r="DO340" s="32"/>
      <c r="DP340" s="32"/>
      <c r="DQ340" s="32"/>
      <c r="DR340" s="32"/>
      <c r="DS340" s="33"/>
      <c r="DT340" s="28"/>
      <c r="DU340" s="29"/>
      <c r="DV340" s="29"/>
      <c r="DW340" s="29"/>
      <c r="DX340" s="29"/>
      <c r="DY340" s="30"/>
      <c r="DZ340" s="31"/>
      <c r="EA340" s="32"/>
      <c r="EB340" s="32"/>
      <c r="EC340" s="32"/>
      <c r="ED340" s="32"/>
      <c r="EE340" s="33"/>
      <c r="EF340" s="28"/>
      <c r="EG340" s="29"/>
      <c r="EH340" s="29"/>
      <c r="EI340" s="29"/>
      <c r="EJ340" s="29"/>
      <c r="EK340" s="30"/>
      <c r="EL340" s="31"/>
      <c r="EM340" s="32"/>
      <c r="EN340" s="32"/>
      <c r="EO340" s="32"/>
      <c r="EP340" s="32"/>
      <c r="EQ340" s="33"/>
      <c r="ER340" s="28"/>
      <c r="ES340" s="29"/>
      <c r="ET340" s="29"/>
      <c r="EU340" s="29"/>
      <c r="EV340" s="29"/>
      <c r="EW340" s="30"/>
      <c r="EX340" s="31"/>
      <c r="EY340" s="32"/>
      <c r="EZ340" s="32"/>
      <c r="FA340" s="32"/>
      <c r="FB340" s="32"/>
      <c r="FC340" s="33"/>
      <c r="FD340" s="28"/>
      <c r="FE340" s="29"/>
      <c r="FF340" s="29"/>
      <c r="FG340" s="29"/>
      <c r="FH340" s="29"/>
      <c r="FI340" s="30"/>
      <c r="FJ340" s="31"/>
      <c r="FK340" s="32"/>
      <c r="FL340" s="32"/>
      <c r="FM340" s="32"/>
      <c r="FN340" s="32"/>
      <c r="FO340" s="33"/>
      <c r="FP340" s="28"/>
      <c r="FQ340" s="29"/>
      <c r="FR340" s="29"/>
      <c r="FS340" s="29"/>
      <c r="FT340" s="29"/>
      <c r="FU340" s="30"/>
      <c r="FV340" s="31"/>
      <c r="FW340" s="32"/>
      <c r="FX340" s="32"/>
      <c r="FY340" s="32"/>
      <c r="FZ340" s="32"/>
      <c r="GA340" s="33"/>
      <c r="GB340" s="28"/>
      <c r="GC340" s="29"/>
      <c r="GD340" s="29"/>
      <c r="GE340" s="29"/>
      <c r="GF340" s="29"/>
      <c r="GG340" s="30"/>
      <c r="GH340" s="31"/>
      <c r="GI340" s="32"/>
      <c r="GJ340" s="32"/>
      <c r="GK340" s="32"/>
      <c r="GL340" s="32"/>
      <c r="GM340" s="33"/>
      <c r="GN340" s="28"/>
      <c r="GO340" s="29"/>
      <c r="GP340" s="29"/>
      <c r="GQ340" s="29"/>
      <c r="GR340" s="29"/>
      <c r="GS340" s="30"/>
      <c r="GT340" s="31"/>
      <c r="GU340" s="32"/>
      <c r="GV340" s="32"/>
      <c r="GW340" s="32"/>
      <c r="GX340" s="32"/>
      <c r="GY340" s="33"/>
      <c r="GZ340" s="28"/>
      <c r="HA340" s="29"/>
      <c r="HB340" s="29"/>
      <c r="HC340" s="29"/>
      <c r="HD340" s="29"/>
      <c r="HE340" s="30"/>
      <c r="HF340" s="31"/>
      <c r="HG340" s="32"/>
      <c r="HH340" s="32"/>
      <c r="HI340" s="32"/>
      <c r="HJ340" s="32"/>
      <c r="HK340" s="33"/>
      <c r="HL340" s="28"/>
      <c r="HM340" s="29"/>
      <c r="HN340" s="29"/>
      <c r="HO340" s="29"/>
      <c r="HP340" s="29"/>
      <c r="HQ340" s="30"/>
      <c r="HR340" s="31"/>
      <c r="HS340" s="32"/>
      <c r="HT340" s="32"/>
      <c r="HU340" s="32"/>
      <c r="HV340" s="32"/>
      <c r="HW340" s="33"/>
      <c r="HX340" s="28"/>
      <c r="HY340" s="29"/>
      <c r="HZ340" s="29"/>
      <c r="IA340" s="29"/>
      <c r="IB340" s="29"/>
      <c r="IC340" s="30"/>
      <c r="ID340" s="31"/>
      <c r="IE340" s="32"/>
      <c r="IF340" s="32"/>
      <c r="IG340" s="32"/>
      <c r="IH340" s="32"/>
      <c r="II340" s="33"/>
      <c r="IJ340" s="28"/>
      <c r="IK340" s="29"/>
      <c r="IL340" s="29"/>
      <c r="IM340" s="29"/>
      <c r="IN340" s="29"/>
      <c r="IO340" s="30"/>
      <c r="IP340" s="31"/>
      <c r="IQ340" s="32"/>
      <c r="IR340" s="32"/>
      <c r="IS340" s="32"/>
      <c r="IT340" s="32"/>
      <c r="IU340" s="33"/>
      <c r="IV340" s="28"/>
      <c r="IW340" s="29"/>
      <c r="IX340" s="29"/>
      <c r="IY340" s="29"/>
      <c r="IZ340" s="29"/>
      <c r="JA340" s="30"/>
      <c r="JB340" s="31"/>
      <c r="JC340" s="32"/>
      <c r="JD340" s="32"/>
      <c r="JE340" s="32"/>
      <c r="JF340" s="32"/>
      <c r="JG340" s="33"/>
      <c r="JH340" s="28"/>
      <c r="JI340" s="29"/>
      <c r="JJ340" s="29"/>
      <c r="JK340" s="29"/>
      <c r="JL340" s="29"/>
      <c r="JM340" s="30"/>
      <c r="JN340" s="31"/>
      <c r="JO340" s="32"/>
      <c r="JP340" s="32"/>
      <c r="JQ340" s="32"/>
      <c r="JR340" s="32"/>
      <c r="JS340" s="33"/>
      <c r="JT340" s="28"/>
      <c r="JU340" s="29"/>
      <c r="JV340" s="29"/>
      <c r="JW340" s="29"/>
      <c r="JX340" s="29"/>
      <c r="JY340" s="30"/>
      <c r="JZ340" s="31"/>
      <c r="KA340" s="32"/>
      <c r="KB340" s="32"/>
      <c r="KC340" s="32"/>
      <c r="KD340" s="32"/>
      <c r="KE340" s="33"/>
      <c r="KF340" s="28"/>
      <c r="KG340" s="29"/>
      <c r="KH340" s="29"/>
      <c r="KI340" s="29"/>
      <c r="KJ340" s="29"/>
      <c r="KK340" s="30"/>
      <c r="KL340" s="31"/>
      <c r="KM340" s="32"/>
      <c r="KN340" s="32"/>
      <c r="KO340" s="32"/>
      <c r="KP340" s="32"/>
      <c r="KQ340" s="33"/>
    </row>
    <row r="341" spans="1:303" ht="16.5" customHeight="1" x14ac:dyDescent="0.25">
      <c r="A341" t="e">
        <f t="shared" si="15"/>
        <v>#VALUE!</v>
      </c>
      <c r="B341" s="17" t="e">
        <f t="shared" si="16"/>
        <v>#VALUE!</v>
      </c>
      <c r="C341" s="21" t="str">
        <f>Calen!F344</f>
        <v/>
      </c>
      <c r="D341" s="28"/>
      <c r="E341" s="29"/>
      <c r="F341" s="29"/>
      <c r="G341" s="29"/>
      <c r="H341" s="29"/>
      <c r="I341" s="30"/>
      <c r="J341" s="31"/>
      <c r="K341" s="32"/>
      <c r="L341" s="32"/>
      <c r="M341" s="32"/>
      <c r="N341" s="32"/>
      <c r="O341" s="33"/>
      <c r="P341" s="28"/>
      <c r="Q341" s="29"/>
      <c r="R341" s="29"/>
      <c r="S341" s="29"/>
      <c r="T341" s="29"/>
      <c r="U341" s="30"/>
      <c r="V341" s="31"/>
      <c r="W341" s="32"/>
      <c r="X341" s="32"/>
      <c r="Y341" s="32"/>
      <c r="Z341" s="32"/>
      <c r="AA341" s="33"/>
      <c r="AB341" s="28"/>
      <c r="AC341" s="29"/>
      <c r="AD341" s="29"/>
      <c r="AE341" s="29"/>
      <c r="AF341" s="29"/>
      <c r="AG341" s="30"/>
      <c r="AH341" s="31"/>
      <c r="AI341" s="32"/>
      <c r="AJ341" s="32"/>
      <c r="AK341" s="32"/>
      <c r="AL341" s="32"/>
      <c r="AM341" s="33"/>
      <c r="AN341" s="28"/>
      <c r="AO341" s="29"/>
      <c r="AP341" s="29"/>
      <c r="AQ341" s="29"/>
      <c r="AR341" s="29"/>
      <c r="AS341" s="30"/>
      <c r="AT341" s="31"/>
      <c r="AU341" s="32"/>
      <c r="AV341" s="32"/>
      <c r="AW341" s="32"/>
      <c r="AX341" s="32"/>
      <c r="AY341" s="33"/>
      <c r="AZ341" s="28"/>
      <c r="BA341" s="29"/>
      <c r="BB341" s="29"/>
      <c r="BC341" s="29"/>
      <c r="BD341" s="29"/>
      <c r="BE341" s="30"/>
      <c r="BF341" s="31"/>
      <c r="BG341" s="32"/>
      <c r="BH341" s="32"/>
      <c r="BI341" s="32"/>
      <c r="BJ341" s="32"/>
      <c r="BK341" s="33"/>
      <c r="BL341" s="28"/>
      <c r="BM341" s="29"/>
      <c r="BN341" s="29"/>
      <c r="BO341" s="29"/>
      <c r="BP341" s="29"/>
      <c r="BQ341" s="30"/>
      <c r="BR341" s="31"/>
      <c r="BS341" s="32"/>
      <c r="BT341" s="32"/>
      <c r="BU341" s="32"/>
      <c r="BV341" s="32"/>
      <c r="BW341" s="33"/>
      <c r="BX341" s="28"/>
      <c r="BY341" s="29"/>
      <c r="BZ341" s="29"/>
      <c r="CA341" s="29"/>
      <c r="CB341" s="29"/>
      <c r="CC341" s="30"/>
      <c r="CD341" s="31"/>
      <c r="CE341" s="32"/>
      <c r="CF341" s="32"/>
      <c r="CG341" s="32"/>
      <c r="CH341" s="32"/>
      <c r="CI341" s="33"/>
      <c r="CJ341" s="28"/>
      <c r="CK341" s="29"/>
      <c r="CL341" s="29"/>
      <c r="CM341" s="29"/>
      <c r="CN341" s="29"/>
      <c r="CO341" s="30"/>
      <c r="CP341" s="31"/>
      <c r="CQ341" s="32"/>
      <c r="CR341" s="32"/>
      <c r="CS341" s="32"/>
      <c r="CT341" s="32"/>
      <c r="CU341" s="33"/>
      <c r="CV341" s="28"/>
      <c r="CW341" s="29"/>
      <c r="CX341" s="29"/>
      <c r="CY341" s="29"/>
      <c r="CZ341" s="29"/>
      <c r="DA341" s="30"/>
      <c r="DB341" s="31"/>
      <c r="DC341" s="32"/>
      <c r="DD341" s="32"/>
      <c r="DE341" s="32"/>
      <c r="DF341" s="32"/>
      <c r="DG341" s="33"/>
      <c r="DH341" s="28"/>
      <c r="DI341" s="29"/>
      <c r="DJ341" s="29"/>
      <c r="DK341" s="29"/>
      <c r="DL341" s="29"/>
      <c r="DM341" s="30"/>
      <c r="DN341" s="31"/>
      <c r="DO341" s="32"/>
      <c r="DP341" s="32"/>
      <c r="DQ341" s="32"/>
      <c r="DR341" s="32"/>
      <c r="DS341" s="33"/>
      <c r="DT341" s="28"/>
      <c r="DU341" s="29"/>
      <c r="DV341" s="29"/>
      <c r="DW341" s="29"/>
      <c r="DX341" s="29"/>
      <c r="DY341" s="30"/>
      <c r="DZ341" s="31"/>
      <c r="EA341" s="32"/>
      <c r="EB341" s="32"/>
      <c r="EC341" s="32"/>
      <c r="ED341" s="32"/>
      <c r="EE341" s="33"/>
      <c r="EF341" s="28"/>
      <c r="EG341" s="29"/>
      <c r="EH341" s="29"/>
      <c r="EI341" s="29"/>
      <c r="EJ341" s="29"/>
      <c r="EK341" s="30"/>
      <c r="EL341" s="31"/>
      <c r="EM341" s="32"/>
      <c r="EN341" s="32"/>
      <c r="EO341" s="32"/>
      <c r="EP341" s="32"/>
      <c r="EQ341" s="33"/>
      <c r="ER341" s="28"/>
      <c r="ES341" s="29"/>
      <c r="ET341" s="29"/>
      <c r="EU341" s="29"/>
      <c r="EV341" s="29"/>
      <c r="EW341" s="30"/>
      <c r="EX341" s="31"/>
      <c r="EY341" s="32"/>
      <c r="EZ341" s="32"/>
      <c r="FA341" s="32"/>
      <c r="FB341" s="32"/>
      <c r="FC341" s="33"/>
      <c r="FD341" s="28"/>
      <c r="FE341" s="29"/>
      <c r="FF341" s="29"/>
      <c r="FG341" s="29"/>
      <c r="FH341" s="29"/>
      <c r="FI341" s="30"/>
      <c r="FJ341" s="31"/>
      <c r="FK341" s="32"/>
      <c r="FL341" s="32"/>
      <c r="FM341" s="32"/>
      <c r="FN341" s="32"/>
      <c r="FO341" s="33"/>
      <c r="FP341" s="28"/>
      <c r="FQ341" s="29"/>
      <c r="FR341" s="29"/>
      <c r="FS341" s="29"/>
      <c r="FT341" s="29"/>
      <c r="FU341" s="30"/>
      <c r="FV341" s="31"/>
      <c r="FW341" s="32"/>
      <c r="FX341" s="32"/>
      <c r="FY341" s="32"/>
      <c r="FZ341" s="32"/>
      <c r="GA341" s="33"/>
      <c r="GB341" s="28"/>
      <c r="GC341" s="29"/>
      <c r="GD341" s="29"/>
      <c r="GE341" s="29"/>
      <c r="GF341" s="29"/>
      <c r="GG341" s="30"/>
      <c r="GH341" s="31"/>
      <c r="GI341" s="32"/>
      <c r="GJ341" s="32"/>
      <c r="GK341" s="32"/>
      <c r="GL341" s="32"/>
      <c r="GM341" s="33"/>
      <c r="GN341" s="28"/>
      <c r="GO341" s="29"/>
      <c r="GP341" s="29"/>
      <c r="GQ341" s="29"/>
      <c r="GR341" s="29"/>
      <c r="GS341" s="30"/>
      <c r="GT341" s="31"/>
      <c r="GU341" s="32"/>
      <c r="GV341" s="32"/>
      <c r="GW341" s="32"/>
      <c r="GX341" s="32"/>
      <c r="GY341" s="33"/>
      <c r="GZ341" s="28"/>
      <c r="HA341" s="29"/>
      <c r="HB341" s="29"/>
      <c r="HC341" s="29"/>
      <c r="HD341" s="29"/>
      <c r="HE341" s="30"/>
      <c r="HF341" s="31"/>
      <c r="HG341" s="32"/>
      <c r="HH341" s="32"/>
      <c r="HI341" s="32"/>
      <c r="HJ341" s="32"/>
      <c r="HK341" s="33"/>
      <c r="HL341" s="28"/>
      <c r="HM341" s="29"/>
      <c r="HN341" s="29"/>
      <c r="HO341" s="29"/>
      <c r="HP341" s="29"/>
      <c r="HQ341" s="30"/>
      <c r="HR341" s="31"/>
      <c r="HS341" s="32"/>
      <c r="HT341" s="32"/>
      <c r="HU341" s="32"/>
      <c r="HV341" s="32"/>
      <c r="HW341" s="33"/>
      <c r="HX341" s="28"/>
      <c r="HY341" s="29"/>
      <c r="HZ341" s="29"/>
      <c r="IA341" s="29"/>
      <c r="IB341" s="29"/>
      <c r="IC341" s="30"/>
      <c r="ID341" s="31"/>
      <c r="IE341" s="32"/>
      <c r="IF341" s="32"/>
      <c r="IG341" s="32"/>
      <c r="IH341" s="32"/>
      <c r="II341" s="33"/>
      <c r="IJ341" s="28"/>
      <c r="IK341" s="29"/>
      <c r="IL341" s="29"/>
      <c r="IM341" s="29"/>
      <c r="IN341" s="29"/>
      <c r="IO341" s="30"/>
      <c r="IP341" s="31"/>
      <c r="IQ341" s="32"/>
      <c r="IR341" s="32"/>
      <c r="IS341" s="32"/>
      <c r="IT341" s="32"/>
      <c r="IU341" s="33"/>
      <c r="IV341" s="28"/>
      <c r="IW341" s="29"/>
      <c r="IX341" s="29"/>
      <c r="IY341" s="29"/>
      <c r="IZ341" s="29"/>
      <c r="JA341" s="30"/>
      <c r="JB341" s="31"/>
      <c r="JC341" s="32"/>
      <c r="JD341" s="32"/>
      <c r="JE341" s="32"/>
      <c r="JF341" s="32"/>
      <c r="JG341" s="33"/>
      <c r="JH341" s="28"/>
      <c r="JI341" s="29"/>
      <c r="JJ341" s="29"/>
      <c r="JK341" s="29"/>
      <c r="JL341" s="29"/>
      <c r="JM341" s="30"/>
      <c r="JN341" s="31"/>
      <c r="JO341" s="32"/>
      <c r="JP341" s="32"/>
      <c r="JQ341" s="32"/>
      <c r="JR341" s="32"/>
      <c r="JS341" s="33"/>
      <c r="JT341" s="28"/>
      <c r="JU341" s="29"/>
      <c r="JV341" s="29"/>
      <c r="JW341" s="29"/>
      <c r="JX341" s="29"/>
      <c r="JY341" s="30"/>
      <c r="JZ341" s="31"/>
      <c r="KA341" s="32"/>
      <c r="KB341" s="32"/>
      <c r="KC341" s="32"/>
      <c r="KD341" s="32"/>
      <c r="KE341" s="33"/>
      <c r="KF341" s="28"/>
      <c r="KG341" s="29"/>
      <c r="KH341" s="29"/>
      <c r="KI341" s="29"/>
      <c r="KJ341" s="29"/>
      <c r="KK341" s="30"/>
      <c r="KL341" s="31"/>
      <c r="KM341" s="32"/>
      <c r="KN341" s="32"/>
      <c r="KO341" s="32"/>
      <c r="KP341" s="32"/>
      <c r="KQ341" s="33"/>
    </row>
    <row r="342" spans="1:303" ht="16.5" customHeight="1" x14ac:dyDescent="0.25">
      <c r="A342" t="e">
        <f t="shared" si="15"/>
        <v>#VALUE!</v>
      </c>
      <c r="B342" s="17" t="e">
        <f t="shared" si="16"/>
        <v>#VALUE!</v>
      </c>
      <c r="C342" s="21" t="str">
        <f>Calen!F345</f>
        <v/>
      </c>
      <c r="D342" s="28"/>
      <c r="E342" s="29"/>
      <c r="F342" s="29"/>
      <c r="G342" s="29"/>
      <c r="H342" s="29"/>
      <c r="I342" s="30"/>
      <c r="J342" s="31"/>
      <c r="K342" s="32"/>
      <c r="L342" s="32"/>
      <c r="M342" s="32"/>
      <c r="N342" s="32"/>
      <c r="O342" s="33"/>
      <c r="P342" s="28"/>
      <c r="Q342" s="29"/>
      <c r="R342" s="29"/>
      <c r="S342" s="29"/>
      <c r="T342" s="29"/>
      <c r="U342" s="30"/>
      <c r="V342" s="31"/>
      <c r="W342" s="32"/>
      <c r="X342" s="32"/>
      <c r="Y342" s="32"/>
      <c r="Z342" s="32"/>
      <c r="AA342" s="33"/>
      <c r="AB342" s="28"/>
      <c r="AC342" s="29"/>
      <c r="AD342" s="29"/>
      <c r="AE342" s="29"/>
      <c r="AF342" s="29"/>
      <c r="AG342" s="30"/>
      <c r="AH342" s="31"/>
      <c r="AI342" s="32"/>
      <c r="AJ342" s="32"/>
      <c r="AK342" s="32"/>
      <c r="AL342" s="32"/>
      <c r="AM342" s="33"/>
      <c r="AN342" s="28"/>
      <c r="AO342" s="29"/>
      <c r="AP342" s="29"/>
      <c r="AQ342" s="29"/>
      <c r="AR342" s="29"/>
      <c r="AS342" s="30"/>
      <c r="AT342" s="31"/>
      <c r="AU342" s="32"/>
      <c r="AV342" s="32"/>
      <c r="AW342" s="32"/>
      <c r="AX342" s="32"/>
      <c r="AY342" s="33"/>
      <c r="AZ342" s="28"/>
      <c r="BA342" s="29"/>
      <c r="BB342" s="29"/>
      <c r="BC342" s="29"/>
      <c r="BD342" s="29"/>
      <c r="BE342" s="30"/>
      <c r="BF342" s="31"/>
      <c r="BG342" s="32"/>
      <c r="BH342" s="32"/>
      <c r="BI342" s="32"/>
      <c r="BJ342" s="32"/>
      <c r="BK342" s="33"/>
      <c r="BL342" s="28"/>
      <c r="BM342" s="29"/>
      <c r="BN342" s="29"/>
      <c r="BO342" s="29"/>
      <c r="BP342" s="29"/>
      <c r="BQ342" s="30"/>
      <c r="BR342" s="31"/>
      <c r="BS342" s="32"/>
      <c r="BT342" s="32"/>
      <c r="BU342" s="32"/>
      <c r="BV342" s="32"/>
      <c r="BW342" s="33"/>
      <c r="BX342" s="28"/>
      <c r="BY342" s="29"/>
      <c r="BZ342" s="29"/>
      <c r="CA342" s="29"/>
      <c r="CB342" s="29"/>
      <c r="CC342" s="30"/>
      <c r="CD342" s="31"/>
      <c r="CE342" s="32"/>
      <c r="CF342" s="32"/>
      <c r="CG342" s="32"/>
      <c r="CH342" s="32"/>
      <c r="CI342" s="33"/>
      <c r="CJ342" s="28"/>
      <c r="CK342" s="29"/>
      <c r="CL342" s="29"/>
      <c r="CM342" s="29"/>
      <c r="CN342" s="29"/>
      <c r="CO342" s="30"/>
      <c r="CP342" s="31"/>
      <c r="CQ342" s="32"/>
      <c r="CR342" s="32"/>
      <c r="CS342" s="32"/>
      <c r="CT342" s="32"/>
      <c r="CU342" s="33"/>
      <c r="CV342" s="28"/>
      <c r="CW342" s="29"/>
      <c r="CX342" s="29"/>
      <c r="CY342" s="29"/>
      <c r="CZ342" s="29"/>
      <c r="DA342" s="30"/>
      <c r="DB342" s="31"/>
      <c r="DC342" s="32"/>
      <c r="DD342" s="32"/>
      <c r="DE342" s="32"/>
      <c r="DF342" s="32"/>
      <c r="DG342" s="33"/>
      <c r="DH342" s="28"/>
      <c r="DI342" s="29"/>
      <c r="DJ342" s="29"/>
      <c r="DK342" s="29"/>
      <c r="DL342" s="29"/>
      <c r="DM342" s="30"/>
      <c r="DN342" s="31"/>
      <c r="DO342" s="32"/>
      <c r="DP342" s="32"/>
      <c r="DQ342" s="32"/>
      <c r="DR342" s="32"/>
      <c r="DS342" s="33"/>
      <c r="DT342" s="28"/>
      <c r="DU342" s="29"/>
      <c r="DV342" s="29"/>
      <c r="DW342" s="29"/>
      <c r="DX342" s="29"/>
      <c r="DY342" s="30"/>
      <c r="DZ342" s="31"/>
      <c r="EA342" s="32"/>
      <c r="EB342" s="32"/>
      <c r="EC342" s="32"/>
      <c r="ED342" s="32"/>
      <c r="EE342" s="33"/>
      <c r="EF342" s="28"/>
      <c r="EG342" s="29"/>
      <c r="EH342" s="29"/>
      <c r="EI342" s="29"/>
      <c r="EJ342" s="29"/>
      <c r="EK342" s="30"/>
      <c r="EL342" s="31"/>
      <c r="EM342" s="32"/>
      <c r="EN342" s="32"/>
      <c r="EO342" s="32"/>
      <c r="EP342" s="32"/>
      <c r="EQ342" s="33"/>
      <c r="ER342" s="28"/>
      <c r="ES342" s="29"/>
      <c r="ET342" s="29"/>
      <c r="EU342" s="29"/>
      <c r="EV342" s="29"/>
      <c r="EW342" s="30"/>
      <c r="EX342" s="31"/>
      <c r="EY342" s="32"/>
      <c r="EZ342" s="32"/>
      <c r="FA342" s="32"/>
      <c r="FB342" s="32"/>
      <c r="FC342" s="33"/>
      <c r="FD342" s="28"/>
      <c r="FE342" s="29"/>
      <c r="FF342" s="29"/>
      <c r="FG342" s="29"/>
      <c r="FH342" s="29"/>
      <c r="FI342" s="30"/>
      <c r="FJ342" s="31"/>
      <c r="FK342" s="32"/>
      <c r="FL342" s="32"/>
      <c r="FM342" s="32"/>
      <c r="FN342" s="32"/>
      <c r="FO342" s="33"/>
      <c r="FP342" s="28"/>
      <c r="FQ342" s="29"/>
      <c r="FR342" s="29"/>
      <c r="FS342" s="29"/>
      <c r="FT342" s="29"/>
      <c r="FU342" s="30"/>
      <c r="FV342" s="31"/>
      <c r="FW342" s="32"/>
      <c r="FX342" s="32"/>
      <c r="FY342" s="32"/>
      <c r="FZ342" s="32"/>
      <c r="GA342" s="33"/>
      <c r="GB342" s="28"/>
      <c r="GC342" s="29"/>
      <c r="GD342" s="29"/>
      <c r="GE342" s="29"/>
      <c r="GF342" s="29"/>
      <c r="GG342" s="30"/>
      <c r="GH342" s="31"/>
      <c r="GI342" s="32"/>
      <c r="GJ342" s="32"/>
      <c r="GK342" s="32"/>
      <c r="GL342" s="32"/>
      <c r="GM342" s="33"/>
      <c r="GN342" s="28"/>
      <c r="GO342" s="29"/>
      <c r="GP342" s="29"/>
      <c r="GQ342" s="29"/>
      <c r="GR342" s="29"/>
      <c r="GS342" s="30"/>
      <c r="GT342" s="31"/>
      <c r="GU342" s="32"/>
      <c r="GV342" s="32"/>
      <c r="GW342" s="32"/>
      <c r="GX342" s="32"/>
      <c r="GY342" s="33"/>
      <c r="GZ342" s="28"/>
      <c r="HA342" s="29"/>
      <c r="HB342" s="29"/>
      <c r="HC342" s="29"/>
      <c r="HD342" s="29"/>
      <c r="HE342" s="30"/>
      <c r="HF342" s="31"/>
      <c r="HG342" s="32"/>
      <c r="HH342" s="32"/>
      <c r="HI342" s="32"/>
      <c r="HJ342" s="32"/>
      <c r="HK342" s="33"/>
      <c r="HL342" s="28"/>
      <c r="HM342" s="29"/>
      <c r="HN342" s="29"/>
      <c r="HO342" s="29"/>
      <c r="HP342" s="29"/>
      <c r="HQ342" s="30"/>
      <c r="HR342" s="31"/>
      <c r="HS342" s="32"/>
      <c r="HT342" s="32"/>
      <c r="HU342" s="32"/>
      <c r="HV342" s="32"/>
      <c r="HW342" s="33"/>
      <c r="HX342" s="28"/>
      <c r="HY342" s="29"/>
      <c r="HZ342" s="29"/>
      <c r="IA342" s="29"/>
      <c r="IB342" s="29"/>
      <c r="IC342" s="30"/>
      <c r="ID342" s="31"/>
      <c r="IE342" s="32"/>
      <c r="IF342" s="32"/>
      <c r="IG342" s="32"/>
      <c r="IH342" s="32"/>
      <c r="II342" s="33"/>
      <c r="IJ342" s="28"/>
      <c r="IK342" s="29"/>
      <c r="IL342" s="29"/>
      <c r="IM342" s="29"/>
      <c r="IN342" s="29"/>
      <c r="IO342" s="30"/>
      <c r="IP342" s="31"/>
      <c r="IQ342" s="32"/>
      <c r="IR342" s="32"/>
      <c r="IS342" s="32"/>
      <c r="IT342" s="32"/>
      <c r="IU342" s="33"/>
      <c r="IV342" s="28"/>
      <c r="IW342" s="29"/>
      <c r="IX342" s="29"/>
      <c r="IY342" s="29"/>
      <c r="IZ342" s="29"/>
      <c r="JA342" s="30"/>
      <c r="JB342" s="31"/>
      <c r="JC342" s="32"/>
      <c r="JD342" s="32"/>
      <c r="JE342" s="32"/>
      <c r="JF342" s="32"/>
      <c r="JG342" s="33"/>
      <c r="JH342" s="28"/>
      <c r="JI342" s="29"/>
      <c r="JJ342" s="29"/>
      <c r="JK342" s="29"/>
      <c r="JL342" s="29"/>
      <c r="JM342" s="30"/>
      <c r="JN342" s="31"/>
      <c r="JO342" s="32"/>
      <c r="JP342" s="32"/>
      <c r="JQ342" s="32"/>
      <c r="JR342" s="32"/>
      <c r="JS342" s="33"/>
      <c r="JT342" s="28"/>
      <c r="JU342" s="29"/>
      <c r="JV342" s="29"/>
      <c r="JW342" s="29"/>
      <c r="JX342" s="29"/>
      <c r="JY342" s="30"/>
      <c r="JZ342" s="31"/>
      <c r="KA342" s="32"/>
      <c r="KB342" s="32"/>
      <c r="KC342" s="32"/>
      <c r="KD342" s="32"/>
      <c r="KE342" s="33"/>
      <c r="KF342" s="28"/>
      <c r="KG342" s="29"/>
      <c r="KH342" s="29"/>
      <c r="KI342" s="29"/>
      <c r="KJ342" s="29"/>
      <c r="KK342" s="30"/>
      <c r="KL342" s="31"/>
      <c r="KM342" s="32"/>
      <c r="KN342" s="32"/>
      <c r="KO342" s="32"/>
      <c r="KP342" s="32"/>
      <c r="KQ342" s="33"/>
    </row>
    <row r="343" spans="1:303" ht="16.5" customHeight="1" x14ac:dyDescent="0.25">
      <c r="A343" t="e">
        <f t="shared" si="15"/>
        <v>#VALUE!</v>
      </c>
      <c r="B343" s="17" t="e">
        <f t="shared" si="16"/>
        <v>#VALUE!</v>
      </c>
      <c r="C343" s="21" t="str">
        <f>Calen!F346</f>
        <v/>
      </c>
      <c r="D343" s="28"/>
      <c r="E343" s="29"/>
      <c r="F343" s="29"/>
      <c r="G343" s="29"/>
      <c r="H343" s="29"/>
      <c r="I343" s="30"/>
      <c r="J343" s="31"/>
      <c r="K343" s="32"/>
      <c r="L343" s="32"/>
      <c r="M343" s="32"/>
      <c r="N343" s="32"/>
      <c r="O343" s="33"/>
      <c r="P343" s="28"/>
      <c r="Q343" s="29"/>
      <c r="R343" s="29"/>
      <c r="S343" s="29"/>
      <c r="T343" s="29"/>
      <c r="U343" s="30"/>
      <c r="V343" s="31"/>
      <c r="W343" s="32"/>
      <c r="X343" s="32"/>
      <c r="Y343" s="32"/>
      <c r="Z343" s="32"/>
      <c r="AA343" s="33"/>
      <c r="AB343" s="28"/>
      <c r="AC343" s="29"/>
      <c r="AD343" s="29"/>
      <c r="AE343" s="29"/>
      <c r="AF343" s="29"/>
      <c r="AG343" s="30"/>
      <c r="AH343" s="31"/>
      <c r="AI343" s="32"/>
      <c r="AJ343" s="32"/>
      <c r="AK343" s="32"/>
      <c r="AL343" s="32"/>
      <c r="AM343" s="33"/>
      <c r="AN343" s="28"/>
      <c r="AO343" s="29"/>
      <c r="AP343" s="29"/>
      <c r="AQ343" s="29"/>
      <c r="AR343" s="29"/>
      <c r="AS343" s="30"/>
      <c r="AT343" s="31"/>
      <c r="AU343" s="32"/>
      <c r="AV343" s="32"/>
      <c r="AW343" s="32"/>
      <c r="AX343" s="32"/>
      <c r="AY343" s="33"/>
      <c r="AZ343" s="28"/>
      <c r="BA343" s="29"/>
      <c r="BB343" s="29"/>
      <c r="BC343" s="29"/>
      <c r="BD343" s="29"/>
      <c r="BE343" s="30"/>
      <c r="BF343" s="31"/>
      <c r="BG343" s="32"/>
      <c r="BH343" s="32"/>
      <c r="BI343" s="32"/>
      <c r="BJ343" s="32"/>
      <c r="BK343" s="33"/>
      <c r="BL343" s="28"/>
      <c r="BM343" s="29"/>
      <c r="BN343" s="29"/>
      <c r="BO343" s="29"/>
      <c r="BP343" s="29"/>
      <c r="BQ343" s="30"/>
      <c r="BR343" s="31"/>
      <c r="BS343" s="32"/>
      <c r="BT343" s="32"/>
      <c r="BU343" s="32"/>
      <c r="BV343" s="32"/>
      <c r="BW343" s="33"/>
      <c r="BX343" s="28"/>
      <c r="BY343" s="29"/>
      <c r="BZ343" s="29"/>
      <c r="CA343" s="29"/>
      <c r="CB343" s="29"/>
      <c r="CC343" s="30"/>
      <c r="CD343" s="31"/>
      <c r="CE343" s="32"/>
      <c r="CF343" s="32"/>
      <c r="CG343" s="32"/>
      <c r="CH343" s="32"/>
      <c r="CI343" s="33"/>
      <c r="CJ343" s="28"/>
      <c r="CK343" s="29"/>
      <c r="CL343" s="29"/>
      <c r="CM343" s="29"/>
      <c r="CN343" s="29"/>
      <c r="CO343" s="30"/>
      <c r="CP343" s="31"/>
      <c r="CQ343" s="32"/>
      <c r="CR343" s="32"/>
      <c r="CS343" s="32"/>
      <c r="CT343" s="32"/>
      <c r="CU343" s="33"/>
      <c r="CV343" s="28"/>
      <c r="CW343" s="29"/>
      <c r="CX343" s="29"/>
      <c r="CY343" s="29"/>
      <c r="CZ343" s="29"/>
      <c r="DA343" s="30"/>
      <c r="DB343" s="31"/>
      <c r="DC343" s="32"/>
      <c r="DD343" s="32"/>
      <c r="DE343" s="32"/>
      <c r="DF343" s="32"/>
      <c r="DG343" s="33"/>
      <c r="DH343" s="28"/>
      <c r="DI343" s="29"/>
      <c r="DJ343" s="29"/>
      <c r="DK343" s="29"/>
      <c r="DL343" s="29"/>
      <c r="DM343" s="30"/>
      <c r="DN343" s="31"/>
      <c r="DO343" s="32"/>
      <c r="DP343" s="32"/>
      <c r="DQ343" s="32"/>
      <c r="DR343" s="32"/>
      <c r="DS343" s="33"/>
      <c r="DT343" s="28"/>
      <c r="DU343" s="29"/>
      <c r="DV343" s="29"/>
      <c r="DW343" s="29"/>
      <c r="DX343" s="29"/>
      <c r="DY343" s="30"/>
      <c r="DZ343" s="31"/>
      <c r="EA343" s="32"/>
      <c r="EB343" s="32"/>
      <c r="EC343" s="32"/>
      <c r="ED343" s="32"/>
      <c r="EE343" s="33"/>
      <c r="EF343" s="28"/>
      <c r="EG343" s="29"/>
      <c r="EH343" s="29"/>
      <c r="EI343" s="29"/>
      <c r="EJ343" s="29"/>
      <c r="EK343" s="30"/>
      <c r="EL343" s="31"/>
      <c r="EM343" s="32"/>
      <c r="EN343" s="32"/>
      <c r="EO343" s="32"/>
      <c r="EP343" s="32"/>
      <c r="EQ343" s="33"/>
      <c r="ER343" s="28"/>
      <c r="ES343" s="29"/>
      <c r="ET343" s="29"/>
      <c r="EU343" s="29"/>
      <c r="EV343" s="29"/>
      <c r="EW343" s="30"/>
      <c r="EX343" s="31"/>
      <c r="EY343" s="32"/>
      <c r="EZ343" s="32"/>
      <c r="FA343" s="32"/>
      <c r="FB343" s="32"/>
      <c r="FC343" s="33"/>
      <c r="FD343" s="28"/>
      <c r="FE343" s="29"/>
      <c r="FF343" s="29"/>
      <c r="FG343" s="29"/>
      <c r="FH343" s="29"/>
      <c r="FI343" s="30"/>
      <c r="FJ343" s="31"/>
      <c r="FK343" s="32"/>
      <c r="FL343" s="32"/>
      <c r="FM343" s="32"/>
      <c r="FN343" s="32"/>
      <c r="FO343" s="33"/>
      <c r="FP343" s="28"/>
      <c r="FQ343" s="29"/>
      <c r="FR343" s="29"/>
      <c r="FS343" s="29"/>
      <c r="FT343" s="29"/>
      <c r="FU343" s="30"/>
      <c r="FV343" s="31"/>
      <c r="FW343" s="32"/>
      <c r="FX343" s="32"/>
      <c r="FY343" s="32"/>
      <c r="FZ343" s="32"/>
      <c r="GA343" s="33"/>
      <c r="GB343" s="28"/>
      <c r="GC343" s="29"/>
      <c r="GD343" s="29"/>
      <c r="GE343" s="29"/>
      <c r="GF343" s="29"/>
      <c r="GG343" s="30"/>
      <c r="GH343" s="31"/>
      <c r="GI343" s="32"/>
      <c r="GJ343" s="32"/>
      <c r="GK343" s="32"/>
      <c r="GL343" s="32"/>
      <c r="GM343" s="33"/>
      <c r="GN343" s="28"/>
      <c r="GO343" s="29"/>
      <c r="GP343" s="29"/>
      <c r="GQ343" s="29"/>
      <c r="GR343" s="29"/>
      <c r="GS343" s="30"/>
      <c r="GT343" s="31"/>
      <c r="GU343" s="32"/>
      <c r="GV343" s="32"/>
      <c r="GW343" s="32"/>
      <c r="GX343" s="32"/>
      <c r="GY343" s="33"/>
      <c r="GZ343" s="28"/>
      <c r="HA343" s="29"/>
      <c r="HB343" s="29"/>
      <c r="HC343" s="29"/>
      <c r="HD343" s="29"/>
      <c r="HE343" s="30"/>
      <c r="HF343" s="31"/>
      <c r="HG343" s="32"/>
      <c r="HH343" s="32"/>
      <c r="HI343" s="32"/>
      <c r="HJ343" s="32"/>
      <c r="HK343" s="33"/>
      <c r="HL343" s="28"/>
      <c r="HM343" s="29"/>
      <c r="HN343" s="29"/>
      <c r="HO343" s="29"/>
      <c r="HP343" s="29"/>
      <c r="HQ343" s="30"/>
      <c r="HR343" s="31"/>
      <c r="HS343" s="32"/>
      <c r="HT343" s="32"/>
      <c r="HU343" s="32"/>
      <c r="HV343" s="32"/>
      <c r="HW343" s="33"/>
      <c r="HX343" s="28"/>
      <c r="HY343" s="29"/>
      <c r="HZ343" s="29"/>
      <c r="IA343" s="29"/>
      <c r="IB343" s="29"/>
      <c r="IC343" s="30"/>
      <c r="ID343" s="31"/>
      <c r="IE343" s="32"/>
      <c r="IF343" s="32"/>
      <c r="IG343" s="32"/>
      <c r="IH343" s="32"/>
      <c r="II343" s="33"/>
      <c r="IJ343" s="28"/>
      <c r="IK343" s="29"/>
      <c r="IL343" s="29"/>
      <c r="IM343" s="29"/>
      <c r="IN343" s="29"/>
      <c r="IO343" s="30"/>
      <c r="IP343" s="31"/>
      <c r="IQ343" s="32"/>
      <c r="IR343" s="32"/>
      <c r="IS343" s="32"/>
      <c r="IT343" s="32"/>
      <c r="IU343" s="33"/>
      <c r="IV343" s="28"/>
      <c r="IW343" s="29"/>
      <c r="IX343" s="29"/>
      <c r="IY343" s="29"/>
      <c r="IZ343" s="29"/>
      <c r="JA343" s="30"/>
      <c r="JB343" s="31"/>
      <c r="JC343" s="32"/>
      <c r="JD343" s="32"/>
      <c r="JE343" s="32"/>
      <c r="JF343" s="32"/>
      <c r="JG343" s="33"/>
      <c r="JH343" s="28"/>
      <c r="JI343" s="29"/>
      <c r="JJ343" s="29"/>
      <c r="JK343" s="29"/>
      <c r="JL343" s="29"/>
      <c r="JM343" s="30"/>
      <c r="JN343" s="31"/>
      <c r="JO343" s="32"/>
      <c r="JP343" s="32"/>
      <c r="JQ343" s="32"/>
      <c r="JR343" s="32"/>
      <c r="JS343" s="33"/>
      <c r="JT343" s="28"/>
      <c r="JU343" s="29"/>
      <c r="JV343" s="29"/>
      <c r="JW343" s="29"/>
      <c r="JX343" s="29"/>
      <c r="JY343" s="30"/>
      <c r="JZ343" s="31"/>
      <c r="KA343" s="32"/>
      <c r="KB343" s="32"/>
      <c r="KC343" s="32"/>
      <c r="KD343" s="32"/>
      <c r="KE343" s="33"/>
      <c r="KF343" s="28"/>
      <c r="KG343" s="29"/>
      <c r="KH343" s="29"/>
      <c r="KI343" s="29"/>
      <c r="KJ343" s="29"/>
      <c r="KK343" s="30"/>
      <c r="KL343" s="31"/>
      <c r="KM343" s="32"/>
      <c r="KN343" s="32"/>
      <c r="KO343" s="32"/>
      <c r="KP343" s="32"/>
      <c r="KQ343" s="33"/>
    </row>
    <row r="344" spans="1:303" ht="16.5" customHeight="1" x14ac:dyDescent="0.25">
      <c r="A344" t="e">
        <f t="shared" si="15"/>
        <v>#VALUE!</v>
      </c>
      <c r="B344" s="17" t="e">
        <f t="shared" si="16"/>
        <v>#VALUE!</v>
      </c>
      <c r="C344" s="21" t="str">
        <f>Calen!F347</f>
        <v/>
      </c>
      <c r="D344" s="28"/>
      <c r="E344" s="29"/>
      <c r="F344" s="29"/>
      <c r="G344" s="29"/>
      <c r="H344" s="29"/>
      <c r="I344" s="30"/>
      <c r="J344" s="31"/>
      <c r="K344" s="32"/>
      <c r="L344" s="32"/>
      <c r="M344" s="32"/>
      <c r="N344" s="32"/>
      <c r="O344" s="33"/>
      <c r="P344" s="28"/>
      <c r="Q344" s="29"/>
      <c r="R344" s="29"/>
      <c r="S344" s="29"/>
      <c r="T344" s="29"/>
      <c r="U344" s="30"/>
      <c r="V344" s="31"/>
      <c r="W344" s="32"/>
      <c r="X344" s="32"/>
      <c r="Y344" s="32"/>
      <c r="Z344" s="32"/>
      <c r="AA344" s="33"/>
      <c r="AB344" s="28"/>
      <c r="AC344" s="29"/>
      <c r="AD344" s="29"/>
      <c r="AE344" s="29"/>
      <c r="AF344" s="29"/>
      <c r="AG344" s="30"/>
      <c r="AH344" s="31"/>
      <c r="AI344" s="32"/>
      <c r="AJ344" s="32"/>
      <c r="AK344" s="32"/>
      <c r="AL344" s="32"/>
      <c r="AM344" s="33"/>
      <c r="AN344" s="28"/>
      <c r="AO344" s="29"/>
      <c r="AP344" s="29"/>
      <c r="AQ344" s="29"/>
      <c r="AR344" s="29"/>
      <c r="AS344" s="30"/>
      <c r="AT344" s="31"/>
      <c r="AU344" s="32"/>
      <c r="AV344" s="32"/>
      <c r="AW344" s="32"/>
      <c r="AX344" s="32"/>
      <c r="AY344" s="33"/>
      <c r="AZ344" s="28"/>
      <c r="BA344" s="29"/>
      <c r="BB344" s="29"/>
      <c r="BC344" s="29"/>
      <c r="BD344" s="29"/>
      <c r="BE344" s="30"/>
      <c r="BF344" s="31"/>
      <c r="BG344" s="32"/>
      <c r="BH344" s="32"/>
      <c r="BI344" s="32"/>
      <c r="BJ344" s="32"/>
      <c r="BK344" s="33"/>
      <c r="BL344" s="28"/>
      <c r="BM344" s="29"/>
      <c r="BN344" s="29"/>
      <c r="BO344" s="29"/>
      <c r="BP344" s="29"/>
      <c r="BQ344" s="30"/>
      <c r="BR344" s="31"/>
      <c r="BS344" s="32"/>
      <c r="BT344" s="32"/>
      <c r="BU344" s="32"/>
      <c r="BV344" s="32"/>
      <c r="BW344" s="33"/>
      <c r="BX344" s="28"/>
      <c r="BY344" s="29"/>
      <c r="BZ344" s="29"/>
      <c r="CA344" s="29"/>
      <c r="CB344" s="29"/>
      <c r="CC344" s="30"/>
      <c r="CD344" s="31"/>
      <c r="CE344" s="32"/>
      <c r="CF344" s="32"/>
      <c r="CG344" s="32"/>
      <c r="CH344" s="32"/>
      <c r="CI344" s="33"/>
      <c r="CJ344" s="28"/>
      <c r="CK344" s="29"/>
      <c r="CL344" s="29"/>
      <c r="CM344" s="29"/>
      <c r="CN344" s="29"/>
      <c r="CO344" s="30"/>
      <c r="CP344" s="31"/>
      <c r="CQ344" s="32"/>
      <c r="CR344" s="32"/>
      <c r="CS344" s="32"/>
      <c r="CT344" s="32"/>
      <c r="CU344" s="33"/>
      <c r="CV344" s="28"/>
      <c r="CW344" s="29"/>
      <c r="CX344" s="29"/>
      <c r="CY344" s="29"/>
      <c r="CZ344" s="29"/>
      <c r="DA344" s="30"/>
      <c r="DB344" s="31"/>
      <c r="DC344" s="32"/>
      <c r="DD344" s="32"/>
      <c r="DE344" s="32"/>
      <c r="DF344" s="32"/>
      <c r="DG344" s="33"/>
      <c r="DH344" s="28"/>
      <c r="DI344" s="29"/>
      <c r="DJ344" s="29"/>
      <c r="DK344" s="29"/>
      <c r="DL344" s="29"/>
      <c r="DM344" s="30"/>
      <c r="DN344" s="31"/>
      <c r="DO344" s="32"/>
      <c r="DP344" s="32"/>
      <c r="DQ344" s="32"/>
      <c r="DR344" s="32"/>
      <c r="DS344" s="33"/>
      <c r="DT344" s="28"/>
      <c r="DU344" s="29"/>
      <c r="DV344" s="29"/>
      <c r="DW344" s="29"/>
      <c r="DX344" s="29"/>
      <c r="DY344" s="30"/>
      <c r="DZ344" s="31"/>
      <c r="EA344" s="32"/>
      <c r="EB344" s="32"/>
      <c r="EC344" s="32"/>
      <c r="ED344" s="32"/>
      <c r="EE344" s="33"/>
      <c r="EF344" s="28"/>
      <c r="EG344" s="29"/>
      <c r="EH344" s="29"/>
      <c r="EI344" s="29"/>
      <c r="EJ344" s="29"/>
      <c r="EK344" s="30"/>
      <c r="EL344" s="31"/>
      <c r="EM344" s="32"/>
      <c r="EN344" s="32"/>
      <c r="EO344" s="32"/>
      <c r="EP344" s="32"/>
      <c r="EQ344" s="33"/>
      <c r="ER344" s="28"/>
      <c r="ES344" s="29"/>
      <c r="ET344" s="29"/>
      <c r="EU344" s="29"/>
      <c r="EV344" s="29"/>
      <c r="EW344" s="30"/>
      <c r="EX344" s="31"/>
      <c r="EY344" s="32"/>
      <c r="EZ344" s="32"/>
      <c r="FA344" s="32"/>
      <c r="FB344" s="32"/>
      <c r="FC344" s="33"/>
      <c r="FD344" s="28"/>
      <c r="FE344" s="29"/>
      <c r="FF344" s="29"/>
      <c r="FG344" s="29"/>
      <c r="FH344" s="29"/>
      <c r="FI344" s="30"/>
      <c r="FJ344" s="31"/>
      <c r="FK344" s="32"/>
      <c r="FL344" s="32"/>
      <c r="FM344" s="32"/>
      <c r="FN344" s="32"/>
      <c r="FO344" s="33"/>
      <c r="FP344" s="28"/>
      <c r="FQ344" s="29"/>
      <c r="FR344" s="29"/>
      <c r="FS344" s="29"/>
      <c r="FT344" s="29"/>
      <c r="FU344" s="30"/>
      <c r="FV344" s="31"/>
      <c r="FW344" s="32"/>
      <c r="FX344" s="32"/>
      <c r="FY344" s="32"/>
      <c r="FZ344" s="32"/>
      <c r="GA344" s="33"/>
      <c r="GB344" s="28"/>
      <c r="GC344" s="29"/>
      <c r="GD344" s="29"/>
      <c r="GE344" s="29"/>
      <c r="GF344" s="29"/>
      <c r="GG344" s="30"/>
      <c r="GH344" s="31"/>
      <c r="GI344" s="32"/>
      <c r="GJ344" s="32"/>
      <c r="GK344" s="32"/>
      <c r="GL344" s="32"/>
      <c r="GM344" s="33"/>
      <c r="GN344" s="28"/>
      <c r="GO344" s="29"/>
      <c r="GP344" s="29"/>
      <c r="GQ344" s="29"/>
      <c r="GR344" s="29"/>
      <c r="GS344" s="30"/>
      <c r="GT344" s="31"/>
      <c r="GU344" s="32"/>
      <c r="GV344" s="32"/>
      <c r="GW344" s="32"/>
      <c r="GX344" s="32"/>
      <c r="GY344" s="33"/>
      <c r="GZ344" s="28"/>
      <c r="HA344" s="29"/>
      <c r="HB344" s="29"/>
      <c r="HC344" s="29"/>
      <c r="HD344" s="29"/>
      <c r="HE344" s="30"/>
      <c r="HF344" s="31"/>
      <c r="HG344" s="32"/>
      <c r="HH344" s="32"/>
      <c r="HI344" s="32"/>
      <c r="HJ344" s="32"/>
      <c r="HK344" s="33"/>
      <c r="HL344" s="28"/>
      <c r="HM344" s="29"/>
      <c r="HN344" s="29"/>
      <c r="HO344" s="29"/>
      <c r="HP344" s="29"/>
      <c r="HQ344" s="30"/>
      <c r="HR344" s="31"/>
      <c r="HS344" s="32"/>
      <c r="HT344" s="32"/>
      <c r="HU344" s="32"/>
      <c r="HV344" s="32"/>
      <c r="HW344" s="33"/>
      <c r="HX344" s="28"/>
      <c r="HY344" s="29"/>
      <c r="HZ344" s="29"/>
      <c r="IA344" s="29"/>
      <c r="IB344" s="29"/>
      <c r="IC344" s="30"/>
      <c r="ID344" s="31"/>
      <c r="IE344" s="32"/>
      <c r="IF344" s="32"/>
      <c r="IG344" s="32"/>
      <c r="IH344" s="32"/>
      <c r="II344" s="33"/>
      <c r="IJ344" s="28"/>
      <c r="IK344" s="29"/>
      <c r="IL344" s="29"/>
      <c r="IM344" s="29"/>
      <c r="IN344" s="29"/>
      <c r="IO344" s="30"/>
      <c r="IP344" s="31"/>
      <c r="IQ344" s="32"/>
      <c r="IR344" s="32"/>
      <c r="IS344" s="32"/>
      <c r="IT344" s="32"/>
      <c r="IU344" s="33"/>
      <c r="IV344" s="28"/>
      <c r="IW344" s="29"/>
      <c r="IX344" s="29"/>
      <c r="IY344" s="29"/>
      <c r="IZ344" s="29"/>
      <c r="JA344" s="30"/>
      <c r="JB344" s="31"/>
      <c r="JC344" s="32"/>
      <c r="JD344" s="32"/>
      <c r="JE344" s="32"/>
      <c r="JF344" s="32"/>
      <c r="JG344" s="33"/>
      <c r="JH344" s="28"/>
      <c r="JI344" s="29"/>
      <c r="JJ344" s="29"/>
      <c r="JK344" s="29"/>
      <c r="JL344" s="29"/>
      <c r="JM344" s="30"/>
      <c r="JN344" s="31"/>
      <c r="JO344" s="32"/>
      <c r="JP344" s="32"/>
      <c r="JQ344" s="32"/>
      <c r="JR344" s="32"/>
      <c r="JS344" s="33"/>
      <c r="JT344" s="28"/>
      <c r="JU344" s="29"/>
      <c r="JV344" s="29"/>
      <c r="JW344" s="29"/>
      <c r="JX344" s="29"/>
      <c r="JY344" s="30"/>
      <c r="JZ344" s="31"/>
      <c r="KA344" s="32"/>
      <c r="KB344" s="32"/>
      <c r="KC344" s="32"/>
      <c r="KD344" s="32"/>
      <c r="KE344" s="33"/>
      <c r="KF344" s="28"/>
      <c r="KG344" s="29"/>
      <c r="KH344" s="29"/>
      <c r="KI344" s="29"/>
      <c r="KJ344" s="29"/>
      <c r="KK344" s="30"/>
      <c r="KL344" s="31"/>
      <c r="KM344" s="32"/>
      <c r="KN344" s="32"/>
      <c r="KO344" s="32"/>
      <c r="KP344" s="32"/>
      <c r="KQ344" s="33"/>
    </row>
    <row r="345" spans="1:303" ht="16.5" customHeight="1" x14ac:dyDescent="0.25">
      <c r="A345" t="e">
        <f t="shared" si="15"/>
        <v>#VALUE!</v>
      </c>
      <c r="B345" s="17" t="e">
        <f t="shared" si="16"/>
        <v>#VALUE!</v>
      </c>
      <c r="C345" s="21" t="str">
        <f>Calen!F348</f>
        <v/>
      </c>
      <c r="D345" s="28"/>
      <c r="E345" s="29"/>
      <c r="F345" s="29"/>
      <c r="G345" s="29"/>
      <c r="H345" s="29"/>
      <c r="I345" s="30"/>
      <c r="J345" s="31"/>
      <c r="K345" s="32"/>
      <c r="L345" s="32"/>
      <c r="M345" s="32"/>
      <c r="N345" s="32"/>
      <c r="O345" s="33"/>
      <c r="P345" s="28"/>
      <c r="Q345" s="29"/>
      <c r="R345" s="29"/>
      <c r="S345" s="29"/>
      <c r="T345" s="29"/>
      <c r="U345" s="30"/>
      <c r="V345" s="31"/>
      <c r="W345" s="32"/>
      <c r="X345" s="32"/>
      <c r="Y345" s="32"/>
      <c r="Z345" s="32"/>
      <c r="AA345" s="33"/>
      <c r="AB345" s="28"/>
      <c r="AC345" s="29"/>
      <c r="AD345" s="29"/>
      <c r="AE345" s="29"/>
      <c r="AF345" s="29"/>
      <c r="AG345" s="30"/>
      <c r="AH345" s="31"/>
      <c r="AI345" s="32"/>
      <c r="AJ345" s="32"/>
      <c r="AK345" s="32"/>
      <c r="AL345" s="32"/>
      <c r="AM345" s="33"/>
      <c r="AN345" s="28"/>
      <c r="AO345" s="29"/>
      <c r="AP345" s="29"/>
      <c r="AQ345" s="29"/>
      <c r="AR345" s="29"/>
      <c r="AS345" s="30"/>
      <c r="AT345" s="31"/>
      <c r="AU345" s="32"/>
      <c r="AV345" s="32"/>
      <c r="AW345" s="32"/>
      <c r="AX345" s="32"/>
      <c r="AY345" s="33"/>
      <c r="AZ345" s="28"/>
      <c r="BA345" s="29"/>
      <c r="BB345" s="29"/>
      <c r="BC345" s="29"/>
      <c r="BD345" s="29"/>
      <c r="BE345" s="30"/>
      <c r="BF345" s="31"/>
      <c r="BG345" s="32"/>
      <c r="BH345" s="32"/>
      <c r="BI345" s="32"/>
      <c r="BJ345" s="32"/>
      <c r="BK345" s="33"/>
      <c r="BL345" s="28"/>
      <c r="BM345" s="29"/>
      <c r="BN345" s="29"/>
      <c r="BO345" s="29"/>
      <c r="BP345" s="29"/>
      <c r="BQ345" s="30"/>
      <c r="BR345" s="31"/>
      <c r="BS345" s="32"/>
      <c r="BT345" s="32"/>
      <c r="BU345" s="32"/>
      <c r="BV345" s="32"/>
      <c r="BW345" s="33"/>
      <c r="BX345" s="28"/>
      <c r="BY345" s="29"/>
      <c r="BZ345" s="29"/>
      <c r="CA345" s="29"/>
      <c r="CB345" s="29"/>
      <c r="CC345" s="30"/>
      <c r="CD345" s="31"/>
      <c r="CE345" s="32"/>
      <c r="CF345" s="32"/>
      <c r="CG345" s="32"/>
      <c r="CH345" s="32"/>
      <c r="CI345" s="33"/>
      <c r="CJ345" s="28"/>
      <c r="CK345" s="29"/>
      <c r="CL345" s="29"/>
      <c r="CM345" s="29"/>
      <c r="CN345" s="29"/>
      <c r="CO345" s="30"/>
      <c r="CP345" s="31"/>
      <c r="CQ345" s="32"/>
      <c r="CR345" s="32"/>
      <c r="CS345" s="32"/>
      <c r="CT345" s="32"/>
      <c r="CU345" s="33"/>
      <c r="CV345" s="28"/>
      <c r="CW345" s="29"/>
      <c r="CX345" s="29"/>
      <c r="CY345" s="29"/>
      <c r="CZ345" s="29"/>
      <c r="DA345" s="30"/>
      <c r="DB345" s="31"/>
      <c r="DC345" s="32"/>
      <c r="DD345" s="32"/>
      <c r="DE345" s="32"/>
      <c r="DF345" s="32"/>
      <c r="DG345" s="33"/>
      <c r="DH345" s="28"/>
      <c r="DI345" s="29"/>
      <c r="DJ345" s="29"/>
      <c r="DK345" s="29"/>
      <c r="DL345" s="29"/>
      <c r="DM345" s="30"/>
      <c r="DN345" s="31"/>
      <c r="DO345" s="32"/>
      <c r="DP345" s="32"/>
      <c r="DQ345" s="32"/>
      <c r="DR345" s="32"/>
      <c r="DS345" s="33"/>
      <c r="DT345" s="28"/>
      <c r="DU345" s="29"/>
      <c r="DV345" s="29"/>
      <c r="DW345" s="29"/>
      <c r="DX345" s="29"/>
      <c r="DY345" s="30"/>
      <c r="DZ345" s="31"/>
      <c r="EA345" s="32"/>
      <c r="EB345" s="32"/>
      <c r="EC345" s="32"/>
      <c r="ED345" s="32"/>
      <c r="EE345" s="33"/>
      <c r="EF345" s="28"/>
      <c r="EG345" s="29"/>
      <c r="EH345" s="29"/>
      <c r="EI345" s="29"/>
      <c r="EJ345" s="29"/>
      <c r="EK345" s="30"/>
      <c r="EL345" s="31"/>
      <c r="EM345" s="32"/>
      <c r="EN345" s="32"/>
      <c r="EO345" s="32"/>
      <c r="EP345" s="32"/>
      <c r="EQ345" s="33"/>
      <c r="ER345" s="28"/>
      <c r="ES345" s="29"/>
      <c r="ET345" s="29"/>
      <c r="EU345" s="29"/>
      <c r="EV345" s="29"/>
      <c r="EW345" s="30"/>
      <c r="EX345" s="31"/>
      <c r="EY345" s="32"/>
      <c r="EZ345" s="32"/>
      <c r="FA345" s="32"/>
      <c r="FB345" s="32"/>
      <c r="FC345" s="33"/>
      <c r="FD345" s="28"/>
      <c r="FE345" s="29"/>
      <c r="FF345" s="29"/>
      <c r="FG345" s="29"/>
      <c r="FH345" s="29"/>
      <c r="FI345" s="30"/>
      <c r="FJ345" s="31"/>
      <c r="FK345" s="32"/>
      <c r="FL345" s="32"/>
      <c r="FM345" s="32"/>
      <c r="FN345" s="32"/>
      <c r="FO345" s="33"/>
      <c r="FP345" s="28"/>
      <c r="FQ345" s="29"/>
      <c r="FR345" s="29"/>
      <c r="FS345" s="29"/>
      <c r="FT345" s="29"/>
      <c r="FU345" s="30"/>
      <c r="FV345" s="31"/>
      <c r="FW345" s="32"/>
      <c r="FX345" s="32"/>
      <c r="FY345" s="32"/>
      <c r="FZ345" s="32"/>
      <c r="GA345" s="33"/>
      <c r="GB345" s="28"/>
      <c r="GC345" s="29"/>
      <c r="GD345" s="29"/>
      <c r="GE345" s="29"/>
      <c r="GF345" s="29"/>
      <c r="GG345" s="30"/>
      <c r="GH345" s="31"/>
      <c r="GI345" s="32"/>
      <c r="GJ345" s="32"/>
      <c r="GK345" s="32"/>
      <c r="GL345" s="32"/>
      <c r="GM345" s="33"/>
      <c r="GN345" s="28"/>
      <c r="GO345" s="29"/>
      <c r="GP345" s="29"/>
      <c r="GQ345" s="29"/>
      <c r="GR345" s="29"/>
      <c r="GS345" s="30"/>
      <c r="GT345" s="31"/>
      <c r="GU345" s="32"/>
      <c r="GV345" s="32"/>
      <c r="GW345" s="32"/>
      <c r="GX345" s="32"/>
      <c r="GY345" s="33"/>
      <c r="GZ345" s="28"/>
      <c r="HA345" s="29"/>
      <c r="HB345" s="29"/>
      <c r="HC345" s="29"/>
      <c r="HD345" s="29"/>
      <c r="HE345" s="30"/>
      <c r="HF345" s="31"/>
      <c r="HG345" s="32"/>
      <c r="HH345" s="32"/>
      <c r="HI345" s="32"/>
      <c r="HJ345" s="32"/>
      <c r="HK345" s="33"/>
      <c r="HL345" s="28"/>
      <c r="HM345" s="29"/>
      <c r="HN345" s="29"/>
      <c r="HO345" s="29"/>
      <c r="HP345" s="29"/>
      <c r="HQ345" s="30"/>
      <c r="HR345" s="31"/>
      <c r="HS345" s="32"/>
      <c r="HT345" s="32"/>
      <c r="HU345" s="32"/>
      <c r="HV345" s="32"/>
      <c r="HW345" s="33"/>
      <c r="HX345" s="28"/>
      <c r="HY345" s="29"/>
      <c r="HZ345" s="29"/>
      <c r="IA345" s="29"/>
      <c r="IB345" s="29"/>
      <c r="IC345" s="30"/>
      <c r="ID345" s="31"/>
      <c r="IE345" s="32"/>
      <c r="IF345" s="32"/>
      <c r="IG345" s="32"/>
      <c r="IH345" s="32"/>
      <c r="II345" s="33"/>
      <c r="IJ345" s="28"/>
      <c r="IK345" s="29"/>
      <c r="IL345" s="29"/>
      <c r="IM345" s="29"/>
      <c r="IN345" s="29"/>
      <c r="IO345" s="30"/>
      <c r="IP345" s="31"/>
      <c r="IQ345" s="32"/>
      <c r="IR345" s="32"/>
      <c r="IS345" s="32"/>
      <c r="IT345" s="32"/>
      <c r="IU345" s="33"/>
      <c r="IV345" s="28"/>
      <c r="IW345" s="29"/>
      <c r="IX345" s="29"/>
      <c r="IY345" s="29"/>
      <c r="IZ345" s="29"/>
      <c r="JA345" s="30"/>
      <c r="JB345" s="31"/>
      <c r="JC345" s="32"/>
      <c r="JD345" s="32"/>
      <c r="JE345" s="32"/>
      <c r="JF345" s="32"/>
      <c r="JG345" s="33"/>
      <c r="JH345" s="28"/>
      <c r="JI345" s="29"/>
      <c r="JJ345" s="29"/>
      <c r="JK345" s="29"/>
      <c r="JL345" s="29"/>
      <c r="JM345" s="30"/>
      <c r="JN345" s="31"/>
      <c r="JO345" s="32"/>
      <c r="JP345" s="32"/>
      <c r="JQ345" s="32"/>
      <c r="JR345" s="32"/>
      <c r="JS345" s="33"/>
      <c r="JT345" s="28"/>
      <c r="JU345" s="29"/>
      <c r="JV345" s="29"/>
      <c r="JW345" s="29"/>
      <c r="JX345" s="29"/>
      <c r="JY345" s="30"/>
      <c r="JZ345" s="31"/>
      <c r="KA345" s="32"/>
      <c r="KB345" s="32"/>
      <c r="KC345" s="32"/>
      <c r="KD345" s="32"/>
      <c r="KE345" s="33"/>
      <c r="KF345" s="28"/>
      <c r="KG345" s="29"/>
      <c r="KH345" s="29"/>
      <c r="KI345" s="29"/>
      <c r="KJ345" s="29"/>
      <c r="KK345" s="30"/>
      <c r="KL345" s="31"/>
      <c r="KM345" s="32"/>
      <c r="KN345" s="32"/>
      <c r="KO345" s="32"/>
      <c r="KP345" s="32"/>
      <c r="KQ345" s="33"/>
    </row>
    <row r="346" spans="1:303" ht="16.5" customHeight="1" x14ac:dyDescent="0.25">
      <c r="A346" t="e">
        <f t="shared" si="15"/>
        <v>#VALUE!</v>
      </c>
      <c r="B346" s="17" t="e">
        <f t="shared" si="16"/>
        <v>#VALUE!</v>
      </c>
      <c r="C346" s="21" t="str">
        <f>Calen!F349</f>
        <v/>
      </c>
      <c r="D346" s="28"/>
      <c r="E346" s="29"/>
      <c r="F346" s="29"/>
      <c r="G346" s="29"/>
      <c r="H346" s="29"/>
      <c r="I346" s="30"/>
      <c r="J346" s="31"/>
      <c r="K346" s="32"/>
      <c r="L346" s="32"/>
      <c r="M346" s="32"/>
      <c r="N346" s="32"/>
      <c r="O346" s="33"/>
      <c r="P346" s="28"/>
      <c r="Q346" s="29"/>
      <c r="R346" s="29"/>
      <c r="S346" s="29"/>
      <c r="T346" s="29"/>
      <c r="U346" s="30"/>
      <c r="V346" s="31"/>
      <c r="W346" s="32"/>
      <c r="X346" s="32"/>
      <c r="Y346" s="32"/>
      <c r="Z346" s="32"/>
      <c r="AA346" s="33"/>
      <c r="AB346" s="28"/>
      <c r="AC346" s="29"/>
      <c r="AD346" s="29"/>
      <c r="AE346" s="29"/>
      <c r="AF346" s="29"/>
      <c r="AG346" s="30"/>
      <c r="AH346" s="31"/>
      <c r="AI346" s="32"/>
      <c r="AJ346" s="32"/>
      <c r="AK346" s="32"/>
      <c r="AL346" s="32"/>
      <c r="AM346" s="33"/>
      <c r="AN346" s="28"/>
      <c r="AO346" s="29"/>
      <c r="AP346" s="29"/>
      <c r="AQ346" s="29"/>
      <c r="AR346" s="29"/>
      <c r="AS346" s="30"/>
      <c r="AT346" s="31"/>
      <c r="AU346" s="32"/>
      <c r="AV346" s="32"/>
      <c r="AW346" s="32"/>
      <c r="AX346" s="32"/>
      <c r="AY346" s="33"/>
      <c r="AZ346" s="28"/>
      <c r="BA346" s="29"/>
      <c r="BB346" s="29"/>
      <c r="BC346" s="29"/>
      <c r="BD346" s="29"/>
      <c r="BE346" s="30"/>
      <c r="BF346" s="31"/>
      <c r="BG346" s="32"/>
      <c r="BH346" s="32"/>
      <c r="BI346" s="32"/>
      <c r="BJ346" s="32"/>
      <c r="BK346" s="33"/>
      <c r="BL346" s="28"/>
      <c r="BM346" s="29"/>
      <c r="BN346" s="29"/>
      <c r="BO346" s="29"/>
      <c r="BP346" s="29"/>
      <c r="BQ346" s="30"/>
      <c r="BR346" s="31"/>
      <c r="BS346" s="32"/>
      <c r="BT346" s="32"/>
      <c r="BU346" s="32"/>
      <c r="BV346" s="32"/>
      <c r="BW346" s="33"/>
      <c r="BX346" s="28"/>
      <c r="BY346" s="29"/>
      <c r="BZ346" s="29"/>
      <c r="CA346" s="29"/>
      <c r="CB346" s="29"/>
      <c r="CC346" s="30"/>
      <c r="CD346" s="31"/>
      <c r="CE346" s="32"/>
      <c r="CF346" s="32"/>
      <c r="CG346" s="32"/>
      <c r="CH346" s="32"/>
      <c r="CI346" s="33"/>
      <c r="CJ346" s="28"/>
      <c r="CK346" s="29"/>
      <c r="CL346" s="29"/>
      <c r="CM346" s="29"/>
      <c r="CN346" s="29"/>
      <c r="CO346" s="30"/>
      <c r="CP346" s="31"/>
      <c r="CQ346" s="32"/>
      <c r="CR346" s="32"/>
      <c r="CS346" s="32"/>
      <c r="CT346" s="32"/>
      <c r="CU346" s="33"/>
      <c r="CV346" s="28"/>
      <c r="CW346" s="29"/>
      <c r="CX346" s="29"/>
      <c r="CY346" s="29"/>
      <c r="CZ346" s="29"/>
      <c r="DA346" s="30"/>
      <c r="DB346" s="31"/>
      <c r="DC346" s="32"/>
      <c r="DD346" s="32"/>
      <c r="DE346" s="32"/>
      <c r="DF346" s="32"/>
      <c r="DG346" s="33"/>
      <c r="DH346" s="28"/>
      <c r="DI346" s="29"/>
      <c r="DJ346" s="29"/>
      <c r="DK346" s="29"/>
      <c r="DL346" s="29"/>
      <c r="DM346" s="30"/>
      <c r="DN346" s="31"/>
      <c r="DO346" s="32"/>
      <c r="DP346" s="32"/>
      <c r="DQ346" s="32"/>
      <c r="DR346" s="32"/>
      <c r="DS346" s="33"/>
      <c r="DT346" s="28"/>
      <c r="DU346" s="29"/>
      <c r="DV346" s="29"/>
      <c r="DW346" s="29"/>
      <c r="DX346" s="29"/>
      <c r="DY346" s="30"/>
      <c r="DZ346" s="31"/>
      <c r="EA346" s="32"/>
      <c r="EB346" s="32"/>
      <c r="EC346" s="32"/>
      <c r="ED346" s="32"/>
      <c r="EE346" s="33"/>
      <c r="EF346" s="28"/>
      <c r="EG346" s="29"/>
      <c r="EH346" s="29"/>
      <c r="EI346" s="29"/>
      <c r="EJ346" s="29"/>
      <c r="EK346" s="30"/>
      <c r="EL346" s="31"/>
      <c r="EM346" s="32"/>
      <c r="EN346" s="32"/>
      <c r="EO346" s="32"/>
      <c r="EP346" s="32"/>
      <c r="EQ346" s="33"/>
      <c r="ER346" s="28"/>
      <c r="ES346" s="29"/>
      <c r="ET346" s="29"/>
      <c r="EU346" s="29"/>
      <c r="EV346" s="29"/>
      <c r="EW346" s="30"/>
      <c r="EX346" s="31"/>
      <c r="EY346" s="32"/>
      <c r="EZ346" s="32"/>
      <c r="FA346" s="32"/>
      <c r="FB346" s="32"/>
      <c r="FC346" s="33"/>
      <c r="FD346" s="28"/>
      <c r="FE346" s="29"/>
      <c r="FF346" s="29"/>
      <c r="FG346" s="29"/>
      <c r="FH346" s="29"/>
      <c r="FI346" s="30"/>
      <c r="FJ346" s="31"/>
      <c r="FK346" s="32"/>
      <c r="FL346" s="32"/>
      <c r="FM346" s="32"/>
      <c r="FN346" s="32"/>
      <c r="FO346" s="33"/>
      <c r="FP346" s="28"/>
      <c r="FQ346" s="29"/>
      <c r="FR346" s="29"/>
      <c r="FS346" s="29"/>
      <c r="FT346" s="29"/>
      <c r="FU346" s="30"/>
      <c r="FV346" s="31"/>
      <c r="FW346" s="32"/>
      <c r="FX346" s="32"/>
      <c r="FY346" s="32"/>
      <c r="FZ346" s="32"/>
      <c r="GA346" s="33"/>
      <c r="GB346" s="28"/>
      <c r="GC346" s="29"/>
      <c r="GD346" s="29"/>
      <c r="GE346" s="29"/>
      <c r="GF346" s="29"/>
      <c r="GG346" s="30"/>
      <c r="GH346" s="31"/>
      <c r="GI346" s="32"/>
      <c r="GJ346" s="32"/>
      <c r="GK346" s="32"/>
      <c r="GL346" s="32"/>
      <c r="GM346" s="33"/>
      <c r="GN346" s="28"/>
      <c r="GO346" s="29"/>
      <c r="GP346" s="29"/>
      <c r="GQ346" s="29"/>
      <c r="GR346" s="29"/>
      <c r="GS346" s="30"/>
      <c r="GT346" s="31"/>
      <c r="GU346" s="32"/>
      <c r="GV346" s="32"/>
      <c r="GW346" s="32"/>
      <c r="GX346" s="32"/>
      <c r="GY346" s="33"/>
      <c r="GZ346" s="28"/>
      <c r="HA346" s="29"/>
      <c r="HB346" s="29"/>
      <c r="HC346" s="29"/>
      <c r="HD346" s="29"/>
      <c r="HE346" s="30"/>
      <c r="HF346" s="31"/>
      <c r="HG346" s="32"/>
      <c r="HH346" s="32"/>
      <c r="HI346" s="32"/>
      <c r="HJ346" s="32"/>
      <c r="HK346" s="33"/>
      <c r="HL346" s="28"/>
      <c r="HM346" s="29"/>
      <c r="HN346" s="29"/>
      <c r="HO346" s="29"/>
      <c r="HP346" s="29"/>
      <c r="HQ346" s="30"/>
      <c r="HR346" s="31"/>
      <c r="HS346" s="32"/>
      <c r="HT346" s="32"/>
      <c r="HU346" s="32"/>
      <c r="HV346" s="32"/>
      <c r="HW346" s="33"/>
      <c r="HX346" s="28"/>
      <c r="HY346" s="29"/>
      <c r="HZ346" s="29"/>
      <c r="IA346" s="29"/>
      <c r="IB346" s="29"/>
      <c r="IC346" s="30"/>
      <c r="ID346" s="31"/>
      <c r="IE346" s="32"/>
      <c r="IF346" s="32"/>
      <c r="IG346" s="32"/>
      <c r="IH346" s="32"/>
      <c r="II346" s="33"/>
      <c r="IJ346" s="28"/>
      <c r="IK346" s="29"/>
      <c r="IL346" s="29"/>
      <c r="IM346" s="29"/>
      <c r="IN346" s="29"/>
      <c r="IO346" s="30"/>
      <c r="IP346" s="31"/>
      <c r="IQ346" s="32"/>
      <c r="IR346" s="32"/>
      <c r="IS346" s="32"/>
      <c r="IT346" s="32"/>
      <c r="IU346" s="33"/>
      <c r="IV346" s="28"/>
      <c r="IW346" s="29"/>
      <c r="IX346" s="29"/>
      <c r="IY346" s="29"/>
      <c r="IZ346" s="29"/>
      <c r="JA346" s="30"/>
      <c r="JB346" s="31"/>
      <c r="JC346" s="32"/>
      <c r="JD346" s="32"/>
      <c r="JE346" s="32"/>
      <c r="JF346" s="32"/>
      <c r="JG346" s="33"/>
      <c r="JH346" s="28"/>
      <c r="JI346" s="29"/>
      <c r="JJ346" s="29"/>
      <c r="JK346" s="29"/>
      <c r="JL346" s="29"/>
      <c r="JM346" s="30"/>
      <c r="JN346" s="31"/>
      <c r="JO346" s="32"/>
      <c r="JP346" s="32"/>
      <c r="JQ346" s="32"/>
      <c r="JR346" s="32"/>
      <c r="JS346" s="33"/>
      <c r="JT346" s="28"/>
      <c r="JU346" s="29"/>
      <c r="JV346" s="29"/>
      <c r="JW346" s="29"/>
      <c r="JX346" s="29"/>
      <c r="JY346" s="30"/>
      <c r="JZ346" s="31"/>
      <c r="KA346" s="32"/>
      <c r="KB346" s="32"/>
      <c r="KC346" s="32"/>
      <c r="KD346" s="32"/>
      <c r="KE346" s="33"/>
      <c r="KF346" s="28"/>
      <c r="KG346" s="29"/>
      <c r="KH346" s="29"/>
      <c r="KI346" s="29"/>
      <c r="KJ346" s="29"/>
      <c r="KK346" s="30"/>
      <c r="KL346" s="31"/>
      <c r="KM346" s="32"/>
      <c r="KN346" s="32"/>
      <c r="KO346" s="32"/>
      <c r="KP346" s="32"/>
      <c r="KQ346" s="33"/>
    </row>
    <row r="347" spans="1:303" ht="16.5" customHeight="1" x14ac:dyDescent="0.25">
      <c r="A347" t="e">
        <f t="shared" si="15"/>
        <v>#VALUE!</v>
      </c>
      <c r="B347" s="17" t="e">
        <f t="shared" si="16"/>
        <v>#VALUE!</v>
      </c>
      <c r="C347" s="21" t="str">
        <f>Calen!F350</f>
        <v/>
      </c>
      <c r="D347" s="28"/>
      <c r="E347" s="29"/>
      <c r="F347" s="29"/>
      <c r="G347" s="29"/>
      <c r="H347" s="29"/>
      <c r="I347" s="30"/>
      <c r="J347" s="31"/>
      <c r="K347" s="32"/>
      <c r="L347" s="32"/>
      <c r="M347" s="32"/>
      <c r="N347" s="32"/>
      <c r="O347" s="33"/>
      <c r="P347" s="28"/>
      <c r="Q347" s="29"/>
      <c r="R347" s="29"/>
      <c r="S347" s="29"/>
      <c r="T347" s="29"/>
      <c r="U347" s="30"/>
      <c r="V347" s="31"/>
      <c r="W347" s="32"/>
      <c r="X347" s="32"/>
      <c r="Y347" s="32"/>
      <c r="Z347" s="32"/>
      <c r="AA347" s="33"/>
      <c r="AB347" s="28"/>
      <c r="AC347" s="29"/>
      <c r="AD347" s="29"/>
      <c r="AE347" s="29"/>
      <c r="AF347" s="29"/>
      <c r="AG347" s="30"/>
      <c r="AH347" s="31"/>
      <c r="AI347" s="32"/>
      <c r="AJ347" s="32"/>
      <c r="AK347" s="32"/>
      <c r="AL347" s="32"/>
      <c r="AM347" s="33"/>
      <c r="AN347" s="28"/>
      <c r="AO347" s="29"/>
      <c r="AP347" s="29"/>
      <c r="AQ347" s="29"/>
      <c r="AR347" s="29"/>
      <c r="AS347" s="30"/>
      <c r="AT347" s="31"/>
      <c r="AU347" s="32"/>
      <c r="AV347" s="32"/>
      <c r="AW347" s="32"/>
      <c r="AX347" s="32"/>
      <c r="AY347" s="33"/>
      <c r="AZ347" s="28"/>
      <c r="BA347" s="29"/>
      <c r="BB347" s="29"/>
      <c r="BC347" s="29"/>
      <c r="BD347" s="29"/>
      <c r="BE347" s="30"/>
      <c r="BF347" s="31"/>
      <c r="BG347" s="32"/>
      <c r="BH347" s="32"/>
      <c r="BI347" s="32"/>
      <c r="BJ347" s="32"/>
      <c r="BK347" s="33"/>
      <c r="BL347" s="28"/>
      <c r="BM347" s="29"/>
      <c r="BN347" s="29"/>
      <c r="BO347" s="29"/>
      <c r="BP347" s="29"/>
      <c r="BQ347" s="30"/>
      <c r="BR347" s="31"/>
      <c r="BS347" s="32"/>
      <c r="BT347" s="32"/>
      <c r="BU347" s="32"/>
      <c r="BV347" s="32"/>
      <c r="BW347" s="33"/>
      <c r="BX347" s="28"/>
      <c r="BY347" s="29"/>
      <c r="BZ347" s="29"/>
      <c r="CA347" s="29"/>
      <c r="CB347" s="29"/>
      <c r="CC347" s="30"/>
      <c r="CD347" s="31"/>
      <c r="CE347" s="32"/>
      <c r="CF347" s="32"/>
      <c r="CG347" s="32"/>
      <c r="CH347" s="32"/>
      <c r="CI347" s="33"/>
      <c r="CJ347" s="28"/>
      <c r="CK347" s="29"/>
      <c r="CL347" s="29"/>
      <c r="CM347" s="29"/>
      <c r="CN347" s="29"/>
      <c r="CO347" s="30"/>
      <c r="CP347" s="31"/>
      <c r="CQ347" s="32"/>
      <c r="CR347" s="32"/>
      <c r="CS347" s="32"/>
      <c r="CT347" s="32"/>
      <c r="CU347" s="33"/>
      <c r="CV347" s="28"/>
      <c r="CW347" s="29"/>
      <c r="CX347" s="29"/>
      <c r="CY347" s="29"/>
      <c r="CZ347" s="29"/>
      <c r="DA347" s="30"/>
      <c r="DB347" s="31"/>
      <c r="DC347" s="32"/>
      <c r="DD347" s="32"/>
      <c r="DE347" s="32"/>
      <c r="DF347" s="32"/>
      <c r="DG347" s="33"/>
      <c r="DH347" s="28"/>
      <c r="DI347" s="29"/>
      <c r="DJ347" s="29"/>
      <c r="DK347" s="29"/>
      <c r="DL347" s="29"/>
      <c r="DM347" s="30"/>
      <c r="DN347" s="31"/>
      <c r="DO347" s="32"/>
      <c r="DP347" s="32"/>
      <c r="DQ347" s="32"/>
      <c r="DR347" s="32"/>
      <c r="DS347" s="33"/>
      <c r="DT347" s="28"/>
      <c r="DU347" s="29"/>
      <c r="DV347" s="29"/>
      <c r="DW347" s="29"/>
      <c r="DX347" s="29"/>
      <c r="DY347" s="30"/>
      <c r="DZ347" s="31"/>
      <c r="EA347" s="32"/>
      <c r="EB347" s="32"/>
      <c r="EC347" s="32"/>
      <c r="ED347" s="32"/>
      <c r="EE347" s="33"/>
      <c r="EF347" s="28"/>
      <c r="EG347" s="29"/>
      <c r="EH347" s="29"/>
      <c r="EI347" s="29"/>
      <c r="EJ347" s="29"/>
      <c r="EK347" s="30"/>
      <c r="EL347" s="31"/>
      <c r="EM347" s="32"/>
      <c r="EN347" s="32"/>
      <c r="EO347" s="32"/>
      <c r="EP347" s="32"/>
      <c r="EQ347" s="33"/>
      <c r="ER347" s="28"/>
      <c r="ES347" s="29"/>
      <c r="ET347" s="29"/>
      <c r="EU347" s="29"/>
      <c r="EV347" s="29"/>
      <c r="EW347" s="30"/>
      <c r="EX347" s="31"/>
      <c r="EY347" s="32"/>
      <c r="EZ347" s="32"/>
      <c r="FA347" s="32"/>
      <c r="FB347" s="32"/>
      <c r="FC347" s="33"/>
      <c r="FD347" s="28"/>
      <c r="FE347" s="29"/>
      <c r="FF347" s="29"/>
      <c r="FG347" s="29"/>
      <c r="FH347" s="29"/>
      <c r="FI347" s="30"/>
      <c r="FJ347" s="31"/>
      <c r="FK347" s="32"/>
      <c r="FL347" s="32"/>
      <c r="FM347" s="32"/>
      <c r="FN347" s="32"/>
      <c r="FO347" s="33"/>
      <c r="FP347" s="28"/>
      <c r="FQ347" s="29"/>
      <c r="FR347" s="29"/>
      <c r="FS347" s="29"/>
      <c r="FT347" s="29"/>
      <c r="FU347" s="30"/>
      <c r="FV347" s="31"/>
      <c r="FW347" s="32"/>
      <c r="FX347" s="32"/>
      <c r="FY347" s="32"/>
      <c r="FZ347" s="32"/>
      <c r="GA347" s="33"/>
      <c r="GB347" s="28"/>
      <c r="GC347" s="29"/>
      <c r="GD347" s="29"/>
      <c r="GE347" s="29"/>
      <c r="GF347" s="29"/>
      <c r="GG347" s="30"/>
      <c r="GH347" s="31"/>
      <c r="GI347" s="32"/>
      <c r="GJ347" s="32"/>
      <c r="GK347" s="32"/>
      <c r="GL347" s="32"/>
      <c r="GM347" s="33"/>
      <c r="GN347" s="28"/>
      <c r="GO347" s="29"/>
      <c r="GP347" s="29"/>
      <c r="GQ347" s="29"/>
      <c r="GR347" s="29"/>
      <c r="GS347" s="30"/>
      <c r="GT347" s="31"/>
      <c r="GU347" s="32"/>
      <c r="GV347" s="32"/>
      <c r="GW347" s="32"/>
      <c r="GX347" s="32"/>
      <c r="GY347" s="33"/>
      <c r="GZ347" s="28"/>
      <c r="HA347" s="29"/>
      <c r="HB347" s="29"/>
      <c r="HC347" s="29"/>
      <c r="HD347" s="29"/>
      <c r="HE347" s="30"/>
      <c r="HF347" s="31"/>
      <c r="HG347" s="32"/>
      <c r="HH347" s="32"/>
      <c r="HI347" s="32"/>
      <c r="HJ347" s="32"/>
      <c r="HK347" s="33"/>
      <c r="HL347" s="28"/>
      <c r="HM347" s="29"/>
      <c r="HN347" s="29"/>
      <c r="HO347" s="29"/>
      <c r="HP347" s="29"/>
      <c r="HQ347" s="30"/>
      <c r="HR347" s="31"/>
      <c r="HS347" s="32"/>
      <c r="HT347" s="32"/>
      <c r="HU347" s="32"/>
      <c r="HV347" s="32"/>
      <c r="HW347" s="33"/>
      <c r="HX347" s="28"/>
      <c r="HY347" s="29"/>
      <c r="HZ347" s="29"/>
      <c r="IA347" s="29"/>
      <c r="IB347" s="29"/>
      <c r="IC347" s="30"/>
      <c r="ID347" s="31"/>
      <c r="IE347" s="32"/>
      <c r="IF347" s="32"/>
      <c r="IG347" s="32"/>
      <c r="IH347" s="32"/>
      <c r="II347" s="33"/>
      <c r="IJ347" s="28"/>
      <c r="IK347" s="29"/>
      <c r="IL347" s="29"/>
      <c r="IM347" s="29"/>
      <c r="IN347" s="29"/>
      <c r="IO347" s="30"/>
      <c r="IP347" s="31"/>
      <c r="IQ347" s="32"/>
      <c r="IR347" s="32"/>
      <c r="IS347" s="32"/>
      <c r="IT347" s="32"/>
      <c r="IU347" s="33"/>
      <c r="IV347" s="28"/>
      <c r="IW347" s="29"/>
      <c r="IX347" s="29"/>
      <c r="IY347" s="29"/>
      <c r="IZ347" s="29"/>
      <c r="JA347" s="30"/>
      <c r="JB347" s="31"/>
      <c r="JC347" s="32"/>
      <c r="JD347" s="32"/>
      <c r="JE347" s="32"/>
      <c r="JF347" s="32"/>
      <c r="JG347" s="33"/>
      <c r="JH347" s="28"/>
      <c r="JI347" s="29"/>
      <c r="JJ347" s="29"/>
      <c r="JK347" s="29"/>
      <c r="JL347" s="29"/>
      <c r="JM347" s="30"/>
      <c r="JN347" s="31"/>
      <c r="JO347" s="32"/>
      <c r="JP347" s="32"/>
      <c r="JQ347" s="32"/>
      <c r="JR347" s="32"/>
      <c r="JS347" s="33"/>
      <c r="JT347" s="28"/>
      <c r="JU347" s="29"/>
      <c r="JV347" s="29"/>
      <c r="JW347" s="29"/>
      <c r="JX347" s="29"/>
      <c r="JY347" s="30"/>
      <c r="JZ347" s="31"/>
      <c r="KA347" s="32"/>
      <c r="KB347" s="32"/>
      <c r="KC347" s="32"/>
      <c r="KD347" s="32"/>
      <c r="KE347" s="33"/>
      <c r="KF347" s="28"/>
      <c r="KG347" s="29"/>
      <c r="KH347" s="29"/>
      <c r="KI347" s="29"/>
      <c r="KJ347" s="29"/>
      <c r="KK347" s="30"/>
      <c r="KL347" s="31"/>
      <c r="KM347" s="32"/>
      <c r="KN347" s="32"/>
      <c r="KO347" s="32"/>
      <c r="KP347" s="32"/>
      <c r="KQ347" s="33"/>
    </row>
    <row r="348" spans="1:303" ht="16.5" customHeight="1" x14ac:dyDescent="0.25">
      <c r="A348" t="e">
        <f t="shared" si="15"/>
        <v>#VALUE!</v>
      </c>
      <c r="B348" s="17" t="e">
        <f t="shared" si="16"/>
        <v>#VALUE!</v>
      </c>
      <c r="C348" s="21" t="str">
        <f>Calen!F351</f>
        <v/>
      </c>
      <c r="D348" s="28"/>
      <c r="E348" s="29"/>
      <c r="F348" s="29"/>
      <c r="G348" s="29"/>
      <c r="H348" s="29"/>
      <c r="I348" s="30"/>
      <c r="J348" s="31"/>
      <c r="K348" s="32"/>
      <c r="L348" s="32"/>
      <c r="M348" s="32"/>
      <c r="N348" s="32"/>
      <c r="O348" s="33"/>
      <c r="P348" s="28"/>
      <c r="Q348" s="29"/>
      <c r="R348" s="29"/>
      <c r="S348" s="29"/>
      <c r="T348" s="29"/>
      <c r="U348" s="30"/>
      <c r="V348" s="31"/>
      <c r="W348" s="32"/>
      <c r="X348" s="32"/>
      <c r="Y348" s="32"/>
      <c r="Z348" s="32"/>
      <c r="AA348" s="33"/>
      <c r="AB348" s="28"/>
      <c r="AC348" s="29"/>
      <c r="AD348" s="29"/>
      <c r="AE348" s="29"/>
      <c r="AF348" s="29"/>
      <c r="AG348" s="30"/>
      <c r="AH348" s="31"/>
      <c r="AI348" s="32"/>
      <c r="AJ348" s="32"/>
      <c r="AK348" s="32"/>
      <c r="AL348" s="32"/>
      <c r="AM348" s="33"/>
      <c r="AN348" s="28"/>
      <c r="AO348" s="29"/>
      <c r="AP348" s="29"/>
      <c r="AQ348" s="29"/>
      <c r="AR348" s="29"/>
      <c r="AS348" s="30"/>
      <c r="AT348" s="31"/>
      <c r="AU348" s="32"/>
      <c r="AV348" s="32"/>
      <c r="AW348" s="32"/>
      <c r="AX348" s="32"/>
      <c r="AY348" s="33"/>
      <c r="AZ348" s="28"/>
      <c r="BA348" s="29"/>
      <c r="BB348" s="29"/>
      <c r="BC348" s="29"/>
      <c r="BD348" s="29"/>
      <c r="BE348" s="30"/>
      <c r="BF348" s="31"/>
      <c r="BG348" s="32"/>
      <c r="BH348" s="32"/>
      <c r="BI348" s="32"/>
      <c r="BJ348" s="32"/>
      <c r="BK348" s="33"/>
      <c r="BL348" s="28"/>
      <c r="BM348" s="29"/>
      <c r="BN348" s="29"/>
      <c r="BO348" s="29"/>
      <c r="BP348" s="29"/>
      <c r="BQ348" s="30"/>
      <c r="BR348" s="31"/>
      <c r="BS348" s="32"/>
      <c r="BT348" s="32"/>
      <c r="BU348" s="32"/>
      <c r="BV348" s="32"/>
      <c r="BW348" s="33"/>
      <c r="BX348" s="28"/>
      <c r="BY348" s="29"/>
      <c r="BZ348" s="29"/>
      <c r="CA348" s="29"/>
      <c r="CB348" s="29"/>
      <c r="CC348" s="30"/>
      <c r="CD348" s="31"/>
      <c r="CE348" s="32"/>
      <c r="CF348" s="32"/>
      <c r="CG348" s="32"/>
      <c r="CH348" s="32"/>
      <c r="CI348" s="33"/>
      <c r="CJ348" s="28"/>
      <c r="CK348" s="29"/>
      <c r="CL348" s="29"/>
      <c r="CM348" s="29"/>
      <c r="CN348" s="29"/>
      <c r="CO348" s="30"/>
      <c r="CP348" s="31"/>
      <c r="CQ348" s="32"/>
      <c r="CR348" s="32"/>
      <c r="CS348" s="32"/>
      <c r="CT348" s="32"/>
      <c r="CU348" s="33"/>
      <c r="CV348" s="28"/>
      <c r="CW348" s="29"/>
      <c r="CX348" s="29"/>
      <c r="CY348" s="29"/>
      <c r="CZ348" s="29"/>
      <c r="DA348" s="30"/>
      <c r="DB348" s="31"/>
      <c r="DC348" s="32"/>
      <c r="DD348" s="32"/>
      <c r="DE348" s="32"/>
      <c r="DF348" s="32"/>
      <c r="DG348" s="33"/>
      <c r="DH348" s="28"/>
      <c r="DI348" s="29"/>
      <c r="DJ348" s="29"/>
      <c r="DK348" s="29"/>
      <c r="DL348" s="29"/>
      <c r="DM348" s="30"/>
      <c r="DN348" s="31"/>
      <c r="DO348" s="32"/>
      <c r="DP348" s="32"/>
      <c r="DQ348" s="32"/>
      <c r="DR348" s="32"/>
      <c r="DS348" s="33"/>
      <c r="DT348" s="28"/>
      <c r="DU348" s="29"/>
      <c r="DV348" s="29"/>
      <c r="DW348" s="29"/>
      <c r="DX348" s="29"/>
      <c r="DY348" s="30"/>
      <c r="DZ348" s="31"/>
      <c r="EA348" s="32"/>
      <c r="EB348" s="32"/>
      <c r="EC348" s="32"/>
      <c r="ED348" s="32"/>
      <c r="EE348" s="33"/>
      <c r="EF348" s="28"/>
      <c r="EG348" s="29"/>
      <c r="EH348" s="29"/>
      <c r="EI348" s="29"/>
      <c r="EJ348" s="29"/>
      <c r="EK348" s="30"/>
      <c r="EL348" s="31"/>
      <c r="EM348" s="32"/>
      <c r="EN348" s="32"/>
      <c r="EO348" s="32"/>
      <c r="EP348" s="32"/>
      <c r="EQ348" s="33"/>
      <c r="ER348" s="28"/>
      <c r="ES348" s="29"/>
      <c r="ET348" s="29"/>
      <c r="EU348" s="29"/>
      <c r="EV348" s="29"/>
      <c r="EW348" s="30"/>
      <c r="EX348" s="31"/>
      <c r="EY348" s="32"/>
      <c r="EZ348" s="32"/>
      <c r="FA348" s="32"/>
      <c r="FB348" s="32"/>
      <c r="FC348" s="33"/>
      <c r="FD348" s="28"/>
      <c r="FE348" s="29"/>
      <c r="FF348" s="29"/>
      <c r="FG348" s="29"/>
      <c r="FH348" s="29"/>
      <c r="FI348" s="30"/>
      <c r="FJ348" s="31"/>
      <c r="FK348" s="32"/>
      <c r="FL348" s="32"/>
      <c r="FM348" s="32"/>
      <c r="FN348" s="32"/>
      <c r="FO348" s="33"/>
      <c r="FP348" s="28"/>
      <c r="FQ348" s="29"/>
      <c r="FR348" s="29"/>
      <c r="FS348" s="29"/>
      <c r="FT348" s="29"/>
      <c r="FU348" s="30"/>
      <c r="FV348" s="31"/>
      <c r="FW348" s="32"/>
      <c r="FX348" s="32"/>
      <c r="FY348" s="32"/>
      <c r="FZ348" s="32"/>
      <c r="GA348" s="33"/>
      <c r="GB348" s="28"/>
      <c r="GC348" s="29"/>
      <c r="GD348" s="29"/>
      <c r="GE348" s="29"/>
      <c r="GF348" s="29"/>
      <c r="GG348" s="30"/>
      <c r="GH348" s="31"/>
      <c r="GI348" s="32"/>
      <c r="GJ348" s="32"/>
      <c r="GK348" s="32"/>
      <c r="GL348" s="32"/>
      <c r="GM348" s="33"/>
      <c r="GN348" s="28"/>
      <c r="GO348" s="29"/>
      <c r="GP348" s="29"/>
      <c r="GQ348" s="29"/>
      <c r="GR348" s="29"/>
      <c r="GS348" s="30"/>
      <c r="GT348" s="31"/>
      <c r="GU348" s="32"/>
      <c r="GV348" s="32"/>
      <c r="GW348" s="32"/>
      <c r="GX348" s="32"/>
      <c r="GY348" s="33"/>
      <c r="GZ348" s="28"/>
      <c r="HA348" s="29"/>
      <c r="HB348" s="29"/>
      <c r="HC348" s="29"/>
      <c r="HD348" s="29"/>
      <c r="HE348" s="30"/>
      <c r="HF348" s="31"/>
      <c r="HG348" s="32"/>
      <c r="HH348" s="32"/>
      <c r="HI348" s="32"/>
      <c r="HJ348" s="32"/>
      <c r="HK348" s="33"/>
      <c r="HL348" s="28"/>
      <c r="HM348" s="29"/>
      <c r="HN348" s="29"/>
      <c r="HO348" s="29"/>
      <c r="HP348" s="29"/>
      <c r="HQ348" s="30"/>
      <c r="HR348" s="31"/>
      <c r="HS348" s="32"/>
      <c r="HT348" s="32"/>
      <c r="HU348" s="32"/>
      <c r="HV348" s="32"/>
      <c r="HW348" s="33"/>
      <c r="HX348" s="28"/>
      <c r="HY348" s="29"/>
      <c r="HZ348" s="29"/>
      <c r="IA348" s="29"/>
      <c r="IB348" s="29"/>
      <c r="IC348" s="30"/>
      <c r="ID348" s="31"/>
      <c r="IE348" s="32"/>
      <c r="IF348" s="32"/>
      <c r="IG348" s="32"/>
      <c r="IH348" s="32"/>
      <c r="II348" s="33"/>
      <c r="IJ348" s="28"/>
      <c r="IK348" s="29"/>
      <c r="IL348" s="29"/>
      <c r="IM348" s="29"/>
      <c r="IN348" s="29"/>
      <c r="IO348" s="30"/>
      <c r="IP348" s="31"/>
      <c r="IQ348" s="32"/>
      <c r="IR348" s="32"/>
      <c r="IS348" s="32"/>
      <c r="IT348" s="32"/>
      <c r="IU348" s="33"/>
      <c r="IV348" s="28"/>
      <c r="IW348" s="29"/>
      <c r="IX348" s="29"/>
      <c r="IY348" s="29"/>
      <c r="IZ348" s="29"/>
      <c r="JA348" s="30"/>
      <c r="JB348" s="31"/>
      <c r="JC348" s="32"/>
      <c r="JD348" s="32"/>
      <c r="JE348" s="32"/>
      <c r="JF348" s="32"/>
      <c r="JG348" s="33"/>
      <c r="JH348" s="28"/>
      <c r="JI348" s="29"/>
      <c r="JJ348" s="29"/>
      <c r="JK348" s="29"/>
      <c r="JL348" s="29"/>
      <c r="JM348" s="30"/>
      <c r="JN348" s="31"/>
      <c r="JO348" s="32"/>
      <c r="JP348" s="32"/>
      <c r="JQ348" s="32"/>
      <c r="JR348" s="32"/>
      <c r="JS348" s="33"/>
      <c r="JT348" s="28"/>
      <c r="JU348" s="29"/>
      <c r="JV348" s="29"/>
      <c r="JW348" s="29"/>
      <c r="JX348" s="29"/>
      <c r="JY348" s="30"/>
      <c r="JZ348" s="31"/>
      <c r="KA348" s="32"/>
      <c r="KB348" s="32"/>
      <c r="KC348" s="32"/>
      <c r="KD348" s="32"/>
      <c r="KE348" s="33"/>
      <c r="KF348" s="28"/>
      <c r="KG348" s="29"/>
      <c r="KH348" s="29"/>
      <c r="KI348" s="29"/>
      <c r="KJ348" s="29"/>
      <c r="KK348" s="30"/>
      <c r="KL348" s="31"/>
      <c r="KM348" s="32"/>
      <c r="KN348" s="32"/>
      <c r="KO348" s="32"/>
      <c r="KP348" s="32"/>
      <c r="KQ348" s="33"/>
    </row>
    <row r="349" spans="1:303" ht="16.5" customHeight="1" x14ac:dyDescent="0.25">
      <c r="A349" t="e">
        <f t="shared" si="15"/>
        <v>#VALUE!</v>
      </c>
      <c r="B349" s="17" t="e">
        <f t="shared" si="16"/>
        <v>#VALUE!</v>
      </c>
      <c r="C349" s="21" t="str">
        <f>Calen!F352</f>
        <v/>
      </c>
      <c r="D349" s="28"/>
      <c r="E349" s="29"/>
      <c r="F349" s="29"/>
      <c r="G349" s="29"/>
      <c r="H349" s="29"/>
      <c r="I349" s="30"/>
      <c r="J349" s="31"/>
      <c r="K349" s="32"/>
      <c r="L349" s="32"/>
      <c r="M349" s="32"/>
      <c r="N349" s="32"/>
      <c r="O349" s="33"/>
      <c r="P349" s="28"/>
      <c r="Q349" s="29"/>
      <c r="R349" s="29"/>
      <c r="S349" s="29"/>
      <c r="T349" s="29"/>
      <c r="U349" s="30"/>
      <c r="V349" s="31"/>
      <c r="W349" s="32"/>
      <c r="X349" s="32"/>
      <c r="Y349" s="32"/>
      <c r="Z349" s="32"/>
      <c r="AA349" s="33"/>
      <c r="AB349" s="28"/>
      <c r="AC349" s="29"/>
      <c r="AD349" s="29"/>
      <c r="AE349" s="29"/>
      <c r="AF349" s="29"/>
      <c r="AG349" s="30"/>
      <c r="AH349" s="31"/>
      <c r="AI349" s="32"/>
      <c r="AJ349" s="32"/>
      <c r="AK349" s="32"/>
      <c r="AL349" s="32"/>
      <c r="AM349" s="33"/>
      <c r="AN349" s="28"/>
      <c r="AO349" s="29"/>
      <c r="AP349" s="29"/>
      <c r="AQ349" s="29"/>
      <c r="AR349" s="29"/>
      <c r="AS349" s="30"/>
      <c r="AT349" s="31"/>
      <c r="AU349" s="32"/>
      <c r="AV349" s="32"/>
      <c r="AW349" s="32"/>
      <c r="AX349" s="32"/>
      <c r="AY349" s="33"/>
      <c r="AZ349" s="28"/>
      <c r="BA349" s="29"/>
      <c r="BB349" s="29"/>
      <c r="BC349" s="29"/>
      <c r="BD349" s="29"/>
      <c r="BE349" s="30"/>
      <c r="BF349" s="31"/>
      <c r="BG349" s="32"/>
      <c r="BH349" s="32"/>
      <c r="BI349" s="32"/>
      <c r="BJ349" s="32"/>
      <c r="BK349" s="33"/>
      <c r="BL349" s="28"/>
      <c r="BM349" s="29"/>
      <c r="BN349" s="29"/>
      <c r="BO349" s="29"/>
      <c r="BP349" s="29"/>
      <c r="BQ349" s="30"/>
      <c r="BR349" s="31"/>
      <c r="BS349" s="32"/>
      <c r="BT349" s="32"/>
      <c r="BU349" s="32"/>
      <c r="BV349" s="32"/>
      <c r="BW349" s="33"/>
      <c r="BX349" s="28"/>
      <c r="BY349" s="29"/>
      <c r="BZ349" s="29"/>
      <c r="CA349" s="29"/>
      <c r="CB349" s="29"/>
      <c r="CC349" s="30"/>
      <c r="CD349" s="31"/>
      <c r="CE349" s="32"/>
      <c r="CF349" s="32"/>
      <c r="CG349" s="32"/>
      <c r="CH349" s="32"/>
      <c r="CI349" s="33"/>
      <c r="CJ349" s="28"/>
      <c r="CK349" s="29"/>
      <c r="CL349" s="29"/>
      <c r="CM349" s="29"/>
      <c r="CN349" s="29"/>
      <c r="CO349" s="30"/>
      <c r="CP349" s="31"/>
      <c r="CQ349" s="32"/>
      <c r="CR349" s="32"/>
      <c r="CS349" s="32"/>
      <c r="CT349" s="32"/>
      <c r="CU349" s="33"/>
      <c r="CV349" s="28"/>
      <c r="CW349" s="29"/>
      <c r="CX349" s="29"/>
      <c r="CY349" s="29"/>
      <c r="CZ349" s="29"/>
      <c r="DA349" s="30"/>
      <c r="DB349" s="31"/>
      <c r="DC349" s="32"/>
      <c r="DD349" s="32"/>
      <c r="DE349" s="32"/>
      <c r="DF349" s="32"/>
      <c r="DG349" s="33"/>
      <c r="DH349" s="28"/>
      <c r="DI349" s="29"/>
      <c r="DJ349" s="29"/>
      <c r="DK349" s="29"/>
      <c r="DL349" s="29"/>
      <c r="DM349" s="30"/>
      <c r="DN349" s="31"/>
      <c r="DO349" s="32"/>
      <c r="DP349" s="32"/>
      <c r="DQ349" s="32"/>
      <c r="DR349" s="32"/>
      <c r="DS349" s="33"/>
      <c r="DT349" s="28"/>
      <c r="DU349" s="29"/>
      <c r="DV349" s="29"/>
      <c r="DW349" s="29"/>
      <c r="DX349" s="29"/>
      <c r="DY349" s="30"/>
      <c r="DZ349" s="31"/>
      <c r="EA349" s="32"/>
      <c r="EB349" s="32"/>
      <c r="EC349" s="32"/>
      <c r="ED349" s="32"/>
      <c r="EE349" s="33"/>
      <c r="EF349" s="28"/>
      <c r="EG349" s="29"/>
      <c r="EH349" s="29"/>
      <c r="EI349" s="29"/>
      <c r="EJ349" s="29"/>
      <c r="EK349" s="30"/>
      <c r="EL349" s="31"/>
      <c r="EM349" s="32"/>
      <c r="EN349" s="32"/>
      <c r="EO349" s="32"/>
      <c r="EP349" s="32"/>
      <c r="EQ349" s="33"/>
      <c r="ER349" s="28"/>
      <c r="ES349" s="29"/>
      <c r="ET349" s="29"/>
      <c r="EU349" s="29"/>
      <c r="EV349" s="29"/>
      <c r="EW349" s="30"/>
      <c r="EX349" s="31"/>
      <c r="EY349" s="32"/>
      <c r="EZ349" s="32"/>
      <c r="FA349" s="32"/>
      <c r="FB349" s="32"/>
      <c r="FC349" s="33"/>
      <c r="FD349" s="28"/>
      <c r="FE349" s="29"/>
      <c r="FF349" s="29"/>
      <c r="FG349" s="29"/>
      <c r="FH349" s="29"/>
      <c r="FI349" s="30"/>
      <c r="FJ349" s="31"/>
      <c r="FK349" s="32"/>
      <c r="FL349" s="32"/>
      <c r="FM349" s="32"/>
      <c r="FN349" s="32"/>
      <c r="FO349" s="33"/>
      <c r="FP349" s="28"/>
      <c r="FQ349" s="29"/>
      <c r="FR349" s="29"/>
      <c r="FS349" s="29"/>
      <c r="FT349" s="29"/>
      <c r="FU349" s="30"/>
      <c r="FV349" s="31"/>
      <c r="FW349" s="32"/>
      <c r="FX349" s="32"/>
      <c r="FY349" s="32"/>
      <c r="FZ349" s="32"/>
      <c r="GA349" s="33"/>
      <c r="GB349" s="28"/>
      <c r="GC349" s="29"/>
      <c r="GD349" s="29"/>
      <c r="GE349" s="29"/>
      <c r="GF349" s="29"/>
      <c r="GG349" s="30"/>
      <c r="GH349" s="31"/>
      <c r="GI349" s="32"/>
      <c r="GJ349" s="32"/>
      <c r="GK349" s="32"/>
      <c r="GL349" s="32"/>
      <c r="GM349" s="33"/>
      <c r="GN349" s="28"/>
      <c r="GO349" s="29"/>
      <c r="GP349" s="29"/>
      <c r="GQ349" s="29"/>
      <c r="GR349" s="29"/>
      <c r="GS349" s="30"/>
      <c r="GT349" s="31"/>
      <c r="GU349" s="32"/>
      <c r="GV349" s="32"/>
      <c r="GW349" s="32"/>
      <c r="GX349" s="32"/>
      <c r="GY349" s="33"/>
      <c r="GZ349" s="28"/>
      <c r="HA349" s="29"/>
      <c r="HB349" s="29"/>
      <c r="HC349" s="29"/>
      <c r="HD349" s="29"/>
      <c r="HE349" s="30"/>
      <c r="HF349" s="31"/>
      <c r="HG349" s="32"/>
      <c r="HH349" s="32"/>
      <c r="HI349" s="32"/>
      <c r="HJ349" s="32"/>
      <c r="HK349" s="33"/>
      <c r="HL349" s="28"/>
      <c r="HM349" s="29"/>
      <c r="HN349" s="29"/>
      <c r="HO349" s="29"/>
      <c r="HP349" s="29"/>
      <c r="HQ349" s="30"/>
      <c r="HR349" s="31"/>
      <c r="HS349" s="32"/>
      <c r="HT349" s="32"/>
      <c r="HU349" s="32"/>
      <c r="HV349" s="32"/>
      <c r="HW349" s="33"/>
      <c r="HX349" s="28"/>
      <c r="HY349" s="29"/>
      <c r="HZ349" s="29"/>
      <c r="IA349" s="29"/>
      <c r="IB349" s="29"/>
      <c r="IC349" s="30"/>
      <c r="ID349" s="31"/>
      <c r="IE349" s="32"/>
      <c r="IF349" s="32"/>
      <c r="IG349" s="32"/>
      <c r="IH349" s="32"/>
      <c r="II349" s="33"/>
      <c r="IJ349" s="28"/>
      <c r="IK349" s="29"/>
      <c r="IL349" s="29"/>
      <c r="IM349" s="29"/>
      <c r="IN349" s="29"/>
      <c r="IO349" s="30"/>
      <c r="IP349" s="31"/>
      <c r="IQ349" s="32"/>
      <c r="IR349" s="32"/>
      <c r="IS349" s="32"/>
      <c r="IT349" s="32"/>
      <c r="IU349" s="33"/>
      <c r="IV349" s="28"/>
      <c r="IW349" s="29"/>
      <c r="IX349" s="29"/>
      <c r="IY349" s="29"/>
      <c r="IZ349" s="29"/>
      <c r="JA349" s="30"/>
      <c r="JB349" s="31"/>
      <c r="JC349" s="32"/>
      <c r="JD349" s="32"/>
      <c r="JE349" s="32"/>
      <c r="JF349" s="32"/>
      <c r="JG349" s="33"/>
      <c r="JH349" s="28"/>
      <c r="JI349" s="29"/>
      <c r="JJ349" s="29"/>
      <c r="JK349" s="29"/>
      <c r="JL349" s="29"/>
      <c r="JM349" s="30"/>
      <c r="JN349" s="31"/>
      <c r="JO349" s="32"/>
      <c r="JP349" s="32"/>
      <c r="JQ349" s="32"/>
      <c r="JR349" s="32"/>
      <c r="JS349" s="33"/>
      <c r="JT349" s="28"/>
      <c r="JU349" s="29"/>
      <c r="JV349" s="29"/>
      <c r="JW349" s="29"/>
      <c r="JX349" s="29"/>
      <c r="JY349" s="30"/>
      <c r="JZ349" s="31"/>
      <c r="KA349" s="32"/>
      <c r="KB349" s="32"/>
      <c r="KC349" s="32"/>
      <c r="KD349" s="32"/>
      <c r="KE349" s="33"/>
      <c r="KF349" s="28"/>
      <c r="KG349" s="29"/>
      <c r="KH349" s="29"/>
      <c r="KI349" s="29"/>
      <c r="KJ349" s="29"/>
      <c r="KK349" s="30"/>
      <c r="KL349" s="31"/>
      <c r="KM349" s="32"/>
      <c r="KN349" s="32"/>
      <c r="KO349" s="32"/>
      <c r="KP349" s="32"/>
      <c r="KQ349" s="33"/>
    </row>
    <row r="350" spans="1:303" ht="16.5" customHeight="1" x14ac:dyDescent="0.25">
      <c r="A350" t="e">
        <f t="shared" si="15"/>
        <v>#VALUE!</v>
      </c>
      <c r="B350" s="17" t="e">
        <f t="shared" si="16"/>
        <v>#VALUE!</v>
      </c>
      <c r="C350" s="21" t="str">
        <f>Calen!F353</f>
        <v/>
      </c>
      <c r="D350" s="28"/>
      <c r="E350" s="29"/>
      <c r="F350" s="29"/>
      <c r="G350" s="29"/>
      <c r="H350" s="29"/>
      <c r="I350" s="30"/>
      <c r="J350" s="31"/>
      <c r="K350" s="32"/>
      <c r="L350" s="32"/>
      <c r="M350" s="32"/>
      <c r="N350" s="32"/>
      <c r="O350" s="33"/>
      <c r="P350" s="28"/>
      <c r="Q350" s="29"/>
      <c r="R350" s="29"/>
      <c r="S350" s="29"/>
      <c r="T350" s="29"/>
      <c r="U350" s="30"/>
      <c r="V350" s="31"/>
      <c r="W350" s="32"/>
      <c r="X350" s="32"/>
      <c r="Y350" s="32"/>
      <c r="Z350" s="32"/>
      <c r="AA350" s="33"/>
      <c r="AB350" s="28"/>
      <c r="AC350" s="29"/>
      <c r="AD350" s="29"/>
      <c r="AE350" s="29"/>
      <c r="AF350" s="29"/>
      <c r="AG350" s="30"/>
      <c r="AH350" s="31"/>
      <c r="AI350" s="32"/>
      <c r="AJ350" s="32"/>
      <c r="AK350" s="32"/>
      <c r="AL350" s="32"/>
      <c r="AM350" s="33"/>
      <c r="AN350" s="28"/>
      <c r="AO350" s="29"/>
      <c r="AP350" s="29"/>
      <c r="AQ350" s="29"/>
      <c r="AR350" s="29"/>
      <c r="AS350" s="30"/>
      <c r="AT350" s="31"/>
      <c r="AU350" s="32"/>
      <c r="AV350" s="32"/>
      <c r="AW350" s="32"/>
      <c r="AX350" s="32"/>
      <c r="AY350" s="33"/>
      <c r="AZ350" s="28"/>
      <c r="BA350" s="29"/>
      <c r="BB350" s="29"/>
      <c r="BC350" s="29"/>
      <c r="BD350" s="29"/>
      <c r="BE350" s="30"/>
      <c r="BF350" s="31"/>
      <c r="BG350" s="32"/>
      <c r="BH350" s="32"/>
      <c r="BI350" s="32"/>
      <c r="BJ350" s="32"/>
      <c r="BK350" s="33"/>
      <c r="BL350" s="28"/>
      <c r="BM350" s="29"/>
      <c r="BN350" s="29"/>
      <c r="BO350" s="29"/>
      <c r="BP350" s="29"/>
      <c r="BQ350" s="30"/>
      <c r="BR350" s="31"/>
      <c r="BS350" s="32"/>
      <c r="BT350" s="32"/>
      <c r="BU350" s="32"/>
      <c r="BV350" s="32"/>
      <c r="BW350" s="33"/>
      <c r="BX350" s="28"/>
      <c r="BY350" s="29"/>
      <c r="BZ350" s="29"/>
      <c r="CA350" s="29"/>
      <c r="CB350" s="29"/>
      <c r="CC350" s="30"/>
      <c r="CD350" s="31"/>
      <c r="CE350" s="32"/>
      <c r="CF350" s="32"/>
      <c r="CG350" s="32"/>
      <c r="CH350" s="32"/>
      <c r="CI350" s="33"/>
      <c r="CJ350" s="28"/>
      <c r="CK350" s="29"/>
      <c r="CL350" s="29"/>
      <c r="CM350" s="29"/>
      <c r="CN350" s="29"/>
      <c r="CO350" s="30"/>
      <c r="CP350" s="31"/>
      <c r="CQ350" s="32"/>
      <c r="CR350" s="32"/>
      <c r="CS350" s="32"/>
      <c r="CT350" s="32"/>
      <c r="CU350" s="33"/>
      <c r="CV350" s="28"/>
      <c r="CW350" s="29"/>
      <c r="CX350" s="29"/>
      <c r="CY350" s="29"/>
      <c r="CZ350" s="29"/>
      <c r="DA350" s="30"/>
      <c r="DB350" s="31"/>
      <c r="DC350" s="32"/>
      <c r="DD350" s="32"/>
      <c r="DE350" s="32"/>
      <c r="DF350" s="32"/>
      <c r="DG350" s="33"/>
      <c r="DH350" s="28"/>
      <c r="DI350" s="29"/>
      <c r="DJ350" s="29"/>
      <c r="DK350" s="29"/>
      <c r="DL350" s="29"/>
      <c r="DM350" s="30"/>
      <c r="DN350" s="31"/>
      <c r="DO350" s="32"/>
      <c r="DP350" s="32"/>
      <c r="DQ350" s="32"/>
      <c r="DR350" s="32"/>
      <c r="DS350" s="33"/>
      <c r="DT350" s="28"/>
      <c r="DU350" s="29"/>
      <c r="DV350" s="29"/>
      <c r="DW350" s="29"/>
      <c r="DX350" s="29"/>
      <c r="DY350" s="30"/>
      <c r="DZ350" s="31"/>
      <c r="EA350" s="32"/>
      <c r="EB350" s="32"/>
      <c r="EC350" s="32"/>
      <c r="ED350" s="32"/>
      <c r="EE350" s="33"/>
      <c r="EF350" s="28"/>
      <c r="EG350" s="29"/>
      <c r="EH350" s="29"/>
      <c r="EI350" s="29"/>
      <c r="EJ350" s="29"/>
      <c r="EK350" s="30"/>
      <c r="EL350" s="31"/>
      <c r="EM350" s="32"/>
      <c r="EN350" s="32"/>
      <c r="EO350" s="32"/>
      <c r="EP350" s="32"/>
      <c r="EQ350" s="33"/>
      <c r="ER350" s="28"/>
      <c r="ES350" s="29"/>
      <c r="ET350" s="29"/>
      <c r="EU350" s="29"/>
      <c r="EV350" s="29"/>
      <c r="EW350" s="30"/>
      <c r="EX350" s="31"/>
      <c r="EY350" s="32"/>
      <c r="EZ350" s="32"/>
      <c r="FA350" s="32"/>
      <c r="FB350" s="32"/>
      <c r="FC350" s="33"/>
      <c r="FD350" s="28"/>
      <c r="FE350" s="29"/>
      <c r="FF350" s="29"/>
      <c r="FG350" s="29"/>
      <c r="FH350" s="29"/>
      <c r="FI350" s="30"/>
      <c r="FJ350" s="31"/>
      <c r="FK350" s="32"/>
      <c r="FL350" s="32"/>
      <c r="FM350" s="32"/>
      <c r="FN350" s="32"/>
      <c r="FO350" s="33"/>
      <c r="FP350" s="28"/>
      <c r="FQ350" s="29"/>
      <c r="FR350" s="29"/>
      <c r="FS350" s="29"/>
      <c r="FT350" s="29"/>
      <c r="FU350" s="30"/>
      <c r="FV350" s="31"/>
      <c r="FW350" s="32"/>
      <c r="FX350" s="32"/>
      <c r="FY350" s="32"/>
      <c r="FZ350" s="32"/>
      <c r="GA350" s="33"/>
      <c r="GB350" s="28"/>
      <c r="GC350" s="29"/>
      <c r="GD350" s="29"/>
      <c r="GE350" s="29"/>
      <c r="GF350" s="29"/>
      <c r="GG350" s="30"/>
      <c r="GH350" s="31"/>
      <c r="GI350" s="32"/>
      <c r="GJ350" s="32"/>
      <c r="GK350" s="32"/>
      <c r="GL350" s="32"/>
      <c r="GM350" s="33"/>
      <c r="GN350" s="28"/>
      <c r="GO350" s="29"/>
      <c r="GP350" s="29"/>
      <c r="GQ350" s="29"/>
      <c r="GR350" s="29"/>
      <c r="GS350" s="30"/>
      <c r="GT350" s="31"/>
      <c r="GU350" s="32"/>
      <c r="GV350" s="32"/>
      <c r="GW350" s="32"/>
      <c r="GX350" s="32"/>
      <c r="GY350" s="33"/>
      <c r="GZ350" s="28"/>
      <c r="HA350" s="29"/>
      <c r="HB350" s="29"/>
      <c r="HC350" s="29"/>
      <c r="HD350" s="29"/>
      <c r="HE350" s="30"/>
      <c r="HF350" s="31"/>
      <c r="HG350" s="32"/>
      <c r="HH350" s="32"/>
      <c r="HI350" s="32"/>
      <c r="HJ350" s="32"/>
      <c r="HK350" s="33"/>
      <c r="HL350" s="28"/>
      <c r="HM350" s="29"/>
      <c r="HN350" s="29"/>
      <c r="HO350" s="29"/>
      <c r="HP350" s="29"/>
      <c r="HQ350" s="30"/>
      <c r="HR350" s="31"/>
      <c r="HS350" s="32"/>
      <c r="HT350" s="32"/>
      <c r="HU350" s="32"/>
      <c r="HV350" s="32"/>
      <c r="HW350" s="33"/>
      <c r="HX350" s="28"/>
      <c r="HY350" s="29"/>
      <c r="HZ350" s="29"/>
      <c r="IA350" s="29"/>
      <c r="IB350" s="29"/>
      <c r="IC350" s="30"/>
      <c r="ID350" s="31"/>
      <c r="IE350" s="32"/>
      <c r="IF350" s="32"/>
      <c r="IG350" s="32"/>
      <c r="IH350" s="32"/>
      <c r="II350" s="33"/>
      <c r="IJ350" s="28"/>
      <c r="IK350" s="29"/>
      <c r="IL350" s="29"/>
      <c r="IM350" s="29"/>
      <c r="IN350" s="29"/>
      <c r="IO350" s="30"/>
      <c r="IP350" s="31"/>
      <c r="IQ350" s="32"/>
      <c r="IR350" s="32"/>
      <c r="IS350" s="32"/>
      <c r="IT350" s="32"/>
      <c r="IU350" s="33"/>
      <c r="IV350" s="28"/>
      <c r="IW350" s="29"/>
      <c r="IX350" s="29"/>
      <c r="IY350" s="29"/>
      <c r="IZ350" s="29"/>
      <c r="JA350" s="30"/>
      <c r="JB350" s="31"/>
      <c r="JC350" s="32"/>
      <c r="JD350" s="32"/>
      <c r="JE350" s="32"/>
      <c r="JF350" s="32"/>
      <c r="JG350" s="33"/>
      <c r="JH350" s="28"/>
      <c r="JI350" s="29"/>
      <c r="JJ350" s="29"/>
      <c r="JK350" s="29"/>
      <c r="JL350" s="29"/>
      <c r="JM350" s="30"/>
      <c r="JN350" s="31"/>
      <c r="JO350" s="32"/>
      <c r="JP350" s="32"/>
      <c r="JQ350" s="32"/>
      <c r="JR350" s="32"/>
      <c r="JS350" s="33"/>
      <c r="JT350" s="28"/>
      <c r="JU350" s="29"/>
      <c r="JV350" s="29"/>
      <c r="JW350" s="29"/>
      <c r="JX350" s="29"/>
      <c r="JY350" s="30"/>
      <c r="JZ350" s="31"/>
      <c r="KA350" s="32"/>
      <c r="KB350" s="32"/>
      <c r="KC350" s="32"/>
      <c r="KD350" s="32"/>
      <c r="KE350" s="33"/>
      <c r="KF350" s="28"/>
      <c r="KG350" s="29"/>
      <c r="KH350" s="29"/>
      <c r="KI350" s="29"/>
      <c r="KJ350" s="29"/>
      <c r="KK350" s="30"/>
      <c r="KL350" s="31"/>
      <c r="KM350" s="32"/>
      <c r="KN350" s="32"/>
      <c r="KO350" s="32"/>
      <c r="KP350" s="32"/>
      <c r="KQ350" s="33"/>
    </row>
    <row r="351" spans="1:303" ht="16.5" customHeight="1" x14ac:dyDescent="0.25">
      <c r="A351" t="e">
        <f t="shared" si="15"/>
        <v>#VALUE!</v>
      </c>
      <c r="B351" s="17" t="e">
        <f t="shared" si="16"/>
        <v>#VALUE!</v>
      </c>
      <c r="C351" s="21" t="str">
        <f>Calen!F354</f>
        <v/>
      </c>
      <c r="D351" s="28"/>
      <c r="E351" s="29"/>
      <c r="F351" s="29"/>
      <c r="G351" s="29"/>
      <c r="H351" s="29"/>
      <c r="I351" s="30"/>
      <c r="J351" s="31"/>
      <c r="K351" s="32"/>
      <c r="L351" s="32"/>
      <c r="M351" s="32"/>
      <c r="N351" s="32"/>
      <c r="O351" s="33"/>
      <c r="P351" s="28"/>
      <c r="Q351" s="29"/>
      <c r="R351" s="29"/>
      <c r="S351" s="29"/>
      <c r="T351" s="29"/>
      <c r="U351" s="30"/>
      <c r="V351" s="31"/>
      <c r="W351" s="32"/>
      <c r="X351" s="32"/>
      <c r="Y351" s="32"/>
      <c r="Z351" s="32"/>
      <c r="AA351" s="33"/>
      <c r="AB351" s="28"/>
      <c r="AC351" s="29"/>
      <c r="AD351" s="29"/>
      <c r="AE351" s="29"/>
      <c r="AF351" s="29"/>
      <c r="AG351" s="30"/>
      <c r="AH351" s="31"/>
      <c r="AI351" s="32"/>
      <c r="AJ351" s="32"/>
      <c r="AK351" s="32"/>
      <c r="AL351" s="32"/>
      <c r="AM351" s="33"/>
      <c r="AN351" s="28"/>
      <c r="AO351" s="29"/>
      <c r="AP351" s="29"/>
      <c r="AQ351" s="29"/>
      <c r="AR351" s="29"/>
      <c r="AS351" s="30"/>
      <c r="AT351" s="31"/>
      <c r="AU351" s="32"/>
      <c r="AV351" s="32"/>
      <c r="AW351" s="32"/>
      <c r="AX351" s="32"/>
      <c r="AY351" s="33"/>
      <c r="AZ351" s="28"/>
      <c r="BA351" s="29"/>
      <c r="BB351" s="29"/>
      <c r="BC351" s="29"/>
      <c r="BD351" s="29"/>
      <c r="BE351" s="30"/>
      <c r="BF351" s="31"/>
      <c r="BG351" s="32"/>
      <c r="BH351" s="32"/>
      <c r="BI351" s="32"/>
      <c r="BJ351" s="32"/>
      <c r="BK351" s="33"/>
      <c r="BL351" s="28"/>
      <c r="BM351" s="29"/>
      <c r="BN351" s="29"/>
      <c r="BO351" s="29"/>
      <c r="BP351" s="29"/>
      <c r="BQ351" s="30"/>
      <c r="BR351" s="31"/>
      <c r="BS351" s="32"/>
      <c r="BT351" s="32"/>
      <c r="BU351" s="32"/>
      <c r="BV351" s="32"/>
      <c r="BW351" s="33"/>
      <c r="BX351" s="28"/>
      <c r="BY351" s="29"/>
      <c r="BZ351" s="29"/>
      <c r="CA351" s="29"/>
      <c r="CB351" s="29"/>
      <c r="CC351" s="30"/>
      <c r="CD351" s="31"/>
      <c r="CE351" s="32"/>
      <c r="CF351" s="32"/>
      <c r="CG351" s="32"/>
      <c r="CH351" s="32"/>
      <c r="CI351" s="33"/>
      <c r="CJ351" s="28"/>
      <c r="CK351" s="29"/>
      <c r="CL351" s="29"/>
      <c r="CM351" s="29"/>
      <c r="CN351" s="29"/>
      <c r="CO351" s="30"/>
      <c r="CP351" s="31"/>
      <c r="CQ351" s="32"/>
      <c r="CR351" s="32"/>
      <c r="CS351" s="32"/>
      <c r="CT351" s="32"/>
      <c r="CU351" s="33"/>
      <c r="CV351" s="28"/>
      <c r="CW351" s="29"/>
      <c r="CX351" s="29"/>
      <c r="CY351" s="29"/>
      <c r="CZ351" s="29"/>
      <c r="DA351" s="30"/>
      <c r="DB351" s="31"/>
      <c r="DC351" s="32"/>
      <c r="DD351" s="32"/>
      <c r="DE351" s="32"/>
      <c r="DF351" s="32"/>
      <c r="DG351" s="33"/>
      <c r="DH351" s="28"/>
      <c r="DI351" s="29"/>
      <c r="DJ351" s="29"/>
      <c r="DK351" s="29"/>
      <c r="DL351" s="29"/>
      <c r="DM351" s="30"/>
      <c r="DN351" s="31"/>
      <c r="DO351" s="32"/>
      <c r="DP351" s="32"/>
      <c r="DQ351" s="32"/>
      <c r="DR351" s="32"/>
      <c r="DS351" s="33"/>
      <c r="DT351" s="28"/>
      <c r="DU351" s="29"/>
      <c r="DV351" s="29"/>
      <c r="DW351" s="29"/>
      <c r="DX351" s="29"/>
      <c r="DY351" s="30"/>
      <c r="DZ351" s="31"/>
      <c r="EA351" s="32"/>
      <c r="EB351" s="32"/>
      <c r="EC351" s="32"/>
      <c r="ED351" s="32"/>
      <c r="EE351" s="33"/>
      <c r="EF351" s="28"/>
      <c r="EG351" s="29"/>
      <c r="EH351" s="29"/>
      <c r="EI351" s="29"/>
      <c r="EJ351" s="29"/>
      <c r="EK351" s="30"/>
      <c r="EL351" s="31"/>
      <c r="EM351" s="32"/>
      <c r="EN351" s="32"/>
      <c r="EO351" s="32"/>
      <c r="EP351" s="32"/>
      <c r="EQ351" s="33"/>
      <c r="ER351" s="28"/>
      <c r="ES351" s="29"/>
      <c r="ET351" s="29"/>
      <c r="EU351" s="29"/>
      <c r="EV351" s="29"/>
      <c r="EW351" s="30"/>
      <c r="EX351" s="31"/>
      <c r="EY351" s="32"/>
      <c r="EZ351" s="32"/>
      <c r="FA351" s="32"/>
      <c r="FB351" s="32"/>
      <c r="FC351" s="33"/>
      <c r="FD351" s="28"/>
      <c r="FE351" s="29"/>
      <c r="FF351" s="29"/>
      <c r="FG351" s="29"/>
      <c r="FH351" s="29"/>
      <c r="FI351" s="30"/>
      <c r="FJ351" s="31"/>
      <c r="FK351" s="32"/>
      <c r="FL351" s="32"/>
      <c r="FM351" s="32"/>
      <c r="FN351" s="32"/>
      <c r="FO351" s="33"/>
      <c r="FP351" s="28"/>
      <c r="FQ351" s="29"/>
      <c r="FR351" s="29"/>
      <c r="FS351" s="29"/>
      <c r="FT351" s="29"/>
      <c r="FU351" s="30"/>
      <c r="FV351" s="31"/>
      <c r="FW351" s="32"/>
      <c r="FX351" s="32"/>
      <c r="FY351" s="32"/>
      <c r="FZ351" s="32"/>
      <c r="GA351" s="33"/>
      <c r="GB351" s="28"/>
      <c r="GC351" s="29"/>
      <c r="GD351" s="29"/>
      <c r="GE351" s="29"/>
      <c r="GF351" s="29"/>
      <c r="GG351" s="30"/>
      <c r="GH351" s="31"/>
      <c r="GI351" s="32"/>
      <c r="GJ351" s="32"/>
      <c r="GK351" s="32"/>
      <c r="GL351" s="32"/>
      <c r="GM351" s="33"/>
      <c r="GN351" s="28"/>
      <c r="GO351" s="29"/>
      <c r="GP351" s="29"/>
      <c r="GQ351" s="29"/>
      <c r="GR351" s="29"/>
      <c r="GS351" s="30"/>
      <c r="GT351" s="31"/>
      <c r="GU351" s="32"/>
      <c r="GV351" s="32"/>
      <c r="GW351" s="32"/>
      <c r="GX351" s="32"/>
      <c r="GY351" s="33"/>
      <c r="GZ351" s="28"/>
      <c r="HA351" s="29"/>
      <c r="HB351" s="29"/>
      <c r="HC351" s="29"/>
      <c r="HD351" s="29"/>
      <c r="HE351" s="30"/>
      <c r="HF351" s="31"/>
      <c r="HG351" s="32"/>
      <c r="HH351" s="32"/>
      <c r="HI351" s="32"/>
      <c r="HJ351" s="32"/>
      <c r="HK351" s="33"/>
      <c r="HL351" s="28"/>
      <c r="HM351" s="29"/>
      <c r="HN351" s="29"/>
      <c r="HO351" s="29"/>
      <c r="HP351" s="29"/>
      <c r="HQ351" s="30"/>
      <c r="HR351" s="31"/>
      <c r="HS351" s="32"/>
      <c r="HT351" s="32"/>
      <c r="HU351" s="32"/>
      <c r="HV351" s="32"/>
      <c r="HW351" s="33"/>
      <c r="HX351" s="28"/>
      <c r="HY351" s="29"/>
      <c r="HZ351" s="29"/>
      <c r="IA351" s="29"/>
      <c r="IB351" s="29"/>
      <c r="IC351" s="30"/>
      <c r="ID351" s="31"/>
      <c r="IE351" s="32"/>
      <c r="IF351" s="32"/>
      <c r="IG351" s="32"/>
      <c r="IH351" s="32"/>
      <c r="II351" s="33"/>
      <c r="IJ351" s="28"/>
      <c r="IK351" s="29"/>
      <c r="IL351" s="29"/>
      <c r="IM351" s="29"/>
      <c r="IN351" s="29"/>
      <c r="IO351" s="30"/>
      <c r="IP351" s="31"/>
      <c r="IQ351" s="32"/>
      <c r="IR351" s="32"/>
      <c r="IS351" s="32"/>
      <c r="IT351" s="32"/>
      <c r="IU351" s="33"/>
      <c r="IV351" s="28"/>
      <c r="IW351" s="29"/>
      <c r="IX351" s="29"/>
      <c r="IY351" s="29"/>
      <c r="IZ351" s="29"/>
      <c r="JA351" s="30"/>
      <c r="JB351" s="31"/>
      <c r="JC351" s="32"/>
      <c r="JD351" s="32"/>
      <c r="JE351" s="32"/>
      <c r="JF351" s="32"/>
      <c r="JG351" s="33"/>
      <c r="JH351" s="28"/>
      <c r="JI351" s="29"/>
      <c r="JJ351" s="29"/>
      <c r="JK351" s="29"/>
      <c r="JL351" s="29"/>
      <c r="JM351" s="30"/>
      <c r="JN351" s="31"/>
      <c r="JO351" s="32"/>
      <c r="JP351" s="32"/>
      <c r="JQ351" s="32"/>
      <c r="JR351" s="32"/>
      <c r="JS351" s="33"/>
      <c r="JT351" s="28"/>
      <c r="JU351" s="29"/>
      <c r="JV351" s="29"/>
      <c r="JW351" s="29"/>
      <c r="JX351" s="29"/>
      <c r="JY351" s="30"/>
      <c r="JZ351" s="31"/>
      <c r="KA351" s="32"/>
      <c r="KB351" s="32"/>
      <c r="KC351" s="32"/>
      <c r="KD351" s="32"/>
      <c r="KE351" s="33"/>
      <c r="KF351" s="28"/>
      <c r="KG351" s="29"/>
      <c r="KH351" s="29"/>
      <c r="KI351" s="29"/>
      <c r="KJ351" s="29"/>
      <c r="KK351" s="30"/>
      <c r="KL351" s="31"/>
      <c r="KM351" s="32"/>
      <c r="KN351" s="32"/>
      <c r="KO351" s="32"/>
      <c r="KP351" s="32"/>
      <c r="KQ351" s="33"/>
    </row>
    <row r="352" spans="1:303" ht="16.5" customHeight="1" x14ac:dyDescent="0.25">
      <c r="A352" t="e">
        <f t="shared" si="15"/>
        <v>#VALUE!</v>
      </c>
      <c r="B352" s="17" t="e">
        <f t="shared" si="16"/>
        <v>#VALUE!</v>
      </c>
      <c r="C352" s="21" t="str">
        <f>Calen!F355</f>
        <v/>
      </c>
      <c r="D352" s="28"/>
      <c r="E352" s="29"/>
      <c r="F352" s="29"/>
      <c r="G352" s="29"/>
      <c r="H352" s="29"/>
      <c r="I352" s="30"/>
      <c r="J352" s="31"/>
      <c r="K352" s="32"/>
      <c r="L352" s="32"/>
      <c r="M352" s="32"/>
      <c r="N352" s="32"/>
      <c r="O352" s="33"/>
      <c r="P352" s="28"/>
      <c r="Q352" s="29"/>
      <c r="R352" s="29"/>
      <c r="S352" s="29"/>
      <c r="T352" s="29"/>
      <c r="U352" s="30"/>
      <c r="V352" s="31"/>
      <c r="W352" s="32"/>
      <c r="X352" s="32"/>
      <c r="Y352" s="32"/>
      <c r="Z352" s="32"/>
      <c r="AA352" s="33"/>
      <c r="AB352" s="28"/>
      <c r="AC352" s="29"/>
      <c r="AD352" s="29"/>
      <c r="AE352" s="29"/>
      <c r="AF352" s="29"/>
      <c r="AG352" s="30"/>
      <c r="AH352" s="31"/>
      <c r="AI352" s="32"/>
      <c r="AJ352" s="32"/>
      <c r="AK352" s="32"/>
      <c r="AL352" s="32"/>
      <c r="AM352" s="33"/>
      <c r="AN352" s="28"/>
      <c r="AO352" s="29"/>
      <c r="AP352" s="29"/>
      <c r="AQ352" s="29"/>
      <c r="AR352" s="29"/>
      <c r="AS352" s="30"/>
      <c r="AT352" s="31"/>
      <c r="AU352" s="32"/>
      <c r="AV352" s="32"/>
      <c r="AW352" s="32"/>
      <c r="AX352" s="32"/>
      <c r="AY352" s="33"/>
      <c r="AZ352" s="28"/>
      <c r="BA352" s="29"/>
      <c r="BB352" s="29"/>
      <c r="BC352" s="29"/>
      <c r="BD352" s="29"/>
      <c r="BE352" s="30"/>
      <c r="BF352" s="31"/>
      <c r="BG352" s="32"/>
      <c r="BH352" s="32"/>
      <c r="BI352" s="32"/>
      <c r="BJ352" s="32"/>
      <c r="BK352" s="33"/>
      <c r="BL352" s="28"/>
      <c r="BM352" s="29"/>
      <c r="BN352" s="29"/>
      <c r="BO352" s="29"/>
      <c r="BP352" s="29"/>
      <c r="BQ352" s="30"/>
      <c r="BR352" s="31"/>
      <c r="BS352" s="32"/>
      <c r="BT352" s="32"/>
      <c r="BU352" s="32"/>
      <c r="BV352" s="32"/>
      <c r="BW352" s="33"/>
      <c r="BX352" s="28"/>
      <c r="BY352" s="29"/>
      <c r="BZ352" s="29"/>
      <c r="CA352" s="29"/>
      <c r="CB352" s="29"/>
      <c r="CC352" s="30"/>
      <c r="CD352" s="31"/>
      <c r="CE352" s="32"/>
      <c r="CF352" s="32"/>
      <c r="CG352" s="32"/>
      <c r="CH352" s="32"/>
      <c r="CI352" s="33"/>
      <c r="CJ352" s="28"/>
      <c r="CK352" s="29"/>
      <c r="CL352" s="29"/>
      <c r="CM352" s="29"/>
      <c r="CN352" s="29"/>
      <c r="CO352" s="30"/>
      <c r="CP352" s="31"/>
      <c r="CQ352" s="32"/>
      <c r="CR352" s="32"/>
      <c r="CS352" s="32"/>
      <c r="CT352" s="32"/>
      <c r="CU352" s="33"/>
      <c r="CV352" s="28"/>
      <c r="CW352" s="29"/>
      <c r="CX352" s="29"/>
      <c r="CY352" s="29"/>
      <c r="CZ352" s="29"/>
      <c r="DA352" s="30"/>
      <c r="DB352" s="31"/>
      <c r="DC352" s="32"/>
      <c r="DD352" s="32"/>
      <c r="DE352" s="32"/>
      <c r="DF352" s="32"/>
      <c r="DG352" s="33"/>
      <c r="DH352" s="28"/>
      <c r="DI352" s="29"/>
      <c r="DJ352" s="29"/>
      <c r="DK352" s="29"/>
      <c r="DL352" s="29"/>
      <c r="DM352" s="30"/>
      <c r="DN352" s="31"/>
      <c r="DO352" s="32"/>
      <c r="DP352" s="32"/>
      <c r="DQ352" s="32"/>
      <c r="DR352" s="32"/>
      <c r="DS352" s="33"/>
      <c r="DT352" s="28"/>
      <c r="DU352" s="29"/>
      <c r="DV352" s="29"/>
      <c r="DW352" s="29"/>
      <c r="DX352" s="29"/>
      <c r="DY352" s="30"/>
      <c r="DZ352" s="31"/>
      <c r="EA352" s="32"/>
      <c r="EB352" s="32"/>
      <c r="EC352" s="32"/>
      <c r="ED352" s="32"/>
      <c r="EE352" s="33"/>
      <c r="EF352" s="28"/>
      <c r="EG352" s="29"/>
      <c r="EH352" s="29"/>
      <c r="EI352" s="29"/>
      <c r="EJ352" s="29"/>
      <c r="EK352" s="30"/>
      <c r="EL352" s="31"/>
      <c r="EM352" s="32"/>
      <c r="EN352" s="32"/>
      <c r="EO352" s="32"/>
      <c r="EP352" s="32"/>
      <c r="EQ352" s="33"/>
      <c r="ER352" s="28"/>
      <c r="ES352" s="29"/>
      <c r="ET352" s="29"/>
      <c r="EU352" s="29"/>
      <c r="EV352" s="29"/>
      <c r="EW352" s="30"/>
      <c r="EX352" s="31"/>
      <c r="EY352" s="32"/>
      <c r="EZ352" s="32"/>
      <c r="FA352" s="32"/>
      <c r="FB352" s="32"/>
      <c r="FC352" s="33"/>
      <c r="FD352" s="28"/>
      <c r="FE352" s="29"/>
      <c r="FF352" s="29"/>
      <c r="FG352" s="29"/>
      <c r="FH352" s="29"/>
      <c r="FI352" s="30"/>
      <c r="FJ352" s="31"/>
      <c r="FK352" s="32"/>
      <c r="FL352" s="32"/>
      <c r="FM352" s="32"/>
      <c r="FN352" s="32"/>
      <c r="FO352" s="33"/>
      <c r="FP352" s="28"/>
      <c r="FQ352" s="29"/>
      <c r="FR352" s="29"/>
      <c r="FS352" s="29"/>
      <c r="FT352" s="29"/>
      <c r="FU352" s="30"/>
      <c r="FV352" s="31"/>
      <c r="FW352" s="32"/>
      <c r="FX352" s="32"/>
      <c r="FY352" s="32"/>
      <c r="FZ352" s="32"/>
      <c r="GA352" s="33"/>
      <c r="GB352" s="28"/>
      <c r="GC352" s="29"/>
      <c r="GD352" s="29"/>
      <c r="GE352" s="29"/>
      <c r="GF352" s="29"/>
      <c r="GG352" s="30"/>
      <c r="GH352" s="31"/>
      <c r="GI352" s="32"/>
      <c r="GJ352" s="32"/>
      <c r="GK352" s="32"/>
      <c r="GL352" s="32"/>
      <c r="GM352" s="33"/>
      <c r="GN352" s="28"/>
      <c r="GO352" s="29"/>
      <c r="GP352" s="29"/>
      <c r="GQ352" s="29"/>
      <c r="GR352" s="29"/>
      <c r="GS352" s="30"/>
      <c r="GT352" s="31"/>
      <c r="GU352" s="32"/>
      <c r="GV352" s="32"/>
      <c r="GW352" s="32"/>
      <c r="GX352" s="32"/>
      <c r="GY352" s="33"/>
      <c r="GZ352" s="28"/>
      <c r="HA352" s="29"/>
      <c r="HB352" s="29"/>
      <c r="HC352" s="29"/>
      <c r="HD352" s="29"/>
      <c r="HE352" s="30"/>
      <c r="HF352" s="31"/>
      <c r="HG352" s="32"/>
      <c r="HH352" s="32"/>
      <c r="HI352" s="32"/>
      <c r="HJ352" s="32"/>
      <c r="HK352" s="33"/>
      <c r="HL352" s="28"/>
      <c r="HM352" s="29"/>
      <c r="HN352" s="29"/>
      <c r="HO352" s="29"/>
      <c r="HP352" s="29"/>
      <c r="HQ352" s="30"/>
      <c r="HR352" s="31"/>
      <c r="HS352" s="32"/>
      <c r="HT352" s="32"/>
      <c r="HU352" s="32"/>
      <c r="HV352" s="32"/>
      <c r="HW352" s="33"/>
      <c r="HX352" s="28"/>
      <c r="HY352" s="29"/>
      <c r="HZ352" s="29"/>
      <c r="IA352" s="29"/>
      <c r="IB352" s="29"/>
      <c r="IC352" s="30"/>
      <c r="ID352" s="31"/>
      <c r="IE352" s="32"/>
      <c r="IF352" s="32"/>
      <c r="IG352" s="32"/>
      <c r="IH352" s="32"/>
      <c r="II352" s="33"/>
      <c r="IJ352" s="28"/>
      <c r="IK352" s="29"/>
      <c r="IL352" s="29"/>
      <c r="IM352" s="29"/>
      <c r="IN352" s="29"/>
      <c r="IO352" s="30"/>
      <c r="IP352" s="31"/>
      <c r="IQ352" s="32"/>
      <c r="IR352" s="32"/>
      <c r="IS352" s="32"/>
      <c r="IT352" s="32"/>
      <c r="IU352" s="33"/>
      <c r="IV352" s="28"/>
      <c r="IW352" s="29"/>
      <c r="IX352" s="29"/>
      <c r="IY352" s="29"/>
      <c r="IZ352" s="29"/>
      <c r="JA352" s="30"/>
      <c r="JB352" s="31"/>
      <c r="JC352" s="32"/>
      <c r="JD352" s="32"/>
      <c r="JE352" s="32"/>
      <c r="JF352" s="32"/>
      <c r="JG352" s="33"/>
      <c r="JH352" s="28"/>
      <c r="JI352" s="29"/>
      <c r="JJ352" s="29"/>
      <c r="JK352" s="29"/>
      <c r="JL352" s="29"/>
      <c r="JM352" s="30"/>
      <c r="JN352" s="31"/>
      <c r="JO352" s="32"/>
      <c r="JP352" s="32"/>
      <c r="JQ352" s="32"/>
      <c r="JR352" s="32"/>
      <c r="JS352" s="33"/>
      <c r="JT352" s="28"/>
      <c r="JU352" s="29"/>
      <c r="JV352" s="29"/>
      <c r="JW352" s="29"/>
      <c r="JX352" s="29"/>
      <c r="JY352" s="30"/>
      <c r="JZ352" s="31"/>
      <c r="KA352" s="32"/>
      <c r="KB352" s="32"/>
      <c r="KC352" s="32"/>
      <c r="KD352" s="32"/>
      <c r="KE352" s="33"/>
      <c r="KF352" s="28"/>
      <c r="KG352" s="29"/>
      <c r="KH352" s="29"/>
      <c r="KI352" s="29"/>
      <c r="KJ352" s="29"/>
      <c r="KK352" s="30"/>
      <c r="KL352" s="31"/>
      <c r="KM352" s="32"/>
      <c r="KN352" s="32"/>
      <c r="KO352" s="32"/>
      <c r="KP352" s="32"/>
      <c r="KQ352" s="33"/>
    </row>
    <row r="353" spans="1:303" ht="16.5" customHeight="1" x14ac:dyDescent="0.25">
      <c r="A353" t="e">
        <f t="shared" si="15"/>
        <v>#VALUE!</v>
      </c>
      <c r="B353" s="17" t="e">
        <f t="shared" si="16"/>
        <v>#VALUE!</v>
      </c>
      <c r="C353" s="21" t="str">
        <f>Calen!F356</f>
        <v/>
      </c>
      <c r="D353" s="28"/>
      <c r="E353" s="29"/>
      <c r="F353" s="29"/>
      <c r="G353" s="29"/>
      <c r="H353" s="29"/>
      <c r="I353" s="30"/>
      <c r="J353" s="31"/>
      <c r="K353" s="32"/>
      <c r="L353" s="32"/>
      <c r="M353" s="32"/>
      <c r="N353" s="32"/>
      <c r="O353" s="33"/>
      <c r="P353" s="28"/>
      <c r="Q353" s="29"/>
      <c r="R353" s="29"/>
      <c r="S353" s="29"/>
      <c r="T353" s="29"/>
      <c r="U353" s="30"/>
      <c r="V353" s="31"/>
      <c r="W353" s="32"/>
      <c r="X353" s="32"/>
      <c r="Y353" s="32"/>
      <c r="Z353" s="32"/>
      <c r="AA353" s="33"/>
      <c r="AB353" s="28"/>
      <c r="AC353" s="29"/>
      <c r="AD353" s="29"/>
      <c r="AE353" s="29"/>
      <c r="AF353" s="29"/>
      <c r="AG353" s="30"/>
      <c r="AH353" s="31"/>
      <c r="AI353" s="32"/>
      <c r="AJ353" s="32"/>
      <c r="AK353" s="32"/>
      <c r="AL353" s="32"/>
      <c r="AM353" s="33"/>
      <c r="AN353" s="28"/>
      <c r="AO353" s="29"/>
      <c r="AP353" s="29"/>
      <c r="AQ353" s="29"/>
      <c r="AR353" s="29"/>
      <c r="AS353" s="30"/>
      <c r="AT353" s="31"/>
      <c r="AU353" s="32"/>
      <c r="AV353" s="32"/>
      <c r="AW353" s="32"/>
      <c r="AX353" s="32"/>
      <c r="AY353" s="33"/>
      <c r="AZ353" s="28"/>
      <c r="BA353" s="29"/>
      <c r="BB353" s="29"/>
      <c r="BC353" s="29"/>
      <c r="BD353" s="29"/>
      <c r="BE353" s="30"/>
      <c r="BF353" s="31"/>
      <c r="BG353" s="32"/>
      <c r="BH353" s="32"/>
      <c r="BI353" s="32"/>
      <c r="BJ353" s="32"/>
      <c r="BK353" s="33"/>
      <c r="BL353" s="28"/>
      <c r="BM353" s="29"/>
      <c r="BN353" s="29"/>
      <c r="BO353" s="29"/>
      <c r="BP353" s="29"/>
      <c r="BQ353" s="30"/>
      <c r="BR353" s="31"/>
      <c r="BS353" s="32"/>
      <c r="BT353" s="32"/>
      <c r="BU353" s="32"/>
      <c r="BV353" s="32"/>
      <c r="BW353" s="33"/>
      <c r="BX353" s="28"/>
      <c r="BY353" s="29"/>
      <c r="BZ353" s="29"/>
      <c r="CA353" s="29"/>
      <c r="CB353" s="29"/>
      <c r="CC353" s="30"/>
      <c r="CD353" s="31"/>
      <c r="CE353" s="32"/>
      <c r="CF353" s="32"/>
      <c r="CG353" s="32"/>
      <c r="CH353" s="32"/>
      <c r="CI353" s="33"/>
      <c r="CJ353" s="28"/>
      <c r="CK353" s="29"/>
      <c r="CL353" s="29"/>
      <c r="CM353" s="29"/>
      <c r="CN353" s="29"/>
      <c r="CO353" s="30"/>
      <c r="CP353" s="31"/>
      <c r="CQ353" s="32"/>
      <c r="CR353" s="32"/>
      <c r="CS353" s="32"/>
      <c r="CT353" s="32"/>
      <c r="CU353" s="33"/>
      <c r="CV353" s="28"/>
      <c r="CW353" s="29"/>
      <c r="CX353" s="29"/>
      <c r="CY353" s="29"/>
      <c r="CZ353" s="29"/>
      <c r="DA353" s="30"/>
      <c r="DB353" s="31"/>
      <c r="DC353" s="32"/>
      <c r="DD353" s="32"/>
      <c r="DE353" s="32"/>
      <c r="DF353" s="32"/>
      <c r="DG353" s="33"/>
      <c r="DH353" s="28"/>
      <c r="DI353" s="29"/>
      <c r="DJ353" s="29"/>
      <c r="DK353" s="29"/>
      <c r="DL353" s="29"/>
      <c r="DM353" s="30"/>
      <c r="DN353" s="31"/>
      <c r="DO353" s="32"/>
      <c r="DP353" s="32"/>
      <c r="DQ353" s="32"/>
      <c r="DR353" s="32"/>
      <c r="DS353" s="33"/>
      <c r="DT353" s="28"/>
      <c r="DU353" s="29"/>
      <c r="DV353" s="29"/>
      <c r="DW353" s="29"/>
      <c r="DX353" s="29"/>
      <c r="DY353" s="30"/>
      <c r="DZ353" s="31"/>
      <c r="EA353" s="32"/>
      <c r="EB353" s="32"/>
      <c r="EC353" s="32"/>
      <c r="ED353" s="32"/>
      <c r="EE353" s="33"/>
      <c r="EF353" s="28"/>
      <c r="EG353" s="29"/>
      <c r="EH353" s="29"/>
      <c r="EI353" s="29"/>
      <c r="EJ353" s="29"/>
      <c r="EK353" s="30"/>
      <c r="EL353" s="31"/>
      <c r="EM353" s="32"/>
      <c r="EN353" s="32"/>
      <c r="EO353" s="32"/>
      <c r="EP353" s="32"/>
      <c r="EQ353" s="33"/>
      <c r="ER353" s="28"/>
      <c r="ES353" s="29"/>
      <c r="ET353" s="29"/>
      <c r="EU353" s="29"/>
      <c r="EV353" s="29"/>
      <c r="EW353" s="30"/>
      <c r="EX353" s="31"/>
      <c r="EY353" s="32"/>
      <c r="EZ353" s="32"/>
      <c r="FA353" s="32"/>
      <c r="FB353" s="32"/>
      <c r="FC353" s="33"/>
      <c r="FD353" s="28"/>
      <c r="FE353" s="29"/>
      <c r="FF353" s="29"/>
      <c r="FG353" s="29"/>
      <c r="FH353" s="29"/>
      <c r="FI353" s="30"/>
      <c r="FJ353" s="31"/>
      <c r="FK353" s="32"/>
      <c r="FL353" s="32"/>
      <c r="FM353" s="32"/>
      <c r="FN353" s="32"/>
      <c r="FO353" s="33"/>
      <c r="FP353" s="28"/>
      <c r="FQ353" s="29"/>
      <c r="FR353" s="29"/>
      <c r="FS353" s="29"/>
      <c r="FT353" s="29"/>
      <c r="FU353" s="30"/>
      <c r="FV353" s="31"/>
      <c r="FW353" s="32"/>
      <c r="FX353" s="32"/>
      <c r="FY353" s="32"/>
      <c r="FZ353" s="32"/>
      <c r="GA353" s="33"/>
      <c r="GB353" s="28"/>
      <c r="GC353" s="29"/>
      <c r="GD353" s="29"/>
      <c r="GE353" s="29"/>
      <c r="GF353" s="29"/>
      <c r="GG353" s="30"/>
      <c r="GH353" s="31"/>
      <c r="GI353" s="32"/>
      <c r="GJ353" s="32"/>
      <c r="GK353" s="32"/>
      <c r="GL353" s="32"/>
      <c r="GM353" s="33"/>
      <c r="GN353" s="28"/>
      <c r="GO353" s="29"/>
      <c r="GP353" s="29"/>
      <c r="GQ353" s="29"/>
      <c r="GR353" s="29"/>
      <c r="GS353" s="30"/>
      <c r="GT353" s="31"/>
      <c r="GU353" s="32"/>
      <c r="GV353" s="32"/>
      <c r="GW353" s="32"/>
      <c r="GX353" s="32"/>
      <c r="GY353" s="33"/>
      <c r="GZ353" s="28"/>
      <c r="HA353" s="29"/>
      <c r="HB353" s="29"/>
      <c r="HC353" s="29"/>
      <c r="HD353" s="29"/>
      <c r="HE353" s="30"/>
      <c r="HF353" s="31"/>
      <c r="HG353" s="32"/>
      <c r="HH353" s="32"/>
      <c r="HI353" s="32"/>
      <c r="HJ353" s="32"/>
      <c r="HK353" s="33"/>
      <c r="HL353" s="28"/>
      <c r="HM353" s="29"/>
      <c r="HN353" s="29"/>
      <c r="HO353" s="29"/>
      <c r="HP353" s="29"/>
      <c r="HQ353" s="30"/>
      <c r="HR353" s="31"/>
      <c r="HS353" s="32"/>
      <c r="HT353" s="32"/>
      <c r="HU353" s="32"/>
      <c r="HV353" s="32"/>
      <c r="HW353" s="33"/>
      <c r="HX353" s="28"/>
      <c r="HY353" s="29"/>
      <c r="HZ353" s="29"/>
      <c r="IA353" s="29"/>
      <c r="IB353" s="29"/>
      <c r="IC353" s="30"/>
      <c r="ID353" s="31"/>
      <c r="IE353" s="32"/>
      <c r="IF353" s="32"/>
      <c r="IG353" s="32"/>
      <c r="IH353" s="32"/>
      <c r="II353" s="33"/>
      <c r="IJ353" s="28"/>
      <c r="IK353" s="29"/>
      <c r="IL353" s="29"/>
      <c r="IM353" s="29"/>
      <c r="IN353" s="29"/>
      <c r="IO353" s="30"/>
      <c r="IP353" s="31"/>
      <c r="IQ353" s="32"/>
      <c r="IR353" s="32"/>
      <c r="IS353" s="32"/>
      <c r="IT353" s="32"/>
      <c r="IU353" s="33"/>
      <c r="IV353" s="28"/>
      <c r="IW353" s="29"/>
      <c r="IX353" s="29"/>
      <c r="IY353" s="29"/>
      <c r="IZ353" s="29"/>
      <c r="JA353" s="30"/>
      <c r="JB353" s="31"/>
      <c r="JC353" s="32"/>
      <c r="JD353" s="32"/>
      <c r="JE353" s="32"/>
      <c r="JF353" s="32"/>
      <c r="JG353" s="33"/>
      <c r="JH353" s="28"/>
      <c r="JI353" s="29"/>
      <c r="JJ353" s="29"/>
      <c r="JK353" s="29"/>
      <c r="JL353" s="29"/>
      <c r="JM353" s="30"/>
      <c r="JN353" s="31"/>
      <c r="JO353" s="32"/>
      <c r="JP353" s="32"/>
      <c r="JQ353" s="32"/>
      <c r="JR353" s="32"/>
      <c r="JS353" s="33"/>
      <c r="JT353" s="28"/>
      <c r="JU353" s="29"/>
      <c r="JV353" s="29"/>
      <c r="JW353" s="29"/>
      <c r="JX353" s="29"/>
      <c r="JY353" s="30"/>
      <c r="JZ353" s="31"/>
      <c r="KA353" s="32"/>
      <c r="KB353" s="32"/>
      <c r="KC353" s="32"/>
      <c r="KD353" s="32"/>
      <c r="KE353" s="33"/>
      <c r="KF353" s="28"/>
      <c r="KG353" s="29"/>
      <c r="KH353" s="29"/>
      <c r="KI353" s="29"/>
      <c r="KJ353" s="29"/>
      <c r="KK353" s="30"/>
      <c r="KL353" s="31"/>
      <c r="KM353" s="32"/>
      <c r="KN353" s="32"/>
      <c r="KO353" s="32"/>
      <c r="KP353" s="32"/>
      <c r="KQ353" s="33"/>
    </row>
    <row r="354" spans="1:303" ht="16.5" customHeight="1" x14ac:dyDescent="0.25">
      <c r="A354" t="e">
        <f t="shared" si="15"/>
        <v>#VALUE!</v>
      </c>
      <c r="B354" s="17" t="e">
        <f t="shared" si="16"/>
        <v>#VALUE!</v>
      </c>
      <c r="C354" s="21" t="str">
        <f>Calen!F357</f>
        <v/>
      </c>
      <c r="D354" s="28"/>
      <c r="E354" s="29"/>
      <c r="F354" s="29"/>
      <c r="G354" s="29"/>
      <c r="H354" s="29"/>
      <c r="I354" s="30"/>
      <c r="J354" s="31"/>
      <c r="K354" s="32"/>
      <c r="L354" s="32"/>
      <c r="M354" s="32"/>
      <c r="N354" s="32"/>
      <c r="O354" s="33"/>
      <c r="P354" s="28"/>
      <c r="Q354" s="29"/>
      <c r="R354" s="29"/>
      <c r="S354" s="29"/>
      <c r="T354" s="29"/>
      <c r="U354" s="30"/>
      <c r="V354" s="31"/>
      <c r="W354" s="32"/>
      <c r="X354" s="32"/>
      <c r="Y354" s="32"/>
      <c r="Z354" s="32"/>
      <c r="AA354" s="33"/>
      <c r="AB354" s="28"/>
      <c r="AC354" s="29"/>
      <c r="AD354" s="29"/>
      <c r="AE354" s="29"/>
      <c r="AF354" s="29"/>
      <c r="AG354" s="30"/>
      <c r="AH354" s="31"/>
      <c r="AI354" s="32"/>
      <c r="AJ354" s="32"/>
      <c r="AK354" s="32"/>
      <c r="AL354" s="32"/>
      <c r="AM354" s="33"/>
      <c r="AN354" s="28"/>
      <c r="AO354" s="29"/>
      <c r="AP354" s="29"/>
      <c r="AQ354" s="29"/>
      <c r="AR354" s="29"/>
      <c r="AS354" s="30"/>
      <c r="AT354" s="31"/>
      <c r="AU354" s="32"/>
      <c r="AV354" s="32"/>
      <c r="AW354" s="32"/>
      <c r="AX354" s="32"/>
      <c r="AY354" s="33"/>
      <c r="AZ354" s="28"/>
      <c r="BA354" s="29"/>
      <c r="BB354" s="29"/>
      <c r="BC354" s="29"/>
      <c r="BD354" s="29"/>
      <c r="BE354" s="30"/>
      <c r="BF354" s="31"/>
      <c r="BG354" s="32"/>
      <c r="BH354" s="32"/>
      <c r="BI354" s="32"/>
      <c r="BJ354" s="32"/>
      <c r="BK354" s="33"/>
      <c r="BL354" s="28"/>
      <c r="BM354" s="29"/>
      <c r="BN354" s="29"/>
      <c r="BO354" s="29"/>
      <c r="BP354" s="29"/>
      <c r="BQ354" s="30"/>
      <c r="BR354" s="31"/>
      <c r="BS354" s="32"/>
      <c r="BT354" s="32"/>
      <c r="BU354" s="32"/>
      <c r="BV354" s="32"/>
      <c r="BW354" s="33"/>
      <c r="BX354" s="28"/>
      <c r="BY354" s="29"/>
      <c r="BZ354" s="29"/>
      <c r="CA354" s="29"/>
      <c r="CB354" s="29"/>
      <c r="CC354" s="30"/>
      <c r="CD354" s="31"/>
      <c r="CE354" s="32"/>
      <c r="CF354" s="32"/>
      <c r="CG354" s="32"/>
      <c r="CH354" s="32"/>
      <c r="CI354" s="33"/>
      <c r="CJ354" s="28"/>
      <c r="CK354" s="29"/>
      <c r="CL354" s="29"/>
      <c r="CM354" s="29"/>
      <c r="CN354" s="29"/>
      <c r="CO354" s="30"/>
      <c r="CP354" s="31"/>
      <c r="CQ354" s="32"/>
      <c r="CR354" s="32"/>
      <c r="CS354" s="32"/>
      <c r="CT354" s="32"/>
      <c r="CU354" s="33"/>
      <c r="CV354" s="28"/>
      <c r="CW354" s="29"/>
      <c r="CX354" s="29"/>
      <c r="CY354" s="29"/>
      <c r="CZ354" s="29"/>
      <c r="DA354" s="30"/>
      <c r="DB354" s="31"/>
      <c r="DC354" s="32"/>
      <c r="DD354" s="32"/>
      <c r="DE354" s="32"/>
      <c r="DF354" s="32"/>
      <c r="DG354" s="33"/>
      <c r="DH354" s="28"/>
      <c r="DI354" s="29"/>
      <c r="DJ354" s="29"/>
      <c r="DK354" s="29"/>
      <c r="DL354" s="29"/>
      <c r="DM354" s="30"/>
      <c r="DN354" s="31"/>
      <c r="DO354" s="32"/>
      <c r="DP354" s="32"/>
      <c r="DQ354" s="32"/>
      <c r="DR354" s="32"/>
      <c r="DS354" s="33"/>
      <c r="DT354" s="28"/>
      <c r="DU354" s="29"/>
      <c r="DV354" s="29"/>
      <c r="DW354" s="29"/>
      <c r="DX354" s="29"/>
      <c r="DY354" s="30"/>
      <c r="DZ354" s="31"/>
      <c r="EA354" s="32"/>
      <c r="EB354" s="32"/>
      <c r="EC354" s="32"/>
      <c r="ED354" s="32"/>
      <c r="EE354" s="33"/>
      <c r="EF354" s="28"/>
      <c r="EG354" s="29"/>
      <c r="EH354" s="29"/>
      <c r="EI354" s="29"/>
      <c r="EJ354" s="29"/>
      <c r="EK354" s="30"/>
      <c r="EL354" s="31"/>
      <c r="EM354" s="32"/>
      <c r="EN354" s="32"/>
      <c r="EO354" s="32"/>
      <c r="EP354" s="32"/>
      <c r="EQ354" s="33"/>
      <c r="ER354" s="28"/>
      <c r="ES354" s="29"/>
      <c r="ET354" s="29"/>
      <c r="EU354" s="29"/>
      <c r="EV354" s="29"/>
      <c r="EW354" s="30"/>
      <c r="EX354" s="31"/>
      <c r="EY354" s="32"/>
      <c r="EZ354" s="32"/>
      <c r="FA354" s="32"/>
      <c r="FB354" s="32"/>
      <c r="FC354" s="33"/>
      <c r="FD354" s="28"/>
      <c r="FE354" s="29"/>
      <c r="FF354" s="29"/>
      <c r="FG354" s="29"/>
      <c r="FH354" s="29"/>
      <c r="FI354" s="30"/>
      <c r="FJ354" s="31"/>
      <c r="FK354" s="32"/>
      <c r="FL354" s="32"/>
      <c r="FM354" s="32"/>
      <c r="FN354" s="32"/>
      <c r="FO354" s="33"/>
      <c r="FP354" s="28"/>
      <c r="FQ354" s="29"/>
      <c r="FR354" s="29"/>
      <c r="FS354" s="29"/>
      <c r="FT354" s="29"/>
      <c r="FU354" s="30"/>
      <c r="FV354" s="31"/>
      <c r="FW354" s="32"/>
      <c r="FX354" s="32"/>
      <c r="FY354" s="32"/>
      <c r="FZ354" s="32"/>
      <c r="GA354" s="33"/>
      <c r="GB354" s="28"/>
      <c r="GC354" s="29"/>
      <c r="GD354" s="29"/>
      <c r="GE354" s="29"/>
      <c r="GF354" s="29"/>
      <c r="GG354" s="30"/>
      <c r="GH354" s="31"/>
      <c r="GI354" s="32"/>
      <c r="GJ354" s="32"/>
      <c r="GK354" s="32"/>
      <c r="GL354" s="32"/>
      <c r="GM354" s="33"/>
      <c r="GN354" s="28"/>
      <c r="GO354" s="29"/>
      <c r="GP354" s="29"/>
      <c r="GQ354" s="29"/>
      <c r="GR354" s="29"/>
      <c r="GS354" s="30"/>
      <c r="GT354" s="31"/>
      <c r="GU354" s="32"/>
      <c r="GV354" s="32"/>
      <c r="GW354" s="32"/>
      <c r="GX354" s="32"/>
      <c r="GY354" s="33"/>
      <c r="GZ354" s="28"/>
      <c r="HA354" s="29"/>
      <c r="HB354" s="29"/>
      <c r="HC354" s="29"/>
      <c r="HD354" s="29"/>
      <c r="HE354" s="30"/>
      <c r="HF354" s="31"/>
      <c r="HG354" s="32"/>
      <c r="HH354" s="32"/>
      <c r="HI354" s="32"/>
      <c r="HJ354" s="32"/>
      <c r="HK354" s="33"/>
      <c r="HL354" s="28"/>
      <c r="HM354" s="29"/>
      <c r="HN354" s="29"/>
      <c r="HO354" s="29"/>
      <c r="HP354" s="29"/>
      <c r="HQ354" s="30"/>
      <c r="HR354" s="31"/>
      <c r="HS354" s="32"/>
      <c r="HT354" s="32"/>
      <c r="HU354" s="32"/>
      <c r="HV354" s="32"/>
      <c r="HW354" s="33"/>
      <c r="HX354" s="28"/>
      <c r="HY354" s="29"/>
      <c r="HZ354" s="29"/>
      <c r="IA354" s="29"/>
      <c r="IB354" s="29"/>
      <c r="IC354" s="30"/>
      <c r="ID354" s="31"/>
      <c r="IE354" s="32"/>
      <c r="IF354" s="32"/>
      <c r="IG354" s="32"/>
      <c r="IH354" s="32"/>
      <c r="II354" s="33"/>
      <c r="IJ354" s="28"/>
      <c r="IK354" s="29"/>
      <c r="IL354" s="29"/>
      <c r="IM354" s="29"/>
      <c r="IN354" s="29"/>
      <c r="IO354" s="30"/>
      <c r="IP354" s="31"/>
      <c r="IQ354" s="32"/>
      <c r="IR354" s="32"/>
      <c r="IS354" s="32"/>
      <c r="IT354" s="32"/>
      <c r="IU354" s="33"/>
      <c r="IV354" s="28"/>
      <c r="IW354" s="29"/>
      <c r="IX354" s="29"/>
      <c r="IY354" s="29"/>
      <c r="IZ354" s="29"/>
      <c r="JA354" s="30"/>
      <c r="JB354" s="31"/>
      <c r="JC354" s="32"/>
      <c r="JD354" s="32"/>
      <c r="JE354" s="32"/>
      <c r="JF354" s="32"/>
      <c r="JG354" s="33"/>
      <c r="JH354" s="28"/>
      <c r="JI354" s="29"/>
      <c r="JJ354" s="29"/>
      <c r="JK354" s="29"/>
      <c r="JL354" s="29"/>
      <c r="JM354" s="30"/>
      <c r="JN354" s="31"/>
      <c r="JO354" s="32"/>
      <c r="JP354" s="32"/>
      <c r="JQ354" s="32"/>
      <c r="JR354" s="32"/>
      <c r="JS354" s="33"/>
      <c r="JT354" s="28"/>
      <c r="JU354" s="29"/>
      <c r="JV354" s="29"/>
      <c r="JW354" s="29"/>
      <c r="JX354" s="29"/>
      <c r="JY354" s="30"/>
      <c r="JZ354" s="31"/>
      <c r="KA354" s="32"/>
      <c r="KB354" s="32"/>
      <c r="KC354" s="32"/>
      <c r="KD354" s="32"/>
      <c r="KE354" s="33"/>
      <c r="KF354" s="28"/>
      <c r="KG354" s="29"/>
      <c r="KH354" s="29"/>
      <c r="KI354" s="29"/>
      <c r="KJ354" s="29"/>
      <c r="KK354" s="30"/>
      <c r="KL354" s="31"/>
      <c r="KM354" s="32"/>
      <c r="KN354" s="32"/>
      <c r="KO354" s="32"/>
      <c r="KP354" s="32"/>
      <c r="KQ354" s="33"/>
    </row>
    <row r="355" spans="1:303" ht="16.5" customHeight="1" x14ac:dyDescent="0.25">
      <c r="A355" t="e">
        <f t="shared" ref="A355:A367" si="17">IF(MONTH(C355)=12,MONTH(C355),13)</f>
        <v>#VALUE!</v>
      </c>
      <c r="B355" s="17" t="e">
        <f t="shared" si="16"/>
        <v>#VALUE!</v>
      </c>
      <c r="C355" s="21" t="str">
        <f>Calen!F358</f>
        <v/>
      </c>
      <c r="D355" s="28"/>
      <c r="E355" s="29"/>
      <c r="F355" s="29"/>
      <c r="G355" s="29"/>
      <c r="H355" s="29"/>
      <c r="I355" s="30"/>
      <c r="J355" s="31"/>
      <c r="K355" s="32"/>
      <c r="L355" s="32"/>
      <c r="M355" s="32"/>
      <c r="N355" s="32"/>
      <c r="O355" s="33"/>
      <c r="P355" s="28"/>
      <c r="Q355" s="29"/>
      <c r="R355" s="29"/>
      <c r="S355" s="29"/>
      <c r="T355" s="29"/>
      <c r="U355" s="30"/>
      <c r="V355" s="31"/>
      <c r="W355" s="32"/>
      <c r="X355" s="32"/>
      <c r="Y355" s="32"/>
      <c r="Z355" s="32"/>
      <c r="AA355" s="33"/>
      <c r="AB355" s="28"/>
      <c r="AC355" s="29"/>
      <c r="AD355" s="29"/>
      <c r="AE355" s="29"/>
      <c r="AF355" s="29"/>
      <c r="AG355" s="30"/>
      <c r="AH355" s="31"/>
      <c r="AI355" s="32"/>
      <c r="AJ355" s="32"/>
      <c r="AK355" s="32"/>
      <c r="AL355" s="32"/>
      <c r="AM355" s="33"/>
      <c r="AN355" s="28"/>
      <c r="AO355" s="29"/>
      <c r="AP355" s="29"/>
      <c r="AQ355" s="29"/>
      <c r="AR355" s="29"/>
      <c r="AS355" s="30"/>
      <c r="AT355" s="31"/>
      <c r="AU355" s="32"/>
      <c r="AV355" s="32"/>
      <c r="AW355" s="32"/>
      <c r="AX355" s="32"/>
      <c r="AY355" s="33"/>
      <c r="AZ355" s="28"/>
      <c r="BA355" s="29"/>
      <c r="BB355" s="29"/>
      <c r="BC355" s="29"/>
      <c r="BD355" s="29"/>
      <c r="BE355" s="30"/>
      <c r="BF355" s="31"/>
      <c r="BG355" s="32"/>
      <c r="BH355" s="32"/>
      <c r="BI355" s="32"/>
      <c r="BJ355" s="32"/>
      <c r="BK355" s="33"/>
      <c r="BL355" s="28"/>
      <c r="BM355" s="29"/>
      <c r="BN355" s="29"/>
      <c r="BO355" s="29"/>
      <c r="BP355" s="29"/>
      <c r="BQ355" s="30"/>
      <c r="BR355" s="31"/>
      <c r="BS355" s="32"/>
      <c r="BT355" s="32"/>
      <c r="BU355" s="32"/>
      <c r="BV355" s="32"/>
      <c r="BW355" s="33"/>
      <c r="BX355" s="28"/>
      <c r="BY355" s="29"/>
      <c r="BZ355" s="29"/>
      <c r="CA355" s="29"/>
      <c r="CB355" s="29"/>
      <c r="CC355" s="30"/>
      <c r="CD355" s="31"/>
      <c r="CE355" s="32"/>
      <c r="CF355" s="32"/>
      <c r="CG355" s="32"/>
      <c r="CH355" s="32"/>
      <c r="CI355" s="33"/>
      <c r="CJ355" s="28"/>
      <c r="CK355" s="29"/>
      <c r="CL355" s="29"/>
      <c r="CM355" s="29"/>
      <c r="CN355" s="29"/>
      <c r="CO355" s="30"/>
      <c r="CP355" s="31"/>
      <c r="CQ355" s="32"/>
      <c r="CR355" s="32"/>
      <c r="CS355" s="32"/>
      <c r="CT355" s="32"/>
      <c r="CU355" s="33"/>
      <c r="CV355" s="28"/>
      <c r="CW355" s="29"/>
      <c r="CX355" s="29"/>
      <c r="CY355" s="29"/>
      <c r="CZ355" s="29"/>
      <c r="DA355" s="30"/>
      <c r="DB355" s="31"/>
      <c r="DC355" s="32"/>
      <c r="DD355" s="32"/>
      <c r="DE355" s="32"/>
      <c r="DF355" s="32"/>
      <c r="DG355" s="33"/>
      <c r="DH355" s="28"/>
      <c r="DI355" s="29"/>
      <c r="DJ355" s="29"/>
      <c r="DK355" s="29"/>
      <c r="DL355" s="29"/>
      <c r="DM355" s="30"/>
      <c r="DN355" s="31"/>
      <c r="DO355" s="32"/>
      <c r="DP355" s="32"/>
      <c r="DQ355" s="32"/>
      <c r="DR355" s="32"/>
      <c r="DS355" s="33"/>
      <c r="DT355" s="28"/>
      <c r="DU355" s="29"/>
      <c r="DV355" s="29"/>
      <c r="DW355" s="29"/>
      <c r="DX355" s="29"/>
      <c r="DY355" s="30"/>
      <c r="DZ355" s="31"/>
      <c r="EA355" s="32"/>
      <c r="EB355" s="32"/>
      <c r="EC355" s="32"/>
      <c r="ED355" s="32"/>
      <c r="EE355" s="33"/>
      <c r="EF355" s="28"/>
      <c r="EG355" s="29"/>
      <c r="EH355" s="29"/>
      <c r="EI355" s="29"/>
      <c r="EJ355" s="29"/>
      <c r="EK355" s="30"/>
      <c r="EL355" s="31"/>
      <c r="EM355" s="32"/>
      <c r="EN355" s="32"/>
      <c r="EO355" s="32"/>
      <c r="EP355" s="32"/>
      <c r="EQ355" s="33"/>
      <c r="ER355" s="28"/>
      <c r="ES355" s="29"/>
      <c r="ET355" s="29"/>
      <c r="EU355" s="29"/>
      <c r="EV355" s="29"/>
      <c r="EW355" s="30"/>
      <c r="EX355" s="31"/>
      <c r="EY355" s="32"/>
      <c r="EZ355" s="32"/>
      <c r="FA355" s="32"/>
      <c r="FB355" s="32"/>
      <c r="FC355" s="33"/>
      <c r="FD355" s="28"/>
      <c r="FE355" s="29"/>
      <c r="FF355" s="29"/>
      <c r="FG355" s="29"/>
      <c r="FH355" s="29"/>
      <c r="FI355" s="30"/>
      <c r="FJ355" s="31"/>
      <c r="FK355" s="32"/>
      <c r="FL355" s="32"/>
      <c r="FM355" s="32"/>
      <c r="FN355" s="32"/>
      <c r="FO355" s="33"/>
      <c r="FP355" s="28"/>
      <c r="FQ355" s="29"/>
      <c r="FR355" s="29"/>
      <c r="FS355" s="29"/>
      <c r="FT355" s="29"/>
      <c r="FU355" s="30"/>
      <c r="FV355" s="31"/>
      <c r="FW355" s="32"/>
      <c r="FX355" s="32"/>
      <c r="FY355" s="32"/>
      <c r="FZ355" s="32"/>
      <c r="GA355" s="33"/>
      <c r="GB355" s="28"/>
      <c r="GC355" s="29"/>
      <c r="GD355" s="29"/>
      <c r="GE355" s="29"/>
      <c r="GF355" s="29"/>
      <c r="GG355" s="30"/>
      <c r="GH355" s="31"/>
      <c r="GI355" s="32"/>
      <c r="GJ355" s="32"/>
      <c r="GK355" s="32"/>
      <c r="GL355" s="32"/>
      <c r="GM355" s="33"/>
      <c r="GN355" s="28"/>
      <c r="GO355" s="29"/>
      <c r="GP355" s="29"/>
      <c r="GQ355" s="29"/>
      <c r="GR355" s="29"/>
      <c r="GS355" s="30"/>
      <c r="GT355" s="31"/>
      <c r="GU355" s="32"/>
      <c r="GV355" s="32"/>
      <c r="GW355" s="32"/>
      <c r="GX355" s="32"/>
      <c r="GY355" s="33"/>
      <c r="GZ355" s="28"/>
      <c r="HA355" s="29"/>
      <c r="HB355" s="29"/>
      <c r="HC355" s="29"/>
      <c r="HD355" s="29"/>
      <c r="HE355" s="30"/>
      <c r="HF355" s="31"/>
      <c r="HG355" s="32"/>
      <c r="HH355" s="32"/>
      <c r="HI355" s="32"/>
      <c r="HJ355" s="32"/>
      <c r="HK355" s="33"/>
      <c r="HL355" s="28"/>
      <c r="HM355" s="29"/>
      <c r="HN355" s="29"/>
      <c r="HO355" s="29"/>
      <c r="HP355" s="29"/>
      <c r="HQ355" s="30"/>
      <c r="HR355" s="31"/>
      <c r="HS355" s="32"/>
      <c r="HT355" s="32"/>
      <c r="HU355" s="32"/>
      <c r="HV355" s="32"/>
      <c r="HW355" s="33"/>
      <c r="HX355" s="28"/>
      <c r="HY355" s="29"/>
      <c r="HZ355" s="29"/>
      <c r="IA355" s="29"/>
      <c r="IB355" s="29"/>
      <c r="IC355" s="30"/>
      <c r="ID355" s="31"/>
      <c r="IE355" s="32"/>
      <c r="IF355" s="32"/>
      <c r="IG355" s="32"/>
      <c r="IH355" s="32"/>
      <c r="II355" s="33"/>
      <c r="IJ355" s="28"/>
      <c r="IK355" s="29"/>
      <c r="IL355" s="29"/>
      <c r="IM355" s="29"/>
      <c r="IN355" s="29"/>
      <c r="IO355" s="30"/>
      <c r="IP355" s="31"/>
      <c r="IQ355" s="32"/>
      <c r="IR355" s="32"/>
      <c r="IS355" s="32"/>
      <c r="IT355" s="32"/>
      <c r="IU355" s="33"/>
      <c r="IV355" s="28"/>
      <c r="IW355" s="29"/>
      <c r="IX355" s="29"/>
      <c r="IY355" s="29"/>
      <c r="IZ355" s="29"/>
      <c r="JA355" s="30"/>
      <c r="JB355" s="31"/>
      <c r="JC355" s="32"/>
      <c r="JD355" s="32"/>
      <c r="JE355" s="32"/>
      <c r="JF355" s="32"/>
      <c r="JG355" s="33"/>
      <c r="JH355" s="28"/>
      <c r="JI355" s="29"/>
      <c r="JJ355" s="29"/>
      <c r="JK355" s="29"/>
      <c r="JL355" s="29"/>
      <c r="JM355" s="30"/>
      <c r="JN355" s="31"/>
      <c r="JO355" s="32"/>
      <c r="JP355" s="32"/>
      <c r="JQ355" s="32"/>
      <c r="JR355" s="32"/>
      <c r="JS355" s="33"/>
      <c r="JT355" s="28"/>
      <c r="JU355" s="29"/>
      <c r="JV355" s="29"/>
      <c r="JW355" s="29"/>
      <c r="JX355" s="29"/>
      <c r="JY355" s="30"/>
      <c r="JZ355" s="31"/>
      <c r="KA355" s="32"/>
      <c r="KB355" s="32"/>
      <c r="KC355" s="32"/>
      <c r="KD355" s="32"/>
      <c r="KE355" s="33"/>
      <c r="KF355" s="28"/>
      <c r="KG355" s="29"/>
      <c r="KH355" s="29"/>
      <c r="KI355" s="29"/>
      <c r="KJ355" s="29"/>
      <c r="KK355" s="30"/>
      <c r="KL355" s="31"/>
      <c r="KM355" s="32"/>
      <c r="KN355" s="32"/>
      <c r="KO355" s="32"/>
      <c r="KP355" s="32"/>
      <c r="KQ355" s="33"/>
    </row>
    <row r="356" spans="1:303" ht="16.5" customHeight="1" x14ac:dyDescent="0.25">
      <c r="A356" t="e">
        <f t="shared" si="17"/>
        <v>#VALUE!</v>
      </c>
      <c r="B356" s="17" t="e">
        <f t="shared" si="16"/>
        <v>#VALUE!</v>
      </c>
      <c r="C356" s="21" t="str">
        <f>Calen!F359</f>
        <v/>
      </c>
      <c r="D356" s="28"/>
      <c r="E356" s="29"/>
      <c r="F356" s="29"/>
      <c r="G356" s="29"/>
      <c r="H356" s="29"/>
      <c r="I356" s="30"/>
      <c r="J356" s="31"/>
      <c r="K356" s="32"/>
      <c r="L356" s="32"/>
      <c r="M356" s="32"/>
      <c r="N356" s="32"/>
      <c r="O356" s="33"/>
      <c r="P356" s="28"/>
      <c r="Q356" s="29"/>
      <c r="R356" s="29"/>
      <c r="S356" s="29"/>
      <c r="T356" s="29"/>
      <c r="U356" s="30"/>
      <c r="V356" s="31"/>
      <c r="W356" s="32"/>
      <c r="X356" s="32"/>
      <c r="Y356" s="32"/>
      <c r="Z356" s="32"/>
      <c r="AA356" s="33"/>
      <c r="AB356" s="28"/>
      <c r="AC356" s="29"/>
      <c r="AD356" s="29"/>
      <c r="AE356" s="29"/>
      <c r="AF356" s="29"/>
      <c r="AG356" s="30"/>
      <c r="AH356" s="31"/>
      <c r="AI356" s="32"/>
      <c r="AJ356" s="32"/>
      <c r="AK356" s="32"/>
      <c r="AL356" s="32"/>
      <c r="AM356" s="33"/>
      <c r="AN356" s="28"/>
      <c r="AO356" s="29"/>
      <c r="AP356" s="29"/>
      <c r="AQ356" s="29"/>
      <c r="AR356" s="29"/>
      <c r="AS356" s="30"/>
      <c r="AT356" s="31"/>
      <c r="AU356" s="32"/>
      <c r="AV356" s="32"/>
      <c r="AW356" s="32"/>
      <c r="AX356" s="32"/>
      <c r="AY356" s="33"/>
      <c r="AZ356" s="28"/>
      <c r="BA356" s="29"/>
      <c r="BB356" s="29"/>
      <c r="BC356" s="29"/>
      <c r="BD356" s="29"/>
      <c r="BE356" s="30"/>
      <c r="BF356" s="31"/>
      <c r="BG356" s="32"/>
      <c r="BH356" s="32"/>
      <c r="BI356" s="32"/>
      <c r="BJ356" s="32"/>
      <c r="BK356" s="33"/>
      <c r="BL356" s="28"/>
      <c r="BM356" s="29"/>
      <c r="BN356" s="29"/>
      <c r="BO356" s="29"/>
      <c r="BP356" s="29"/>
      <c r="BQ356" s="30"/>
      <c r="BR356" s="31"/>
      <c r="BS356" s="32"/>
      <c r="BT356" s="32"/>
      <c r="BU356" s="32"/>
      <c r="BV356" s="32"/>
      <c r="BW356" s="33"/>
      <c r="BX356" s="28"/>
      <c r="BY356" s="29"/>
      <c r="BZ356" s="29"/>
      <c r="CA356" s="29"/>
      <c r="CB356" s="29"/>
      <c r="CC356" s="30"/>
      <c r="CD356" s="31"/>
      <c r="CE356" s="32"/>
      <c r="CF356" s="32"/>
      <c r="CG356" s="32"/>
      <c r="CH356" s="32"/>
      <c r="CI356" s="33"/>
      <c r="CJ356" s="28"/>
      <c r="CK356" s="29"/>
      <c r="CL356" s="29"/>
      <c r="CM356" s="29"/>
      <c r="CN356" s="29"/>
      <c r="CO356" s="30"/>
      <c r="CP356" s="31"/>
      <c r="CQ356" s="32"/>
      <c r="CR356" s="32"/>
      <c r="CS356" s="32"/>
      <c r="CT356" s="32"/>
      <c r="CU356" s="33"/>
      <c r="CV356" s="28"/>
      <c r="CW356" s="29"/>
      <c r="CX356" s="29"/>
      <c r="CY356" s="29"/>
      <c r="CZ356" s="29"/>
      <c r="DA356" s="30"/>
      <c r="DB356" s="31"/>
      <c r="DC356" s="32"/>
      <c r="DD356" s="32"/>
      <c r="DE356" s="32"/>
      <c r="DF356" s="32"/>
      <c r="DG356" s="33"/>
      <c r="DH356" s="28"/>
      <c r="DI356" s="29"/>
      <c r="DJ356" s="29"/>
      <c r="DK356" s="29"/>
      <c r="DL356" s="29"/>
      <c r="DM356" s="30"/>
      <c r="DN356" s="31"/>
      <c r="DO356" s="32"/>
      <c r="DP356" s="32"/>
      <c r="DQ356" s="32"/>
      <c r="DR356" s="32"/>
      <c r="DS356" s="33"/>
      <c r="DT356" s="28"/>
      <c r="DU356" s="29"/>
      <c r="DV356" s="29"/>
      <c r="DW356" s="29"/>
      <c r="DX356" s="29"/>
      <c r="DY356" s="30"/>
      <c r="DZ356" s="31"/>
      <c r="EA356" s="32"/>
      <c r="EB356" s="32"/>
      <c r="EC356" s="32"/>
      <c r="ED356" s="32"/>
      <c r="EE356" s="33"/>
      <c r="EF356" s="28"/>
      <c r="EG356" s="29"/>
      <c r="EH356" s="29"/>
      <c r="EI356" s="29"/>
      <c r="EJ356" s="29"/>
      <c r="EK356" s="30"/>
      <c r="EL356" s="31"/>
      <c r="EM356" s="32"/>
      <c r="EN356" s="32"/>
      <c r="EO356" s="32"/>
      <c r="EP356" s="32"/>
      <c r="EQ356" s="33"/>
      <c r="ER356" s="28"/>
      <c r="ES356" s="29"/>
      <c r="ET356" s="29"/>
      <c r="EU356" s="29"/>
      <c r="EV356" s="29"/>
      <c r="EW356" s="30"/>
      <c r="EX356" s="31"/>
      <c r="EY356" s="32"/>
      <c r="EZ356" s="32"/>
      <c r="FA356" s="32"/>
      <c r="FB356" s="32"/>
      <c r="FC356" s="33"/>
      <c r="FD356" s="28"/>
      <c r="FE356" s="29"/>
      <c r="FF356" s="29"/>
      <c r="FG356" s="29"/>
      <c r="FH356" s="29"/>
      <c r="FI356" s="30"/>
      <c r="FJ356" s="31"/>
      <c r="FK356" s="32"/>
      <c r="FL356" s="32"/>
      <c r="FM356" s="32"/>
      <c r="FN356" s="32"/>
      <c r="FO356" s="33"/>
      <c r="FP356" s="28"/>
      <c r="FQ356" s="29"/>
      <c r="FR356" s="29"/>
      <c r="FS356" s="29"/>
      <c r="FT356" s="29"/>
      <c r="FU356" s="30"/>
      <c r="FV356" s="31"/>
      <c r="FW356" s="32"/>
      <c r="FX356" s="32"/>
      <c r="FY356" s="32"/>
      <c r="FZ356" s="32"/>
      <c r="GA356" s="33"/>
      <c r="GB356" s="28"/>
      <c r="GC356" s="29"/>
      <c r="GD356" s="29"/>
      <c r="GE356" s="29"/>
      <c r="GF356" s="29"/>
      <c r="GG356" s="30"/>
      <c r="GH356" s="31"/>
      <c r="GI356" s="32"/>
      <c r="GJ356" s="32"/>
      <c r="GK356" s="32"/>
      <c r="GL356" s="32"/>
      <c r="GM356" s="33"/>
      <c r="GN356" s="28"/>
      <c r="GO356" s="29"/>
      <c r="GP356" s="29"/>
      <c r="GQ356" s="29"/>
      <c r="GR356" s="29"/>
      <c r="GS356" s="30"/>
      <c r="GT356" s="31"/>
      <c r="GU356" s="32"/>
      <c r="GV356" s="32"/>
      <c r="GW356" s="32"/>
      <c r="GX356" s="32"/>
      <c r="GY356" s="33"/>
      <c r="GZ356" s="28"/>
      <c r="HA356" s="29"/>
      <c r="HB356" s="29"/>
      <c r="HC356" s="29"/>
      <c r="HD356" s="29"/>
      <c r="HE356" s="30"/>
      <c r="HF356" s="31"/>
      <c r="HG356" s="32"/>
      <c r="HH356" s="32"/>
      <c r="HI356" s="32"/>
      <c r="HJ356" s="32"/>
      <c r="HK356" s="33"/>
      <c r="HL356" s="28"/>
      <c r="HM356" s="29"/>
      <c r="HN356" s="29"/>
      <c r="HO356" s="29"/>
      <c r="HP356" s="29"/>
      <c r="HQ356" s="30"/>
      <c r="HR356" s="31"/>
      <c r="HS356" s="32"/>
      <c r="HT356" s="32"/>
      <c r="HU356" s="32"/>
      <c r="HV356" s="32"/>
      <c r="HW356" s="33"/>
      <c r="HX356" s="28"/>
      <c r="HY356" s="29"/>
      <c r="HZ356" s="29"/>
      <c r="IA356" s="29"/>
      <c r="IB356" s="29"/>
      <c r="IC356" s="30"/>
      <c r="ID356" s="31"/>
      <c r="IE356" s="32"/>
      <c r="IF356" s="32"/>
      <c r="IG356" s="32"/>
      <c r="IH356" s="32"/>
      <c r="II356" s="33"/>
      <c r="IJ356" s="28"/>
      <c r="IK356" s="29"/>
      <c r="IL356" s="29"/>
      <c r="IM356" s="29"/>
      <c r="IN356" s="29"/>
      <c r="IO356" s="30"/>
      <c r="IP356" s="31"/>
      <c r="IQ356" s="32"/>
      <c r="IR356" s="32"/>
      <c r="IS356" s="32"/>
      <c r="IT356" s="32"/>
      <c r="IU356" s="33"/>
      <c r="IV356" s="28"/>
      <c r="IW356" s="29"/>
      <c r="IX356" s="29"/>
      <c r="IY356" s="29"/>
      <c r="IZ356" s="29"/>
      <c r="JA356" s="30"/>
      <c r="JB356" s="31"/>
      <c r="JC356" s="32"/>
      <c r="JD356" s="32"/>
      <c r="JE356" s="32"/>
      <c r="JF356" s="32"/>
      <c r="JG356" s="33"/>
      <c r="JH356" s="28"/>
      <c r="JI356" s="29"/>
      <c r="JJ356" s="29"/>
      <c r="JK356" s="29"/>
      <c r="JL356" s="29"/>
      <c r="JM356" s="30"/>
      <c r="JN356" s="31"/>
      <c r="JO356" s="32"/>
      <c r="JP356" s="32"/>
      <c r="JQ356" s="32"/>
      <c r="JR356" s="32"/>
      <c r="JS356" s="33"/>
      <c r="JT356" s="28"/>
      <c r="JU356" s="29"/>
      <c r="JV356" s="29"/>
      <c r="JW356" s="29"/>
      <c r="JX356" s="29"/>
      <c r="JY356" s="30"/>
      <c r="JZ356" s="31"/>
      <c r="KA356" s="32"/>
      <c r="KB356" s="32"/>
      <c r="KC356" s="32"/>
      <c r="KD356" s="32"/>
      <c r="KE356" s="33"/>
      <c r="KF356" s="28"/>
      <c r="KG356" s="29"/>
      <c r="KH356" s="29"/>
      <c r="KI356" s="29"/>
      <c r="KJ356" s="29"/>
      <c r="KK356" s="30"/>
      <c r="KL356" s="31"/>
      <c r="KM356" s="32"/>
      <c r="KN356" s="32"/>
      <c r="KO356" s="32"/>
      <c r="KP356" s="32"/>
      <c r="KQ356" s="33"/>
    </row>
    <row r="357" spans="1:303" ht="16.5" customHeight="1" x14ac:dyDescent="0.25">
      <c r="A357" t="e">
        <f t="shared" si="17"/>
        <v>#VALUE!</v>
      </c>
      <c r="B357" s="17" t="e">
        <f t="shared" si="16"/>
        <v>#VALUE!</v>
      </c>
      <c r="C357" s="21" t="str">
        <f>Calen!F360</f>
        <v/>
      </c>
      <c r="D357" s="28"/>
      <c r="E357" s="29"/>
      <c r="F357" s="29"/>
      <c r="G357" s="29"/>
      <c r="H357" s="29"/>
      <c r="I357" s="30"/>
      <c r="J357" s="31"/>
      <c r="K357" s="32"/>
      <c r="L357" s="32"/>
      <c r="M357" s="32"/>
      <c r="N357" s="32"/>
      <c r="O357" s="33"/>
      <c r="P357" s="28"/>
      <c r="Q357" s="29"/>
      <c r="R357" s="29"/>
      <c r="S357" s="29"/>
      <c r="T357" s="29"/>
      <c r="U357" s="30"/>
      <c r="V357" s="31"/>
      <c r="W357" s="32"/>
      <c r="X357" s="32"/>
      <c r="Y357" s="32"/>
      <c r="Z357" s="32"/>
      <c r="AA357" s="33"/>
      <c r="AB357" s="28"/>
      <c r="AC357" s="29"/>
      <c r="AD357" s="29"/>
      <c r="AE357" s="29"/>
      <c r="AF357" s="29"/>
      <c r="AG357" s="30"/>
      <c r="AH357" s="31"/>
      <c r="AI357" s="32"/>
      <c r="AJ357" s="32"/>
      <c r="AK357" s="32"/>
      <c r="AL357" s="32"/>
      <c r="AM357" s="33"/>
      <c r="AN357" s="28"/>
      <c r="AO357" s="29"/>
      <c r="AP357" s="29"/>
      <c r="AQ357" s="29"/>
      <c r="AR357" s="29"/>
      <c r="AS357" s="30"/>
      <c r="AT357" s="31"/>
      <c r="AU357" s="32"/>
      <c r="AV357" s="32"/>
      <c r="AW357" s="32"/>
      <c r="AX357" s="32"/>
      <c r="AY357" s="33"/>
      <c r="AZ357" s="28"/>
      <c r="BA357" s="29"/>
      <c r="BB357" s="29"/>
      <c r="BC357" s="29"/>
      <c r="BD357" s="29"/>
      <c r="BE357" s="30"/>
      <c r="BF357" s="31"/>
      <c r="BG357" s="32"/>
      <c r="BH357" s="32"/>
      <c r="BI357" s="32"/>
      <c r="BJ357" s="32"/>
      <c r="BK357" s="33"/>
      <c r="BL357" s="28"/>
      <c r="BM357" s="29"/>
      <c r="BN357" s="29"/>
      <c r="BO357" s="29"/>
      <c r="BP357" s="29"/>
      <c r="BQ357" s="30"/>
      <c r="BR357" s="31"/>
      <c r="BS357" s="32"/>
      <c r="BT357" s="32"/>
      <c r="BU357" s="32"/>
      <c r="BV357" s="32"/>
      <c r="BW357" s="33"/>
      <c r="BX357" s="28"/>
      <c r="BY357" s="29"/>
      <c r="BZ357" s="29"/>
      <c r="CA357" s="29"/>
      <c r="CB357" s="29"/>
      <c r="CC357" s="30"/>
      <c r="CD357" s="31"/>
      <c r="CE357" s="32"/>
      <c r="CF357" s="32"/>
      <c r="CG357" s="32"/>
      <c r="CH357" s="32"/>
      <c r="CI357" s="33"/>
      <c r="CJ357" s="28"/>
      <c r="CK357" s="29"/>
      <c r="CL357" s="29"/>
      <c r="CM357" s="29"/>
      <c r="CN357" s="29"/>
      <c r="CO357" s="30"/>
      <c r="CP357" s="31"/>
      <c r="CQ357" s="32"/>
      <c r="CR357" s="32"/>
      <c r="CS357" s="32"/>
      <c r="CT357" s="32"/>
      <c r="CU357" s="33"/>
      <c r="CV357" s="28"/>
      <c r="CW357" s="29"/>
      <c r="CX357" s="29"/>
      <c r="CY357" s="29"/>
      <c r="CZ357" s="29"/>
      <c r="DA357" s="30"/>
      <c r="DB357" s="31"/>
      <c r="DC357" s="32"/>
      <c r="DD357" s="32"/>
      <c r="DE357" s="32"/>
      <c r="DF357" s="32"/>
      <c r="DG357" s="33"/>
      <c r="DH357" s="28"/>
      <c r="DI357" s="29"/>
      <c r="DJ357" s="29"/>
      <c r="DK357" s="29"/>
      <c r="DL357" s="29"/>
      <c r="DM357" s="30"/>
      <c r="DN357" s="31"/>
      <c r="DO357" s="32"/>
      <c r="DP357" s="32"/>
      <c r="DQ357" s="32"/>
      <c r="DR357" s="32"/>
      <c r="DS357" s="33"/>
      <c r="DT357" s="28"/>
      <c r="DU357" s="29"/>
      <c r="DV357" s="29"/>
      <c r="DW357" s="29"/>
      <c r="DX357" s="29"/>
      <c r="DY357" s="30"/>
      <c r="DZ357" s="31"/>
      <c r="EA357" s="32"/>
      <c r="EB357" s="32"/>
      <c r="EC357" s="32"/>
      <c r="ED357" s="32"/>
      <c r="EE357" s="33"/>
      <c r="EF357" s="28"/>
      <c r="EG357" s="29"/>
      <c r="EH357" s="29"/>
      <c r="EI357" s="29"/>
      <c r="EJ357" s="29"/>
      <c r="EK357" s="30"/>
      <c r="EL357" s="31"/>
      <c r="EM357" s="32"/>
      <c r="EN357" s="32"/>
      <c r="EO357" s="32"/>
      <c r="EP357" s="32"/>
      <c r="EQ357" s="33"/>
      <c r="ER357" s="28"/>
      <c r="ES357" s="29"/>
      <c r="ET357" s="29"/>
      <c r="EU357" s="29"/>
      <c r="EV357" s="29"/>
      <c r="EW357" s="30"/>
      <c r="EX357" s="31"/>
      <c r="EY357" s="32"/>
      <c r="EZ357" s="32"/>
      <c r="FA357" s="32"/>
      <c r="FB357" s="32"/>
      <c r="FC357" s="33"/>
      <c r="FD357" s="28"/>
      <c r="FE357" s="29"/>
      <c r="FF357" s="29"/>
      <c r="FG357" s="29"/>
      <c r="FH357" s="29"/>
      <c r="FI357" s="30"/>
      <c r="FJ357" s="31"/>
      <c r="FK357" s="32"/>
      <c r="FL357" s="32"/>
      <c r="FM357" s="32"/>
      <c r="FN357" s="32"/>
      <c r="FO357" s="33"/>
      <c r="FP357" s="28"/>
      <c r="FQ357" s="29"/>
      <c r="FR357" s="29"/>
      <c r="FS357" s="29"/>
      <c r="FT357" s="29"/>
      <c r="FU357" s="30"/>
      <c r="FV357" s="31"/>
      <c r="FW357" s="32"/>
      <c r="FX357" s="32"/>
      <c r="FY357" s="32"/>
      <c r="FZ357" s="32"/>
      <c r="GA357" s="33"/>
      <c r="GB357" s="28"/>
      <c r="GC357" s="29"/>
      <c r="GD357" s="29"/>
      <c r="GE357" s="29"/>
      <c r="GF357" s="29"/>
      <c r="GG357" s="30"/>
      <c r="GH357" s="31"/>
      <c r="GI357" s="32"/>
      <c r="GJ357" s="32"/>
      <c r="GK357" s="32"/>
      <c r="GL357" s="32"/>
      <c r="GM357" s="33"/>
      <c r="GN357" s="28"/>
      <c r="GO357" s="29"/>
      <c r="GP357" s="29"/>
      <c r="GQ357" s="29"/>
      <c r="GR357" s="29"/>
      <c r="GS357" s="30"/>
      <c r="GT357" s="31"/>
      <c r="GU357" s="32"/>
      <c r="GV357" s="32"/>
      <c r="GW357" s="32"/>
      <c r="GX357" s="32"/>
      <c r="GY357" s="33"/>
      <c r="GZ357" s="28"/>
      <c r="HA357" s="29"/>
      <c r="HB357" s="29"/>
      <c r="HC357" s="29"/>
      <c r="HD357" s="29"/>
      <c r="HE357" s="30"/>
      <c r="HF357" s="31"/>
      <c r="HG357" s="32"/>
      <c r="HH357" s="32"/>
      <c r="HI357" s="32"/>
      <c r="HJ357" s="32"/>
      <c r="HK357" s="33"/>
      <c r="HL357" s="28"/>
      <c r="HM357" s="29"/>
      <c r="HN357" s="29"/>
      <c r="HO357" s="29"/>
      <c r="HP357" s="29"/>
      <c r="HQ357" s="30"/>
      <c r="HR357" s="31"/>
      <c r="HS357" s="32"/>
      <c r="HT357" s="32"/>
      <c r="HU357" s="32"/>
      <c r="HV357" s="32"/>
      <c r="HW357" s="33"/>
      <c r="HX357" s="28"/>
      <c r="HY357" s="29"/>
      <c r="HZ357" s="29"/>
      <c r="IA357" s="29"/>
      <c r="IB357" s="29"/>
      <c r="IC357" s="30"/>
      <c r="ID357" s="31"/>
      <c r="IE357" s="32"/>
      <c r="IF357" s="32"/>
      <c r="IG357" s="32"/>
      <c r="IH357" s="32"/>
      <c r="II357" s="33"/>
      <c r="IJ357" s="28"/>
      <c r="IK357" s="29"/>
      <c r="IL357" s="29"/>
      <c r="IM357" s="29"/>
      <c r="IN357" s="29"/>
      <c r="IO357" s="30"/>
      <c r="IP357" s="31"/>
      <c r="IQ357" s="32"/>
      <c r="IR357" s="32"/>
      <c r="IS357" s="32"/>
      <c r="IT357" s="32"/>
      <c r="IU357" s="33"/>
      <c r="IV357" s="28"/>
      <c r="IW357" s="29"/>
      <c r="IX357" s="29"/>
      <c r="IY357" s="29"/>
      <c r="IZ357" s="29"/>
      <c r="JA357" s="30"/>
      <c r="JB357" s="31"/>
      <c r="JC357" s="32"/>
      <c r="JD357" s="32"/>
      <c r="JE357" s="32"/>
      <c r="JF357" s="32"/>
      <c r="JG357" s="33"/>
      <c r="JH357" s="28"/>
      <c r="JI357" s="29"/>
      <c r="JJ357" s="29"/>
      <c r="JK357" s="29"/>
      <c r="JL357" s="29"/>
      <c r="JM357" s="30"/>
      <c r="JN357" s="31"/>
      <c r="JO357" s="32"/>
      <c r="JP357" s="32"/>
      <c r="JQ357" s="32"/>
      <c r="JR357" s="32"/>
      <c r="JS357" s="33"/>
      <c r="JT357" s="28"/>
      <c r="JU357" s="29"/>
      <c r="JV357" s="29"/>
      <c r="JW357" s="29"/>
      <c r="JX357" s="29"/>
      <c r="JY357" s="30"/>
      <c r="JZ357" s="31"/>
      <c r="KA357" s="32"/>
      <c r="KB357" s="32"/>
      <c r="KC357" s="32"/>
      <c r="KD357" s="32"/>
      <c r="KE357" s="33"/>
      <c r="KF357" s="28"/>
      <c r="KG357" s="29"/>
      <c r="KH357" s="29"/>
      <c r="KI357" s="29"/>
      <c r="KJ357" s="29"/>
      <c r="KK357" s="30"/>
      <c r="KL357" s="31"/>
      <c r="KM357" s="32"/>
      <c r="KN357" s="32"/>
      <c r="KO357" s="32"/>
      <c r="KP357" s="32"/>
      <c r="KQ357" s="33"/>
    </row>
    <row r="358" spans="1:303" ht="16.5" customHeight="1" x14ac:dyDescent="0.25">
      <c r="A358" t="e">
        <f t="shared" si="17"/>
        <v>#VALUE!</v>
      </c>
      <c r="B358" s="17" t="e">
        <f t="shared" si="16"/>
        <v>#VALUE!</v>
      </c>
      <c r="C358" s="21" t="str">
        <f>Calen!F361</f>
        <v/>
      </c>
      <c r="D358" s="28"/>
      <c r="E358" s="29"/>
      <c r="F358" s="29"/>
      <c r="G358" s="29"/>
      <c r="H358" s="29"/>
      <c r="I358" s="30"/>
      <c r="J358" s="31"/>
      <c r="K358" s="32"/>
      <c r="L358" s="32"/>
      <c r="M358" s="32"/>
      <c r="N358" s="32"/>
      <c r="O358" s="33"/>
      <c r="P358" s="28"/>
      <c r="Q358" s="29"/>
      <c r="R358" s="29"/>
      <c r="S358" s="29"/>
      <c r="T358" s="29"/>
      <c r="U358" s="30"/>
      <c r="V358" s="31"/>
      <c r="W358" s="32"/>
      <c r="X358" s="32"/>
      <c r="Y358" s="32"/>
      <c r="Z358" s="32"/>
      <c r="AA358" s="33"/>
      <c r="AB358" s="28"/>
      <c r="AC358" s="29"/>
      <c r="AD358" s="29"/>
      <c r="AE358" s="29"/>
      <c r="AF358" s="29"/>
      <c r="AG358" s="30"/>
      <c r="AH358" s="31"/>
      <c r="AI358" s="32"/>
      <c r="AJ358" s="32"/>
      <c r="AK358" s="32"/>
      <c r="AL358" s="32"/>
      <c r="AM358" s="33"/>
      <c r="AN358" s="28"/>
      <c r="AO358" s="29"/>
      <c r="AP358" s="29"/>
      <c r="AQ358" s="29"/>
      <c r="AR358" s="29"/>
      <c r="AS358" s="30"/>
      <c r="AT358" s="31"/>
      <c r="AU358" s="32"/>
      <c r="AV358" s="32"/>
      <c r="AW358" s="32"/>
      <c r="AX358" s="32"/>
      <c r="AY358" s="33"/>
      <c r="AZ358" s="28"/>
      <c r="BA358" s="29"/>
      <c r="BB358" s="29"/>
      <c r="BC358" s="29"/>
      <c r="BD358" s="29"/>
      <c r="BE358" s="30"/>
      <c r="BF358" s="31"/>
      <c r="BG358" s="32"/>
      <c r="BH358" s="32"/>
      <c r="BI358" s="32"/>
      <c r="BJ358" s="32"/>
      <c r="BK358" s="33"/>
      <c r="BL358" s="28"/>
      <c r="BM358" s="29"/>
      <c r="BN358" s="29"/>
      <c r="BO358" s="29"/>
      <c r="BP358" s="29"/>
      <c r="BQ358" s="30"/>
      <c r="BR358" s="31"/>
      <c r="BS358" s="32"/>
      <c r="BT358" s="32"/>
      <c r="BU358" s="32"/>
      <c r="BV358" s="32"/>
      <c r="BW358" s="33"/>
      <c r="BX358" s="28"/>
      <c r="BY358" s="29"/>
      <c r="BZ358" s="29"/>
      <c r="CA358" s="29"/>
      <c r="CB358" s="29"/>
      <c r="CC358" s="30"/>
      <c r="CD358" s="31"/>
      <c r="CE358" s="32"/>
      <c r="CF358" s="32"/>
      <c r="CG358" s="32"/>
      <c r="CH358" s="32"/>
      <c r="CI358" s="33"/>
      <c r="CJ358" s="28"/>
      <c r="CK358" s="29"/>
      <c r="CL358" s="29"/>
      <c r="CM358" s="29"/>
      <c r="CN358" s="29"/>
      <c r="CO358" s="30"/>
      <c r="CP358" s="31"/>
      <c r="CQ358" s="32"/>
      <c r="CR358" s="32"/>
      <c r="CS358" s="32"/>
      <c r="CT358" s="32"/>
      <c r="CU358" s="33"/>
      <c r="CV358" s="28"/>
      <c r="CW358" s="29"/>
      <c r="CX358" s="29"/>
      <c r="CY358" s="29"/>
      <c r="CZ358" s="29"/>
      <c r="DA358" s="30"/>
      <c r="DB358" s="31"/>
      <c r="DC358" s="32"/>
      <c r="DD358" s="32"/>
      <c r="DE358" s="32"/>
      <c r="DF358" s="32"/>
      <c r="DG358" s="33"/>
      <c r="DH358" s="28"/>
      <c r="DI358" s="29"/>
      <c r="DJ358" s="29"/>
      <c r="DK358" s="29"/>
      <c r="DL358" s="29"/>
      <c r="DM358" s="30"/>
      <c r="DN358" s="31"/>
      <c r="DO358" s="32"/>
      <c r="DP358" s="32"/>
      <c r="DQ358" s="32"/>
      <c r="DR358" s="32"/>
      <c r="DS358" s="33"/>
      <c r="DT358" s="28"/>
      <c r="DU358" s="29"/>
      <c r="DV358" s="29"/>
      <c r="DW358" s="29"/>
      <c r="DX358" s="29"/>
      <c r="DY358" s="30"/>
      <c r="DZ358" s="31"/>
      <c r="EA358" s="32"/>
      <c r="EB358" s="32"/>
      <c r="EC358" s="32"/>
      <c r="ED358" s="32"/>
      <c r="EE358" s="33"/>
      <c r="EF358" s="28"/>
      <c r="EG358" s="29"/>
      <c r="EH358" s="29"/>
      <c r="EI358" s="29"/>
      <c r="EJ358" s="29"/>
      <c r="EK358" s="30"/>
      <c r="EL358" s="31"/>
      <c r="EM358" s="32"/>
      <c r="EN358" s="32"/>
      <c r="EO358" s="32"/>
      <c r="EP358" s="32"/>
      <c r="EQ358" s="33"/>
      <c r="ER358" s="28"/>
      <c r="ES358" s="29"/>
      <c r="ET358" s="29"/>
      <c r="EU358" s="29"/>
      <c r="EV358" s="29"/>
      <c r="EW358" s="30"/>
      <c r="EX358" s="31"/>
      <c r="EY358" s="32"/>
      <c r="EZ358" s="32"/>
      <c r="FA358" s="32"/>
      <c r="FB358" s="32"/>
      <c r="FC358" s="33"/>
      <c r="FD358" s="28"/>
      <c r="FE358" s="29"/>
      <c r="FF358" s="29"/>
      <c r="FG358" s="29"/>
      <c r="FH358" s="29"/>
      <c r="FI358" s="30"/>
      <c r="FJ358" s="31"/>
      <c r="FK358" s="32"/>
      <c r="FL358" s="32"/>
      <c r="FM358" s="32"/>
      <c r="FN358" s="32"/>
      <c r="FO358" s="33"/>
      <c r="FP358" s="28"/>
      <c r="FQ358" s="29"/>
      <c r="FR358" s="29"/>
      <c r="FS358" s="29"/>
      <c r="FT358" s="29"/>
      <c r="FU358" s="30"/>
      <c r="FV358" s="31"/>
      <c r="FW358" s="32"/>
      <c r="FX358" s="32"/>
      <c r="FY358" s="32"/>
      <c r="FZ358" s="32"/>
      <c r="GA358" s="33"/>
      <c r="GB358" s="28"/>
      <c r="GC358" s="29"/>
      <c r="GD358" s="29"/>
      <c r="GE358" s="29"/>
      <c r="GF358" s="29"/>
      <c r="GG358" s="30"/>
      <c r="GH358" s="31"/>
      <c r="GI358" s="32"/>
      <c r="GJ358" s="32"/>
      <c r="GK358" s="32"/>
      <c r="GL358" s="32"/>
      <c r="GM358" s="33"/>
      <c r="GN358" s="28"/>
      <c r="GO358" s="29"/>
      <c r="GP358" s="29"/>
      <c r="GQ358" s="29"/>
      <c r="GR358" s="29"/>
      <c r="GS358" s="30"/>
      <c r="GT358" s="31"/>
      <c r="GU358" s="32"/>
      <c r="GV358" s="32"/>
      <c r="GW358" s="32"/>
      <c r="GX358" s="32"/>
      <c r="GY358" s="33"/>
      <c r="GZ358" s="28"/>
      <c r="HA358" s="29"/>
      <c r="HB358" s="29"/>
      <c r="HC358" s="29"/>
      <c r="HD358" s="29"/>
      <c r="HE358" s="30"/>
      <c r="HF358" s="31"/>
      <c r="HG358" s="32"/>
      <c r="HH358" s="32"/>
      <c r="HI358" s="32"/>
      <c r="HJ358" s="32"/>
      <c r="HK358" s="33"/>
      <c r="HL358" s="28"/>
      <c r="HM358" s="29"/>
      <c r="HN358" s="29"/>
      <c r="HO358" s="29"/>
      <c r="HP358" s="29"/>
      <c r="HQ358" s="30"/>
      <c r="HR358" s="31"/>
      <c r="HS358" s="32"/>
      <c r="HT358" s="32"/>
      <c r="HU358" s="32"/>
      <c r="HV358" s="32"/>
      <c r="HW358" s="33"/>
      <c r="HX358" s="28"/>
      <c r="HY358" s="29"/>
      <c r="HZ358" s="29"/>
      <c r="IA358" s="29"/>
      <c r="IB358" s="29"/>
      <c r="IC358" s="30"/>
      <c r="ID358" s="31"/>
      <c r="IE358" s="32"/>
      <c r="IF358" s="32"/>
      <c r="IG358" s="32"/>
      <c r="IH358" s="32"/>
      <c r="II358" s="33"/>
      <c r="IJ358" s="28"/>
      <c r="IK358" s="29"/>
      <c r="IL358" s="29"/>
      <c r="IM358" s="29"/>
      <c r="IN358" s="29"/>
      <c r="IO358" s="30"/>
      <c r="IP358" s="31"/>
      <c r="IQ358" s="32"/>
      <c r="IR358" s="32"/>
      <c r="IS358" s="32"/>
      <c r="IT358" s="32"/>
      <c r="IU358" s="33"/>
      <c r="IV358" s="28"/>
      <c r="IW358" s="29"/>
      <c r="IX358" s="29"/>
      <c r="IY358" s="29"/>
      <c r="IZ358" s="29"/>
      <c r="JA358" s="30"/>
      <c r="JB358" s="31"/>
      <c r="JC358" s="32"/>
      <c r="JD358" s="32"/>
      <c r="JE358" s="32"/>
      <c r="JF358" s="32"/>
      <c r="JG358" s="33"/>
      <c r="JH358" s="28"/>
      <c r="JI358" s="29"/>
      <c r="JJ358" s="29"/>
      <c r="JK358" s="29"/>
      <c r="JL358" s="29"/>
      <c r="JM358" s="30"/>
      <c r="JN358" s="31"/>
      <c r="JO358" s="32"/>
      <c r="JP358" s="32"/>
      <c r="JQ358" s="32"/>
      <c r="JR358" s="32"/>
      <c r="JS358" s="33"/>
      <c r="JT358" s="28"/>
      <c r="JU358" s="29"/>
      <c r="JV358" s="29"/>
      <c r="JW358" s="29"/>
      <c r="JX358" s="29"/>
      <c r="JY358" s="30"/>
      <c r="JZ358" s="31"/>
      <c r="KA358" s="32"/>
      <c r="KB358" s="32"/>
      <c r="KC358" s="32"/>
      <c r="KD358" s="32"/>
      <c r="KE358" s="33"/>
      <c r="KF358" s="28"/>
      <c r="KG358" s="29"/>
      <c r="KH358" s="29"/>
      <c r="KI358" s="29"/>
      <c r="KJ358" s="29"/>
      <c r="KK358" s="30"/>
      <c r="KL358" s="31"/>
      <c r="KM358" s="32"/>
      <c r="KN358" s="32"/>
      <c r="KO358" s="32"/>
      <c r="KP358" s="32"/>
      <c r="KQ358" s="33"/>
    </row>
    <row r="359" spans="1:303" ht="16.5" customHeight="1" x14ac:dyDescent="0.25">
      <c r="A359" t="e">
        <f t="shared" si="17"/>
        <v>#VALUE!</v>
      </c>
      <c r="B359" s="17" t="e">
        <f t="shared" si="16"/>
        <v>#VALUE!</v>
      </c>
      <c r="C359" s="21" t="str">
        <f>Calen!F362</f>
        <v/>
      </c>
      <c r="D359" s="28"/>
      <c r="E359" s="29"/>
      <c r="F359" s="29"/>
      <c r="G359" s="29"/>
      <c r="H359" s="29"/>
      <c r="I359" s="30"/>
      <c r="J359" s="31"/>
      <c r="K359" s="32"/>
      <c r="L359" s="32"/>
      <c r="M359" s="32"/>
      <c r="N359" s="32"/>
      <c r="O359" s="33"/>
      <c r="P359" s="28"/>
      <c r="Q359" s="29"/>
      <c r="R359" s="29"/>
      <c r="S359" s="29"/>
      <c r="T359" s="29"/>
      <c r="U359" s="30"/>
      <c r="V359" s="31"/>
      <c r="W359" s="32"/>
      <c r="X359" s="32"/>
      <c r="Y359" s="32"/>
      <c r="Z359" s="32"/>
      <c r="AA359" s="33"/>
      <c r="AB359" s="28"/>
      <c r="AC359" s="29"/>
      <c r="AD359" s="29"/>
      <c r="AE359" s="29"/>
      <c r="AF359" s="29"/>
      <c r="AG359" s="30"/>
      <c r="AH359" s="31"/>
      <c r="AI359" s="32"/>
      <c r="AJ359" s="32"/>
      <c r="AK359" s="32"/>
      <c r="AL359" s="32"/>
      <c r="AM359" s="33"/>
      <c r="AN359" s="28"/>
      <c r="AO359" s="29"/>
      <c r="AP359" s="29"/>
      <c r="AQ359" s="29"/>
      <c r="AR359" s="29"/>
      <c r="AS359" s="30"/>
      <c r="AT359" s="31"/>
      <c r="AU359" s="32"/>
      <c r="AV359" s="32"/>
      <c r="AW359" s="32"/>
      <c r="AX359" s="32"/>
      <c r="AY359" s="33"/>
      <c r="AZ359" s="28"/>
      <c r="BA359" s="29"/>
      <c r="BB359" s="29"/>
      <c r="BC359" s="29"/>
      <c r="BD359" s="29"/>
      <c r="BE359" s="30"/>
      <c r="BF359" s="31"/>
      <c r="BG359" s="32"/>
      <c r="BH359" s="32"/>
      <c r="BI359" s="32"/>
      <c r="BJ359" s="32"/>
      <c r="BK359" s="33"/>
      <c r="BL359" s="28"/>
      <c r="BM359" s="29"/>
      <c r="BN359" s="29"/>
      <c r="BO359" s="29"/>
      <c r="BP359" s="29"/>
      <c r="BQ359" s="30"/>
      <c r="BR359" s="31"/>
      <c r="BS359" s="32"/>
      <c r="BT359" s="32"/>
      <c r="BU359" s="32"/>
      <c r="BV359" s="32"/>
      <c r="BW359" s="33"/>
      <c r="BX359" s="28"/>
      <c r="BY359" s="29"/>
      <c r="BZ359" s="29"/>
      <c r="CA359" s="29"/>
      <c r="CB359" s="29"/>
      <c r="CC359" s="30"/>
      <c r="CD359" s="31"/>
      <c r="CE359" s="32"/>
      <c r="CF359" s="32"/>
      <c r="CG359" s="32"/>
      <c r="CH359" s="32"/>
      <c r="CI359" s="33"/>
      <c r="CJ359" s="28"/>
      <c r="CK359" s="29"/>
      <c r="CL359" s="29"/>
      <c r="CM359" s="29"/>
      <c r="CN359" s="29"/>
      <c r="CO359" s="30"/>
      <c r="CP359" s="31"/>
      <c r="CQ359" s="32"/>
      <c r="CR359" s="32"/>
      <c r="CS359" s="32"/>
      <c r="CT359" s="32"/>
      <c r="CU359" s="33"/>
      <c r="CV359" s="28"/>
      <c r="CW359" s="29"/>
      <c r="CX359" s="29"/>
      <c r="CY359" s="29"/>
      <c r="CZ359" s="29"/>
      <c r="DA359" s="30"/>
      <c r="DB359" s="31"/>
      <c r="DC359" s="32"/>
      <c r="DD359" s="32"/>
      <c r="DE359" s="32"/>
      <c r="DF359" s="32"/>
      <c r="DG359" s="33"/>
      <c r="DH359" s="28"/>
      <c r="DI359" s="29"/>
      <c r="DJ359" s="29"/>
      <c r="DK359" s="29"/>
      <c r="DL359" s="29"/>
      <c r="DM359" s="30"/>
      <c r="DN359" s="31"/>
      <c r="DO359" s="32"/>
      <c r="DP359" s="32"/>
      <c r="DQ359" s="32"/>
      <c r="DR359" s="32"/>
      <c r="DS359" s="33"/>
      <c r="DT359" s="28"/>
      <c r="DU359" s="29"/>
      <c r="DV359" s="29"/>
      <c r="DW359" s="29"/>
      <c r="DX359" s="29"/>
      <c r="DY359" s="30"/>
      <c r="DZ359" s="31"/>
      <c r="EA359" s="32"/>
      <c r="EB359" s="32"/>
      <c r="EC359" s="32"/>
      <c r="ED359" s="32"/>
      <c r="EE359" s="33"/>
      <c r="EF359" s="28"/>
      <c r="EG359" s="29"/>
      <c r="EH359" s="29"/>
      <c r="EI359" s="29"/>
      <c r="EJ359" s="29"/>
      <c r="EK359" s="30"/>
      <c r="EL359" s="31"/>
      <c r="EM359" s="32"/>
      <c r="EN359" s="32"/>
      <c r="EO359" s="32"/>
      <c r="EP359" s="32"/>
      <c r="EQ359" s="33"/>
      <c r="ER359" s="28"/>
      <c r="ES359" s="29"/>
      <c r="ET359" s="29"/>
      <c r="EU359" s="29"/>
      <c r="EV359" s="29"/>
      <c r="EW359" s="30"/>
      <c r="EX359" s="31"/>
      <c r="EY359" s="32"/>
      <c r="EZ359" s="32"/>
      <c r="FA359" s="32"/>
      <c r="FB359" s="32"/>
      <c r="FC359" s="33"/>
      <c r="FD359" s="28"/>
      <c r="FE359" s="29"/>
      <c r="FF359" s="29"/>
      <c r="FG359" s="29"/>
      <c r="FH359" s="29"/>
      <c r="FI359" s="30"/>
      <c r="FJ359" s="31"/>
      <c r="FK359" s="32"/>
      <c r="FL359" s="32"/>
      <c r="FM359" s="32"/>
      <c r="FN359" s="32"/>
      <c r="FO359" s="33"/>
      <c r="FP359" s="28"/>
      <c r="FQ359" s="29"/>
      <c r="FR359" s="29"/>
      <c r="FS359" s="29"/>
      <c r="FT359" s="29"/>
      <c r="FU359" s="30"/>
      <c r="FV359" s="31"/>
      <c r="FW359" s="32"/>
      <c r="FX359" s="32"/>
      <c r="FY359" s="32"/>
      <c r="FZ359" s="32"/>
      <c r="GA359" s="33"/>
      <c r="GB359" s="28"/>
      <c r="GC359" s="29"/>
      <c r="GD359" s="29"/>
      <c r="GE359" s="29"/>
      <c r="GF359" s="29"/>
      <c r="GG359" s="30"/>
      <c r="GH359" s="31"/>
      <c r="GI359" s="32"/>
      <c r="GJ359" s="32"/>
      <c r="GK359" s="32"/>
      <c r="GL359" s="32"/>
      <c r="GM359" s="33"/>
      <c r="GN359" s="28"/>
      <c r="GO359" s="29"/>
      <c r="GP359" s="29"/>
      <c r="GQ359" s="29"/>
      <c r="GR359" s="29"/>
      <c r="GS359" s="30"/>
      <c r="GT359" s="31"/>
      <c r="GU359" s="32"/>
      <c r="GV359" s="32"/>
      <c r="GW359" s="32"/>
      <c r="GX359" s="32"/>
      <c r="GY359" s="33"/>
      <c r="GZ359" s="28"/>
      <c r="HA359" s="29"/>
      <c r="HB359" s="29"/>
      <c r="HC359" s="29"/>
      <c r="HD359" s="29"/>
      <c r="HE359" s="30"/>
      <c r="HF359" s="31"/>
      <c r="HG359" s="32"/>
      <c r="HH359" s="32"/>
      <c r="HI359" s="32"/>
      <c r="HJ359" s="32"/>
      <c r="HK359" s="33"/>
      <c r="HL359" s="28"/>
      <c r="HM359" s="29"/>
      <c r="HN359" s="29"/>
      <c r="HO359" s="29"/>
      <c r="HP359" s="29"/>
      <c r="HQ359" s="30"/>
      <c r="HR359" s="31"/>
      <c r="HS359" s="32"/>
      <c r="HT359" s="32"/>
      <c r="HU359" s="32"/>
      <c r="HV359" s="32"/>
      <c r="HW359" s="33"/>
      <c r="HX359" s="28"/>
      <c r="HY359" s="29"/>
      <c r="HZ359" s="29"/>
      <c r="IA359" s="29"/>
      <c r="IB359" s="29"/>
      <c r="IC359" s="30"/>
      <c r="ID359" s="31"/>
      <c r="IE359" s="32"/>
      <c r="IF359" s="32"/>
      <c r="IG359" s="32"/>
      <c r="IH359" s="32"/>
      <c r="II359" s="33"/>
      <c r="IJ359" s="28"/>
      <c r="IK359" s="29"/>
      <c r="IL359" s="29"/>
      <c r="IM359" s="29"/>
      <c r="IN359" s="29"/>
      <c r="IO359" s="30"/>
      <c r="IP359" s="31"/>
      <c r="IQ359" s="32"/>
      <c r="IR359" s="32"/>
      <c r="IS359" s="32"/>
      <c r="IT359" s="32"/>
      <c r="IU359" s="33"/>
      <c r="IV359" s="28"/>
      <c r="IW359" s="29"/>
      <c r="IX359" s="29"/>
      <c r="IY359" s="29"/>
      <c r="IZ359" s="29"/>
      <c r="JA359" s="30"/>
      <c r="JB359" s="31"/>
      <c r="JC359" s="32"/>
      <c r="JD359" s="32"/>
      <c r="JE359" s="32"/>
      <c r="JF359" s="32"/>
      <c r="JG359" s="33"/>
      <c r="JH359" s="28"/>
      <c r="JI359" s="29"/>
      <c r="JJ359" s="29"/>
      <c r="JK359" s="29"/>
      <c r="JL359" s="29"/>
      <c r="JM359" s="30"/>
      <c r="JN359" s="31"/>
      <c r="JO359" s="32"/>
      <c r="JP359" s="32"/>
      <c r="JQ359" s="32"/>
      <c r="JR359" s="32"/>
      <c r="JS359" s="33"/>
      <c r="JT359" s="28"/>
      <c r="JU359" s="29"/>
      <c r="JV359" s="29"/>
      <c r="JW359" s="29"/>
      <c r="JX359" s="29"/>
      <c r="JY359" s="30"/>
      <c r="JZ359" s="31"/>
      <c r="KA359" s="32"/>
      <c r="KB359" s="32"/>
      <c r="KC359" s="32"/>
      <c r="KD359" s="32"/>
      <c r="KE359" s="33"/>
      <c r="KF359" s="28"/>
      <c r="KG359" s="29"/>
      <c r="KH359" s="29"/>
      <c r="KI359" s="29"/>
      <c r="KJ359" s="29"/>
      <c r="KK359" s="30"/>
      <c r="KL359" s="31"/>
      <c r="KM359" s="32"/>
      <c r="KN359" s="32"/>
      <c r="KO359" s="32"/>
      <c r="KP359" s="32"/>
      <c r="KQ359" s="33"/>
    </row>
    <row r="360" spans="1:303" ht="16.5" customHeight="1" x14ac:dyDescent="0.25">
      <c r="A360" t="e">
        <f t="shared" si="17"/>
        <v>#VALUE!</v>
      </c>
      <c r="B360" s="17" t="e">
        <f t="shared" si="16"/>
        <v>#VALUE!</v>
      </c>
      <c r="C360" s="21" t="str">
        <f>Calen!F363</f>
        <v/>
      </c>
      <c r="D360" s="28"/>
      <c r="E360" s="29"/>
      <c r="F360" s="29"/>
      <c r="G360" s="29"/>
      <c r="H360" s="29"/>
      <c r="I360" s="30"/>
      <c r="J360" s="31"/>
      <c r="K360" s="32"/>
      <c r="L360" s="32"/>
      <c r="M360" s="32"/>
      <c r="N360" s="32"/>
      <c r="O360" s="33"/>
      <c r="P360" s="28"/>
      <c r="Q360" s="29"/>
      <c r="R360" s="29"/>
      <c r="S360" s="29"/>
      <c r="T360" s="29"/>
      <c r="U360" s="30"/>
      <c r="V360" s="31"/>
      <c r="W360" s="32"/>
      <c r="X360" s="32"/>
      <c r="Y360" s="32"/>
      <c r="Z360" s="32"/>
      <c r="AA360" s="33"/>
      <c r="AB360" s="28"/>
      <c r="AC360" s="29"/>
      <c r="AD360" s="29"/>
      <c r="AE360" s="29"/>
      <c r="AF360" s="29"/>
      <c r="AG360" s="30"/>
      <c r="AH360" s="31"/>
      <c r="AI360" s="32"/>
      <c r="AJ360" s="32"/>
      <c r="AK360" s="32"/>
      <c r="AL360" s="32"/>
      <c r="AM360" s="33"/>
      <c r="AN360" s="28"/>
      <c r="AO360" s="29"/>
      <c r="AP360" s="29"/>
      <c r="AQ360" s="29"/>
      <c r="AR360" s="29"/>
      <c r="AS360" s="30"/>
      <c r="AT360" s="31"/>
      <c r="AU360" s="32"/>
      <c r="AV360" s="32"/>
      <c r="AW360" s="32"/>
      <c r="AX360" s="32"/>
      <c r="AY360" s="33"/>
      <c r="AZ360" s="28"/>
      <c r="BA360" s="29"/>
      <c r="BB360" s="29"/>
      <c r="BC360" s="29"/>
      <c r="BD360" s="29"/>
      <c r="BE360" s="30"/>
      <c r="BF360" s="31"/>
      <c r="BG360" s="32"/>
      <c r="BH360" s="32"/>
      <c r="BI360" s="32"/>
      <c r="BJ360" s="32"/>
      <c r="BK360" s="33"/>
      <c r="BL360" s="28"/>
      <c r="BM360" s="29"/>
      <c r="BN360" s="29"/>
      <c r="BO360" s="29"/>
      <c r="BP360" s="29"/>
      <c r="BQ360" s="30"/>
      <c r="BR360" s="31"/>
      <c r="BS360" s="32"/>
      <c r="BT360" s="32"/>
      <c r="BU360" s="32"/>
      <c r="BV360" s="32"/>
      <c r="BW360" s="33"/>
      <c r="BX360" s="28"/>
      <c r="BY360" s="29"/>
      <c r="BZ360" s="29"/>
      <c r="CA360" s="29"/>
      <c r="CB360" s="29"/>
      <c r="CC360" s="30"/>
      <c r="CD360" s="31"/>
      <c r="CE360" s="32"/>
      <c r="CF360" s="32"/>
      <c r="CG360" s="32"/>
      <c r="CH360" s="32"/>
      <c r="CI360" s="33"/>
      <c r="CJ360" s="28"/>
      <c r="CK360" s="29"/>
      <c r="CL360" s="29"/>
      <c r="CM360" s="29"/>
      <c r="CN360" s="29"/>
      <c r="CO360" s="30"/>
      <c r="CP360" s="31"/>
      <c r="CQ360" s="32"/>
      <c r="CR360" s="32"/>
      <c r="CS360" s="32"/>
      <c r="CT360" s="32"/>
      <c r="CU360" s="33"/>
      <c r="CV360" s="28"/>
      <c r="CW360" s="29"/>
      <c r="CX360" s="29"/>
      <c r="CY360" s="29"/>
      <c r="CZ360" s="29"/>
      <c r="DA360" s="30"/>
      <c r="DB360" s="31"/>
      <c r="DC360" s="32"/>
      <c r="DD360" s="32"/>
      <c r="DE360" s="32"/>
      <c r="DF360" s="32"/>
      <c r="DG360" s="33"/>
      <c r="DH360" s="28"/>
      <c r="DI360" s="29"/>
      <c r="DJ360" s="29"/>
      <c r="DK360" s="29"/>
      <c r="DL360" s="29"/>
      <c r="DM360" s="30"/>
      <c r="DN360" s="31"/>
      <c r="DO360" s="32"/>
      <c r="DP360" s="32"/>
      <c r="DQ360" s="32"/>
      <c r="DR360" s="32"/>
      <c r="DS360" s="33"/>
      <c r="DT360" s="28"/>
      <c r="DU360" s="29"/>
      <c r="DV360" s="29"/>
      <c r="DW360" s="29"/>
      <c r="DX360" s="29"/>
      <c r="DY360" s="30"/>
      <c r="DZ360" s="31"/>
      <c r="EA360" s="32"/>
      <c r="EB360" s="32"/>
      <c r="EC360" s="32"/>
      <c r="ED360" s="32"/>
      <c r="EE360" s="33"/>
      <c r="EF360" s="28"/>
      <c r="EG360" s="29"/>
      <c r="EH360" s="29"/>
      <c r="EI360" s="29"/>
      <c r="EJ360" s="29"/>
      <c r="EK360" s="30"/>
      <c r="EL360" s="31"/>
      <c r="EM360" s="32"/>
      <c r="EN360" s="32"/>
      <c r="EO360" s="32"/>
      <c r="EP360" s="32"/>
      <c r="EQ360" s="33"/>
      <c r="ER360" s="28"/>
      <c r="ES360" s="29"/>
      <c r="ET360" s="29"/>
      <c r="EU360" s="29"/>
      <c r="EV360" s="29"/>
      <c r="EW360" s="30"/>
      <c r="EX360" s="31"/>
      <c r="EY360" s="32"/>
      <c r="EZ360" s="32"/>
      <c r="FA360" s="32"/>
      <c r="FB360" s="32"/>
      <c r="FC360" s="33"/>
      <c r="FD360" s="28"/>
      <c r="FE360" s="29"/>
      <c r="FF360" s="29"/>
      <c r="FG360" s="29"/>
      <c r="FH360" s="29"/>
      <c r="FI360" s="30"/>
      <c r="FJ360" s="31"/>
      <c r="FK360" s="32"/>
      <c r="FL360" s="32"/>
      <c r="FM360" s="32"/>
      <c r="FN360" s="32"/>
      <c r="FO360" s="33"/>
      <c r="FP360" s="28"/>
      <c r="FQ360" s="29"/>
      <c r="FR360" s="29"/>
      <c r="FS360" s="29"/>
      <c r="FT360" s="29"/>
      <c r="FU360" s="30"/>
      <c r="FV360" s="31"/>
      <c r="FW360" s="32"/>
      <c r="FX360" s="32"/>
      <c r="FY360" s="32"/>
      <c r="FZ360" s="32"/>
      <c r="GA360" s="33"/>
      <c r="GB360" s="28"/>
      <c r="GC360" s="29"/>
      <c r="GD360" s="29"/>
      <c r="GE360" s="29"/>
      <c r="GF360" s="29"/>
      <c r="GG360" s="30"/>
      <c r="GH360" s="31"/>
      <c r="GI360" s="32"/>
      <c r="GJ360" s="32"/>
      <c r="GK360" s="32"/>
      <c r="GL360" s="32"/>
      <c r="GM360" s="33"/>
      <c r="GN360" s="28"/>
      <c r="GO360" s="29"/>
      <c r="GP360" s="29"/>
      <c r="GQ360" s="29"/>
      <c r="GR360" s="29"/>
      <c r="GS360" s="30"/>
      <c r="GT360" s="31"/>
      <c r="GU360" s="32"/>
      <c r="GV360" s="32"/>
      <c r="GW360" s="32"/>
      <c r="GX360" s="32"/>
      <c r="GY360" s="33"/>
      <c r="GZ360" s="28"/>
      <c r="HA360" s="29"/>
      <c r="HB360" s="29"/>
      <c r="HC360" s="29"/>
      <c r="HD360" s="29"/>
      <c r="HE360" s="30"/>
      <c r="HF360" s="31"/>
      <c r="HG360" s="32"/>
      <c r="HH360" s="32"/>
      <c r="HI360" s="32"/>
      <c r="HJ360" s="32"/>
      <c r="HK360" s="33"/>
      <c r="HL360" s="28"/>
      <c r="HM360" s="29"/>
      <c r="HN360" s="29"/>
      <c r="HO360" s="29"/>
      <c r="HP360" s="29"/>
      <c r="HQ360" s="30"/>
      <c r="HR360" s="31"/>
      <c r="HS360" s="32"/>
      <c r="HT360" s="32"/>
      <c r="HU360" s="32"/>
      <c r="HV360" s="32"/>
      <c r="HW360" s="33"/>
      <c r="HX360" s="28"/>
      <c r="HY360" s="29"/>
      <c r="HZ360" s="29"/>
      <c r="IA360" s="29"/>
      <c r="IB360" s="29"/>
      <c r="IC360" s="30"/>
      <c r="ID360" s="31"/>
      <c r="IE360" s="32"/>
      <c r="IF360" s="32"/>
      <c r="IG360" s="32"/>
      <c r="IH360" s="32"/>
      <c r="II360" s="33"/>
      <c r="IJ360" s="28"/>
      <c r="IK360" s="29"/>
      <c r="IL360" s="29"/>
      <c r="IM360" s="29"/>
      <c r="IN360" s="29"/>
      <c r="IO360" s="30"/>
      <c r="IP360" s="31"/>
      <c r="IQ360" s="32"/>
      <c r="IR360" s="32"/>
      <c r="IS360" s="32"/>
      <c r="IT360" s="32"/>
      <c r="IU360" s="33"/>
      <c r="IV360" s="28"/>
      <c r="IW360" s="29"/>
      <c r="IX360" s="29"/>
      <c r="IY360" s="29"/>
      <c r="IZ360" s="29"/>
      <c r="JA360" s="30"/>
      <c r="JB360" s="31"/>
      <c r="JC360" s="32"/>
      <c r="JD360" s="32"/>
      <c r="JE360" s="32"/>
      <c r="JF360" s="32"/>
      <c r="JG360" s="33"/>
      <c r="JH360" s="28"/>
      <c r="JI360" s="29"/>
      <c r="JJ360" s="29"/>
      <c r="JK360" s="29"/>
      <c r="JL360" s="29"/>
      <c r="JM360" s="30"/>
      <c r="JN360" s="31"/>
      <c r="JO360" s="32"/>
      <c r="JP360" s="32"/>
      <c r="JQ360" s="32"/>
      <c r="JR360" s="32"/>
      <c r="JS360" s="33"/>
      <c r="JT360" s="28"/>
      <c r="JU360" s="29"/>
      <c r="JV360" s="29"/>
      <c r="JW360" s="29"/>
      <c r="JX360" s="29"/>
      <c r="JY360" s="30"/>
      <c r="JZ360" s="31"/>
      <c r="KA360" s="32"/>
      <c r="KB360" s="32"/>
      <c r="KC360" s="32"/>
      <c r="KD360" s="32"/>
      <c r="KE360" s="33"/>
      <c r="KF360" s="28"/>
      <c r="KG360" s="29"/>
      <c r="KH360" s="29"/>
      <c r="KI360" s="29"/>
      <c r="KJ360" s="29"/>
      <c r="KK360" s="30"/>
      <c r="KL360" s="31"/>
      <c r="KM360" s="32"/>
      <c r="KN360" s="32"/>
      <c r="KO360" s="32"/>
      <c r="KP360" s="32"/>
      <c r="KQ360" s="33"/>
    </row>
    <row r="361" spans="1:303" ht="16.5" customHeight="1" x14ac:dyDescent="0.25">
      <c r="A361" t="e">
        <f t="shared" si="17"/>
        <v>#VALUE!</v>
      </c>
      <c r="B361" s="17" t="e">
        <f t="shared" si="16"/>
        <v>#VALUE!</v>
      </c>
      <c r="C361" s="21" t="str">
        <f>Calen!F364</f>
        <v/>
      </c>
      <c r="D361" s="28"/>
      <c r="E361" s="29"/>
      <c r="F361" s="29"/>
      <c r="G361" s="29"/>
      <c r="H361" s="29"/>
      <c r="I361" s="30"/>
      <c r="J361" s="31"/>
      <c r="K361" s="32"/>
      <c r="L361" s="32"/>
      <c r="M361" s="32"/>
      <c r="N361" s="32"/>
      <c r="O361" s="33"/>
      <c r="P361" s="28"/>
      <c r="Q361" s="29"/>
      <c r="R361" s="29"/>
      <c r="S361" s="29"/>
      <c r="T361" s="29"/>
      <c r="U361" s="30"/>
      <c r="V361" s="31"/>
      <c r="W361" s="32"/>
      <c r="X361" s="32"/>
      <c r="Y361" s="32"/>
      <c r="Z361" s="32"/>
      <c r="AA361" s="33"/>
      <c r="AB361" s="28"/>
      <c r="AC361" s="29"/>
      <c r="AD361" s="29"/>
      <c r="AE361" s="29"/>
      <c r="AF361" s="29"/>
      <c r="AG361" s="30"/>
      <c r="AH361" s="31"/>
      <c r="AI361" s="32"/>
      <c r="AJ361" s="32"/>
      <c r="AK361" s="32"/>
      <c r="AL361" s="32"/>
      <c r="AM361" s="33"/>
      <c r="AN361" s="28"/>
      <c r="AO361" s="29"/>
      <c r="AP361" s="29"/>
      <c r="AQ361" s="29"/>
      <c r="AR361" s="29"/>
      <c r="AS361" s="30"/>
      <c r="AT361" s="31"/>
      <c r="AU361" s="32"/>
      <c r="AV361" s="32"/>
      <c r="AW361" s="32"/>
      <c r="AX361" s="32"/>
      <c r="AY361" s="33"/>
      <c r="AZ361" s="28"/>
      <c r="BA361" s="29"/>
      <c r="BB361" s="29"/>
      <c r="BC361" s="29"/>
      <c r="BD361" s="29"/>
      <c r="BE361" s="30"/>
      <c r="BF361" s="31"/>
      <c r="BG361" s="32"/>
      <c r="BH361" s="32"/>
      <c r="BI361" s="32"/>
      <c r="BJ361" s="32"/>
      <c r="BK361" s="33"/>
      <c r="BL361" s="28"/>
      <c r="BM361" s="29"/>
      <c r="BN361" s="29"/>
      <c r="BO361" s="29"/>
      <c r="BP361" s="29"/>
      <c r="BQ361" s="30"/>
      <c r="BR361" s="31"/>
      <c r="BS361" s="32"/>
      <c r="BT361" s="32"/>
      <c r="BU361" s="32"/>
      <c r="BV361" s="32"/>
      <c r="BW361" s="33"/>
      <c r="BX361" s="28"/>
      <c r="BY361" s="29"/>
      <c r="BZ361" s="29"/>
      <c r="CA361" s="29"/>
      <c r="CB361" s="29"/>
      <c r="CC361" s="30"/>
      <c r="CD361" s="31"/>
      <c r="CE361" s="32"/>
      <c r="CF361" s="32"/>
      <c r="CG361" s="32"/>
      <c r="CH361" s="32"/>
      <c r="CI361" s="33"/>
      <c r="CJ361" s="28"/>
      <c r="CK361" s="29"/>
      <c r="CL361" s="29"/>
      <c r="CM361" s="29"/>
      <c r="CN361" s="29"/>
      <c r="CO361" s="30"/>
      <c r="CP361" s="31"/>
      <c r="CQ361" s="32"/>
      <c r="CR361" s="32"/>
      <c r="CS361" s="32"/>
      <c r="CT361" s="32"/>
      <c r="CU361" s="33"/>
      <c r="CV361" s="28"/>
      <c r="CW361" s="29"/>
      <c r="CX361" s="29"/>
      <c r="CY361" s="29"/>
      <c r="CZ361" s="29"/>
      <c r="DA361" s="30"/>
      <c r="DB361" s="31"/>
      <c r="DC361" s="32"/>
      <c r="DD361" s="32"/>
      <c r="DE361" s="32"/>
      <c r="DF361" s="32"/>
      <c r="DG361" s="33"/>
      <c r="DH361" s="28"/>
      <c r="DI361" s="29"/>
      <c r="DJ361" s="29"/>
      <c r="DK361" s="29"/>
      <c r="DL361" s="29"/>
      <c r="DM361" s="30"/>
      <c r="DN361" s="31"/>
      <c r="DO361" s="32"/>
      <c r="DP361" s="32"/>
      <c r="DQ361" s="32"/>
      <c r="DR361" s="32"/>
      <c r="DS361" s="33"/>
      <c r="DT361" s="28"/>
      <c r="DU361" s="29"/>
      <c r="DV361" s="29"/>
      <c r="DW361" s="29"/>
      <c r="DX361" s="29"/>
      <c r="DY361" s="30"/>
      <c r="DZ361" s="31"/>
      <c r="EA361" s="32"/>
      <c r="EB361" s="32"/>
      <c r="EC361" s="32"/>
      <c r="ED361" s="32"/>
      <c r="EE361" s="33"/>
      <c r="EF361" s="28"/>
      <c r="EG361" s="29"/>
      <c r="EH361" s="29"/>
      <c r="EI361" s="29"/>
      <c r="EJ361" s="29"/>
      <c r="EK361" s="30"/>
      <c r="EL361" s="31"/>
      <c r="EM361" s="32"/>
      <c r="EN361" s="32"/>
      <c r="EO361" s="32"/>
      <c r="EP361" s="32"/>
      <c r="EQ361" s="33"/>
      <c r="ER361" s="28"/>
      <c r="ES361" s="29"/>
      <c r="ET361" s="29"/>
      <c r="EU361" s="29"/>
      <c r="EV361" s="29"/>
      <c r="EW361" s="30"/>
      <c r="EX361" s="31"/>
      <c r="EY361" s="32"/>
      <c r="EZ361" s="32"/>
      <c r="FA361" s="32"/>
      <c r="FB361" s="32"/>
      <c r="FC361" s="33"/>
      <c r="FD361" s="28"/>
      <c r="FE361" s="29"/>
      <c r="FF361" s="29"/>
      <c r="FG361" s="29"/>
      <c r="FH361" s="29"/>
      <c r="FI361" s="30"/>
      <c r="FJ361" s="31"/>
      <c r="FK361" s="32"/>
      <c r="FL361" s="32"/>
      <c r="FM361" s="32"/>
      <c r="FN361" s="32"/>
      <c r="FO361" s="33"/>
      <c r="FP361" s="28"/>
      <c r="FQ361" s="29"/>
      <c r="FR361" s="29"/>
      <c r="FS361" s="29"/>
      <c r="FT361" s="29"/>
      <c r="FU361" s="30"/>
      <c r="FV361" s="31"/>
      <c r="FW361" s="32"/>
      <c r="FX361" s="32"/>
      <c r="FY361" s="32"/>
      <c r="FZ361" s="32"/>
      <c r="GA361" s="33"/>
      <c r="GB361" s="28"/>
      <c r="GC361" s="29"/>
      <c r="GD361" s="29"/>
      <c r="GE361" s="29"/>
      <c r="GF361" s="29"/>
      <c r="GG361" s="30"/>
      <c r="GH361" s="31"/>
      <c r="GI361" s="32"/>
      <c r="GJ361" s="32"/>
      <c r="GK361" s="32"/>
      <c r="GL361" s="32"/>
      <c r="GM361" s="33"/>
      <c r="GN361" s="28"/>
      <c r="GO361" s="29"/>
      <c r="GP361" s="29"/>
      <c r="GQ361" s="29"/>
      <c r="GR361" s="29"/>
      <c r="GS361" s="30"/>
      <c r="GT361" s="31"/>
      <c r="GU361" s="32"/>
      <c r="GV361" s="32"/>
      <c r="GW361" s="32"/>
      <c r="GX361" s="32"/>
      <c r="GY361" s="33"/>
      <c r="GZ361" s="28"/>
      <c r="HA361" s="29"/>
      <c r="HB361" s="29"/>
      <c r="HC361" s="29"/>
      <c r="HD361" s="29"/>
      <c r="HE361" s="30"/>
      <c r="HF361" s="31"/>
      <c r="HG361" s="32"/>
      <c r="HH361" s="32"/>
      <c r="HI361" s="32"/>
      <c r="HJ361" s="32"/>
      <c r="HK361" s="33"/>
      <c r="HL361" s="28"/>
      <c r="HM361" s="29"/>
      <c r="HN361" s="29"/>
      <c r="HO361" s="29"/>
      <c r="HP361" s="29"/>
      <c r="HQ361" s="30"/>
      <c r="HR361" s="31"/>
      <c r="HS361" s="32"/>
      <c r="HT361" s="32"/>
      <c r="HU361" s="32"/>
      <c r="HV361" s="32"/>
      <c r="HW361" s="33"/>
      <c r="HX361" s="28"/>
      <c r="HY361" s="29"/>
      <c r="HZ361" s="29"/>
      <c r="IA361" s="29"/>
      <c r="IB361" s="29"/>
      <c r="IC361" s="30"/>
      <c r="ID361" s="31"/>
      <c r="IE361" s="32"/>
      <c r="IF361" s="32"/>
      <c r="IG361" s="32"/>
      <c r="IH361" s="32"/>
      <c r="II361" s="33"/>
      <c r="IJ361" s="28"/>
      <c r="IK361" s="29"/>
      <c r="IL361" s="29"/>
      <c r="IM361" s="29"/>
      <c r="IN361" s="29"/>
      <c r="IO361" s="30"/>
      <c r="IP361" s="31"/>
      <c r="IQ361" s="32"/>
      <c r="IR361" s="32"/>
      <c r="IS361" s="32"/>
      <c r="IT361" s="32"/>
      <c r="IU361" s="33"/>
      <c r="IV361" s="28"/>
      <c r="IW361" s="29"/>
      <c r="IX361" s="29"/>
      <c r="IY361" s="29"/>
      <c r="IZ361" s="29"/>
      <c r="JA361" s="30"/>
      <c r="JB361" s="31"/>
      <c r="JC361" s="32"/>
      <c r="JD361" s="32"/>
      <c r="JE361" s="32"/>
      <c r="JF361" s="32"/>
      <c r="JG361" s="33"/>
      <c r="JH361" s="28"/>
      <c r="JI361" s="29"/>
      <c r="JJ361" s="29"/>
      <c r="JK361" s="29"/>
      <c r="JL361" s="29"/>
      <c r="JM361" s="30"/>
      <c r="JN361" s="31"/>
      <c r="JO361" s="32"/>
      <c r="JP361" s="32"/>
      <c r="JQ361" s="32"/>
      <c r="JR361" s="32"/>
      <c r="JS361" s="33"/>
      <c r="JT361" s="28"/>
      <c r="JU361" s="29"/>
      <c r="JV361" s="29"/>
      <c r="JW361" s="29"/>
      <c r="JX361" s="29"/>
      <c r="JY361" s="30"/>
      <c r="JZ361" s="31"/>
      <c r="KA361" s="32"/>
      <c r="KB361" s="32"/>
      <c r="KC361" s="32"/>
      <c r="KD361" s="32"/>
      <c r="KE361" s="33"/>
      <c r="KF361" s="28"/>
      <c r="KG361" s="29"/>
      <c r="KH361" s="29"/>
      <c r="KI361" s="29"/>
      <c r="KJ361" s="29"/>
      <c r="KK361" s="30"/>
      <c r="KL361" s="31"/>
      <c r="KM361" s="32"/>
      <c r="KN361" s="32"/>
      <c r="KO361" s="32"/>
      <c r="KP361" s="32"/>
      <c r="KQ361" s="33"/>
    </row>
    <row r="362" spans="1:303" ht="16.5" customHeight="1" x14ac:dyDescent="0.25">
      <c r="A362" t="e">
        <f t="shared" si="17"/>
        <v>#VALUE!</v>
      </c>
      <c r="B362" s="17" t="e">
        <f t="shared" si="16"/>
        <v>#VALUE!</v>
      </c>
      <c r="C362" s="21" t="str">
        <f>Calen!F365</f>
        <v/>
      </c>
      <c r="D362" s="28"/>
      <c r="E362" s="29"/>
      <c r="F362" s="29"/>
      <c r="G362" s="29"/>
      <c r="H362" s="29"/>
      <c r="I362" s="30"/>
      <c r="J362" s="31"/>
      <c r="K362" s="32"/>
      <c r="L362" s="32"/>
      <c r="M362" s="32"/>
      <c r="N362" s="32"/>
      <c r="O362" s="33"/>
      <c r="P362" s="28"/>
      <c r="Q362" s="29"/>
      <c r="R362" s="29"/>
      <c r="S362" s="29"/>
      <c r="T362" s="29"/>
      <c r="U362" s="30"/>
      <c r="V362" s="31"/>
      <c r="W362" s="32"/>
      <c r="X362" s="32"/>
      <c r="Y362" s="32"/>
      <c r="Z362" s="32"/>
      <c r="AA362" s="33"/>
      <c r="AB362" s="28"/>
      <c r="AC362" s="29"/>
      <c r="AD362" s="29"/>
      <c r="AE362" s="29"/>
      <c r="AF362" s="29"/>
      <c r="AG362" s="30"/>
      <c r="AH362" s="31"/>
      <c r="AI362" s="32"/>
      <c r="AJ362" s="32"/>
      <c r="AK362" s="32"/>
      <c r="AL362" s="32"/>
      <c r="AM362" s="33"/>
      <c r="AN362" s="28"/>
      <c r="AO362" s="29"/>
      <c r="AP362" s="29"/>
      <c r="AQ362" s="29"/>
      <c r="AR362" s="29"/>
      <c r="AS362" s="30"/>
      <c r="AT362" s="31"/>
      <c r="AU362" s="32"/>
      <c r="AV362" s="32"/>
      <c r="AW362" s="32"/>
      <c r="AX362" s="32"/>
      <c r="AY362" s="33"/>
      <c r="AZ362" s="28"/>
      <c r="BA362" s="29"/>
      <c r="BB362" s="29"/>
      <c r="BC362" s="29"/>
      <c r="BD362" s="29"/>
      <c r="BE362" s="30"/>
      <c r="BF362" s="31"/>
      <c r="BG362" s="32"/>
      <c r="BH362" s="32"/>
      <c r="BI362" s="32"/>
      <c r="BJ362" s="32"/>
      <c r="BK362" s="33"/>
      <c r="BL362" s="28"/>
      <c r="BM362" s="29"/>
      <c r="BN362" s="29"/>
      <c r="BO362" s="29"/>
      <c r="BP362" s="29"/>
      <c r="BQ362" s="30"/>
      <c r="BR362" s="31"/>
      <c r="BS362" s="32"/>
      <c r="BT362" s="32"/>
      <c r="BU362" s="32"/>
      <c r="BV362" s="32"/>
      <c r="BW362" s="33"/>
      <c r="BX362" s="28"/>
      <c r="BY362" s="29"/>
      <c r="BZ362" s="29"/>
      <c r="CA362" s="29"/>
      <c r="CB362" s="29"/>
      <c r="CC362" s="30"/>
      <c r="CD362" s="31"/>
      <c r="CE362" s="32"/>
      <c r="CF362" s="32"/>
      <c r="CG362" s="32"/>
      <c r="CH362" s="32"/>
      <c r="CI362" s="33"/>
      <c r="CJ362" s="28"/>
      <c r="CK362" s="29"/>
      <c r="CL362" s="29"/>
      <c r="CM362" s="29"/>
      <c r="CN362" s="29"/>
      <c r="CO362" s="30"/>
      <c r="CP362" s="31"/>
      <c r="CQ362" s="32"/>
      <c r="CR362" s="32"/>
      <c r="CS362" s="32"/>
      <c r="CT362" s="32"/>
      <c r="CU362" s="33"/>
      <c r="CV362" s="28"/>
      <c r="CW362" s="29"/>
      <c r="CX362" s="29"/>
      <c r="CY362" s="29"/>
      <c r="CZ362" s="29"/>
      <c r="DA362" s="30"/>
      <c r="DB362" s="31"/>
      <c r="DC362" s="32"/>
      <c r="DD362" s="32"/>
      <c r="DE362" s="32"/>
      <c r="DF362" s="32"/>
      <c r="DG362" s="33"/>
      <c r="DH362" s="28"/>
      <c r="DI362" s="29"/>
      <c r="DJ362" s="29"/>
      <c r="DK362" s="29"/>
      <c r="DL362" s="29"/>
      <c r="DM362" s="30"/>
      <c r="DN362" s="31"/>
      <c r="DO362" s="32"/>
      <c r="DP362" s="32"/>
      <c r="DQ362" s="32"/>
      <c r="DR362" s="32"/>
      <c r="DS362" s="33"/>
      <c r="DT362" s="28"/>
      <c r="DU362" s="29"/>
      <c r="DV362" s="29"/>
      <c r="DW362" s="29"/>
      <c r="DX362" s="29"/>
      <c r="DY362" s="30"/>
      <c r="DZ362" s="31"/>
      <c r="EA362" s="32"/>
      <c r="EB362" s="32"/>
      <c r="EC362" s="32"/>
      <c r="ED362" s="32"/>
      <c r="EE362" s="33"/>
      <c r="EF362" s="28"/>
      <c r="EG362" s="29"/>
      <c r="EH362" s="29"/>
      <c r="EI362" s="29"/>
      <c r="EJ362" s="29"/>
      <c r="EK362" s="30"/>
      <c r="EL362" s="31"/>
      <c r="EM362" s="32"/>
      <c r="EN362" s="32"/>
      <c r="EO362" s="32"/>
      <c r="EP362" s="32"/>
      <c r="EQ362" s="33"/>
      <c r="ER362" s="28"/>
      <c r="ES362" s="29"/>
      <c r="ET362" s="29"/>
      <c r="EU362" s="29"/>
      <c r="EV362" s="29"/>
      <c r="EW362" s="30"/>
      <c r="EX362" s="31"/>
      <c r="EY362" s="32"/>
      <c r="EZ362" s="32"/>
      <c r="FA362" s="32"/>
      <c r="FB362" s="32"/>
      <c r="FC362" s="33"/>
      <c r="FD362" s="28"/>
      <c r="FE362" s="29"/>
      <c r="FF362" s="29"/>
      <c r="FG362" s="29"/>
      <c r="FH362" s="29"/>
      <c r="FI362" s="30"/>
      <c r="FJ362" s="31"/>
      <c r="FK362" s="32"/>
      <c r="FL362" s="32"/>
      <c r="FM362" s="32"/>
      <c r="FN362" s="32"/>
      <c r="FO362" s="33"/>
      <c r="FP362" s="28"/>
      <c r="FQ362" s="29"/>
      <c r="FR362" s="29"/>
      <c r="FS362" s="29"/>
      <c r="FT362" s="29"/>
      <c r="FU362" s="30"/>
      <c r="FV362" s="31"/>
      <c r="FW362" s="32"/>
      <c r="FX362" s="32"/>
      <c r="FY362" s="32"/>
      <c r="FZ362" s="32"/>
      <c r="GA362" s="33"/>
      <c r="GB362" s="28"/>
      <c r="GC362" s="29"/>
      <c r="GD362" s="29"/>
      <c r="GE362" s="29"/>
      <c r="GF362" s="29"/>
      <c r="GG362" s="30"/>
      <c r="GH362" s="31"/>
      <c r="GI362" s="32"/>
      <c r="GJ362" s="32"/>
      <c r="GK362" s="32"/>
      <c r="GL362" s="32"/>
      <c r="GM362" s="33"/>
      <c r="GN362" s="28"/>
      <c r="GO362" s="29"/>
      <c r="GP362" s="29"/>
      <c r="GQ362" s="29"/>
      <c r="GR362" s="29"/>
      <c r="GS362" s="30"/>
      <c r="GT362" s="31"/>
      <c r="GU362" s="32"/>
      <c r="GV362" s="32"/>
      <c r="GW362" s="32"/>
      <c r="GX362" s="32"/>
      <c r="GY362" s="33"/>
      <c r="GZ362" s="28"/>
      <c r="HA362" s="29"/>
      <c r="HB362" s="29"/>
      <c r="HC362" s="29"/>
      <c r="HD362" s="29"/>
      <c r="HE362" s="30"/>
      <c r="HF362" s="31"/>
      <c r="HG362" s="32"/>
      <c r="HH362" s="32"/>
      <c r="HI362" s="32"/>
      <c r="HJ362" s="32"/>
      <c r="HK362" s="33"/>
      <c r="HL362" s="28"/>
      <c r="HM362" s="29"/>
      <c r="HN362" s="29"/>
      <c r="HO362" s="29"/>
      <c r="HP362" s="29"/>
      <c r="HQ362" s="30"/>
      <c r="HR362" s="31"/>
      <c r="HS362" s="32"/>
      <c r="HT362" s="32"/>
      <c r="HU362" s="32"/>
      <c r="HV362" s="32"/>
      <c r="HW362" s="33"/>
      <c r="HX362" s="28"/>
      <c r="HY362" s="29"/>
      <c r="HZ362" s="29"/>
      <c r="IA362" s="29"/>
      <c r="IB362" s="29"/>
      <c r="IC362" s="30"/>
      <c r="ID362" s="31"/>
      <c r="IE362" s="32"/>
      <c r="IF362" s="32"/>
      <c r="IG362" s="32"/>
      <c r="IH362" s="32"/>
      <c r="II362" s="33"/>
      <c r="IJ362" s="28"/>
      <c r="IK362" s="29"/>
      <c r="IL362" s="29"/>
      <c r="IM362" s="29"/>
      <c r="IN362" s="29"/>
      <c r="IO362" s="30"/>
      <c r="IP362" s="31"/>
      <c r="IQ362" s="32"/>
      <c r="IR362" s="32"/>
      <c r="IS362" s="32"/>
      <c r="IT362" s="32"/>
      <c r="IU362" s="33"/>
      <c r="IV362" s="28"/>
      <c r="IW362" s="29"/>
      <c r="IX362" s="29"/>
      <c r="IY362" s="29"/>
      <c r="IZ362" s="29"/>
      <c r="JA362" s="30"/>
      <c r="JB362" s="31"/>
      <c r="JC362" s="32"/>
      <c r="JD362" s="32"/>
      <c r="JE362" s="32"/>
      <c r="JF362" s="32"/>
      <c r="JG362" s="33"/>
      <c r="JH362" s="28"/>
      <c r="JI362" s="29"/>
      <c r="JJ362" s="29"/>
      <c r="JK362" s="29"/>
      <c r="JL362" s="29"/>
      <c r="JM362" s="30"/>
      <c r="JN362" s="31"/>
      <c r="JO362" s="32"/>
      <c r="JP362" s="32"/>
      <c r="JQ362" s="32"/>
      <c r="JR362" s="32"/>
      <c r="JS362" s="33"/>
      <c r="JT362" s="28"/>
      <c r="JU362" s="29"/>
      <c r="JV362" s="29"/>
      <c r="JW362" s="29"/>
      <c r="JX362" s="29"/>
      <c r="JY362" s="30"/>
      <c r="JZ362" s="31"/>
      <c r="KA362" s="32"/>
      <c r="KB362" s="32"/>
      <c r="KC362" s="32"/>
      <c r="KD362" s="32"/>
      <c r="KE362" s="33"/>
      <c r="KF362" s="28"/>
      <c r="KG362" s="29"/>
      <c r="KH362" s="29"/>
      <c r="KI362" s="29"/>
      <c r="KJ362" s="29"/>
      <c r="KK362" s="30"/>
      <c r="KL362" s="31"/>
      <c r="KM362" s="32"/>
      <c r="KN362" s="32"/>
      <c r="KO362" s="32"/>
      <c r="KP362" s="32"/>
      <c r="KQ362" s="33"/>
    </row>
    <row r="363" spans="1:303" ht="16.5" customHeight="1" x14ac:dyDescent="0.25">
      <c r="A363" t="e">
        <f t="shared" si="17"/>
        <v>#VALUE!</v>
      </c>
      <c r="B363" s="17" t="e">
        <f t="shared" si="16"/>
        <v>#VALUE!</v>
      </c>
      <c r="C363" s="21" t="str">
        <f>Calen!F366</f>
        <v/>
      </c>
      <c r="D363" s="28"/>
      <c r="E363" s="29"/>
      <c r="F363" s="29"/>
      <c r="G363" s="29"/>
      <c r="H363" s="29"/>
      <c r="I363" s="30"/>
      <c r="J363" s="31"/>
      <c r="K363" s="32"/>
      <c r="L363" s="32"/>
      <c r="M363" s="32"/>
      <c r="N363" s="32"/>
      <c r="O363" s="33"/>
      <c r="P363" s="28"/>
      <c r="Q363" s="29"/>
      <c r="R363" s="29"/>
      <c r="S363" s="29"/>
      <c r="T363" s="29"/>
      <c r="U363" s="30"/>
      <c r="V363" s="31"/>
      <c r="W363" s="32"/>
      <c r="X363" s="32"/>
      <c r="Y363" s="32"/>
      <c r="Z363" s="32"/>
      <c r="AA363" s="33"/>
      <c r="AB363" s="28"/>
      <c r="AC363" s="29"/>
      <c r="AD363" s="29"/>
      <c r="AE363" s="29"/>
      <c r="AF363" s="29"/>
      <c r="AG363" s="30"/>
      <c r="AH363" s="31"/>
      <c r="AI363" s="32"/>
      <c r="AJ363" s="32"/>
      <c r="AK363" s="32"/>
      <c r="AL363" s="32"/>
      <c r="AM363" s="33"/>
      <c r="AN363" s="28"/>
      <c r="AO363" s="29"/>
      <c r="AP363" s="29"/>
      <c r="AQ363" s="29"/>
      <c r="AR363" s="29"/>
      <c r="AS363" s="30"/>
      <c r="AT363" s="31"/>
      <c r="AU363" s="32"/>
      <c r="AV363" s="32"/>
      <c r="AW363" s="32"/>
      <c r="AX363" s="32"/>
      <c r="AY363" s="33"/>
      <c r="AZ363" s="28"/>
      <c r="BA363" s="29"/>
      <c r="BB363" s="29"/>
      <c r="BC363" s="29"/>
      <c r="BD363" s="29"/>
      <c r="BE363" s="30"/>
      <c r="BF363" s="31"/>
      <c r="BG363" s="32"/>
      <c r="BH363" s="32"/>
      <c r="BI363" s="32"/>
      <c r="BJ363" s="32"/>
      <c r="BK363" s="33"/>
      <c r="BL363" s="28"/>
      <c r="BM363" s="29"/>
      <c r="BN363" s="29"/>
      <c r="BO363" s="29"/>
      <c r="BP363" s="29"/>
      <c r="BQ363" s="30"/>
      <c r="BR363" s="31"/>
      <c r="BS363" s="32"/>
      <c r="BT363" s="32"/>
      <c r="BU363" s="32"/>
      <c r="BV363" s="32"/>
      <c r="BW363" s="33"/>
      <c r="BX363" s="28"/>
      <c r="BY363" s="29"/>
      <c r="BZ363" s="29"/>
      <c r="CA363" s="29"/>
      <c r="CB363" s="29"/>
      <c r="CC363" s="30"/>
      <c r="CD363" s="31"/>
      <c r="CE363" s="32"/>
      <c r="CF363" s="32"/>
      <c r="CG363" s="32"/>
      <c r="CH363" s="32"/>
      <c r="CI363" s="33"/>
      <c r="CJ363" s="28"/>
      <c r="CK363" s="29"/>
      <c r="CL363" s="29"/>
      <c r="CM363" s="29"/>
      <c r="CN363" s="29"/>
      <c r="CO363" s="30"/>
      <c r="CP363" s="31"/>
      <c r="CQ363" s="32"/>
      <c r="CR363" s="32"/>
      <c r="CS363" s="32"/>
      <c r="CT363" s="32"/>
      <c r="CU363" s="33"/>
      <c r="CV363" s="28"/>
      <c r="CW363" s="29"/>
      <c r="CX363" s="29"/>
      <c r="CY363" s="29"/>
      <c r="CZ363" s="29"/>
      <c r="DA363" s="30"/>
      <c r="DB363" s="31"/>
      <c r="DC363" s="32"/>
      <c r="DD363" s="32"/>
      <c r="DE363" s="32"/>
      <c r="DF363" s="32"/>
      <c r="DG363" s="33"/>
      <c r="DH363" s="28"/>
      <c r="DI363" s="29"/>
      <c r="DJ363" s="29"/>
      <c r="DK363" s="29"/>
      <c r="DL363" s="29"/>
      <c r="DM363" s="30"/>
      <c r="DN363" s="31"/>
      <c r="DO363" s="32"/>
      <c r="DP363" s="32"/>
      <c r="DQ363" s="32"/>
      <c r="DR363" s="32"/>
      <c r="DS363" s="33"/>
      <c r="DT363" s="28"/>
      <c r="DU363" s="29"/>
      <c r="DV363" s="29"/>
      <c r="DW363" s="29"/>
      <c r="DX363" s="29"/>
      <c r="DY363" s="30"/>
      <c r="DZ363" s="31"/>
      <c r="EA363" s="32"/>
      <c r="EB363" s="32"/>
      <c r="EC363" s="32"/>
      <c r="ED363" s="32"/>
      <c r="EE363" s="33"/>
      <c r="EF363" s="28"/>
      <c r="EG363" s="29"/>
      <c r="EH363" s="29"/>
      <c r="EI363" s="29"/>
      <c r="EJ363" s="29"/>
      <c r="EK363" s="30"/>
      <c r="EL363" s="31"/>
      <c r="EM363" s="32"/>
      <c r="EN363" s="32"/>
      <c r="EO363" s="32"/>
      <c r="EP363" s="32"/>
      <c r="EQ363" s="33"/>
      <c r="ER363" s="28"/>
      <c r="ES363" s="29"/>
      <c r="ET363" s="29"/>
      <c r="EU363" s="29"/>
      <c r="EV363" s="29"/>
      <c r="EW363" s="30"/>
      <c r="EX363" s="31"/>
      <c r="EY363" s="32"/>
      <c r="EZ363" s="32"/>
      <c r="FA363" s="32"/>
      <c r="FB363" s="32"/>
      <c r="FC363" s="33"/>
      <c r="FD363" s="28"/>
      <c r="FE363" s="29"/>
      <c r="FF363" s="29"/>
      <c r="FG363" s="29"/>
      <c r="FH363" s="29"/>
      <c r="FI363" s="30"/>
      <c r="FJ363" s="31"/>
      <c r="FK363" s="32"/>
      <c r="FL363" s="32"/>
      <c r="FM363" s="32"/>
      <c r="FN363" s="32"/>
      <c r="FO363" s="33"/>
      <c r="FP363" s="28"/>
      <c r="FQ363" s="29"/>
      <c r="FR363" s="29"/>
      <c r="FS363" s="29"/>
      <c r="FT363" s="29"/>
      <c r="FU363" s="30"/>
      <c r="FV363" s="31"/>
      <c r="FW363" s="32"/>
      <c r="FX363" s="32"/>
      <c r="FY363" s="32"/>
      <c r="FZ363" s="32"/>
      <c r="GA363" s="33"/>
      <c r="GB363" s="28"/>
      <c r="GC363" s="29"/>
      <c r="GD363" s="29"/>
      <c r="GE363" s="29"/>
      <c r="GF363" s="29"/>
      <c r="GG363" s="30"/>
      <c r="GH363" s="31"/>
      <c r="GI363" s="32"/>
      <c r="GJ363" s="32"/>
      <c r="GK363" s="32"/>
      <c r="GL363" s="32"/>
      <c r="GM363" s="33"/>
      <c r="GN363" s="28"/>
      <c r="GO363" s="29"/>
      <c r="GP363" s="29"/>
      <c r="GQ363" s="29"/>
      <c r="GR363" s="29"/>
      <c r="GS363" s="30"/>
      <c r="GT363" s="31"/>
      <c r="GU363" s="32"/>
      <c r="GV363" s="32"/>
      <c r="GW363" s="32"/>
      <c r="GX363" s="32"/>
      <c r="GY363" s="33"/>
      <c r="GZ363" s="28"/>
      <c r="HA363" s="29"/>
      <c r="HB363" s="29"/>
      <c r="HC363" s="29"/>
      <c r="HD363" s="29"/>
      <c r="HE363" s="30"/>
      <c r="HF363" s="31"/>
      <c r="HG363" s="32"/>
      <c r="HH363" s="32"/>
      <c r="HI363" s="32"/>
      <c r="HJ363" s="32"/>
      <c r="HK363" s="33"/>
      <c r="HL363" s="28"/>
      <c r="HM363" s="29"/>
      <c r="HN363" s="29"/>
      <c r="HO363" s="29"/>
      <c r="HP363" s="29"/>
      <c r="HQ363" s="30"/>
      <c r="HR363" s="31"/>
      <c r="HS363" s="32"/>
      <c r="HT363" s="32"/>
      <c r="HU363" s="32"/>
      <c r="HV363" s="32"/>
      <c r="HW363" s="33"/>
      <c r="HX363" s="28"/>
      <c r="HY363" s="29"/>
      <c r="HZ363" s="29"/>
      <c r="IA363" s="29"/>
      <c r="IB363" s="29"/>
      <c r="IC363" s="30"/>
      <c r="ID363" s="31"/>
      <c r="IE363" s="32"/>
      <c r="IF363" s="32"/>
      <c r="IG363" s="32"/>
      <c r="IH363" s="32"/>
      <c r="II363" s="33"/>
      <c r="IJ363" s="28"/>
      <c r="IK363" s="29"/>
      <c r="IL363" s="29"/>
      <c r="IM363" s="29"/>
      <c r="IN363" s="29"/>
      <c r="IO363" s="30"/>
      <c r="IP363" s="31"/>
      <c r="IQ363" s="32"/>
      <c r="IR363" s="32"/>
      <c r="IS363" s="32"/>
      <c r="IT363" s="32"/>
      <c r="IU363" s="33"/>
      <c r="IV363" s="28"/>
      <c r="IW363" s="29"/>
      <c r="IX363" s="29"/>
      <c r="IY363" s="29"/>
      <c r="IZ363" s="29"/>
      <c r="JA363" s="30"/>
      <c r="JB363" s="31"/>
      <c r="JC363" s="32"/>
      <c r="JD363" s="32"/>
      <c r="JE363" s="32"/>
      <c r="JF363" s="32"/>
      <c r="JG363" s="33"/>
      <c r="JH363" s="28"/>
      <c r="JI363" s="29"/>
      <c r="JJ363" s="29"/>
      <c r="JK363" s="29"/>
      <c r="JL363" s="29"/>
      <c r="JM363" s="30"/>
      <c r="JN363" s="31"/>
      <c r="JO363" s="32"/>
      <c r="JP363" s="32"/>
      <c r="JQ363" s="32"/>
      <c r="JR363" s="32"/>
      <c r="JS363" s="33"/>
      <c r="JT363" s="28"/>
      <c r="JU363" s="29"/>
      <c r="JV363" s="29"/>
      <c r="JW363" s="29"/>
      <c r="JX363" s="29"/>
      <c r="JY363" s="30"/>
      <c r="JZ363" s="31"/>
      <c r="KA363" s="32"/>
      <c r="KB363" s="32"/>
      <c r="KC363" s="32"/>
      <c r="KD363" s="32"/>
      <c r="KE363" s="33"/>
      <c r="KF363" s="28"/>
      <c r="KG363" s="29"/>
      <c r="KH363" s="29"/>
      <c r="KI363" s="29"/>
      <c r="KJ363" s="29"/>
      <c r="KK363" s="30"/>
      <c r="KL363" s="31"/>
      <c r="KM363" s="32"/>
      <c r="KN363" s="32"/>
      <c r="KO363" s="32"/>
      <c r="KP363" s="32"/>
      <c r="KQ363" s="33"/>
    </row>
    <row r="364" spans="1:303" ht="16.5" customHeight="1" x14ac:dyDescent="0.25">
      <c r="A364" t="e">
        <f t="shared" si="17"/>
        <v>#VALUE!</v>
      </c>
      <c r="B364" s="17" t="e">
        <f t="shared" si="16"/>
        <v>#VALUE!</v>
      </c>
      <c r="C364" s="21" t="str">
        <f>Calen!F367</f>
        <v/>
      </c>
      <c r="D364" s="28"/>
      <c r="E364" s="29"/>
      <c r="F364" s="29"/>
      <c r="G364" s="29"/>
      <c r="H364" s="29"/>
      <c r="I364" s="30"/>
      <c r="J364" s="31"/>
      <c r="K364" s="32"/>
      <c r="L364" s="32"/>
      <c r="M364" s="32"/>
      <c r="N364" s="32"/>
      <c r="O364" s="33"/>
      <c r="P364" s="28"/>
      <c r="Q364" s="29"/>
      <c r="R364" s="29"/>
      <c r="S364" s="29"/>
      <c r="T364" s="29"/>
      <c r="U364" s="30"/>
      <c r="V364" s="31"/>
      <c r="W364" s="32"/>
      <c r="X364" s="32"/>
      <c r="Y364" s="32"/>
      <c r="Z364" s="32"/>
      <c r="AA364" s="33"/>
      <c r="AB364" s="28"/>
      <c r="AC364" s="29"/>
      <c r="AD364" s="29"/>
      <c r="AE364" s="29"/>
      <c r="AF364" s="29"/>
      <c r="AG364" s="30"/>
      <c r="AH364" s="31"/>
      <c r="AI364" s="32"/>
      <c r="AJ364" s="32"/>
      <c r="AK364" s="32"/>
      <c r="AL364" s="32"/>
      <c r="AM364" s="33"/>
      <c r="AN364" s="28"/>
      <c r="AO364" s="29"/>
      <c r="AP364" s="29"/>
      <c r="AQ364" s="29"/>
      <c r="AR364" s="29"/>
      <c r="AS364" s="30"/>
      <c r="AT364" s="31"/>
      <c r="AU364" s="32"/>
      <c r="AV364" s="32"/>
      <c r="AW364" s="32"/>
      <c r="AX364" s="32"/>
      <c r="AY364" s="33"/>
      <c r="AZ364" s="28"/>
      <c r="BA364" s="29"/>
      <c r="BB364" s="29"/>
      <c r="BC364" s="29"/>
      <c r="BD364" s="29"/>
      <c r="BE364" s="30"/>
      <c r="BF364" s="31"/>
      <c r="BG364" s="32"/>
      <c r="BH364" s="32"/>
      <c r="BI364" s="32"/>
      <c r="BJ364" s="32"/>
      <c r="BK364" s="33"/>
      <c r="BL364" s="28"/>
      <c r="BM364" s="29"/>
      <c r="BN364" s="29"/>
      <c r="BO364" s="29"/>
      <c r="BP364" s="29"/>
      <c r="BQ364" s="30"/>
      <c r="BR364" s="31"/>
      <c r="BS364" s="32"/>
      <c r="BT364" s="32"/>
      <c r="BU364" s="32"/>
      <c r="BV364" s="32"/>
      <c r="BW364" s="33"/>
      <c r="BX364" s="28"/>
      <c r="BY364" s="29"/>
      <c r="BZ364" s="29"/>
      <c r="CA364" s="29"/>
      <c r="CB364" s="29"/>
      <c r="CC364" s="30"/>
      <c r="CD364" s="31"/>
      <c r="CE364" s="32"/>
      <c r="CF364" s="32"/>
      <c r="CG364" s="32"/>
      <c r="CH364" s="32"/>
      <c r="CI364" s="33"/>
      <c r="CJ364" s="28"/>
      <c r="CK364" s="29"/>
      <c r="CL364" s="29"/>
      <c r="CM364" s="29"/>
      <c r="CN364" s="29"/>
      <c r="CO364" s="30"/>
      <c r="CP364" s="31"/>
      <c r="CQ364" s="32"/>
      <c r="CR364" s="32"/>
      <c r="CS364" s="32"/>
      <c r="CT364" s="32"/>
      <c r="CU364" s="33"/>
      <c r="CV364" s="28"/>
      <c r="CW364" s="29"/>
      <c r="CX364" s="29"/>
      <c r="CY364" s="29"/>
      <c r="CZ364" s="29"/>
      <c r="DA364" s="30"/>
      <c r="DB364" s="31"/>
      <c r="DC364" s="32"/>
      <c r="DD364" s="32"/>
      <c r="DE364" s="32"/>
      <c r="DF364" s="32"/>
      <c r="DG364" s="33"/>
      <c r="DH364" s="28"/>
      <c r="DI364" s="29"/>
      <c r="DJ364" s="29"/>
      <c r="DK364" s="29"/>
      <c r="DL364" s="29"/>
      <c r="DM364" s="30"/>
      <c r="DN364" s="31"/>
      <c r="DO364" s="32"/>
      <c r="DP364" s="32"/>
      <c r="DQ364" s="32"/>
      <c r="DR364" s="32"/>
      <c r="DS364" s="33"/>
      <c r="DT364" s="28"/>
      <c r="DU364" s="29"/>
      <c r="DV364" s="29"/>
      <c r="DW364" s="29"/>
      <c r="DX364" s="29"/>
      <c r="DY364" s="30"/>
      <c r="DZ364" s="31"/>
      <c r="EA364" s="32"/>
      <c r="EB364" s="32"/>
      <c r="EC364" s="32"/>
      <c r="ED364" s="32"/>
      <c r="EE364" s="33"/>
      <c r="EF364" s="28"/>
      <c r="EG364" s="29"/>
      <c r="EH364" s="29"/>
      <c r="EI364" s="29"/>
      <c r="EJ364" s="29"/>
      <c r="EK364" s="30"/>
      <c r="EL364" s="31"/>
      <c r="EM364" s="32"/>
      <c r="EN364" s="32"/>
      <c r="EO364" s="32"/>
      <c r="EP364" s="32"/>
      <c r="EQ364" s="33"/>
      <c r="ER364" s="28"/>
      <c r="ES364" s="29"/>
      <c r="ET364" s="29"/>
      <c r="EU364" s="29"/>
      <c r="EV364" s="29"/>
      <c r="EW364" s="30"/>
      <c r="EX364" s="31"/>
      <c r="EY364" s="32"/>
      <c r="EZ364" s="32"/>
      <c r="FA364" s="32"/>
      <c r="FB364" s="32"/>
      <c r="FC364" s="33"/>
      <c r="FD364" s="28"/>
      <c r="FE364" s="29"/>
      <c r="FF364" s="29"/>
      <c r="FG364" s="29"/>
      <c r="FH364" s="29"/>
      <c r="FI364" s="30"/>
      <c r="FJ364" s="31"/>
      <c r="FK364" s="32"/>
      <c r="FL364" s="32"/>
      <c r="FM364" s="32"/>
      <c r="FN364" s="32"/>
      <c r="FO364" s="33"/>
      <c r="FP364" s="28"/>
      <c r="FQ364" s="29"/>
      <c r="FR364" s="29"/>
      <c r="FS364" s="29"/>
      <c r="FT364" s="29"/>
      <c r="FU364" s="30"/>
      <c r="FV364" s="31"/>
      <c r="FW364" s="32"/>
      <c r="FX364" s="32"/>
      <c r="FY364" s="32"/>
      <c r="FZ364" s="32"/>
      <c r="GA364" s="33"/>
      <c r="GB364" s="28"/>
      <c r="GC364" s="29"/>
      <c r="GD364" s="29"/>
      <c r="GE364" s="29"/>
      <c r="GF364" s="29"/>
      <c r="GG364" s="30"/>
      <c r="GH364" s="31"/>
      <c r="GI364" s="32"/>
      <c r="GJ364" s="32"/>
      <c r="GK364" s="32"/>
      <c r="GL364" s="32"/>
      <c r="GM364" s="33"/>
      <c r="GN364" s="28"/>
      <c r="GO364" s="29"/>
      <c r="GP364" s="29"/>
      <c r="GQ364" s="29"/>
      <c r="GR364" s="29"/>
      <c r="GS364" s="30"/>
      <c r="GT364" s="31"/>
      <c r="GU364" s="32"/>
      <c r="GV364" s="32"/>
      <c r="GW364" s="32"/>
      <c r="GX364" s="32"/>
      <c r="GY364" s="33"/>
      <c r="GZ364" s="28"/>
      <c r="HA364" s="29"/>
      <c r="HB364" s="29"/>
      <c r="HC364" s="29"/>
      <c r="HD364" s="29"/>
      <c r="HE364" s="30"/>
      <c r="HF364" s="31"/>
      <c r="HG364" s="32"/>
      <c r="HH364" s="32"/>
      <c r="HI364" s="32"/>
      <c r="HJ364" s="32"/>
      <c r="HK364" s="33"/>
      <c r="HL364" s="28"/>
      <c r="HM364" s="29"/>
      <c r="HN364" s="29"/>
      <c r="HO364" s="29"/>
      <c r="HP364" s="29"/>
      <c r="HQ364" s="30"/>
      <c r="HR364" s="31"/>
      <c r="HS364" s="32"/>
      <c r="HT364" s="32"/>
      <c r="HU364" s="32"/>
      <c r="HV364" s="32"/>
      <c r="HW364" s="33"/>
      <c r="HX364" s="28"/>
      <c r="HY364" s="29"/>
      <c r="HZ364" s="29"/>
      <c r="IA364" s="29"/>
      <c r="IB364" s="29"/>
      <c r="IC364" s="30"/>
      <c r="ID364" s="31"/>
      <c r="IE364" s="32"/>
      <c r="IF364" s="32"/>
      <c r="IG364" s="32"/>
      <c r="IH364" s="32"/>
      <c r="II364" s="33"/>
      <c r="IJ364" s="28"/>
      <c r="IK364" s="29"/>
      <c r="IL364" s="29"/>
      <c r="IM364" s="29"/>
      <c r="IN364" s="29"/>
      <c r="IO364" s="30"/>
      <c r="IP364" s="31"/>
      <c r="IQ364" s="32"/>
      <c r="IR364" s="32"/>
      <c r="IS364" s="32"/>
      <c r="IT364" s="32"/>
      <c r="IU364" s="33"/>
      <c r="IV364" s="28"/>
      <c r="IW364" s="29"/>
      <c r="IX364" s="29"/>
      <c r="IY364" s="29"/>
      <c r="IZ364" s="29"/>
      <c r="JA364" s="30"/>
      <c r="JB364" s="31"/>
      <c r="JC364" s="32"/>
      <c r="JD364" s="32"/>
      <c r="JE364" s="32"/>
      <c r="JF364" s="32"/>
      <c r="JG364" s="33"/>
      <c r="JH364" s="28"/>
      <c r="JI364" s="29"/>
      <c r="JJ364" s="29"/>
      <c r="JK364" s="29"/>
      <c r="JL364" s="29"/>
      <c r="JM364" s="30"/>
      <c r="JN364" s="31"/>
      <c r="JO364" s="32"/>
      <c r="JP364" s="32"/>
      <c r="JQ364" s="32"/>
      <c r="JR364" s="32"/>
      <c r="JS364" s="33"/>
      <c r="JT364" s="28"/>
      <c r="JU364" s="29"/>
      <c r="JV364" s="29"/>
      <c r="JW364" s="29"/>
      <c r="JX364" s="29"/>
      <c r="JY364" s="30"/>
      <c r="JZ364" s="31"/>
      <c r="KA364" s="32"/>
      <c r="KB364" s="32"/>
      <c r="KC364" s="32"/>
      <c r="KD364" s="32"/>
      <c r="KE364" s="33"/>
      <c r="KF364" s="28"/>
      <c r="KG364" s="29"/>
      <c r="KH364" s="29"/>
      <c r="KI364" s="29"/>
      <c r="KJ364" s="29"/>
      <c r="KK364" s="30"/>
      <c r="KL364" s="31"/>
      <c r="KM364" s="32"/>
      <c r="KN364" s="32"/>
      <c r="KO364" s="32"/>
      <c r="KP364" s="32"/>
      <c r="KQ364" s="33"/>
    </row>
    <row r="365" spans="1:303" ht="16.5" customHeight="1" x14ac:dyDescent="0.25">
      <c r="A365" t="e">
        <f t="shared" si="17"/>
        <v>#VALUE!</v>
      </c>
      <c r="B365" s="17" t="e">
        <f t="shared" si="16"/>
        <v>#VALUE!</v>
      </c>
      <c r="C365" s="21" t="str">
        <f>Calen!F368</f>
        <v/>
      </c>
      <c r="D365" s="28"/>
      <c r="E365" s="29"/>
      <c r="F365" s="29"/>
      <c r="G365" s="29"/>
      <c r="H365" s="29"/>
      <c r="I365" s="30"/>
      <c r="J365" s="31"/>
      <c r="K365" s="32"/>
      <c r="L365" s="32"/>
      <c r="M365" s="32"/>
      <c r="N365" s="32"/>
      <c r="O365" s="33"/>
      <c r="P365" s="28"/>
      <c r="Q365" s="29"/>
      <c r="R365" s="29"/>
      <c r="S365" s="29"/>
      <c r="T365" s="29"/>
      <c r="U365" s="30"/>
      <c r="V365" s="31"/>
      <c r="W365" s="32"/>
      <c r="X365" s="32"/>
      <c r="Y365" s="32"/>
      <c r="Z365" s="32"/>
      <c r="AA365" s="33"/>
      <c r="AB365" s="28"/>
      <c r="AC365" s="29"/>
      <c r="AD365" s="29"/>
      <c r="AE365" s="29"/>
      <c r="AF365" s="29"/>
      <c r="AG365" s="30"/>
      <c r="AH365" s="31"/>
      <c r="AI365" s="32"/>
      <c r="AJ365" s="32"/>
      <c r="AK365" s="32"/>
      <c r="AL365" s="32"/>
      <c r="AM365" s="33"/>
      <c r="AN365" s="28"/>
      <c r="AO365" s="29"/>
      <c r="AP365" s="29"/>
      <c r="AQ365" s="29"/>
      <c r="AR365" s="29"/>
      <c r="AS365" s="30"/>
      <c r="AT365" s="31"/>
      <c r="AU365" s="32"/>
      <c r="AV365" s="32"/>
      <c r="AW365" s="32"/>
      <c r="AX365" s="32"/>
      <c r="AY365" s="33"/>
      <c r="AZ365" s="28"/>
      <c r="BA365" s="29"/>
      <c r="BB365" s="29"/>
      <c r="BC365" s="29"/>
      <c r="BD365" s="29"/>
      <c r="BE365" s="30"/>
      <c r="BF365" s="31"/>
      <c r="BG365" s="32"/>
      <c r="BH365" s="32"/>
      <c r="BI365" s="32"/>
      <c r="BJ365" s="32"/>
      <c r="BK365" s="33"/>
      <c r="BL365" s="28"/>
      <c r="BM365" s="29"/>
      <c r="BN365" s="29"/>
      <c r="BO365" s="29"/>
      <c r="BP365" s="29"/>
      <c r="BQ365" s="30"/>
      <c r="BR365" s="31"/>
      <c r="BS365" s="32"/>
      <c r="BT365" s="32"/>
      <c r="BU365" s="32"/>
      <c r="BV365" s="32"/>
      <c r="BW365" s="33"/>
      <c r="BX365" s="28"/>
      <c r="BY365" s="29"/>
      <c r="BZ365" s="29"/>
      <c r="CA365" s="29"/>
      <c r="CB365" s="29"/>
      <c r="CC365" s="30"/>
      <c r="CD365" s="31"/>
      <c r="CE365" s="32"/>
      <c r="CF365" s="32"/>
      <c r="CG365" s="32"/>
      <c r="CH365" s="32"/>
      <c r="CI365" s="33"/>
      <c r="CJ365" s="28"/>
      <c r="CK365" s="29"/>
      <c r="CL365" s="29"/>
      <c r="CM365" s="29"/>
      <c r="CN365" s="29"/>
      <c r="CO365" s="30"/>
      <c r="CP365" s="31"/>
      <c r="CQ365" s="32"/>
      <c r="CR365" s="32"/>
      <c r="CS365" s="32"/>
      <c r="CT365" s="32"/>
      <c r="CU365" s="33"/>
      <c r="CV365" s="28"/>
      <c r="CW365" s="29"/>
      <c r="CX365" s="29"/>
      <c r="CY365" s="29"/>
      <c r="CZ365" s="29"/>
      <c r="DA365" s="30"/>
      <c r="DB365" s="31"/>
      <c r="DC365" s="32"/>
      <c r="DD365" s="32"/>
      <c r="DE365" s="32"/>
      <c r="DF365" s="32"/>
      <c r="DG365" s="33"/>
      <c r="DH365" s="28"/>
      <c r="DI365" s="29"/>
      <c r="DJ365" s="29"/>
      <c r="DK365" s="29"/>
      <c r="DL365" s="29"/>
      <c r="DM365" s="30"/>
      <c r="DN365" s="31"/>
      <c r="DO365" s="32"/>
      <c r="DP365" s="32"/>
      <c r="DQ365" s="32"/>
      <c r="DR365" s="32"/>
      <c r="DS365" s="33"/>
      <c r="DT365" s="28"/>
      <c r="DU365" s="29"/>
      <c r="DV365" s="29"/>
      <c r="DW365" s="29"/>
      <c r="DX365" s="29"/>
      <c r="DY365" s="30"/>
      <c r="DZ365" s="31"/>
      <c r="EA365" s="32"/>
      <c r="EB365" s="32"/>
      <c r="EC365" s="32"/>
      <c r="ED365" s="32"/>
      <c r="EE365" s="33"/>
      <c r="EF365" s="28"/>
      <c r="EG365" s="29"/>
      <c r="EH365" s="29"/>
      <c r="EI365" s="29"/>
      <c r="EJ365" s="29"/>
      <c r="EK365" s="30"/>
      <c r="EL365" s="31"/>
      <c r="EM365" s="32"/>
      <c r="EN365" s="32"/>
      <c r="EO365" s="32"/>
      <c r="EP365" s="32"/>
      <c r="EQ365" s="33"/>
      <c r="ER365" s="28"/>
      <c r="ES365" s="29"/>
      <c r="ET365" s="29"/>
      <c r="EU365" s="29"/>
      <c r="EV365" s="29"/>
      <c r="EW365" s="30"/>
      <c r="EX365" s="31"/>
      <c r="EY365" s="32"/>
      <c r="EZ365" s="32"/>
      <c r="FA365" s="32"/>
      <c r="FB365" s="32"/>
      <c r="FC365" s="33"/>
      <c r="FD365" s="28"/>
      <c r="FE365" s="29"/>
      <c r="FF365" s="29"/>
      <c r="FG365" s="29"/>
      <c r="FH365" s="29"/>
      <c r="FI365" s="30"/>
      <c r="FJ365" s="31"/>
      <c r="FK365" s="32"/>
      <c r="FL365" s="32"/>
      <c r="FM365" s="32"/>
      <c r="FN365" s="32"/>
      <c r="FO365" s="33"/>
      <c r="FP365" s="28"/>
      <c r="FQ365" s="29"/>
      <c r="FR365" s="29"/>
      <c r="FS365" s="29"/>
      <c r="FT365" s="29"/>
      <c r="FU365" s="30"/>
      <c r="FV365" s="31"/>
      <c r="FW365" s="32"/>
      <c r="FX365" s="32"/>
      <c r="FY365" s="32"/>
      <c r="FZ365" s="32"/>
      <c r="GA365" s="33"/>
      <c r="GB365" s="28"/>
      <c r="GC365" s="29"/>
      <c r="GD365" s="29"/>
      <c r="GE365" s="29"/>
      <c r="GF365" s="29"/>
      <c r="GG365" s="30"/>
      <c r="GH365" s="31"/>
      <c r="GI365" s="32"/>
      <c r="GJ365" s="32"/>
      <c r="GK365" s="32"/>
      <c r="GL365" s="32"/>
      <c r="GM365" s="33"/>
      <c r="GN365" s="28"/>
      <c r="GO365" s="29"/>
      <c r="GP365" s="29"/>
      <c r="GQ365" s="29"/>
      <c r="GR365" s="29"/>
      <c r="GS365" s="30"/>
      <c r="GT365" s="31"/>
      <c r="GU365" s="32"/>
      <c r="GV365" s="32"/>
      <c r="GW365" s="32"/>
      <c r="GX365" s="32"/>
      <c r="GY365" s="33"/>
      <c r="GZ365" s="28"/>
      <c r="HA365" s="29"/>
      <c r="HB365" s="29"/>
      <c r="HC365" s="29"/>
      <c r="HD365" s="29"/>
      <c r="HE365" s="30"/>
      <c r="HF365" s="31"/>
      <c r="HG365" s="32"/>
      <c r="HH365" s="32"/>
      <c r="HI365" s="32"/>
      <c r="HJ365" s="32"/>
      <c r="HK365" s="33"/>
      <c r="HL365" s="28"/>
      <c r="HM365" s="29"/>
      <c r="HN365" s="29"/>
      <c r="HO365" s="29"/>
      <c r="HP365" s="29"/>
      <c r="HQ365" s="30"/>
      <c r="HR365" s="31"/>
      <c r="HS365" s="32"/>
      <c r="HT365" s="32"/>
      <c r="HU365" s="32"/>
      <c r="HV365" s="32"/>
      <c r="HW365" s="33"/>
      <c r="HX365" s="28"/>
      <c r="HY365" s="29"/>
      <c r="HZ365" s="29"/>
      <c r="IA365" s="29"/>
      <c r="IB365" s="29"/>
      <c r="IC365" s="30"/>
      <c r="ID365" s="31"/>
      <c r="IE365" s="32"/>
      <c r="IF365" s="32"/>
      <c r="IG365" s="32"/>
      <c r="IH365" s="32"/>
      <c r="II365" s="33"/>
      <c r="IJ365" s="28"/>
      <c r="IK365" s="29"/>
      <c r="IL365" s="29"/>
      <c r="IM365" s="29"/>
      <c r="IN365" s="29"/>
      <c r="IO365" s="30"/>
      <c r="IP365" s="31"/>
      <c r="IQ365" s="32"/>
      <c r="IR365" s="32"/>
      <c r="IS365" s="32"/>
      <c r="IT365" s="32"/>
      <c r="IU365" s="33"/>
      <c r="IV365" s="28"/>
      <c r="IW365" s="29"/>
      <c r="IX365" s="29"/>
      <c r="IY365" s="29"/>
      <c r="IZ365" s="29"/>
      <c r="JA365" s="30"/>
      <c r="JB365" s="31"/>
      <c r="JC365" s="32"/>
      <c r="JD365" s="32"/>
      <c r="JE365" s="32"/>
      <c r="JF365" s="32"/>
      <c r="JG365" s="33"/>
      <c r="JH365" s="28"/>
      <c r="JI365" s="29"/>
      <c r="JJ365" s="29"/>
      <c r="JK365" s="29"/>
      <c r="JL365" s="29"/>
      <c r="JM365" s="30"/>
      <c r="JN365" s="31"/>
      <c r="JO365" s="32"/>
      <c r="JP365" s="32"/>
      <c r="JQ365" s="32"/>
      <c r="JR365" s="32"/>
      <c r="JS365" s="33"/>
      <c r="JT365" s="28"/>
      <c r="JU365" s="29"/>
      <c r="JV365" s="29"/>
      <c r="JW365" s="29"/>
      <c r="JX365" s="29"/>
      <c r="JY365" s="30"/>
      <c r="JZ365" s="31"/>
      <c r="KA365" s="32"/>
      <c r="KB365" s="32"/>
      <c r="KC365" s="32"/>
      <c r="KD365" s="32"/>
      <c r="KE365" s="33"/>
      <c r="KF365" s="28"/>
      <c r="KG365" s="29"/>
      <c r="KH365" s="29"/>
      <c r="KI365" s="29"/>
      <c r="KJ365" s="29"/>
      <c r="KK365" s="30"/>
      <c r="KL365" s="31"/>
      <c r="KM365" s="32"/>
      <c r="KN365" s="32"/>
      <c r="KO365" s="32"/>
      <c r="KP365" s="32"/>
      <c r="KQ365" s="33"/>
    </row>
    <row r="366" spans="1:303" ht="16.5" customHeight="1" x14ac:dyDescent="0.25">
      <c r="A366" t="e">
        <f t="shared" si="17"/>
        <v>#VALUE!</v>
      </c>
      <c r="B366" s="17" t="e">
        <f t="shared" si="16"/>
        <v>#VALUE!</v>
      </c>
      <c r="C366" s="21" t="str">
        <f>Calen!F369</f>
        <v/>
      </c>
      <c r="D366" s="28"/>
      <c r="E366" s="29"/>
      <c r="F366" s="29"/>
      <c r="G366" s="29"/>
      <c r="H366" s="29"/>
      <c r="I366" s="30"/>
      <c r="J366" s="31"/>
      <c r="K366" s="32"/>
      <c r="L366" s="32"/>
      <c r="M366" s="32"/>
      <c r="N366" s="32"/>
      <c r="O366" s="33"/>
      <c r="P366" s="28"/>
      <c r="Q366" s="29"/>
      <c r="R366" s="29"/>
      <c r="S366" s="29"/>
      <c r="T366" s="29"/>
      <c r="U366" s="30"/>
      <c r="V366" s="31"/>
      <c r="W366" s="32"/>
      <c r="X366" s="32"/>
      <c r="Y366" s="32"/>
      <c r="Z366" s="32"/>
      <c r="AA366" s="33"/>
      <c r="AB366" s="28"/>
      <c r="AC366" s="29"/>
      <c r="AD366" s="29"/>
      <c r="AE366" s="29"/>
      <c r="AF366" s="29"/>
      <c r="AG366" s="30"/>
      <c r="AH366" s="31"/>
      <c r="AI366" s="32"/>
      <c r="AJ366" s="32"/>
      <c r="AK366" s="32"/>
      <c r="AL366" s="32"/>
      <c r="AM366" s="33"/>
      <c r="AN366" s="28"/>
      <c r="AO366" s="29"/>
      <c r="AP366" s="29"/>
      <c r="AQ366" s="29"/>
      <c r="AR366" s="29"/>
      <c r="AS366" s="30"/>
      <c r="AT366" s="31"/>
      <c r="AU366" s="32"/>
      <c r="AV366" s="32"/>
      <c r="AW366" s="32"/>
      <c r="AX366" s="32"/>
      <c r="AY366" s="33"/>
      <c r="AZ366" s="28"/>
      <c r="BA366" s="29"/>
      <c r="BB366" s="29"/>
      <c r="BC366" s="29"/>
      <c r="BD366" s="29"/>
      <c r="BE366" s="30"/>
      <c r="BF366" s="31"/>
      <c r="BG366" s="32"/>
      <c r="BH366" s="32"/>
      <c r="BI366" s="32"/>
      <c r="BJ366" s="32"/>
      <c r="BK366" s="33"/>
      <c r="BL366" s="28"/>
      <c r="BM366" s="29"/>
      <c r="BN366" s="29"/>
      <c r="BO366" s="29"/>
      <c r="BP366" s="29"/>
      <c r="BQ366" s="30"/>
      <c r="BR366" s="31"/>
      <c r="BS366" s="32"/>
      <c r="BT366" s="32"/>
      <c r="BU366" s="32"/>
      <c r="BV366" s="32"/>
      <c r="BW366" s="33"/>
      <c r="BX366" s="28"/>
      <c r="BY366" s="29"/>
      <c r="BZ366" s="29"/>
      <c r="CA366" s="29"/>
      <c r="CB366" s="29"/>
      <c r="CC366" s="30"/>
      <c r="CD366" s="31"/>
      <c r="CE366" s="32"/>
      <c r="CF366" s="32"/>
      <c r="CG366" s="32"/>
      <c r="CH366" s="32"/>
      <c r="CI366" s="33"/>
      <c r="CJ366" s="28"/>
      <c r="CK366" s="29"/>
      <c r="CL366" s="29"/>
      <c r="CM366" s="29"/>
      <c r="CN366" s="29"/>
      <c r="CO366" s="30"/>
      <c r="CP366" s="31"/>
      <c r="CQ366" s="32"/>
      <c r="CR366" s="32"/>
      <c r="CS366" s="32"/>
      <c r="CT366" s="32"/>
      <c r="CU366" s="33"/>
      <c r="CV366" s="28"/>
      <c r="CW366" s="29"/>
      <c r="CX366" s="29"/>
      <c r="CY366" s="29"/>
      <c r="CZ366" s="29"/>
      <c r="DA366" s="30"/>
      <c r="DB366" s="31"/>
      <c r="DC366" s="32"/>
      <c r="DD366" s="32"/>
      <c r="DE366" s="32"/>
      <c r="DF366" s="32"/>
      <c r="DG366" s="33"/>
      <c r="DH366" s="28"/>
      <c r="DI366" s="29"/>
      <c r="DJ366" s="29"/>
      <c r="DK366" s="29"/>
      <c r="DL366" s="29"/>
      <c r="DM366" s="30"/>
      <c r="DN366" s="31"/>
      <c r="DO366" s="32"/>
      <c r="DP366" s="32"/>
      <c r="DQ366" s="32"/>
      <c r="DR366" s="32"/>
      <c r="DS366" s="33"/>
      <c r="DT366" s="28"/>
      <c r="DU366" s="29"/>
      <c r="DV366" s="29"/>
      <c r="DW366" s="29"/>
      <c r="DX366" s="29"/>
      <c r="DY366" s="30"/>
      <c r="DZ366" s="31"/>
      <c r="EA366" s="32"/>
      <c r="EB366" s="32"/>
      <c r="EC366" s="32"/>
      <c r="ED366" s="32"/>
      <c r="EE366" s="33"/>
      <c r="EF366" s="28"/>
      <c r="EG366" s="29"/>
      <c r="EH366" s="29"/>
      <c r="EI366" s="29"/>
      <c r="EJ366" s="29"/>
      <c r="EK366" s="30"/>
      <c r="EL366" s="31"/>
      <c r="EM366" s="32"/>
      <c r="EN366" s="32"/>
      <c r="EO366" s="32"/>
      <c r="EP366" s="32"/>
      <c r="EQ366" s="33"/>
      <c r="ER366" s="28"/>
      <c r="ES366" s="29"/>
      <c r="ET366" s="29"/>
      <c r="EU366" s="29"/>
      <c r="EV366" s="29"/>
      <c r="EW366" s="30"/>
      <c r="EX366" s="31"/>
      <c r="EY366" s="32"/>
      <c r="EZ366" s="32"/>
      <c r="FA366" s="32"/>
      <c r="FB366" s="32"/>
      <c r="FC366" s="33"/>
      <c r="FD366" s="28"/>
      <c r="FE366" s="29"/>
      <c r="FF366" s="29"/>
      <c r="FG366" s="29"/>
      <c r="FH366" s="29"/>
      <c r="FI366" s="30"/>
      <c r="FJ366" s="31"/>
      <c r="FK366" s="32"/>
      <c r="FL366" s="32"/>
      <c r="FM366" s="32"/>
      <c r="FN366" s="32"/>
      <c r="FO366" s="33"/>
      <c r="FP366" s="28"/>
      <c r="FQ366" s="29"/>
      <c r="FR366" s="29"/>
      <c r="FS366" s="29"/>
      <c r="FT366" s="29"/>
      <c r="FU366" s="30"/>
      <c r="FV366" s="31"/>
      <c r="FW366" s="32"/>
      <c r="FX366" s="32"/>
      <c r="FY366" s="32"/>
      <c r="FZ366" s="32"/>
      <c r="GA366" s="33"/>
      <c r="GB366" s="28"/>
      <c r="GC366" s="29"/>
      <c r="GD366" s="29"/>
      <c r="GE366" s="29"/>
      <c r="GF366" s="29"/>
      <c r="GG366" s="30"/>
      <c r="GH366" s="31"/>
      <c r="GI366" s="32"/>
      <c r="GJ366" s="32"/>
      <c r="GK366" s="32"/>
      <c r="GL366" s="32"/>
      <c r="GM366" s="33"/>
      <c r="GN366" s="28"/>
      <c r="GO366" s="29"/>
      <c r="GP366" s="29"/>
      <c r="GQ366" s="29"/>
      <c r="GR366" s="29"/>
      <c r="GS366" s="30"/>
      <c r="GT366" s="31"/>
      <c r="GU366" s="32"/>
      <c r="GV366" s="32"/>
      <c r="GW366" s="32"/>
      <c r="GX366" s="32"/>
      <c r="GY366" s="33"/>
      <c r="GZ366" s="28"/>
      <c r="HA366" s="29"/>
      <c r="HB366" s="29"/>
      <c r="HC366" s="29"/>
      <c r="HD366" s="29"/>
      <c r="HE366" s="30"/>
      <c r="HF366" s="31"/>
      <c r="HG366" s="32"/>
      <c r="HH366" s="32"/>
      <c r="HI366" s="32"/>
      <c r="HJ366" s="32"/>
      <c r="HK366" s="33"/>
      <c r="HL366" s="28"/>
      <c r="HM366" s="29"/>
      <c r="HN366" s="29"/>
      <c r="HO366" s="29"/>
      <c r="HP366" s="29"/>
      <c r="HQ366" s="30"/>
      <c r="HR366" s="31"/>
      <c r="HS366" s="32"/>
      <c r="HT366" s="32"/>
      <c r="HU366" s="32"/>
      <c r="HV366" s="32"/>
      <c r="HW366" s="33"/>
      <c r="HX366" s="28"/>
      <c r="HY366" s="29"/>
      <c r="HZ366" s="29"/>
      <c r="IA366" s="29"/>
      <c r="IB366" s="29"/>
      <c r="IC366" s="30"/>
      <c r="ID366" s="31"/>
      <c r="IE366" s="32"/>
      <c r="IF366" s="32"/>
      <c r="IG366" s="32"/>
      <c r="IH366" s="32"/>
      <c r="II366" s="33"/>
      <c r="IJ366" s="28"/>
      <c r="IK366" s="29"/>
      <c r="IL366" s="29"/>
      <c r="IM366" s="29"/>
      <c r="IN366" s="29"/>
      <c r="IO366" s="30"/>
      <c r="IP366" s="31"/>
      <c r="IQ366" s="32"/>
      <c r="IR366" s="32"/>
      <c r="IS366" s="32"/>
      <c r="IT366" s="32"/>
      <c r="IU366" s="33"/>
      <c r="IV366" s="28"/>
      <c r="IW366" s="29"/>
      <c r="IX366" s="29"/>
      <c r="IY366" s="29"/>
      <c r="IZ366" s="29"/>
      <c r="JA366" s="30"/>
      <c r="JB366" s="31"/>
      <c r="JC366" s="32"/>
      <c r="JD366" s="32"/>
      <c r="JE366" s="32"/>
      <c r="JF366" s="32"/>
      <c r="JG366" s="33"/>
      <c r="JH366" s="28"/>
      <c r="JI366" s="29"/>
      <c r="JJ366" s="29"/>
      <c r="JK366" s="29"/>
      <c r="JL366" s="29"/>
      <c r="JM366" s="30"/>
      <c r="JN366" s="31"/>
      <c r="JO366" s="32"/>
      <c r="JP366" s="32"/>
      <c r="JQ366" s="32"/>
      <c r="JR366" s="32"/>
      <c r="JS366" s="33"/>
      <c r="JT366" s="28"/>
      <c r="JU366" s="29"/>
      <c r="JV366" s="29"/>
      <c r="JW366" s="29"/>
      <c r="JX366" s="29"/>
      <c r="JY366" s="30"/>
      <c r="JZ366" s="31"/>
      <c r="KA366" s="32"/>
      <c r="KB366" s="32"/>
      <c r="KC366" s="32"/>
      <c r="KD366" s="32"/>
      <c r="KE366" s="33"/>
      <c r="KF366" s="28"/>
      <c r="KG366" s="29"/>
      <c r="KH366" s="29"/>
      <c r="KI366" s="29"/>
      <c r="KJ366" s="29"/>
      <c r="KK366" s="30"/>
      <c r="KL366" s="31"/>
      <c r="KM366" s="32"/>
      <c r="KN366" s="32"/>
      <c r="KO366" s="32"/>
      <c r="KP366" s="32"/>
      <c r="KQ366" s="33"/>
    </row>
    <row r="367" spans="1:303" ht="16.5" customHeight="1" x14ac:dyDescent="0.25">
      <c r="A367" t="e">
        <f t="shared" si="17"/>
        <v>#VALUE!</v>
      </c>
      <c r="B367" s="17" t="e">
        <f t="shared" si="16"/>
        <v>#VALUE!</v>
      </c>
      <c r="C367" s="21" t="str">
        <f>Calen!F370</f>
        <v/>
      </c>
      <c r="D367" s="28"/>
      <c r="E367" s="29"/>
      <c r="F367" s="29"/>
      <c r="G367" s="29"/>
      <c r="H367" s="29"/>
      <c r="I367" s="30"/>
      <c r="J367" s="31"/>
      <c r="K367" s="32"/>
      <c r="L367" s="32"/>
      <c r="M367" s="32"/>
      <c r="N367" s="32"/>
      <c r="O367" s="33"/>
      <c r="P367" s="28"/>
      <c r="Q367" s="29"/>
      <c r="R367" s="29"/>
      <c r="S367" s="29"/>
      <c r="T367" s="29"/>
      <c r="U367" s="30"/>
      <c r="V367" s="31"/>
      <c r="W367" s="32"/>
      <c r="X367" s="32"/>
      <c r="Y367" s="32"/>
      <c r="Z367" s="32"/>
      <c r="AA367" s="33"/>
      <c r="AB367" s="28"/>
      <c r="AC367" s="29"/>
      <c r="AD367" s="29"/>
      <c r="AE367" s="29"/>
      <c r="AF367" s="29"/>
      <c r="AG367" s="30"/>
      <c r="AH367" s="31"/>
      <c r="AI367" s="32"/>
      <c r="AJ367" s="32"/>
      <c r="AK367" s="32"/>
      <c r="AL367" s="32"/>
      <c r="AM367" s="33"/>
      <c r="AN367" s="28"/>
      <c r="AO367" s="29"/>
      <c r="AP367" s="29"/>
      <c r="AQ367" s="29"/>
      <c r="AR367" s="29"/>
      <c r="AS367" s="30"/>
      <c r="AT367" s="31"/>
      <c r="AU367" s="32"/>
      <c r="AV367" s="32"/>
      <c r="AW367" s="32"/>
      <c r="AX367" s="32"/>
      <c r="AY367" s="33"/>
      <c r="AZ367" s="28"/>
      <c r="BA367" s="29"/>
      <c r="BB367" s="29"/>
      <c r="BC367" s="29"/>
      <c r="BD367" s="29"/>
      <c r="BE367" s="30"/>
      <c r="BF367" s="31"/>
      <c r="BG367" s="32"/>
      <c r="BH367" s="32"/>
      <c r="BI367" s="32"/>
      <c r="BJ367" s="32"/>
      <c r="BK367" s="33"/>
      <c r="BL367" s="28"/>
      <c r="BM367" s="29"/>
      <c r="BN367" s="29"/>
      <c r="BO367" s="29"/>
      <c r="BP367" s="29"/>
      <c r="BQ367" s="30"/>
      <c r="BR367" s="31"/>
      <c r="BS367" s="32"/>
      <c r="BT367" s="32"/>
      <c r="BU367" s="32"/>
      <c r="BV367" s="32"/>
      <c r="BW367" s="33"/>
      <c r="BX367" s="28"/>
      <c r="BY367" s="29"/>
      <c r="BZ367" s="29"/>
      <c r="CA367" s="29"/>
      <c r="CB367" s="29"/>
      <c r="CC367" s="30"/>
      <c r="CD367" s="31"/>
      <c r="CE367" s="32"/>
      <c r="CF367" s="32"/>
      <c r="CG367" s="32"/>
      <c r="CH367" s="32"/>
      <c r="CI367" s="33"/>
      <c r="CJ367" s="28"/>
      <c r="CK367" s="29"/>
      <c r="CL367" s="29"/>
      <c r="CM367" s="29"/>
      <c r="CN367" s="29"/>
      <c r="CO367" s="30"/>
      <c r="CP367" s="31"/>
      <c r="CQ367" s="32"/>
      <c r="CR367" s="32"/>
      <c r="CS367" s="32"/>
      <c r="CT367" s="32"/>
      <c r="CU367" s="33"/>
      <c r="CV367" s="28"/>
      <c r="CW367" s="29"/>
      <c r="CX367" s="29"/>
      <c r="CY367" s="29"/>
      <c r="CZ367" s="29"/>
      <c r="DA367" s="30"/>
      <c r="DB367" s="31"/>
      <c r="DC367" s="32"/>
      <c r="DD367" s="32"/>
      <c r="DE367" s="32"/>
      <c r="DF367" s="32"/>
      <c r="DG367" s="33"/>
      <c r="DH367" s="28"/>
      <c r="DI367" s="29"/>
      <c r="DJ367" s="29"/>
      <c r="DK367" s="29"/>
      <c r="DL367" s="29"/>
      <c r="DM367" s="30"/>
      <c r="DN367" s="31"/>
      <c r="DO367" s="32"/>
      <c r="DP367" s="32"/>
      <c r="DQ367" s="32"/>
      <c r="DR367" s="32"/>
      <c r="DS367" s="33"/>
      <c r="DT367" s="28"/>
      <c r="DU367" s="29"/>
      <c r="DV367" s="29"/>
      <c r="DW367" s="29"/>
      <c r="DX367" s="29"/>
      <c r="DY367" s="30"/>
      <c r="DZ367" s="31"/>
      <c r="EA367" s="32"/>
      <c r="EB367" s="32"/>
      <c r="EC367" s="32"/>
      <c r="ED367" s="32"/>
      <c r="EE367" s="33"/>
      <c r="EF367" s="28"/>
      <c r="EG367" s="29"/>
      <c r="EH367" s="29"/>
      <c r="EI367" s="29"/>
      <c r="EJ367" s="29"/>
      <c r="EK367" s="30"/>
      <c r="EL367" s="31"/>
      <c r="EM367" s="32"/>
      <c r="EN367" s="32"/>
      <c r="EO367" s="32"/>
      <c r="EP367" s="32"/>
      <c r="EQ367" s="33"/>
      <c r="ER367" s="28"/>
      <c r="ES367" s="29"/>
      <c r="ET367" s="29"/>
      <c r="EU367" s="29"/>
      <c r="EV367" s="29"/>
      <c r="EW367" s="30"/>
      <c r="EX367" s="31"/>
      <c r="EY367" s="32"/>
      <c r="EZ367" s="32"/>
      <c r="FA367" s="32"/>
      <c r="FB367" s="32"/>
      <c r="FC367" s="33"/>
      <c r="FD367" s="28"/>
      <c r="FE367" s="29"/>
      <c r="FF367" s="29"/>
      <c r="FG367" s="29"/>
      <c r="FH367" s="29"/>
      <c r="FI367" s="30"/>
      <c r="FJ367" s="31"/>
      <c r="FK367" s="32"/>
      <c r="FL367" s="32"/>
      <c r="FM367" s="32"/>
      <c r="FN367" s="32"/>
      <c r="FO367" s="33"/>
      <c r="FP367" s="28"/>
      <c r="FQ367" s="29"/>
      <c r="FR367" s="29"/>
      <c r="FS367" s="29"/>
      <c r="FT367" s="29"/>
      <c r="FU367" s="30"/>
      <c r="FV367" s="31"/>
      <c r="FW367" s="32"/>
      <c r="FX367" s="32"/>
      <c r="FY367" s="32"/>
      <c r="FZ367" s="32"/>
      <c r="GA367" s="33"/>
      <c r="GB367" s="28"/>
      <c r="GC367" s="29"/>
      <c r="GD367" s="29"/>
      <c r="GE367" s="29"/>
      <c r="GF367" s="29"/>
      <c r="GG367" s="30"/>
      <c r="GH367" s="31"/>
      <c r="GI367" s="32"/>
      <c r="GJ367" s="32"/>
      <c r="GK367" s="32"/>
      <c r="GL367" s="32"/>
      <c r="GM367" s="33"/>
      <c r="GN367" s="28"/>
      <c r="GO367" s="29"/>
      <c r="GP367" s="29"/>
      <c r="GQ367" s="29"/>
      <c r="GR367" s="29"/>
      <c r="GS367" s="30"/>
      <c r="GT367" s="31"/>
      <c r="GU367" s="32"/>
      <c r="GV367" s="32"/>
      <c r="GW367" s="32"/>
      <c r="GX367" s="32"/>
      <c r="GY367" s="33"/>
      <c r="GZ367" s="28"/>
      <c r="HA367" s="29"/>
      <c r="HB367" s="29"/>
      <c r="HC367" s="29"/>
      <c r="HD367" s="29"/>
      <c r="HE367" s="30"/>
      <c r="HF367" s="31"/>
      <c r="HG367" s="32"/>
      <c r="HH367" s="32"/>
      <c r="HI367" s="32"/>
      <c r="HJ367" s="32"/>
      <c r="HK367" s="33"/>
      <c r="HL367" s="28"/>
      <c r="HM367" s="29"/>
      <c r="HN367" s="29"/>
      <c r="HO367" s="29"/>
      <c r="HP367" s="29"/>
      <c r="HQ367" s="30"/>
      <c r="HR367" s="31"/>
      <c r="HS367" s="32"/>
      <c r="HT367" s="32"/>
      <c r="HU367" s="32"/>
      <c r="HV367" s="32"/>
      <c r="HW367" s="33"/>
      <c r="HX367" s="28"/>
      <c r="HY367" s="29"/>
      <c r="HZ367" s="29"/>
      <c r="IA367" s="29"/>
      <c r="IB367" s="29"/>
      <c r="IC367" s="30"/>
      <c r="ID367" s="31"/>
      <c r="IE367" s="32"/>
      <c r="IF367" s="32"/>
      <c r="IG367" s="32"/>
      <c r="IH367" s="32"/>
      <c r="II367" s="33"/>
      <c r="IJ367" s="28"/>
      <c r="IK367" s="29"/>
      <c r="IL367" s="29"/>
      <c r="IM367" s="29"/>
      <c r="IN367" s="29"/>
      <c r="IO367" s="30"/>
      <c r="IP367" s="31"/>
      <c r="IQ367" s="32"/>
      <c r="IR367" s="32"/>
      <c r="IS367" s="32"/>
      <c r="IT367" s="32"/>
      <c r="IU367" s="33"/>
      <c r="IV367" s="28"/>
      <c r="IW367" s="29"/>
      <c r="IX367" s="29"/>
      <c r="IY367" s="29"/>
      <c r="IZ367" s="29"/>
      <c r="JA367" s="30"/>
      <c r="JB367" s="31"/>
      <c r="JC367" s="32"/>
      <c r="JD367" s="32"/>
      <c r="JE367" s="32"/>
      <c r="JF367" s="32"/>
      <c r="JG367" s="33"/>
      <c r="JH367" s="28"/>
      <c r="JI367" s="29"/>
      <c r="JJ367" s="29"/>
      <c r="JK367" s="29"/>
      <c r="JL367" s="29"/>
      <c r="JM367" s="30"/>
      <c r="JN367" s="31"/>
      <c r="JO367" s="32"/>
      <c r="JP367" s="32"/>
      <c r="JQ367" s="32"/>
      <c r="JR367" s="32"/>
      <c r="JS367" s="33"/>
      <c r="JT367" s="28"/>
      <c r="JU367" s="29"/>
      <c r="JV367" s="29"/>
      <c r="JW367" s="29"/>
      <c r="JX367" s="29"/>
      <c r="JY367" s="30"/>
      <c r="JZ367" s="31"/>
      <c r="KA367" s="32"/>
      <c r="KB367" s="32"/>
      <c r="KC367" s="32"/>
      <c r="KD367" s="32"/>
      <c r="KE367" s="33"/>
      <c r="KF367" s="28"/>
      <c r="KG367" s="29"/>
      <c r="KH367" s="29"/>
      <c r="KI367" s="29"/>
      <c r="KJ367" s="29"/>
      <c r="KK367" s="30"/>
      <c r="KL367" s="31"/>
      <c r="KM367" s="32"/>
      <c r="KN367" s="32"/>
      <c r="KO367" s="32"/>
      <c r="KP367" s="32"/>
      <c r="KQ367" s="33"/>
    </row>
    <row r="368" spans="1:303" ht="16.5" customHeight="1" x14ac:dyDescent="0.25">
      <c r="A368" t="e">
        <f>IF(MONTH(C368)=12,MONTH(C368),13)</f>
        <v>#VALUE!</v>
      </c>
      <c r="B368" s="17" t="e">
        <f t="shared" si="16"/>
        <v>#VALUE!</v>
      </c>
      <c r="C368" s="21" t="str">
        <f>Calen!F371</f>
        <v/>
      </c>
      <c r="D368" s="28"/>
      <c r="E368" s="29"/>
      <c r="F368" s="29"/>
      <c r="G368" s="29"/>
      <c r="H368" s="29"/>
      <c r="I368" s="30"/>
      <c r="J368" s="31"/>
      <c r="K368" s="32"/>
      <c r="L368" s="32"/>
      <c r="M368" s="32"/>
      <c r="N368" s="32"/>
      <c r="O368" s="33"/>
      <c r="P368" s="28"/>
      <c r="Q368" s="29"/>
      <c r="R368" s="29"/>
      <c r="S368" s="29"/>
      <c r="T368" s="29"/>
      <c r="U368" s="30"/>
      <c r="V368" s="31"/>
      <c r="W368" s="32"/>
      <c r="X368" s="32"/>
      <c r="Y368" s="32"/>
      <c r="Z368" s="32"/>
      <c r="AA368" s="33"/>
      <c r="AB368" s="28"/>
      <c r="AC368" s="29"/>
      <c r="AD368" s="29"/>
      <c r="AE368" s="29"/>
      <c r="AF368" s="29"/>
      <c r="AG368" s="30"/>
      <c r="AH368" s="31"/>
      <c r="AI368" s="32"/>
      <c r="AJ368" s="32"/>
      <c r="AK368" s="32"/>
      <c r="AL368" s="32"/>
      <c r="AM368" s="33"/>
      <c r="AN368" s="28"/>
      <c r="AO368" s="29"/>
      <c r="AP368" s="29"/>
      <c r="AQ368" s="29"/>
      <c r="AR368" s="29"/>
      <c r="AS368" s="30"/>
      <c r="AT368" s="31"/>
      <c r="AU368" s="32"/>
      <c r="AV368" s="32"/>
      <c r="AW368" s="32"/>
      <c r="AX368" s="32"/>
      <c r="AY368" s="33"/>
      <c r="AZ368" s="28"/>
      <c r="BA368" s="29"/>
      <c r="BB368" s="29"/>
      <c r="BC368" s="29"/>
      <c r="BD368" s="29"/>
      <c r="BE368" s="30"/>
      <c r="BF368" s="31"/>
      <c r="BG368" s="32"/>
      <c r="BH368" s="32"/>
      <c r="BI368" s="32"/>
      <c r="BJ368" s="32"/>
      <c r="BK368" s="33"/>
      <c r="BL368" s="28"/>
      <c r="BM368" s="29"/>
      <c r="BN368" s="29"/>
      <c r="BO368" s="29"/>
      <c r="BP368" s="29"/>
      <c r="BQ368" s="30"/>
      <c r="BR368" s="31"/>
      <c r="BS368" s="32"/>
      <c r="BT368" s="32"/>
      <c r="BU368" s="32"/>
      <c r="BV368" s="32"/>
      <c r="BW368" s="33"/>
      <c r="BX368" s="28"/>
      <c r="BY368" s="29"/>
      <c r="BZ368" s="29"/>
      <c r="CA368" s="29"/>
      <c r="CB368" s="29"/>
      <c r="CC368" s="30"/>
      <c r="CD368" s="31"/>
      <c r="CE368" s="32"/>
      <c r="CF368" s="32"/>
      <c r="CG368" s="32"/>
      <c r="CH368" s="32"/>
      <c r="CI368" s="33"/>
      <c r="CJ368" s="28"/>
      <c r="CK368" s="29"/>
      <c r="CL368" s="29"/>
      <c r="CM368" s="29"/>
      <c r="CN368" s="29"/>
      <c r="CO368" s="30"/>
      <c r="CP368" s="31"/>
      <c r="CQ368" s="32"/>
      <c r="CR368" s="32"/>
      <c r="CS368" s="32"/>
      <c r="CT368" s="32"/>
      <c r="CU368" s="33"/>
      <c r="CV368" s="28"/>
      <c r="CW368" s="29"/>
      <c r="CX368" s="29"/>
      <c r="CY368" s="29"/>
      <c r="CZ368" s="29"/>
      <c r="DA368" s="30"/>
      <c r="DB368" s="31"/>
      <c r="DC368" s="32"/>
      <c r="DD368" s="32"/>
      <c r="DE368" s="32"/>
      <c r="DF368" s="32"/>
      <c r="DG368" s="33"/>
      <c r="DH368" s="28"/>
      <c r="DI368" s="29"/>
      <c r="DJ368" s="29"/>
      <c r="DK368" s="29"/>
      <c r="DL368" s="29"/>
      <c r="DM368" s="30"/>
      <c r="DN368" s="31"/>
      <c r="DO368" s="32"/>
      <c r="DP368" s="32"/>
      <c r="DQ368" s="32"/>
      <c r="DR368" s="32"/>
      <c r="DS368" s="33"/>
      <c r="DT368" s="28"/>
      <c r="DU368" s="29"/>
      <c r="DV368" s="29"/>
      <c r="DW368" s="29"/>
      <c r="DX368" s="29"/>
      <c r="DY368" s="30"/>
      <c r="DZ368" s="31"/>
      <c r="EA368" s="32"/>
      <c r="EB368" s="32"/>
      <c r="EC368" s="32"/>
      <c r="ED368" s="32"/>
      <c r="EE368" s="33"/>
      <c r="EF368" s="28"/>
      <c r="EG368" s="29"/>
      <c r="EH368" s="29"/>
      <c r="EI368" s="29"/>
      <c r="EJ368" s="29"/>
      <c r="EK368" s="30"/>
      <c r="EL368" s="31"/>
      <c r="EM368" s="32"/>
      <c r="EN368" s="32"/>
      <c r="EO368" s="32"/>
      <c r="EP368" s="32"/>
      <c r="EQ368" s="33"/>
      <c r="ER368" s="28"/>
      <c r="ES368" s="29"/>
      <c r="ET368" s="29"/>
      <c r="EU368" s="29"/>
      <c r="EV368" s="29"/>
      <c r="EW368" s="30"/>
      <c r="EX368" s="31"/>
      <c r="EY368" s="32"/>
      <c r="EZ368" s="32"/>
      <c r="FA368" s="32"/>
      <c r="FB368" s="32"/>
      <c r="FC368" s="33"/>
      <c r="FD368" s="28"/>
      <c r="FE368" s="29"/>
      <c r="FF368" s="29"/>
      <c r="FG368" s="29"/>
      <c r="FH368" s="29"/>
      <c r="FI368" s="30"/>
      <c r="FJ368" s="31"/>
      <c r="FK368" s="32"/>
      <c r="FL368" s="32"/>
      <c r="FM368" s="32"/>
      <c r="FN368" s="32"/>
      <c r="FO368" s="33"/>
      <c r="FP368" s="28"/>
      <c r="FQ368" s="29"/>
      <c r="FR368" s="29"/>
      <c r="FS368" s="29"/>
      <c r="FT368" s="29"/>
      <c r="FU368" s="30"/>
      <c r="FV368" s="31"/>
      <c r="FW368" s="32"/>
      <c r="FX368" s="32"/>
      <c r="FY368" s="32"/>
      <c r="FZ368" s="32"/>
      <c r="GA368" s="33"/>
      <c r="GB368" s="28"/>
      <c r="GC368" s="29"/>
      <c r="GD368" s="29"/>
      <c r="GE368" s="29"/>
      <c r="GF368" s="29"/>
      <c r="GG368" s="30"/>
      <c r="GH368" s="31"/>
      <c r="GI368" s="32"/>
      <c r="GJ368" s="32"/>
      <c r="GK368" s="32"/>
      <c r="GL368" s="32"/>
      <c r="GM368" s="33"/>
      <c r="GN368" s="28"/>
      <c r="GO368" s="29"/>
      <c r="GP368" s="29"/>
      <c r="GQ368" s="29"/>
      <c r="GR368" s="29"/>
      <c r="GS368" s="30"/>
      <c r="GT368" s="31"/>
      <c r="GU368" s="32"/>
      <c r="GV368" s="32"/>
      <c r="GW368" s="32"/>
      <c r="GX368" s="32"/>
      <c r="GY368" s="33"/>
      <c r="GZ368" s="28"/>
      <c r="HA368" s="29"/>
      <c r="HB368" s="29"/>
      <c r="HC368" s="29"/>
      <c r="HD368" s="29"/>
      <c r="HE368" s="30"/>
      <c r="HF368" s="31"/>
      <c r="HG368" s="32"/>
      <c r="HH368" s="32"/>
      <c r="HI368" s="32"/>
      <c r="HJ368" s="32"/>
      <c r="HK368" s="33"/>
      <c r="HL368" s="28"/>
      <c r="HM368" s="29"/>
      <c r="HN368" s="29"/>
      <c r="HO368" s="29"/>
      <c r="HP368" s="29"/>
      <c r="HQ368" s="30"/>
      <c r="HR368" s="31"/>
      <c r="HS368" s="32"/>
      <c r="HT368" s="32"/>
      <c r="HU368" s="32"/>
      <c r="HV368" s="32"/>
      <c r="HW368" s="33"/>
      <c r="HX368" s="28"/>
      <c r="HY368" s="29"/>
      <c r="HZ368" s="29"/>
      <c r="IA368" s="29"/>
      <c r="IB368" s="29"/>
      <c r="IC368" s="30"/>
      <c r="ID368" s="31"/>
      <c r="IE368" s="32"/>
      <c r="IF368" s="32"/>
      <c r="IG368" s="32"/>
      <c r="IH368" s="32"/>
      <c r="II368" s="33"/>
      <c r="IJ368" s="28"/>
      <c r="IK368" s="29"/>
      <c r="IL368" s="29"/>
      <c r="IM368" s="29"/>
      <c r="IN368" s="29"/>
      <c r="IO368" s="30"/>
      <c r="IP368" s="31"/>
      <c r="IQ368" s="32"/>
      <c r="IR368" s="32"/>
      <c r="IS368" s="32"/>
      <c r="IT368" s="32"/>
      <c r="IU368" s="33"/>
      <c r="IV368" s="28"/>
      <c r="IW368" s="29"/>
      <c r="IX368" s="29"/>
      <c r="IY368" s="29"/>
      <c r="IZ368" s="29"/>
      <c r="JA368" s="30"/>
      <c r="JB368" s="31"/>
      <c r="JC368" s="32"/>
      <c r="JD368" s="32"/>
      <c r="JE368" s="32"/>
      <c r="JF368" s="32"/>
      <c r="JG368" s="33"/>
      <c r="JH368" s="28"/>
      <c r="JI368" s="29"/>
      <c r="JJ368" s="29"/>
      <c r="JK368" s="29"/>
      <c r="JL368" s="29"/>
      <c r="JM368" s="30"/>
      <c r="JN368" s="31"/>
      <c r="JO368" s="32"/>
      <c r="JP368" s="32"/>
      <c r="JQ368" s="32"/>
      <c r="JR368" s="32"/>
      <c r="JS368" s="33"/>
      <c r="JT368" s="28"/>
      <c r="JU368" s="29"/>
      <c r="JV368" s="29"/>
      <c r="JW368" s="29"/>
      <c r="JX368" s="29"/>
      <c r="JY368" s="30"/>
      <c r="JZ368" s="31"/>
      <c r="KA368" s="32"/>
      <c r="KB368" s="32"/>
      <c r="KC368" s="32"/>
      <c r="KD368" s="32"/>
      <c r="KE368" s="33"/>
      <c r="KF368" s="28"/>
      <c r="KG368" s="29"/>
      <c r="KH368" s="29"/>
      <c r="KI368" s="29"/>
      <c r="KJ368" s="29"/>
      <c r="KK368" s="30"/>
      <c r="KL368" s="31"/>
      <c r="KM368" s="32"/>
      <c r="KN368" s="32"/>
      <c r="KO368" s="32"/>
      <c r="KP368" s="32"/>
      <c r="KQ368" s="33"/>
    </row>
    <row r="369" spans="1:303" x14ac:dyDescent="0.25">
      <c r="A369" t="e">
        <f t="shared" ref="A369:A376" si="18">IF(MONTH(C369)=12,MONTH(C369),13)</f>
        <v>#VALUE!</v>
      </c>
      <c r="B369" s="17" t="e">
        <f t="shared" si="16"/>
        <v>#VALUE!</v>
      </c>
      <c r="C369" s="21" t="str">
        <f>Calen!F372</f>
        <v/>
      </c>
      <c r="D369" s="28"/>
      <c r="E369" s="29"/>
      <c r="F369" s="29"/>
      <c r="G369" s="29"/>
      <c r="H369" s="29"/>
      <c r="I369" s="30"/>
      <c r="J369" s="31"/>
      <c r="K369" s="32"/>
      <c r="L369" s="32"/>
      <c r="M369" s="32"/>
      <c r="N369" s="32"/>
      <c r="O369" s="33"/>
      <c r="P369" s="28"/>
      <c r="Q369" s="29"/>
      <c r="R369" s="29"/>
      <c r="S369" s="29"/>
      <c r="T369" s="29"/>
      <c r="U369" s="30"/>
      <c r="V369" s="31"/>
      <c r="W369" s="32"/>
      <c r="X369" s="32"/>
      <c r="Y369" s="32"/>
      <c r="Z369" s="32"/>
      <c r="AA369" s="33"/>
      <c r="AB369" s="28"/>
      <c r="AC369" s="29"/>
      <c r="AD369" s="29"/>
      <c r="AE369" s="29"/>
      <c r="AF369" s="29"/>
      <c r="AG369" s="30"/>
      <c r="AH369" s="31"/>
      <c r="AI369" s="32"/>
      <c r="AJ369" s="32"/>
      <c r="AK369" s="32"/>
      <c r="AL369" s="32"/>
      <c r="AM369" s="33"/>
      <c r="AN369" s="28"/>
      <c r="AO369" s="29"/>
      <c r="AP369" s="29"/>
      <c r="AQ369" s="29"/>
      <c r="AR369" s="29"/>
      <c r="AS369" s="30"/>
      <c r="AT369" s="31"/>
      <c r="AU369" s="32"/>
      <c r="AV369" s="32"/>
      <c r="AW369" s="32"/>
      <c r="AX369" s="32"/>
      <c r="AY369" s="33"/>
      <c r="AZ369" s="28"/>
      <c r="BA369" s="29"/>
      <c r="BB369" s="29"/>
      <c r="BC369" s="29"/>
      <c r="BD369" s="29"/>
      <c r="BE369" s="30"/>
      <c r="BF369" s="31"/>
      <c r="BG369" s="32"/>
      <c r="BH369" s="32"/>
      <c r="BI369" s="32"/>
      <c r="BJ369" s="32"/>
      <c r="BK369" s="33"/>
      <c r="BL369" s="28"/>
      <c r="BM369" s="29"/>
      <c r="BN369" s="29"/>
      <c r="BO369" s="29"/>
      <c r="BP369" s="29"/>
      <c r="BQ369" s="30"/>
      <c r="BR369" s="31"/>
      <c r="BS369" s="32"/>
      <c r="BT369" s="32"/>
      <c r="BU369" s="32"/>
      <c r="BV369" s="32"/>
      <c r="BW369" s="33"/>
      <c r="BX369" s="28"/>
      <c r="BY369" s="29"/>
      <c r="BZ369" s="29"/>
      <c r="CA369" s="29"/>
      <c r="CB369" s="29"/>
      <c r="CC369" s="30"/>
      <c r="CD369" s="31"/>
      <c r="CE369" s="32"/>
      <c r="CF369" s="32"/>
      <c r="CG369" s="32"/>
      <c r="CH369" s="32"/>
      <c r="CI369" s="33"/>
      <c r="CJ369" s="28"/>
      <c r="CK369" s="29"/>
      <c r="CL369" s="29"/>
      <c r="CM369" s="29"/>
      <c r="CN369" s="29"/>
      <c r="CO369" s="30"/>
      <c r="CP369" s="31"/>
      <c r="CQ369" s="32"/>
      <c r="CR369" s="32"/>
      <c r="CS369" s="32"/>
      <c r="CT369" s="32"/>
      <c r="CU369" s="33"/>
      <c r="CV369" s="28"/>
      <c r="CW369" s="29"/>
      <c r="CX369" s="29"/>
      <c r="CY369" s="29"/>
      <c r="CZ369" s="29"/>
      <c r="DA369" s="30"/>
      <c r="DB369" s="31"/>
      <c r="DC369" s="32"/>
      <c r="DD369" s="32"/>
      <c r="DE369" s="32"/>
      <c r="DF369" s="32"/>
      <c r="DG369" s="33"/>
      <c r="DH369" s="28"/>
      <c r="DI369" s="29"/>
      <c r="DJ369" s="29"/>
      <c r="DK369" s="29"/>
      <c r="DL369" s="29"/>
      <c r="DM369" s="30"/>
      <c r="DN369" s="31"/>
      <c r="DO369" s="32"/>
      <c r="DP369" s="32"/>
      <c r="DQ369" s="32"/>
      <c r="DR369" s="32"/>
      <c r="DS369" s="33"/>
      <c r="DT369" s="28"/>
      <c r="DU369" s="29"/>
      <c r="DV369" s="29"/>
      <c r="DW369" s="29"/>
      <c r="DX369" s="29"/>
      <c r="DY369" s="30"/>
      <c r="DZ369" s="31"/>
      <c r="EA369" s="32"/>
      <c r="EB369" s="32"/>
      <c r="EC369" s="32"/>
      <c r="ED369" s="32"/>
      <c r="EE369" s="33"/>
      <c r="EF369" s="28"/>
      <c r="EG369" s="29"/>
      <c r="EH369" s="29"/>
      <c r="EI369" s="29"/>
      <c r="EJ369" s="29"/>
      <c r="EK369" s="30"/>
      <c r="EL369" s="31"/>
      <c r="EM369" s="32"/>
      <c r="EN369" s="32"/>
      <c r="EO369" s="32"/>
      <c r="EP369" s="32"/>
      <c r="EQ369" s="33"/>
      <c r="ER369" s="28"/>
      <c r="ES369" s="29"/>
      <c r="ET369" s="29"/>
      <c r="EU369" s="29"/>
      <c r="EV369" s="29"/>
      <c r="EW369" s="30"/>
      <c r="EX369" s="31"/>
      <c r="EY369" s="32"/>
      <c r="EZ369" s="32"/>
      <c r="FA369" s="32"/>
      <c r="FB369" s="32"/>
      <c r="FC369" s="33"/>
      <c r="FD369" s="28"/>
      <c r="FE369" s="29"/>
      <c r="FF369" s="29"/>
      <c r="FG369" s="29"/>
      <c r="FH369" s="29"/>
      <c r="FI369" s="30"/>
      <c r="FJ369" s="31"/>
      <c r="FK369" s="32"/>
      <c r="FL369" s="32"/>
      <c r="FM369" s="32"/>
      <c r="FN369" s="32"/>
      <c r="FO369" s="33"/>
      <c r="FP369" s="28"/>
      <c r="FQ369" s="29"/>
      <c r="FR369" s="29"/>
      <c r="FS369" s="29"/>
      <c r="FT369" s="29"/>
      <c r="FU369" s="30"/>
      <c r="FV369" s="31"/>
      <c r="FW369" s="32"/>
      <c r="FX369" s="32"/>
      <c r="FY369" s="32"/>
      <c r="FZ369" s="32"/>
      <c r="GA369" s="33"/>
      <c r="GB369" s="28"/>
      <c r="GC369" s="29"/>
      <c r="GD369" s="29"/>
      <c r="GE369" s="29"/>
      <c r="GF369" s="29"/>
      <c r="GG369" s="30"/>
      <c r="GH369" s="31"/>
      <c r="GI369" s="32"/>
      <c r="GJ369" s="32"/>
      <c r="GK369" s="32"/>
      <c r="GL369" s="32"/>
      <c r="GM369" s="33"/>
      <c r="GN369" s="28"/>
      <c r="GO369" s="29"/>
      <c r="GP369" s="29"/>
      <c r="GQ369" s="29"/>
      <c r="GR369" s="29"/>
      <c r="GS369" s="30"/>
      <c r="GT369" s="31"/>
      <c r="GU369" s="32"/>
      <c r="GV369" s="32"/>
      <c r="GW369" s="32"/>
      <c r="GX369" s="32"/>
      <c r="GY369" s="33"/>
      <c r="GZ369" s="28"/>
      <c r="HA369" s="29"/>
      <c r="HB369" s="29"/>
      <c r="HC369" s="29"/>
      <c r="HD369" s="29"/>
      <c r="HE369" s="30"/>
      <c r="HF369" s="31"/>
      <c r="HG369" s="32"/>
      <c r="HH369" s="32"/>
      <c r="HI369" s="32"/>
      <c r="HJ369" s="32"/>
      <c r="HK369" s="33"/>
      <c r="HL369" s="28"/>
      <c r="HM369" s="29"/>
      <c r="HN369" s="29"/>
      <c r="HO369" s="29"/>
      <c r="HP369" s="29"/>
      <c r="HQ369" s="30"/>
      <c r="HR369" s="31"/>
      <c r="HS369" s="32"/>
      <c r="HT369" s="32"/>
      <c r="HU369" s="32"/>
      <c r="HV369" s="32"/>
      <c r="HW369" s="33"/>
      <c r="HX369" s="28"/>
      <c r="HY369" s="29"/>
      <c r="HZ369" s="29"/>
      <c r="IA369" s="29"/>
      <c r="IB369" s="29"/>
      <c r="IC369" s="30"/>
      <c r="ID369" s="31"/>
      <c r="IE369" s="32"/>
      <c r="IF369" s="32"/>
      <c r="IG369" s="32"/>
      <c r="IH369" s="32"/>
      <c r="II369" s="33"/>
      <c r="IJ369" s="28"/>
      <c r="IK369" s="29"/>
      <c r="IL369" s="29"/>
      <c r="IM369" s="29"/>
      <c r="IN369" s="29"/>
      <c r="IO369" s="30"/>
      <c r="IP369" s="31"/>
      <c r="IQ369" s="32"/>
      <c r="IR369" s="32"/>
      <c r="IS369" s="32"/>
      <c r="IT369" s="32"/>
      <c r="IU369" s="33"/>
      <c r="IV369" s="28"/>
      <c r="IW369" s="29"/>
      <c r="IX369" s="29"/>
      <c r="IY369" s="29"/>
      <c r="IZ369" s="29"/>
      <c r="JA369" s="30"/>
      <c r="JB369" s="31"/>
      <c r="JC369" s="32"/>
      <c r="JD369" s="32"/>
      <c r="JE369" s="32"/>
      <c r="JF369" s="32"/>
      <c r="JG369" s="33"/>
      <c r="JH369" s="28"/>
      <c r="JI369" s="29"/>
      <c r="JJ369" s="29"/>
      <c r="JK369" s="29"/>
      <c r="JL369" s="29"/>
      <c r="JM369" s="30"/>
      <c r="JN369" s="31"/>
      <c r="JO369" s="32"/>
      <c r="JP369" s="32"/>
      <c r="JQ369" s="32"/>
      <c r="JR369" s="32"/>
      <c r="JS369" s="33"/>
      <c r="JT369" s="28"/>
      <c r="JU369" s="29"/>
      <c r="JV369" s="29"/>
      <c r="JW369" s="29"/>
      <c r="JX369" s="29"/>
      <c r="JY369" s="30"/>
      <c r="JZ369" s="31"/>
      <c r="KA369" s="32"/>
      <c r="KB369" s="32"/>
      <c r="KC369" s="32"/>
      <c r="KD369" s="32"/>
      <c r="KE369" s="33"/>
      <c r="KF369" s="28"/>
      <c r="KG369" s="29"/>
      <c r="KH369" s="29"/>
      <c r="KI369" s="29"/>
      <c r="KJ369" s="29"/>
      <c r="KK369" s="30"/>
      <c r="KL369" s="31"/>
      <c r="KM369" s="32"/>
      <c r="KN369" s="32"/>
      <c r="KO369" s="32"/>
      <c r="KP369" s="32"/>
      <c r="KQ369" s="33"/>
    </row>
    <row r="370" spans="1:303" x14ac:dyDescent="0.25">
      <c r="A370" t="e">
        <f t="shared" si="18"/>
        <v>#VALUE!</v>
      </c>
      <c r="B370" s="17" t="e">
        <f t="shared" si="16"/>
        <v>#VALUE!</v>
      </c>
      <c r="C370" s="21" t="str">
        <f>Calen!F373</f>
        <v/>
      </c>
      <c r="D370" s="28"/>
      <c r="E370" s="29"/>
      <c r="F370" s="29"/>
      <c r="G370" s="29"/>
      <c r="H370" s="29"/>
      <c r="I370" s="30"/>
      <c r="J370" s="31"/>
      <c r="K370" s="32"/>
      <c r="L370" s="32"/>
      <c r="M370" s="32"/>
      <c r="N370" s="32"/>
      <c r="O370" s="33"/>
      <c r="P370" s="28"/>
      <c r="Q370" s="29"/>
      <c r="R370" s="29"/>
      <c r="S370" s="29"/>
      <c r="T370" s="29"/>
      <c r="U370" s="30"/>
      <c r="V370" s="31"/>
      <c r="W370" s="32"/>
      <c r="X370" s="32"/>
      <c r="Y370" s="32"/>
      <c r="Z370" s="32"/>
      <c r="AA370" s="33"/>
      <c r="AB370" s="28"/>
      <c r="AC370" s="29"/>
      <c r="AD370" s="29"/>
      <c r="AE370" s="29"/>
      <c r="AF370" s="29"/>
      <c r="AG370" s="30"/>
      <c r="AH370" s="31"/>
      <c r="AI370" s="32"/>
      <c r="AJ370" s="32"/>
      <c r="AK370" s="32"/>
      <c r="AL370" s="32"/>
      <c r="AM370" s="33"/>
      <c r="AN370" s="28"/>
      <c r="AO370" s="29"/>
      <c r="AP370" s="29"/>
      <c r="AQ370" s="29"/>
      <c r="AR370" s="29"/>
      <c r="AS370" s="30"/>
      <c r="AT370" s="31"/>
      <c r="AU370" s="32"/>
      <c r="AV370" s="32"/>
      <c r="AW370" s="32"/>
      <c r="AX370" s="32"/>
      <c r="AY370" s="33"/>
      <c r="AZ370" s="28"/>
      <c r="BA370" s="29"/>
      <c r="BB370" s="29"/>
      <c r="BC370" s="29"/>
      <c r="BD370" s="29"/>
      <c r="BE370" s="30"/>
      <c r="BF370" s="31"/>
      <c r="BG370" s="32"/>
      <c r="BH370" s="32"/>
      <c r="BI370" s="32"/>
      <c r="BJ370" s="32"/>
      <c r="BK370" s="33"/>
      <c r="BL370" s="28"/>
      <c r="BM370" s="29"/>
      <c r="BN370" s="29"/>
      <c r="BO370" s="29"/>
      <c r="BP370" s="29"/>
      <c r="BQ370" s="30"/>
      <c r="BR370" s="31"/>
      <c r="BS370" s="32"/>
      <c r="BT370" s="32"/>
      <c r="BU370" s="32"/>
      <c r="BV370" s="32"/>
      <c r="BW370" s="33"/>
      <c r="BX370" s="28"/>
      <c r="BY370" s="29"/>
      <c r="BZ370" s="29"/>
      <c r="CA370" s="29"/>
      <c r="CB370" s="29"/>
      <c r="CC370" s="30"/>
      <c r="CD370" s="31"/>
      <c r="CE370" s="32"/>
      <c r="CF370" s="32"/>
      <c r="CG370" s="32"/>
      <c r="CH370" s="32"/>
      <c r="CI370" s="33"/>
      <c r="CJ370" s="28"/>
      <c r="CK370" s="29"/>
      <c r="CL370" s="29"/>
      <c r="CM370" s="29"/>
      <c r="CN370" s="29"/>
      <c r="CO370" s="30"/>
      <c r="CP370" s="31"/>
      <c r="CQ370" s="32"/>
      <c r="CR370" s="32"/>
      <c r="CS370" s="32"/>
      <c r="CT370" s="32"/>
      <c r="CU370" s="33"/>
      <c r="CV370" s="28"/>
      <c r="CW370" s="29"/>
      <c r="CX370" s="29"/>
      <c r="CY370" s="29"/>
      <c r="CZ370" s="29"/>
      <c r="DA370" s="30"/>
      <c r="DB370" s="31"/>
      <c r="DC370" s="32"/>
      <c r="DD370" s="32"/>
      <c r="DE370" s="32"/>
      <c r="DF370" s="32"/>
      <c r="DG370" s="33"/>
      <c r="DH370" s="28"/>
      <c r="DI370" s="29"/>
      <c r="DJ370" s="29"/>
      <c r="DK370" s="29"/>
      <c r="DL370" s="29"/>
      <c r="DM370" s="30"/>
      <c r="DN370" s="31"/>
      <c r="DO370" s="32"/>
      <c r="DP370" s="32"/>
      <c r="DQ370" s="32"/>
      <c r="DR370" s="32"/>
      <c r="DS370" s="33"/>
      <c r="DT370" s="28"/>
      <c r="DU370" s="29"/>
      <c r="DV370" s="29"/>
      <c r="DW370" s="29"/>
      <c r="DX370" s="29"/>
      <c r="DY370" s="30"/>
      <c r="DZ370" s="31"/>
      <c r="EA370" s="32"/>
      <c r="EB370" s="32"/>
      <c r="EC370" s="32"/>
      <c r="ED370" s="32"/>
      <c r="EE370" s="33"/>
      <c r="EF370" s="28"/>
      <c r="EG370" s="29"/>
      <c r="EH370" s="29"/>
      <c r="EI370" s="29"/>
      <c r="EJ370" s="29"/>
      <c r="EK370" s="30"/>
      <c r="EL370" s="31"/>
      <c r="EM370" s="32"/>
      <c r="EN370" s="32"/>
      <c r="EO370" s="32"/>
      <c r="EP370" s="32"/>
      <c r="EQ370" s="33"/>
      <c r="ER370" s="28"/>
      <c r="ES370" s="29"/>
      <c r="ET370" s="29"/>
      <c r="EU370" s="29"/>
      <c r="EV370" s="29"/>
      <c r="EW370" s="30"/>
      <c r="EX370" s="31"/>
      <c r="EY370" s="32"/>
      <c r="EZ370" s="32"/>
      <c r="FA370" s="32"/>
      <c r="FB370" s="32"/>
      <c r="FC370" s="33"/>
      <c r="FD370" s="28"/>
      <c r="FE370" s="29"/>
      <c r="FF370" s="29"/>
      <c r="FG370" s="29"/>
      <c r="FH370" s="29"/>
      <c r="FI370" s="30"/>
      <c r="FJ370" s="31"/>
      <c r="FK370" s="32"/>
      <c r="FL370" s="32"/>
      <c r="FM370" s="32"/>
      <c r="FN370" s="32"/>
      <c r="FO370" s="33"/>
      <c r="FP370" s="28"/>
      <c r="FQ370" s="29"/>
      <c r="FR370" s="29"/>
      <c r="FS370" s="29"/>
      <c r="FT370" s="29"/>
      <c r="FU370" s="30"/>
      <c r="FV370" s="31"/>
      <c r="FW370" s="32"/>
      <c r="FX370" s="32"/>
      <c r="FY370" s="32"/>
      <c r="FZ370" s="32"/>
      <c r="GA370" s="33"/>
      <c r="GB370" s="28"/>
      <c r="GC370" s="29"/>
      <c r="GD370" s="29"/>
      <c r="GE370" s="29"/>
      <c r="GF370" s="29"/>
      <c r="GG370" s="30"/>
      <c r="GH370" s="31"/>
      <c r="GI370" s="32"/>
      <c r="GJ370" s="32"/>
      <c r="GK370" s="32"/>
      <c r="GL370" s="32"/>
      <c r="GM370" s="33"/>
      <c r="GN370" s="28"/>
      <c r="GO370" s="29"/>
      <c r="GP370" s="29"/>
      <c r="GQ370" s="29"/>
      <c r="GR370" s="29"/>
      <c r="GS370" s="30"/>
      <c r="GT370" s="31"/>
      <c r="GU370" s="32"/>
      <c r="GV370" s="32"/>
      <c r="GW370" s="32"/>
      <c r="GX370" s="32"/>
      <c r="GY370" s="33"/>
      <c r="GZ370" s="28"/>
      <c r="HA370" s="29"/>
      <c r="HB370" s="29"/>
      <c r="HC370" s="29"/>
      <c r="HD370" s="29"/>
      <c r="HE370" s="30"/>
      <c r="HF370" s="31"/>
      <c r="HG370" s="32"/>
      <c r="HH370" s="32"/>
      <c r="HI370" s="32"/>
      <c r="HJ370" s="32"/>
      <c r="HK370" s="33"/>
      <c r="HL370" s="28"/>
      <c r="HM370" s="29"/>
      <c r="HN370" s="29"/>
      <c r="HO370" s="29"/>
      <c r="HP370" s="29"/>
      <c r="HQ370" s="30"/>
      <c r="HR370" s="31"/>
      <c r="HS370" s="32"/>
      <c r="HT370" s="32"/>
      <c r="HU370" s="32"/>
      <c r="HV370" s="32"/>
      <c r="HW370" s="33"/>
      <c r="HX370" s="28"/>
      <c r="HY370" s="29"/>
      <c r="HZ370" s="29"/>
      <c r="IA370" s="29"/>
      <c r="IB370" s="29"/>
      <c r="IC370" s="30"/>
      <c r="ID370" s="31"/>
      <c r="IE370" s="32"/>
      <c r="IF370" s="32"/>
      <c r="IG370" s="32"/>
      <c r="IH370" s="32"/>
      <c r="II370" s="33"/>
      <c r="IJ370" s="28"/>
      <c r="IK370" s="29"/>
      <c r="IL370" s="29"/>
      <c r="IM370" s="29"/>
      <c r="IN370" s="29"/>
      <c r="IO370" s="30"/>
      <c r="IP370" s="31"/>
      <c r="IQ370" s="32"/>
      <c r="IR370" s="32"/>
      <c r="IS370" s="32"/>
      <c r="IT370" s="32"/>
      <c r="IU370" s="33"/>
      <c r="IV370" s="28"/>
      <c r="IW370" s="29"/>
      <c r="IX370" s="29"/>
      <c r="IY370" s="29"/>
      <c r="IZ370" s="29"/>
      <c r="JA370" s="30"/>
      <c r="JB370" s="31"/>
      <c r="JC370" s="32"/>
      <c r="JD370" s="32"/>
      <c r="JE370" s="32"/>
      <c r="JF370" s="32"/>
      <c r="JG370" s="33"/>
      <c r="JH370" s="28"/>
      <c r="JI370" s="29"/>
      <c r="JJ370" s="29"/>
      <c r="JK370" s="29"/>
      <c r="JL370" s="29"/>
      <c r="JM370" s="30"/>
      <c r="JN370" s="31"/>
      <c r="JO370" s="32"/>
      <c r="JP370" s="32"/>
      <c r="JQ370" s="32"/>
      <c r="JR370" s="32"/>
      <c r="JS370" s="33"/>
      <c r="JT370" s="28"/>
      <c r="JU370" s="29"/>
      <c r="JV370" s="29"/>
      <c r="JW370" s="29"/>
      <c r="JX370" s="29"/>
      <c r="JY370" s="30"/>
      <c r="JZ370" s="31"/>
      <c r="KA370" s="32"/>
      <c r="KB370" s="32"/>
      <c r="KC370" s="32"/>
      <c r="KD370" s="32"/>
      <c r="KE370" s="33"/>
      <c r="KF370" s="28"/>
      <c r="KG370" s="29"/>
      <c r="KH370" s="29"/>
      <c r="KI370" s="29"/>
      <c r="KJ370" s="29"/>
      <c r="KK370" s="30"/>
      <c r="KL370" s="31"/>
      <c r="KM370" s="32"/>
      <c r="KN370" s="32"/>
      <c r="KO370" s="32"/>
      <c r="KP370" s="32"/>
      <c r="KQ370" s="33"/>
    </row>
    <row r="371" spans="1:303" x14ac:dyDescent="0.25">
      <c r="A371" t="e">
        <f t="shared" si="18"/>
        <v>#VALUE!</v>
      </c>
      <c r="B371" s="17" t="e">
        <f t="shared" si="16"/>
        <v>#VALUE!</v>
      </c>
      <c r="C371" s="21" t="str">
        <f>Calen!F374</f>
        <v/>
      </c>
      <c r="D371" s="28"/>
      <c r="E371" s="29"/>
      <c r="F371" s="29"/>
      <c r="G371" s="29"/>
      <c r="H371" s="29"/>
      <c r="I371" s="30"/>
      <c r="J371" s="31"/>
      <c r="K371" s="32"/>
      <c r="L371" s="32"/>
      <c r="M371" s="32"/>
      <c r="N371" s="32"/>
      <c r="O371" s="33"/>
      <c r="P371" s="28"/>
      <c r="Q371" s="29"/>
      <c r="R371" s="29"/>
      <c r="S371" s="29"/>
      <c r="T371" s="29"/>
      <c r="U371" s="30"/>
      <c r="V371" s="31"/>
      <c r="W371" s="32"/>
      <c r="X371" s="32"/>
      <c r="Y371" s="32"/>
      <c r="Z371" s="32"/>
      <c r="AA371" s="33"/>
      <c r="AB371" s="28"/>
      <c r="AC371" s="29"/>
      <c r="AD371" s="29"/>
      <c r="AE371" s="29"/>
      <c r="AF371" s="29"/>
      <c r="AG371" s="30"/>
      <c r="AH371" s="31"/>
      <c r="AI371" s="32"/>
      <c r="AJ371" s="32"/>
      <c r="AK371" s="32"/>
      <c r="AL371" s="32"/>
      <c r="AM371" s="33"/>
      <c r="AN371" s="28"/>
      <c r="AO371" s="29"/>
      <c r="AP371" s="29"/>
      <c r="AQ371" s="29"/>
      <c r="AR371" s="29"/>
      <c r="AS371" s="30"/>
      <c r="AT371" s="31"/>
      <c r="AU371" s="32"/>
      <c r="AV371" s="32"/>
      <c r="AW371" s="32"/>
      <c r="AX371" s="32"/>
      <c r="AY371" s="33"/>
      <c r="AZ371" s="28"/>
      <c r="BA371" s="29"/>
      <c r="BB371" s="29"/>
      <c r="BC371" s="29"/>
      <c r="BD371" s="29"/>
      <c r="BE371" s="30"/>
      <c r="BF371" s="31"/>
      <c r="BG371" s="32"/>
      <c r="BH371" s="32"/>
      <c r="BI371" s="32"/>
      <c r="BJ371" s="32"/>
      <c r="BK371" s="33"/>
      <c r="BL371" s="28"/>
      <c r="BM371" s="29"/>
      <c r="BN371" s="29"/>
      <c r="BO371" s="29"/>
      <c r="BP371" s="29"/>
      <c r="BQ371" s="30"/>
      <c r="BR371" s="31"/>
      <c r="BS371" s="32"/>
      <c r="BT371" s="32"/>
      <c r="BU371" s="32"/>
      <c r="BV371" s="32"/>
      <c r="BW371" s="33"/>
      <c r="BX371" s="28"/>
      <c r="BY371" s="29"/>
      <c r="BZ371" s="29"/>
      <c r="CA371" s="29"/>
      <c r="CB371" s="29"/>
      <c r="CC371" s="30"/>
      <c r="CD371" s="31"/>
      <c r="CE371" s="32"/>
      <c r="CF371" s="32"/>
      <c r="CG371" s="32"/>
      <c r="CH371" s="32"/>
      <c r="CI371" s="33"/>
      <c r="CJ371" s="28"/>
      <c r="CK371" s="29"/>
      <c r="CL371" s="29"/>
      <c r="CM371" s="29"/>
      <c r="CN371" s="29"/>
      <c r="CO371" s="30"/>
      <c r="CP371" s="31"/>
      <c r="CQ371" s="32"/>
      <c r="CR371" s="32"/>
      <c r="CS371" s="32"/>
      <c r="CT371" s="32"/>
      <c r="CU371" s="33"/>
      <c r="CV371" s="28"/>
      <c r="CW371" s="29"/>
      <c r="CX371" s="29"/>
      <c r="CY371" s="29"/>
      <c r="CZ371" s="29"/>
      <c r="DA371" s="30"/>
      <c r="DB371" s="31"/>
      <c r="DC371" s="32"/>
      <c r="DD371" s="32"/>
      <c r="DE371" s="32"/>
      <c r="DF371" s="32"/>
      <c r="DG371" s="33"/>
      <c r="DH371" s="28"/>
      <c r="DI371" s="29"/>
      <c r="DJ371" s="29"/>
      <c r="DK371" s="29"/>
      <c r="DL371" s="29"/>
      <c r="DM371" s="30"/>
      <c r="DN371" s="31"/>
      <c r="DO371" s="32"/>
      <c r="DP371" s="32"/>
      <c r="DQ371" s="32"/>
      <c r="DR371" s="32"/>
      <c r="DS371" s="33"/>
      <c r="DT371" s="28"/>
      <c r="DU371" s="29"/>
      <c r="DV371" s="29"/>
      <c r="DW371" s="29"/>
      <c r="DX371" s="29"/>
      <c r="DY371" s="30"/>
      <c r="DZ371" s="31"/>
      <c r="EA371" s="32"/>
      <c r="EB371" s="32"/>
      <c r="EC371" s="32"/>
      <c r="ED371" s="32"/>
      <c r="EE371" s="33"/>
      <c r="EF371" s="28"/>
      <c r="EG371" s="29"/>
      <c r="EH371" s="29"/>
      <c r="EI371" s="29"/>
      <c r="EJ371" s="29"/>
      <c r="EK371" s="30"/>
      <c r="EL371" s="31"/>
      <c r="EM371" s="32"/>
      <c r="EN371" s="32"/>
      <c r="EO371" s="32"/>
      <c r="EP371" s="32"/>
      <c r="EQ371" s="33"/>
      <c r="ER371" s="28"/>
      <c r="ES371" s="29"/>
      <c r="ET371" s="29"/>
      <c r="EU371" s="29"/>
      <c r="EV371" s="29"/>
      <c r="EW371" s="30"/>
      <c r="EX371" s="31"/>
      <c r="EY371" s="32"/>
      <c r="EZ371" s="32"/>
      <c r="FA371" s="32"/>
      <c r="FB371" s="32"/>
      <c r="FC371" s="33"/>
      <c r="FD371" s="28"/>
      <c r="FE371" s="29"/>
      <c r="FF371" s="29"/>
      <c r="FG371" s="29"/>
      <c r="FH371" s="29"/>
      <c r="FI371" s="30"/>
      <c r="FJ371" s="31"/>
      <c r="FK371" s="32"/>
      <c r="FL371" s="32"/>
      <c r="FM371" s="32"/>
      <c r="FN371" s="32"/>
      <c r="FO371" s="33"/>
      <c r="FP371" s="28"/>
      <c r="FQ371" s="29"/>
      <c r="FR371" s="29"/>
      <c r="FS371" s="29"/>
      <c r="FT371" s="29"/>
      <c r="FU371" s="30"/>
      <c r="FV371" s="31"/>
      <c r="FW371" s="32"/>
      <c r="FX371" s="32"/>
      <c r="FY371" s="32"/>
      <c r="FZ371" s="32"/>
      <c r="GA371" s="33"/>
      <c r="GB371" s="28"/>
      <c r="GC371" s="29"/>
      <c r="GD371" s="29"/>
      <c r="GE371" s="29"/>
      <c r="GF371" s="29"/>
      <c r="GG371" s="30"/>
      <c r="GH371" s="31"/>
      <c r="GI371" s="32"/>
      <c r="GJ371" s="32"/>
      <c r="GK371" s="32"/>
      <c r="GL371" s="32"/>
      <c r="GM371" s="33"/>
      <c r="GN371" s="28"/>
      <c r="GO371" s="29"/>
      <c r="GP371" s="29"/>
      <c r="GQ371" s="29"/>
      <c r="GR371" s="29"/>
      <c r="GS371" s="30"/>
      <c r="GT371" s="31"/>
      <c r="GU371" s="32"/>
      <c r="GV371" s="32"/>
      <c r="GW371" s="32"/>
      <c r="GX371" s="32"/>
      <c r="GY371" s="33"/>
      <c r="GZ371" s="28"/>
      <c r="HA371" s="29"/>
      <c r="HB371" s="29"/>
      <c r="HC371" s="29"/>
      <c r="HD371" s="29"/>
      <c r="HE371" s="30"/>
      <c r="HF371" s="31"/>
      <c r="HG371" s="32"/>
      <c r="HH371" s="32"/>
      <c r="HI371" s="32"/>
      <c r="HJ371" s="32"/>
      <c r="HK371" s="33"/>
      <c r="HL371" s="28"/>
      <c r="HM371" s="29"/>
      <c r="HN371" s="29"/>
      <c r="HO371" s="29"/>
      <c r="HP371" s="29"/>
      <c r="HQ371" s="30"/>
      <c r="HR371" s="31"/>
      <c r="HS371" s="32"/>
      <c r="HT371" s="32"/>
      <c r="HU371" s="32"/>
      <c r="HV371" s="32"/>
      <c r="HW371" s="33"/>
      <c r="HX371" s="28"/>
      <c r="HY371" s="29"/>
      <c r="HZ371" s="29"/>
      <c r="IA371" s="29"/>
      <c r="IB371" s="29"/>
      <c r="IC371" s="30"/>
      <c r="ID371" s="31"/>
      <c r="IE371" s="32"/>
      <c r="IF371" s="32"/>
      <c r="IG371" s="32"/>
      <c r="IH371" s="32"/>
      <c r="II371" s="33"/>
      <c r="IJ371" s="28"/>
      <c r="IK371" s="29"/>
      <c r="IL371" s="29"/>
      <c r="IM371" s="29"/>
      <c r="IN371" s="29"/>
      <c r="IO371" s="30"/>
      <c r="IP371" s="31"/>
      <c r="IQ371" s="32"/>
      <c r="IR371" s="32"/>
      <c r="IS371" s="32"/>
      <c r="IT371" s="32"/>
      <c r="IU371" s="33"/>
      <c r="IV371" s="28"/>
      <c r="IW371" s="29"/>
      <c r="IX371" s="29"/>
      <c r="IY371" s="29"/>
      <c r="IZ371" s="29"/>
      <c r="JA371" s="30"/>
      <c r="JB371" s="31"/>
      <c r="JC371" s="32"/>
      <c r="JD371" s="32"/>
      <c r="JE371" s="32"/>
      <c r="JF371" s="32"/>
      <c r="JG371" s="33"/>
      <c r="JH371" s="28"/>
      <c r="JI371" s="29"/>
      <c r="JJ371" s="29"/>
      <c r="JK371" s="29"/>
      <c r="JL371" s="29"/>
      <c r="JM371" s="30"/>
      <c r="JN371" s="31"/>
      <c r="JO371" s="32"/>
      <c r="JP371" s="32"/>
      <c r="JQ371" s="32"/>
      <c r="JR371" s="32"/>
      <c r="JS371" s="33"/>
      <c r="JT371" s="28"/>
      <c r="JU371" s="29"/>
      <c r="JV371" s="29"/>
      <c r="JW371" s="29"/>
      <c r="JX371" s="29"/>
      <c r="JY371" s="30"/>
      <c r="JZ371" s="31"/>
      <c r="KA371" s="32"/>
      <c r="KB371" s="32"/>
      <c r="KC371" s="32"/>
      <c r="KD371" s="32"/>
      <c r="KE371" s="33"/>
      <c r="KF371" s="28"/>
      <c r="KG371" s="29"/>
      <c r="KH371" s="29"/>
      <c r="KI371" s="29"/>
      <c r="KJ371" s="29"/>
      <c r="KK371" s="30"/>
      <c r="KL371" s="31"/>
      <c r="KM371" s="32"/>
      <c r="KN371" s="32"/>
      <c r="KO371" s="32"/>
      <c r="KP371" s="32"/>
      <c r="KQ371" s="33"/>
    </row>
    <row r="372" spans="1:303" x14ac:dyDescent="0.25">
      <c r="A372" t="e">
        <f t="shared" si="18"/>
        <v>#VALUE!</v>
      </c>
      <c r="B372" s="17" t="e">
        <f t="shared" si="16"/>
        <v>#VALUE!</v>
      </c>
      <c r="C372" s="21" t="str">
        <f>Calen!F375</f>
        <v/>
      </c>
      <c r="D372" s="28"/>
      <c r="E372" s="29"/>
      <c r="F372" s="29"/>
      <c r="G372" s="29"/>
      <c r="H372" s="29"/>
      <c r="I372" s="30"/>
      <c r="J372" s="31"/>
      <c r="K372" s="32"/>
      <c r="L372" s="32"/>
      <c r="M372" s="32"/>
      <c r="N372" s="32"/>
      <c r="O372" s="33"/>
      <c r="P372" s="28"/>
      <c r="Q372" s="29"/>
      <c r="R372" s="29"/>
      <c r="S372" s="29"/>
      <c r="T372" s="29"/>
      <c r="U372" s="30"/>
      <c r="V372" s="31"/>
      <c r="W372" s="32"/>
      <c r="X372" s="32"/>
      <c r="Y372" s="32"/>
      <c r="Z372" s="32"/>
      <c r="AA372" s="33"/>
      <c r="AB372" s="28"/>
      <c r="AC372" s="29"/>
      <c r="AD372" s="29"/>
      <c r="AE372" s="29"/>
      <c r="AF372" s="29"/>
      <c r="AG372" s="30"/>
      <c r="AH372" s="31"/>
      <c r="AI372" s="32"/>
      <c r="AJ372" s="32"/>
      <c r="AK372" s="32"/>
      <c r="AL372" s="32"/>
      <c r="AM372" s="33"/>
      <c r="AN372" s="28"/>
      <c r="AO372" s="29"/>
      <c r="AP372" s="29"/>
      <c r="AQ372" s="29"/>
      <c r="AR372" s="29"/>
      <c r="AS372" s="30"/>
      <c r="AT372" s="31"/>
      <c r="AU372" s="32"/>
      <c r="AV372" s="32"/>
      <c r="AW372" s="32"/>
      <c r="AX372" s="32"/>
      <c r="AY372" s="33"/>
      <c r="AZ372" s="28"/>
      <c r="BA372" s="29"/>
      <c r="BB372" s="29"/>
      <c r="BC372" s="29"/>
      <c r="BD372" s="29"/>
      <c r="BE372" s="30"/>
      <c r="BF372" s="31"/>
      <c r="BG372" s="32"/>
      <c r="BH372" s="32"/>
      <c r="BI372" s="32"/>
      <c r="BJ372" s="32"/>
      <c r="BK372" s="33"/>
      <c r="BL372" s="28"/>
      <c r="BM372" s="29"/>
      <c r="BN372" s="29"/>
      <c r="BO372" s="29"/>
      <c r="BP372" s="29"/>
      <c r="BQ372" s="30"/>
      <c r="BR372" s="31"/>
      <c r="BS372" s="32"/>
      <c r="BT372" s="32"/>
      <c r="BU372" s="32"/>
      <c r="BV372" s="32"/>
      <c r="BW372" s="33"/>
      <c r="BX372" s="28"/>
      <c r="BY372" s="29"/>
      <c r="BZ372" s="29"/>
      <c r="CA372" s="29"/>
      <c r="CB372" s="29"/>
      <c r="CC372" s="30"/>
      <c r="CD372" s="31"/>
      <c r="CE372" s="32"/>
      <c r="CF372" s="32"/>
      <c r="CG372" s="32"/>
      <c r="CH372" s="32"/>
      <c r="CI372" s="33"/>
      <c r="CJ372" s="28"/>
      <c r="CK372" s="29"/>
      <c r="CL372" s="29"/>
      <c r="CM372" s="29"/>
      <c r="CN372" s="29"/>
      <c r="CO372" s="30"/>
      <c r="CP372" s="31"/>
      <c r="CQ372" s="32"/>
      <c r="CR372" s="32"/>
      <c r="CS372" s="32"/>
      <c r="CT372" s="32"/>
      <c r="CU372" s="33"/>
      <c r="CV372" s="28"/>
      <c r="CW372" s="29"/>
      <c r="CX372" s="29"/>
      <c r="CY372" s="29"/>
      <c r="CZ372" s="29"/>
      <c r="DA372" s="30"/>
      <c r="DB372" s="31"/>
      <c r="DC372" s="32"/>
      <c r="DD372" s="32"/>
      <c r="DE372" s="32"/>
      <c r="DF372" s="32"/>
      <c r="DG372" s="33"/>
      <c r="DH372" s="28"/>
      <c r="DI372" s="29"/>
      <c r="DJ372" s="29"/>
      <c r="DK372" s="29"/>
      <c r="DL372" s="29"/>
      <c r="DM372" s="30"/>
      <c r="DN372" s="31"/>
      <c r="DO372" s="32"/>
      <c r="DP372" s="32"/>
      <c r="DQ372" s="32"/>
      <c r="DR372" s="32"/>
      <c r="DS372" s="33"/>
      <c r="DT372" s="28"/>
      <c r="DU372" s="29"/>
      <c r="DV372" s="29"/>
      <c r="DW372" s="29"/>
      <c r="DX372" s="29"/>
      <c r="DY372" s="30"/>
      <c r="DZ372" s="31"/>
      <c r="EA372" s="32"/>
      <c r="EB372" s="32"/>
      <c r="EC372" s="32"/>
      <c r="ED372" s="32"/>
      <c r="EE372" s="33"/>
      <c r="EF372" s="28"/>
      <c r="EG372" s="29"/>
      <c r="EH372" s="29"/>
      <c r="EI372" s="29"/>
      <c r="EJ372" s="29"/>
      <c r="EK372" s="30"/>
      <c r="EL372" s="31"/>
      <c r="EM372" s="32"/>
      <c r="EN372" s="32"/>
      <c r="EO372" s="32"/>
      <c r="EP372" s="32"/>
      <c r="EQ372" s="33"/>
      <c r="ER372" s="28"/>
      <c r="ES372" s="29"/>
      <c r="ET372" s="29"/>
      <c r="EU372" s="29"/>
      <c r="EV372" s="29"/>
      <c r="EW372" s="30"/>
      <c r="EX372" s="31"/>
      <c r="EY372" s="32"/>
      <c r="EZ372" s="32"/>
      <c r="FA372" s="32"/>
      <c r="FB372" s="32"/>
      <c r="FC372" s="33"/>
      <c r="FD372" s="28"/>
      <c r="FE372" s="29"/>
      <c r="FF372" s="29"/>
      <c r="FG372" s="29"/>
      <c r="FH372" s="29"/>
      <c r="FI372" s="30"/>
      <c r="FJ372" s="31"/>
      <c r="FK372" s="32"/>
      <c r="FL372" s="32"/>
      <c r="FM372" s="32"/>
      <c r="FN372" s="32"/>
      <c r="FO372" s="33"/>
      <c r="FP372" s="28"/>
      <c r="FQ372" s="29"/>
      <c r="FR372" s="29"/>
      <c r="FS372" s="29"/>
      <c r="FT372" s="29"/>
      <c r="FU372" s="30"/>
      <c r="FV372" s="31"/>
      <c r="FW372" s="32"/>
      <c r="FX372" s="32"/>
      <c r="FY372" s="32"/>
      <c r="FZ372" s="32"/>
      <c r="GA372" s="33"/>
      <c r="GB372" s="28"/>
      <c r="GC372" s="29"/>
      <c r="GD372" s="29"/>
      <c r="GE372" s="29"/>
      <c r="GF372" s="29"/>
      <c r="GG372" s="30"/>
      <c r="GH372" s="31"/>
      <c r="GI372" s="32"/>
      <c r="GJ372" s="32"/>
      <c r="GK372" s="32"/>
      <c r="GL372" s="32"/>
      <c r="GM372" s="33"/>
      <c r="GN372" s="28"/>
      <c r="GO372" s="29"/>
      <c r="GP372" s="29"/>
      <c r="GQ372" s="29"/>
      <c r="GR372" s="29"/>
      <c r="GS372" s="30"/>
      <c r="GT372" s="31"/>
      <c r="GU372" s="32"/>
      <c r="GV372" s="32"/>
      <c r="GW372" s="32"/>
      <c r="GX372" s="32"/>
      <c r="GY372" s="33"/>
      <c r="GZ372" s="28"/>
      <c r="HA372" s="29"/>
      <c r="HB372" s="29"/>
      <c r="HC372" s="29"/>
      <c r="HD372" s="29"/>
      <c r="HE372" s="30"/>
      <c r="HF372" s="31"/>
      <c r="HG372" s="32"/>
      <c r="HH372" s="32"/>
      <c r="HI372" s="32"/>
      <c r="HJ372" s="32"/>
      <c r="HK372" s="33"/>
      <c r="HL372" s="28"/>
      <c r="HM372" s="29"/>
      <c r="HN372" s="29"/>
      <c r="HO372" s="29"/>
      <c r="HP372" s="29"/>
      <c r="HQ372" s="30"/>
      <c r="HR372" s="31"/>
      <c r="HS372" s="32"/>
      <c r="HT372" s="32"/>
      <c r="HU372" s="32"/>
      <c r="HV372" s="32"/>
      <c r="HW372" s="33"/>
      <c r="HX372" s="28"/>
      <c r="HY372" s="29"/>
      <c r="HZ372" s="29"/>
      <c r="IA372" s="29"/>
      <c r="IB372" s="29"/>
      <c r="IC372" s="30"/>
      <c r="ID372" s="31"/>
      <c r="IE372" s="32"/>
      <c r="IF372" s="32"/>
      <c r="IG372" s="32"/>
      <c r="IH372" s="32"/>
      <c r="II372" s="33"/>
      <c r="IJ372" s="28"/>
      <c r="IK372" s="29"/>
      <c r="IL372" s="29"/>
      <c r="IM372" s="29"/>
      <c r="IN372" s="29"/>
      <c r="IO372" s="30"/>
      <c r="IP372" s="31"/>
      <c r="IQ372" s="32"/>
      <c r="IR372" s="32"/>
      <c r="IS372" s="32"/>
      <c r="IT372" s="32"/>
      <c r="IU372" s="33"/>
      <c r="IV372" s="28"/>
      <c r="IW372" s="29"/>
      <c r="IX372" s="29"/>
      <c r="IY372" s="29"/>
      <c r="IZ372" s="29"/>
      <c r="JA372" s="30"/>
      <c r="JB372" s="31"/>
      <c r="JC372" s="32"/>
      <c r="JD372" s="32"/>
      <c r="JE372" s="32"/>
      <c r="JF372" s="32"/>
      <c r="JG372" s="33"/>
      <c r="JH372" s="28"/>
      <c r="JI372" s="29"/>
      <c r="JJ372" s="29"/>
      <c r="JK372" s="29"/>
      <c r="JL372" s="29"/>
      <c r="JM372" s="30"/>
      <c r="JN372" s="31"/>
      <c r="JO372" s="32"/>
      <c r="JP372" s="32"/>
      <c r="JQ372" s="32"/>
      <c r="JR372" s="32"/>
      <c r="JS372" s="33"/>
      <c r="JT372" s="28"/>
      <c r="JU372" s="29"/>
      <c r="JV372" s="29"/>
      <c r="JW372" s="29"/>
      <c r="JX372" s="29"/>
      <c r="JY372" s="30"/>
      <c r="JZ372" s="31"/>
      <c r="KA372" s="32"/>
      <c r="KB372" s="32"/>
      <c r="KC372" s="32"/>
      <c r="KD372" s="32"/>
      <c r="KE372" s="33"/>
      <c r="KF372" s="28"/>
      <c r="KG372" s="29"/>
      <c r="KH372" s="29"/>
      <c r="KI372" s="29"/>
      <c r="KJ372" s="29"/>
      <c r="KK372" s="30"/>
      <c r="KL372" s="31"/>
      <c r="KM372" s="32"/>
      <c r="KN372" s="32"/>
      <c r="KO372" s="32"/>
      <c r="KP372" s="32"/>
      <c r="KQ372" s="33"/>
    </row>
    <row r="373" spans="1:303" x14ac:dyDescent="0.25">
      <c r="A373" t="e">
        <f t="shared" si="18"/>
        <v>#VALUE!</v>
      </c>
      <c r="B373" s="17" t="e">
        <f t="shared" si="16"/>
        <v>#VALUE!</v>
      </c>
      <c r="C373" s="21" t="str">
        <f>Calen!F376</f>
        <v/>
      </c>
      <c r="D373" s="28"/>
      <c r="E373" s="29"/>
      <c r="F373" s="29"/>
      <c r="G373" s="29"/>
      <c r="H373" s="29"/>
      <c r="I373" s="30"/>
      <c r="J373" s="31"/>
      <c r="K373" s="32"/>
      <c r="L373" s="32"/>
      <c r="M373" s="32"/>
      <c r="N373" s="32"/>
      <c r="O373" s="33"/>
      <c r="P373" s="28"/>
      <c r="Q373" s="29"/>
      <c r="R373" s="29"/>
      <c r="S373" s="29"/>
      <c r="T373" s="29"/>
      <c r="U373" s="30"/>
      <c r="V373" s="31"/>
      <c r="W373" s="32"/>
      <c r="X373" s="32"/>
      <c r="Y373" s="32"/>
      <c r="Z373" s="32"/>
      <c r="AA373" s="33"/>
      <c r="AB373" s="28"/>
      <c r="AC373" s="29"/>
      <c r="AD373" s="29"/>
      <c r="AE373" s="29"/>
      <c r="AF373" s="29"/>
      <c r="AG373" s="30"/>
      <c r="AH373" s="31"/>
      <c r="AI373" s="32"/>
      <c r="AJ373" s="32"/>
      <c r="AK373" s="32"/>
      <c r="AL373" s="32"/>
      <c r="AM373" s="33"/>
      <c r="AN373" s="28"/>
      <c r="AO373" s="29"/>
      <c r="AP373" s="29"/>
      <c r="AQ373" s="29"/>
      <c r="AR373" s="29"/>
      <c r="AS373" s="30"/>
      <c r="AT373" s="31"/>
      <c r="AU373" s="32"/>
      <c r="AV373" s="32"/>
      <c r="AW373" s="32"/>
      <c r="AX373" s="32"/>
      <c r="AY373" s="33"/>
      <c r="AZ373" s="28"/>
      <c r="BA373" s="29"/>
      <c r="BB373" s="29"/>
      <c r="BC373" s="29"/>
      <c r="BD373" s="29"/>
      <c r="BE373" s="30"/>
      <c r="BF373" s="31"/>
      <c r="BG373" s="32"/>
      <c r="BH373" s="32"/>
      <c r="BI373" s="32"/>
      <c r="BJ373" s="32"/>
      <c r="BK373" s="33"/>
      <c r="BL373" s="28"/>
      <c r="BM373" s="29"/>
      <c r="BN373" s="29"/>
      <c r="BO373" s="29"/>
      <c r="BP373" s="29"/>
      <c r="BQ373" s="30"/>
      <c r="BR373" s="31"/>
      <c r="BS373" s="32"/>
      <c r="BT373" s="32"/>
      <c r="BU373" s="32"/>
      <c r="BV373" s="32"/>
      <c r="BW373" s="33"/>
      <c r="BX373" s="28"/>
      <c r="BY373" s="29"/>
      <c r="BZ373" s="29"/>
      <c r="CA373" s="29"/>
      <c r="CB373" s="29"/>
      <c r="CC373" s="30"/>
      <c r="CD373" s="31"/>
      <c r="CE373" s="32"/>
      <c r="CF373" s="32"/>
      <c r="CG373" s="32"/>
      <c r="CH373" s="32"/>
      <c r="CI373" s="33"/>
      <c r="CJ373" s="28"/>
      <c r="CK373" s="29"/>
      <c r="CL373" s="29"/>
      <c r="CM373" s="29"/>
      <c r="CN373" s="29"/>
      <c r="CO373" s="30"/>
      <c r="CP373" s="31"/>
      <c r="CQ373" s="32"/>
      <c r="CR373" s="32"/>
      <c r="CS373" s="32"/>
      <c r="CT373" s="32"/>
      <c r="CU373" s="33"/>
      <c r="CV373" s="28"/>
      <c r="CW373" s="29"/>
      <c r="CX373" s="29"/>
      <c r="CY373" s="29"/>
      <c r="CZ373" s="29"/>
      <c r="DA373" s="30"/>
      <c r="DB373" s="31"/>
      <c r="DC373" s="32"/>
      <c r="DD373" s="32"/>
      <c r="DE373" s="32"/>
      <c r="DF373" s="32"/>
      <c r="DG373" s="33"/>
      <c r="DH373" s="28"/>
      <c r="DI373" s="29"/>
      <c r="DJ373" s="29"/>
      <c r="DK373" s="29"/>
      <c r="DL373" s="29"/>
      <c r="DM373" s="30"/>
      <c r="DN373" s="31"/>
      <c r="DO373" s="32"/>
      <c r="DP373" s="32"/>
      <c r="DQ373" s="32"/>
      <c r="DR373" s="32"/>
      <c r="DS373" s="33"/>
      <c r="DT373" s="28"/>
      <c r="DU373" s="29"/>
      <c r="DV373" s="29"/>
      <c r="DW373" s="29"/>
      <c r="DX373" s="29"/>
      <c r="DY373" s="30"/>
      <c r="DZ373" s="31"/>
      <c r="EA373" s="32"/>
      <c r="EB373" s="32"/>
      <c r="EC373" s="32"/>
      <c r="ED373" s="32"/>
      <c r="EE373" s="33"/>
      <c r="EF373" s="28"/>
      <c r="EG373" s="29"/>
      <c r="EH373" s="29"/>
      <c r="EI373" s="29"/>
      <c r="EJ373" s="29"/>
      <c r="EK373" s="30"/>
      <c r="EL373" s="31"/>
      <c r="EM373" s="32"/>
      <c r="EN373" s="32"/>
      <c r="EO373" s="32"/>
      <c r="EP373" s="32"/>
      <c r="EQ373" s="33"/>
      <c r="ER373" s="28"/>
      <c r="ES373" s="29"/>
      <c r="ET373" s="29"/>
      <c r="EU373" s="29"/>
      <c r="EV373" s="29"/>
      <c r="EW373" s="30"/>
      <c r="EX373" s="31"/>
      <c r="EY373" s="32"/>
      <c r="EZ373" s="32"/>
      <c r="FA373" s="32"/>
      <c r="FB373" s="32"/>
      <c r="FC373" s="33"/>
      <c r="FD373" s="28"/>
      <c r="FE373" s="29"/>
      <c r="FF373" s="29"/>
      <c r="FG373" s="29"/>
      <c r="FH373" s="29"/>
      <c r="FI373" s="30"/>
      <c r="FJ373" s="31"/>
      <c r="FK373" s="32"/>
      <c r="FL373" s="32"/>
      <c r="FM373" s="32"/>
      <c r="FN373" s="32"/>
      <c r="FO373" s="33"/>
      <c r="FP373" s="28"/>
      <c r="FQ373" s="29"/>
      <c r="FR373" s="29"/>
      <c r="FS373" s="29"/>
      <c r="FT373" s="29"/>
      <c r="FU373" s="30"/>
      <c r="FV373" s="31"/>
      <c r="FW373" s="32"/>
      <c r="FX373" s="32"/>
      <c r="FY373" s="32"/>
      <c r="FZ373" s="32"/>
      <c r="GA373" s="33"/>
      <c r="GB373" s="28"/>
      <c r="GC373" s="29"/>
      <c r="GD373" s="29"/>
      <c r="GE373" s="29"/>
      <c r="GF373" s="29"/>
      <c r="GG373" s="30"/>
      <c r="GH373" s="31"/>
      <c r="GI373" s="32"/>
      <c r="GJ373" s="32"/>
      <c r="GK373" s="32"/>
      <c r="GL373" s="32"/>
      <c r="GM373" s="33"/>
      <c r="GN373" s="28"/>
      <c r="GO373" s="29"/>
      <c r="GP373" s="29"/>
      <c r="GQ373" s="29"/>
      <c r="GR373" s="29"/>
      <c r="GS373" s="30"/>
      <c r="GT373" s="31"/>
      <c r="GU373" s="32"/>
      <c r="GV373" s="32"/>
      <c r="GW373" s="32"/>
      <c r="GX373" s="32"/>
      <c r="GY373" s="33"/>
      <c r="GZ373" s="28"/>
      <c r="HA373" s="29"/>
      <c r="HB373" s="29"/>
      <c r="HC373" s="29"/>
      <c r="HD373" s="29"/>
      <c r="HE373" s="30"/>
      <c r="HF373" s="31"/>
      <c r="HG373" s="32"/>
      <c r="HH373" s="32"/>
      <c r="HI373" s="32"/>
      <c r="HJ373" s="32"/>
      <c r="HK373" s="33"/>
      <c r="HL373" s="28"/>
      <c r="HM373" s="29"/>
      <c r="HN373" s="29"/>
      <c r="HO373" s="29"/>
      <c r="HP373" s="29"/>
      <c r="HQ373" s="30"/>
      <c r="HR373" s="31"/>
      <c r="HS373" s="32"/>
      <c r="HT373" s="32"/>
      <c r="HU373" s="32"/>
      <c r="HV373" s="32"/>
      <c r="HW373" s="33"/>
      <c r="HX373" s="28"/>
      <c r="HY373" s="29"/>
      <c r="HZ373" s="29"/>
      <c r="IA373" s="29"/>
      <c r="IB373" s="29"/>
      <c r="IC373" s="30"/>
      <c r="ID373" s="31"/>
      <c r="IE373" s="32"/>
      <c r="IF373" s="32"/>
      <c r="IG373" s="32"/>
      <c r="IH373" s="32"/>
      <c r="II373" s="33"/>
      <c r="IJ373" s="28"/>
      <c r="IK373" s="29"/>
      <c r="IL373" s="29"/>
      <c r="IM373" s="29"/>
      <c r="IN373" s="29"/>
      <c r="IO373" s="30"/>
      <c r="IP373" s="31"/>
      <c r="IQ373" s="32"/>
      <c r="IR373" s="32"/>
      <c r="IS373" s="32"/>
      <c r="IT373" s="32"/>
      <c r="IU373" s="33"/>
      <c r="IV373" s="28"/>
      <c r="IW373" s="29"/>
      <c r="IX373" s="29"/>
      <c r="IY373" s="29"/>
      <c r="IZ373" s="29"/>
      <c r="JA373" s="30"/>
      <c r="JB373" s="31"/>
      <c r="JC373" s="32"/>
      <c r="JD373" s="32"/>
      <c r="JE373" s="32"/>
      <c r="JF373" s="32"/>
      <c r="JG373" s="33"/>
      <c r="JH373" s="28"/>
      <c r="JI373" s="29"/>
      <c r="JJ373" s="29"/>
      <c r="JK373" s="29"/>
      <c r="JL373" s="29"/>
      <c r="JM373" s="30"/>
      <c r="JN373" s="31"/>
      <c r="JO373" s="32"/>
      <c r="JP373" s="32"/>
      <c r="JQ373" s="32"/>
      <c r="JR373" s="32"/>
      <c r="JS373" s="33"/>
      <c r="JT373" s="28"/>
      <c r="JU373" s="29"/>
      <c r="JV373" s="29"/>
      <c r="JW373" s="29"/>
      <c r="JX373" s="29"/>
      <c r="JY373" s="30"/>
      <c r="JZ373" s="31"/>
      <c r="KA373" s="32"/>
      <c r="KB373" s="32"/>
      <c r="KC373" s="32"/>
      <c r="KD373" s="32"/>
      <c r="KE373" s="33"/>
      <c r="KF373" s="28"/>
      <c r="KG373" s="29"/>
      <c r="KH373" s="29"/>
      <c r="KI373" s="29"/>
      <c r="KJ373" s="29"/>
      <c r="KK373" s="30"/>
      <c r="KL373" s="31"/>
      <c r="KM373" s="32"/>
      <c r="KN373" s="32"/>
      <c r="KO373" s="32"/>
      <c r="KP373" s="32"/>
      <c r="KQ373" s="33"/>
    </row>
    <row r="374" spans="1:303" x14ac:dyDescent="0.25">
      <c r="A374" t="e">
        <f t="shared" si="18"/>
        <v>#VALUE!</v>
      </c>
      <c r="B374" s="17" t="e">
        <f t="shared" si="16"/>
        <v>#VALUE!</v>
      </c>
      <c r="C374" s="21" t="str">
        <f>Calen!F377</f>
        <v/>
      </c>
      <c r="D374" s="28"/>
      <c r="E374" s="29"/>
      <c r="F374" s="29"/>
      <c r="G374" s="29"/>
      <c r="H374" s="29"/>
      <c r="I374" s="30"/>
      <c r="J374" s="31"/>
      <c r="K374" s="32"/>
      <c r="L374" s="32"/>
      <c r="M374" s="32"/>
      <c r="N374" s="32"/>
      <c r="O374" s="33"/>
      <c r="P374" s="28"/>
      <c r="Q374" s="29"/>
      <c r="R374" s="29"/>
      <c r="S374" s="29"/>
      <c r="T374" s="29"/>
      <c r="U374" s="30"/>
      <c r="V374" s="31"/>
      <c r="W374" s="32"/>
      <c r="X374" s="32"/>
      <c r="Y374" s="32"/>
      <c r="Z374" s="32"/>
      <c r="AA374" s="33"/>
      <c r="AB374" s="28"/>
      <c r="AC374" s="29"/>
      <c r="AD374" s="29"/>
      <c r="AE374" s="29"/>
      <c r="AF374" s="29"/>
      <c r="AG374" s="30"/>
      <c r="AH374" s="31"/>
      <c r="AI374" s="32"/>
      <c r="AJ374" s="32"/>
      <c r="AK374" s="32"/>
      <c r="AL374" s="32"/>
      <c r="AM374" s="33"/>
      <c r="AN374" s="28"/>
      <c r="AO374" s="29"/>
      <c r="AP374" s="29"/>
      <c r="AQ374" s="29"/>
      <c r="AR374" s="29"/>
      <c r="AS374" s="30"/>
      <c r="AT374" s="31"/>
      <c r="AU374" s="32"/>
      <c r="AV374" s="32"/>
      <c r="AW374" s="32"/>
      <c r="AX374" s="32"/>
      <c r="AY374" s="33"/>
      <c r="AZ374" s="28"/>
      <c r="BA374" s="29"/>
      <c r="BB374" s="29"/>
      <c r="BC374" s="29"/>
      <c r="BD374" s="29"/>
      <c r="BE374" s="30"/>
      <c r="BF374" s="31"/>
      <c r="BG374" s="32"/>
      <c r="BH374" s="32"/>
      <c r="BI374" s="32"/>
      <c r="BJ374" s="32"/>
      <c r="BK374" s="33"/>
      <c r="BL374" s="28"/>
      <c r="BM374" s="29"/>
      <c r="BN374" s="29"/>
      <c r="BO374" s="29"/>
      <c r="BP374" s="29"/>
      <c r="BQ374" s="30"/>
      <c r="BR374" s="31"/>
      <c r="BS374" s="32"/>
      <c r="BT374" s="32"/>
      <c r="BU374" s="32"/>
      <c r="BV374" s="32"/>
      <c r="BW374" s="33"/>
      <c r="BX374" s="28"/>
      <c r="BY374" s="29"/>
      <c r="BZ374" s="29"/>
      <c r="CA374" s="29"/>
      <c r="CB374" s="29"/>
      <c r="CC374" s="30"/>
      <c r="CD374" s="31"/>
      <c r="CE374" s="32"/>
      <c r="CF374" s="32"/>
      <c r="CG374" s="32"/>
      <c r="CH374" s="32"/>
      <c r="CI374" s="33"/>
      <c r="CJ374" s="28"/>
      <c r="CK374" s="29"/>
      <c r="CL374" s="29"/>
      <c r="CM374" s="29"/>
      <c r="CN374" s="29"/>
      <c r="CO374" s="30"/>
      <c r="CP374" s="31"/>
      <c r="CQ374" s="32"/>
      <c r="CR374" s="32"/>
      <c r="CS374" s="32"/>
      <c r="CT374" s="32"/>
      <c r="CU374" s="33"/>
      <c r="CV374" s="28"/>
      <c r="CW374" s="29"/>
      <c r="CX374" s="29"/>
      <c r="CY374" s="29"/>
      <c r="CZ374" s="29"/>
      <c r="DA374" s="30"/>
      <c r="DB374" s="31"/>
      <c r="DC374" s="32"/>
      <c r="DD374" s="32"/>
      <c r="DE374" s="32"/>
      <c r="DF374" s="32"/>
      <c r="DG374" s="33"/>
      <c r="DH374" s="28"/>
      <c r="DI374" s="29"/>
      <c r="DJ374" s="29"/>
      <c r="DK374" s="29"/>
      <c r="DL374" s="29"/>
      <c r="DM374" s="30"/>
      <c r="DN374" s="31"/>
      <c r="DO374" s="32"/>
      <c r="DP374" s="32"/>
      <c r="DQ374" s="32"/>
      <c r="DR374" s="32"/>
      <c r="DS374" s="33"/>
      <c r="DT374" s="28"/>
      <c r="DU374" s="29"/>
      <c r="DV374" s="29"/>
      <c r="DW374" s="29"/>
      <c r="DX374" s="29"/>
      <c r="DY374" s="30"/>
      <c r="DZ374" s="31"/>
      <c r="EA374" s="32"/>
      <c r="EB374" s="32"/>
      <c r="EC374" s="32"/>
      <c r="ED374" s="32"/>
      <c r="EE374" s="33"/>
      <c r="EF374" s="28"/>
      <c r="EG374" s="29"/>
      <c r="EH374" s="29"/>
      <c r="EI374" s="29"/>
      <c r="EJ374" s="29"/>
      <c r="EK374" s="30"/>
      <c r="EL374" s="31"/>
      <c r="EM374" s="32"/>
      <c r="EN374" s="32"/>
      <c r="EO374" s="32"/>
      <c r="EP374" s="32"/>
      <c r="EQ374" s="33"/>
      <c r="ER374" s="28"/>
      <c r="ES374" s="29"/>
      <c r="ET374" s="29"/>
      <c r="EU374" s="29"/>
      <c r="EV374" s="29"/>
      <c r="EW374" s="30"/>
      <c r="EX374" s="31"/>
      <c r="EY374" s="32"/>
      <c r="EZ374" s="32"/>
      <c r="FA374" s="32"/>
      <c r="FB374" s="32"/>
      <c r="FC374" s="33"/>
      <c r="FD374" s="28"/>
      <c r="FE374" s="29"/>
      <c r="FF374" s="29"/>
      <c r="FG374" s="29"/>
      <c r="FH374" s="29"/>
      <c r="FI374" s="30"/>
      <c r="FJ374" s="31"/>
      <c r="FK374" s="32"/>
      <c r="FL374" s="32"/>
      <c r="FM374" s="32"/>
      <c r="FN374" s="32"/>
      <c r="FO374" s="33"/>
      <c r="FP374" s="28"/>
      <c r="FQ374" s="29"/>
      <c r="FR374" s="29"/>
      <c r="FS374" s="29"/>
      <c r="FT374" s="29"/>
      <c r="FU374" s="30"/>
      <c r="FV374" s="31"/>
      <c r="FW374" s="32"/>
      <c r="FX374" s="32"/>
      <c r="FY374" s="32"/>
      <c r="FZ374" s="32"/>
      <c r="GA374" s="33"/>
      <c r="GB374" s="28"/>
      <c r="GC374" s="29"/>
      <c r="GD374" s="29"/>
      <c r="GE374" s="29"/>
      <c r="GF374" s="29"/>
      <c r="GG374" s="30"/>
      <c r="GH374" s="31"/>
      <c r="GI374" s="32"/>
      <c r="GJ374" s="32"/>
      <c r="GK374" s="32"/>
      <c r="GL374" s="32"/>
      <c r="GM374" s="33"/>
      <c r="GN374" s="28"/>
      <c r="GO374" s="29"/>
      <c r="GP374" s="29"/>
      <c r="GQ374" s="29"/>
      <c r="GR374" s="29"/>
      <c r="GS374" s="30"/>
      <c r="GT374" s="31"/>
      <c r="GU374" s="32"/>
      <c r="GV374" s="32"/>
      <c r="GW374" s="32"/>
      <c r="GX374" s="32"/>
      <c r="GY374" s="33"/>
      <c r="GZ374" s="28"/>
      <c r="HA374" s="29"/>
      <c r="HB374" s="29"/>
      <c r="HC374" s="29"/>
      <c r="HD374" s="29"/>
      <c r="HE374" s="30"/>
      <c r="HF374" s="31"/>
      <c r="HG374" s="32"/>
      <c r="HH374" s="32"/>
      <c r="HI374" s="32"/>
      <c r="HJ374" s="32"/>
      <c r="HK374" s="33"/>
      <c r="HL374" s="28"/>
      <c r="HM374" s="29"/>
      <c r="HN374" s="29"/>
      <c r="HO374" s="29"/>
      <c r="HP374" s="29"/>
      <c r="HQ374" s="30"/>
      <c r="HR374" s="31"/>
      <c r="HS374" s="32"/>
      <c r="HT374" s="32"/>
      <c r="HU374" s="32"/>
      <c r="HV374" s="32"/>
      <c r="HW374" s="33"/>
      <c r="HX374" s="28"/>
      <c r="HY374" s="29"/>
      <c r="HZ374" s="29"/>
      <c r="IA374" s="29"/>
      <c r="IB374" s="29"/>
      <c r="IC374" s="30"/>
      <c r="ID374" s="31"/>
      <c r="IE374" s="32"/>
      <c r="IF374" s="32"/>
      <c r="IG374" s="32"/>
      <c r="IH374" s="32"/>
      <c r="II374" s="33"/>
      <c r="IJ374" s="28"/>
      <c r="IK374" s="29"/>
      <c r="IL374" s="29"/>
      <c r="IM374" s="29"/>
      <c r="IN374" s="29"/>
      <c r="IO374" s="30"/>
      <c r="IP374" s="31"/>
      <c r="IQ374" s="32"/>
      <c r="IR374" s="32"/>
      <c r="IS374" s="32"/>
      <c r="IT374" s="32"/>
      <c r="IU374" s="33"/>
      <c r="IV374" s="28"/>
      <c r="IW374" s="29"/>
      <c r="IX374" s="29"/>
      <c r="IY374" s="29"/>
      <c r="IZ374" s="29"/>
      <c r="JA374" s="30"/>
      <c r="JB374" s="31"/>
      <c r="JC374" s="32"/>
      <c r="JD374" s="32"/>
      <c r="JE374" s="32"/>
      <c r="JF374" s="32"/>
      <c r="JG374" s="33"/>
      <c r="JH374" s="28"/>
      <c r="JI374" s="29"/>
      <c r="JJ374" s="29"/>
      <c r="JK374" s="29"/>
      <c r="JL374" s="29"/>
      <c r="JM374" s="30"/>
      <c r="JN374" s="31"/>
      <c r="JO374" s="32"/>
      <c r="JP374" s="32"/>
      <c r="JQ374" s="32"/>
      <c r="JR374" s="32"/>
      <c r="JS374" s="33"/>
      <c r="JT374" s="28"/>
      <c r="JU374" s="29"/>
      <c r="JV374" s="29"/>
      <c r="JW374" s="29"/>
      <c r="JX374" s="29"/>
      <c r="JY374" s="30"/>
      <c r="JZ374" s="31"/>
      <c r="KA374" s="32"/>
      <c r="KB374" s="32"/>
      <c r="KC374" s="32"/>
      <c r="KD374" s="32"/>
      <c r="KE374" s="33"/>
      <c r="KF374" s="28"/>
      <c r="KG374" s="29"/>
      <c r="KH374" s="29"/>
      <c r="KI374" s="29"/>
      <c r="KJ374" s="29"/>
      <c r="KK374" s="30"/>
      <c r="KL374" s="31"/>
      <c r="KM374" s="32"/>
      <c r="KN374" s="32"/>
      <c r="KO374" s="32"/>
      <c r="KP374" s="32"/>
      <c r="KQ374" s="33"/>
    </row>
    <row r="375" spans="1:303" x14ac:dyDescent="0.25">
      <c r="A375">
        <f t="shared" si="18"/>
        <v>13</v>
      </c>
      <c r="B375" s="17">
        <f t="shared" si="16"/>
        <v>6</v>
      </c>
      <c r="C375" s="21">
        <f>Calen!F378</f>
        <v>0</v>
      </c>
      <c r="D375" s="28"/>
      <c r="E375" s="29"/>
      <c r="F375" s="29"/>
      <c r="G375" s="29"/>
      <c r="H375" s="29"/>
      <c r="I375" s="30"/>
      <c r="J375" s="31"/>
      <c r="K375" s="32"/>
      <c r="L375" s="32"/>
      <c r="M375" s="32"/>
      <c r="N375" s="32"/>
      <c r="O375" s="33"/>
      <c r="P375" s="28"/>
      <c r="Q375" s="29"/>
      <c r="R375" s="29"/>
      <c r="S375" s="29"/>
      <c r="T375" s="29"/>
      <c r="U375" s="30"/>
      <c r="V375" s="31"/>
      <c r="W375" s="32"/>
      <c r="X375" s="32"/>
      <c r="Y375" s="32"/>
      <c r="Z375" s="32"/>
      <c r="AA375" s="33"/>
      <c r="AB375" s="28"/>
      <c r="AC375" s="29"/>
      <c r="AD375" s="29"/>
      <c r="AE375" s="29"/>
      <c r="AF375" s="29"/>
      <c r="AG375" s="30"/>
      <c r="AH375" s="31"/>
      <c r="AI375" s="32"/>
      <c r="AJ375" s="32"/>
      <c r="AK375" s="32"/>
      <c r="AL375" s="32"/>
      <c r="AM375" s="33"/>
      <c r="AN375" s="28"/>
      <c r="AO375" s="29"/>
      <c r="AP375" s="29"/>
      <c r="AQ375" s="29"/>
      <c r="AR375" s="29"/>
      <c r="AS375" s="30"/>
      <c r="AT375" s="31"/>
      <c r="AU375" s="32"/>
      <c r="AV375" s="32"/>
      <c r="AW375" s="32"/>
      <c r="AX375" s="32"/>
      <c r="AY375" s="33"/>
      <c r="AZ375" s="28"/>
      <c r="BA375" s="29"/>
      <c r="BB375" s="29"/>
      <c r="BC375" s="29"/>
      <c r="BD375" s="29"/>
      <c r="BE375" s="30"/>
      <c r="BF375" s="31"/>
      <c r="BG375" s="32"/>
      <c r="BH375" s="32"/>
      <c r="BI375" s="32"/>
      <c r="BJ375" s="32"/>
      <c r="BK375" s="33"/>
      <c r="BL375" s="28"/>
      <c r="BM375" s="29"/>
      <c r="BN375" s="29"/>
      <c r="BO375" s="29"/>
      <c r="BP375" s="29"/>
      <c r="BQ375" s="30"/>
      <c r="BR375" s="31"/>
      <c r="BS375" s="32"/>
      <c r="BT375" s="32"/>
      <c r="BU375" s="32"/>
      <c r="BV375" s="32"/>
      <c r="BW375" s="33"/>
      <c r="BX375" s="28"/>
      <c r="BY375" s="29"/>
      <c r="BZ375" s="29"/>
      <c r="CA375" s="29"/>
      <c r="CB375" s="29"/>
      <c r="CC375" s="30"/>
      <c r="CD375" s="31"/>
      <c r="CE375" s="32"/>
      <c r="CF375" s="32"/>
      <c r="CG375" s="32"/>
      <c r="CH375" s="32"/>
      <c r="CI375" s="33"/>
      <c r="CJ375" s="28"/>
      <c r="CK375" s="29"/>
      <c r="CL375" s="29"/>
      <c r="CM375" s="29"/>
      <c r="CN375" s="29"/>
      <c r="CO375" s="30"/>
      <c r="CP375" s="31"/>
      <c r="CQ375" s="32"/>
      <c r="CR375" s="32"/>
      <c r="CS375" s="32"/>
      <c r="CT375" s="32"/>
      <c r="CU375" s="33"/>
      <c r="CV375" s="28"/>
      <c r="CW375" s="29"/>
      <c r="CX375" s="29"/>
      <c r="CY375" s="29"/>
      <c r="CZ375" s="29"/>
      <c r="DA375" s="30"/>
      <c r="DB375" s="31"/>
      <c r="DC375" s="32"/>
      <c r="DD375" s="32"/>
      <c r="DE375" s="32"/>
      <c r="DF375" s="32"/>
      <c r="DG375" s="33"/>
      <c r="DH375" s="28"/>
      <c r="DI375" s="29"/>
      <c r="DJ375" s="29"/>
      <c r="DK375" s="29"/>
      <c r="DL375" s="29"/>
      <c r="DM375" s="30"/>
      <c r="DN375" s="31"/>
      <c r="DO375" s="32"/>
      <c r="DP375" s="32"/>
      <c r="DQ375" s="32"/>
      <c r="DR375" s="32"/>
      <c r="DS375" s="33"/>
      <c r="DT375" s="28"/>
      <c r="DU375" s="29"/>
      <c r="DV375" s="29"/>
      <c r="DW375" s="29"/>
      <c r="DX375" s="29"/>
      <c r="DY375" s="30"/>
      <c r="DZ375" s="31"/>
      <c r="EA375" s="32"/>
      <c r="EB375" s="32"/>
      <c r="EC375" s="32"/>
      <c r="ED375" s="32"/>
      <c r="EE375" s="33"/>
      <c r="EF375" s="28"/>
      <c r="EG375" s="29"/>
      <c r="EH375" s="29"/>
      <c r="EI375" s="29"/>
      <c r="EJ375" s="29"/>
      <c r="EK375" s="30"/>
      <c r="EL375" s="31"/>
      <c r="EM375" s="32"/>
      <c r="EN375" s="32"/>
      <c r="EO375" s="32"/>
      <c r="EP375" s="32"/>
      <c r="EQ375" s="33"/>
      <c r="ER375" s="28"/>
      <c r="ES375" s="29"/>
      <c r="ET375" s="29"/>
      <c r="EU375" s="29"/>
      <c r="EV375" s="29"/>
      <c r="EW375" s="30"/>
      <c r="EX375" s="31"/>
      <c r="EY375" s="32"/>
      <c r="EZ375" s="32"/>
      <c r="FA375" s="32"/>
      <c r="FB375" s="32"/>
      <c r="FC375" s="33"/>
      <c r="FD375" s="28"/>
      <c r="FE375" s="29"/>
      <c r="FF375" s="29"/>
      <c r="FG375" s="29"/>
      <c r="FH375" s="29"/>
      <c r="FI375" s="30"/>
      <c r="FJ375" s="31"/>
      <c r="FK375" s="32"/>
      <c r="FL375" s="32"/>
      <c r="FM375" s="32"/>
      <c r="FN375" s="32"/>
      <c r="FO375" s="33"/>
      <c r="FP375" s="28"/>
      <c r="FQ375" s="29"/>
      <c r="FR375" s="29"/>
      <c r="FS375" s="29"/>
      <c r="FT375" s="29"/>
      <c r="FU375" s="30"/>
      <c r="FV375" s="31"/>
      <c r="FW375" s="32"/>
      <c r="FX375" s="32"/>
      <c r="FY375" s="32"/>
      <c r="FZ375" s="32"/>
      <c r="GA375" s="33"/>
      <c r="GB375" s="28"/>
      <c r="GC375" s="29"/>
      <c r="GD375" s="29"/>
      <c r="GE375" s="29"/>
      <c r="GF375" s="29"/>
      <c r="GG375" s="30"/>
      <c r="GH375" s="31"/>
      <c r="GI375" s="32"/>
      <c r="GJ375" s="32"/>
      <c r="GK375" s="32"/>
      <c r="GL375" s="32"/>
      <c r="GM375" s="33"/>
      <c r="GN375" s="28"/>
      <c r="GO375" s="29"/>
      <c r="GP375" s="29"/>
      <c r="GQ375" s="29"/>
      <c r="GR375" s="29"/>
      <c r="GS375" s="30"/>
      <c r="GT375" s="31"/>
      <c r="GU375" s="32"/>
      <c r="GV375" s="32"/>
      <c r="GW375" s="32"/>
      <c r="GX375" s="32"/>
      <c r="GY375" s="33"/>
      <c r="GZ375" s="28"/>
      <c r="HA375" s="29"/>
      <c r="HB375" s="29"/>
      <c r="HC375" s="29"/>
      <c r="HD375" s="29"/>
      <c r="HE375" s="30"/>
      <c r="HF375" s="31"/>
      <c r="HG375" s="32"/>
      <c r="HH375" s="32"/>
      <c r="HI375" s="32"/>
      <c r="HJ375" s="32"/>
      <c r="HK375" s="33"/>
      <c r="HL375" s="28"/>
      <c r="HM375" s="29"/>
      <c r="HN375" s="29"/>
      <c r="HO375" s="29"/>
      <c r="HP375" s="29"/>
      <c r="HQ375" s="30"/>
      <c r="HR375" s="31"/>
      <c r="HS375" s="32"/>
      <c r="HT375" s="32"/>
      <c r="HU375" s="32"/>
      <c r="HV375" s="32"/>
      <c r="HW375" s="33"/>
      <c r="HX375" s="28"/>
      <c r="HY375" s="29"/>
      <c r="HZ375" s="29"/>
      <c r="IA375" s="29"/>
      <c r="IB375" s="29"/>
      <c r="IC375" s="30"/>
      <c r="ID375" s="31"/>
      <c r="IE375" s="32"/>
      <c r="IF375" s="32"/>
      <c r="IG375" s="32"/>
      <c r="IH375" s="32"/>
      <c r="II375" s="33"/>
      <c r="IJ375" s="28"/>
      <c r="IK375" s="29"/>
      <c r="IL375" s="29"/>
      <c r="IM375" s="29"/>
      <c r="IN375" s="29"/>
      <c r="IO375" s="30"/>
      <c r="IP375" s="31"/>
      <c r="IQ375" s="32"/>
      <c r="IR375" s="32"/>
      <c r="IS375" s="32"/>
      <c r="IT375" s="32"/>
      <c r="IU375" s="33"/>
      <c r="IV375" s="28"/>
      <c r="IW375" s="29"/>
      <c r="IX375" s="29"/>
      <c r="IY375" s="29"/>
      <c r="IZ375" s="29"/>
      <c r="JA375" s="30"/>
      <c r="JB375" s="31"/>
      <c r="JC375" s="32"/>
      <c r="JD375" s="32"/>
      <c r="JE375" s="32"/>
      <c r="JF375" s="32"/>
      <c r="JG375" s="33"/>
      <c r="JH375" s="28"/>
      <c r="JI375" s="29"/>
      <c r="JJ375" s="29"/>
      <c r="JK375" s="29"/>
      <c r="JL375" s="29"/>
      <c r="JM375" s="30"/>
      <c r="JN375" s="31"/>
      <c r="JO375" s="32"/>
      <c r="JP375" s="32"/>
      <c r="JQ375" s="32"/>
      <c r="JR375" s="32"/>
      <c r="JS375" s="33"/>
      <c r="JT375" s="28"/>
      <c r="JU375" s="29"/>
      <c r="JV375" s="29"/>
      <c r="JW375" s="29"/>
      <c r="JX375" s="29"/>
      <c r="JY375" s="30"/>
      <c r="JZ375" s="31"/>
      <c r="KA375" s="32"/>
      <c r="KB375" s="32"/>
      <c r="KC375" s="32"/>
      <c r="KD375" s="32"/>
      <c r="KE375" s="33"/>
      <c r="KF375" s="28"/>
      <c r="KG375" s="29"/>
      <c r="KH375" s="29"/>
      <c r="KI375" s="29"/>
      <c r="KJ375" s="29"/>
      <c r="KK375" s="30"/>
      <c r="KL375" s="31"/>
      <c r="KM375" s="32"/>
      <c r="KN375" s="32"/>
      <c r="KO375" s="32"/>
      <c r="KP375" s="32"/>
      <c r="KQ375" s="33"/>
    </row>
    <row r="376" spans="1:303" ht="15.75" thickBot="1" x14ac:dyDescent="0.3">
      <c r="A376">
        <f t="shared" si="18"/>
        <v>13</v>
      </c>
      <c r="B376" s="17">
        <f t="shared" si="16"/>
        <v>6</v>
      </c>
      <c r="C376" s="21">
        <f>Calen!F379</f>
        <v>0</v>
      </c>
      <c r="D376" s="34"/>
      <c r="E376" s="35"/>
      <c r="F376" s="35"/>
      <c r="G376" s="35"/>
      <c r="H376" s="35"/>
      <c r="I376" s="36"/>
      <c r="J376" s="37"/>
      <c r="K376" s="38"/>
      <c r="L376" s="38"/>
      <c r="M376" s="38"/>
      <c r="N376" s="38"/>
      <c r="O376" s="39"/>
      <c r="P376" s="34"/>
      <c r="Q376" s="35"/>
      <c r="R376" s="35"/>
      <c r="S376" s="35"/>
      <c r="T376" s="35"/>
      <c r="U376" s="36"/>
      <c r="V376" s="37"/>
      <c r="W376" s="38"/>
      <c r="X376" s="38"/>
      <c r="Y376" s="38"/>
      <c r="Z376" s="38"/>
      <c r="AA376" s="39"/>
      <c r="AB376" s="34"/>
      <c r="AC376" s="35"/>
      <c r="AD376" s="35"/>
      <c r="AE376" s="35"/>
      <c r="AF376" s="35"/>
      <c r="AG376" s="36"/>
      <c r="AH376" s="37"/>
      <c r="AI376" s="38"/>
      <c r="AJ376" s="38"/>
      <c r="AK376" s="38"/>
      <c r="AL376" s="38"/>
      <c r="AM376" s="39"/>
      <c r="AN376" s="34"/>
      <c r="AO376" s="35"/>
      <c r="AP376" s="35"/>
      <c r="AQ376" s="35"/>
      <c r="AR376" s="35"/>
      <c r="AS376" s="36"/>
      <c r="AT376" s="37"/>
      <c r="AU376" s="38"/>
      <c r="AV376" s="38"/>
      <c r="AW376" s="38"/>
      <c r="AX376" s="38"/>
      <c r="AY376" s="39"/>
      <c r="AZ376" s="34"/>
      <c r="BA376" s="35"/>
      <c r="BB376" s="35"/>
      <c r="BC376" s="35"/>
      <c r="BD376" s="35"/>
      <c r="BE376" s="36"/>
      <c r="BF376" s="37"/>
      <c r="BG376" s="38"/>
      <c r="BH376" s="38"/>
      <c r="BI376" s="38"/>
      <c r="BJ376" s="38"/>
      <c r="BK376" s="39"/>
      <c r="BL376" s="34"/>
      <c r="BM376" s="35"/>
      <c r="BN376" s="35"/>
      <c r="BO376" s="35"/>
      <c r="BP376" s="35"/>
      <c r="BQ376" s="36"/>
      <c r="BR376" s="37"/>
      <c r="BS376" s="38"/>
      <c r="BT376" s="38"/>
      <c r="BU376" s="38"/>
      <c r="BV376" s="38"/>
      <c r="BW376" s="39"/>
      <c r="BX376" s="34"/>
      <c r="BY376" s="35"/>
      <c r="BZ376" s="35"/>
      <c r="CA376" s="35"/>
      <c r="CB376" s="35"/>
      <c r="CC376" s="36"/>
      <c r="CD376" s="37"/>
      <c r="CE376" s="38"/>
      <c r="CF376" s="38"/>
      <c r="CG376" s="38"/>
      <c r="CH376" s="38"/>
      <c r="CI376" s="39"/>
      <c r="CJ376" s="34"/>
      <c r="CK376" s="35"/>
      <c r="CL376" s="35"/>
      <c r="CM376" s="35"/>
      <c r="CN376" s="35"/>
      <c r="CO376" s="36"/>
      <c r="CP376" s="37"/>
      <c r="CQ376" s="38"/>
      <c r="CR376" s="38"/>
      <c r="CS376" s="38"/>
      <c r="CT376" s="38"/>
      <c r="CU376" s="39"/>
      <c r="CV376" s="34"/>
      <c r="CW376" s="35"/>
      <c r="CX376" s="35"/>
      <c r="CY376" s="35"/>
      <c r="CZ376" s="35"/>
      <c r="DA376" s="36"/>
      <c r="DB376" s="37"/>
      <c r="DC376" s="38"/>
      <c r="DD376" s="38"/>
      <c r="DE376" s="38"/>
      <c r="DF376" s="38"/>
      <c r="DG376" s="39"/>
      <c r="DH376" s="34"/>
      <c r="DI376" s="35"/>
      <c r="DJ376" s="35"/>
      <c r="DK376" s="35"/>
      <c r="DL376" s="35"/>
      <c r="DM376" s="36"/>
      <c r="DN376" s="37"/>
      <c r="DO376" s="38"/>
      <c r="DP376" s="38"/>
      <c r="DQ376" s="38"/>
      <c r="DR376" s="38"/>
      <c r="DS376" s="39"/>
      <c r="DT376" s="34"/>
      <c r="DU376" s="35"/>
      <c r="DV376" s="35"/>
      <c r="DW376" s="35"/>
      <c r="DX376" s="35"/>
      <c r="DY376" s="36"/>
      <c r="DZ376" s="37"/>
      <c r="EA376" s="38"/>
      <c r="EB376" s="38"/>
      <c r="EC376" s="38"/>
      <c r="ED376" s="38"/>
      <c r="EE376" s="39"/>
      <c r="EF376" s="34"/>
      <c r="EG376" s="35"/>
      <c r="EH376" s="35"/>
      <c r="EI376" s="35"/>
      <c r="EJ376" s="35"/>
      <c r="EK376" s="36"/>
      <c r="EL376" s="37"/>
      <c r="EM376" s="38"/>
      <c r="EN376" s="38"/>
      <c r="EO376" s="38"/>
      <c r="EP376" s="38"/>
      <c r="EQ376" s="39"/>
      <c r="ER376" s="34"/>
      <c r="ES376" s="35"/>
      <c r="ET376" s="35"/>
      <c r="EU376" s="35"/>
      <c r="EV376" s="35"/>
      <c r="EW376" s="36"/>
      <c r="EX376" s="37"/>
      <c r="EY376" s="38"/>
      <c r="EZ376" s="38"/>
      <c r="FA376" s="38"/>
      <c r="FB376" s="38"/>
      <c r="FC376" s="39"/>
      <c r="FD376" s="34"/>
      <c r="FE376" s="35"/>
      <c r="FF376" s="35"/>
      <c r="FG376" s="35"/>
      <c r="FH376" s="35"/>
      <c r="FI376" s="36"/>
      <c r="FJ376" s="37"/>
      <c r="FK376" s="38"/>
      <c r="FL376" s="38"/>
      <c r="FM376" s="38"/>
      <c r="FN376" s="38"/>
      <c r="FO376" s="39"/>
      <c r="FP376" s="34"/>
      <c r="FQ376" s="35"/>
      <c r="FR376" s="35"/>
      <c r="FS376" s="35"/>
      <c r="FT376" s="35"/>
      <c r="FU376" s="36"/>
      <c r="FV376" s="37"/>
      <c r="FW376" s="38"/>
      <c r="FX376" s="38"/>
      <c r="FY376" s="38"/>
      <c r="FZ376" s="38"/>
      <c r="GA376" s="39"/>
      <c r="GB376" s="34"/>
      <c r="GC376" s="35"/>
      <c r="GD376" s="35"/>
      <c r="GE376" s="35"/>
      <c r="GF376" s="35"/>
      <c r="GG376" s="36"/>
      <c r="GH376" s="37"/>
      <c r="GI376" s="38"/>
      <c r="GJ376" s="38"/>
      <c r="GK376" s="38"/>
      <c r="GL376" s="38"/>
      <c r="GM376" s="39"/>
      <c r="GN376" s="34"/>
      <c r="GO376" s="35"/>
      <c r="GP376" s="35"/>
      <c r="GQ376" s="35"/>
      <c r="GR376" s="35"/>
      <c r="GS376" s="36"/>
      <c r="GT376" s="37"/>
      <c r="GU376" s="38"/>
      <c r="GV376" s="38"/>
      <c r="GW376" s="38"/>
      <c r="GX376" s="38"/>
      <c r="GY376" s="39"/>
      <c r="GZ376" s="34"/>
      <c r="HA376" s="35"/>
      <c r="HB376" s="35"/>
      <c r="HC376" s="35"/>
      <c r="HD376" s="35"/>
      <c r="HE376" s="36"/>
      <c r="HF376" s="37"/>
      <c r="HG376" s="38"/>
      <c r="HH376" s="38"/>
      <c r="HI376" s="38"/>
      <c r="HJ376" s="38"/>
      <c r="HK376" s="39"/>
      <c r="HL376" s="34"/>
      <c r="HM376" s="35"/>
      <c r="HN376" s="35"/>
      <c r="HO376" s="35"/>
      <c r="HP376" s="35"/>
      <c r="HQ376" s="36"/>
      <c r="HR376" s="37"/>
      <c r="HS376" s="38"/>
      <c r="HT376" s="38"/>
      <c r="HU376" s="38"/>
      <c r="HV376" s="38"/>
      <c r="HW376" s="39"/>
      <c r="HX376" s="34"/>
      <c r="HY376" s="35"/>
      <c r="HZ376" s="35"/>
      <c r="IA376" s="35"/>
      <c r="IB376" s="35"/>
      <c r="IC376" s="36"/>
      <c r="ID376" s="37"/>
      <c r="IE376" s="38"/>
      <c r="IF376" s="38"/>
      <c r="IG376" s="38"/>
      <c r="IH376" s="38"/>
      <c r="II376" s="39"/>
      <c r="IJ376" s="34"/>
      <c r="IK376" s="35"/>
      <c r="IL376" s="35"/>
      <c r="IM376" s="35"/>
      <c r="IN376" s="35"/>
      <c r="IO376" s="36"/>
      <c r="IP376" s="37"/>
      <c r="IQ376" s="38"/>
      <c r="IR376" s="38"/>
      <c r="IS376" s="38"/>
      <c r="IT376" s="38"/>
      <c r="IU376" s="39"/>
      <c r="IV376" s="34"/>
      <c r="IW376" s="35"/>
      <c r="IX376" s="35"/>
      <c r="IY376" s="35"/>
      <c r="IZ376" s="35"/>
      <c r="JA376" s="36"/>
      <c r="JB376" s="37"/>
      <c r="JC376" s="38"/>
      <c r="JD376" s="38"/>
      <c r="JE376" s="38"/>
      <c r="JF376" s="38"/>
      <c r="JG376" s="39"/>
      <c r="JH376" s="34"/>
      <c r="JI376" s="35"/>
      <c r="JJ376" s="35"/>
      <c r="JK376" s="35"/>
      <c r="JL376" s="35"/>
      <c r="JM376" s="36"/>
      <c r="JN376" s="37"/>
      <c r="JO376" s="38"/>
      <c r="JP376" s="38"/>
      <c r="JQ376" s="38"/>
      <c r="JR376" s="38"/>
      <c r="JS376" s="39"/>
      <c r="JT376" s="34"/>
      <c r="JU376" s="35"/>
      <c r="JV376" s="35"/>
      <c r="JW376" s="35"/>
      <c r="JX376" s="35"/>
      <c r="JY376" s="36"/>
      <c r="JZ376" s="37"/>
      <c r="KA376" s="38"/>
      <c r="KB376" s="38"/>
      <c r="KC376" s="38"/>
      <c r="KD376" s="38"/>
      <c r="KE376" s="39"/>
      <c r="KF376" s="34"/>
      <c r="KG376" s="35"/>
      <c r="KH376" s="35"/>
      <c r="KI376" s="35"/>
      <c r="KJ376" s="35"/>
      <c r="KK376" s="36"/>
      <c r="KL376" s="37"/>
      <c r="KM376" s="38"/>
      <c r="KN376" s="38"/>
      <c r="KO376" s="38"/>
      <c r="KP376" s="38"/>
      <c r="KQ376" s="39"/>
    </row>
    <row r="377" spans="1:303" ht="15.75" thickTop="1" x14ac:dyDescent="0.25"/>
  </sheetData>
  <autoFilter ref="A4:KQ376"/>
  <mergeCells count="1">
    <mergeCell ref="A3:C3"/>
  </mergeCells>
  <conditionalFormatting sqref="D5:I376">
    <cfRule type="containsBlanks" dxfId="6817" priority="152">
      <formula>LEN(TRIM(D5))=0</formula>
    </cfRule>
    <cfRule type="cellIs" dxfId="6816" priority="153" operator="notEqual">
      <formula>$D$3</formula>
    </cfRule>
    <cfRule type="cellIs" dxfId="6815" priority="154" operator="equal">
      <formula>$D$3</formula>
    </cfRule>
  </conditionalFormatting>
  <conditionalFormatting sqref="P5:U376">
    <cfRule type="containsBlanks" dxfId="6814" priority="149">
      <formula>LEN(TRIM(P5))=0</formula>
    </cfRule>
    <cfRule type="cellIs" dxfId="6813" priority="150" operator="notEqual">
      <formula>$P$3</formula>
    </cfRule>
    <cfRule type="cellIs" dxfId="6812" priority="151" operator="equal">
      <formula>$P$3</formula>
    </cfRule>
  </conditionalFormatting>
  <conditionalFormatting sqref="J5:O376">
    <cfRule type="containsBlanks" dxfId="6811" priority="146">
      <formula>LEN(TRIM(J5))=0</formula>
    </cfRule>
    <cfRule type="cellIs" dxfId="6810" priority="147" operator="equal">
      <formula>$J$3</formula>
    </cfRule>
    <cfRule type="cellIs" dxfId="6809" priority="148" operator="notEqual">
      <formula>$J$3</formula>
    </cfRule>
  </conditionalFormatting>
  <conditionalFormatting sqref="V5:AA376">
    <cfRule type="containsBlanks" dxfId="6808" priority="143">
      <formula>LEN(TRIM(V5))=0</formula>
    </cfRule>
    <cfRule type="cellIs" dxfId="6807" priority="144" operator="equal">
      <formula>$V$3</formula>
    </cfRule>
    <cfRule type="cellIs" dxfId="6806" priority="145" operator="notEqual">
      <formula>$V$3</formula>
    </cfRule>
  </conditionalFormatting>
  <conditionalFormatting sqref="AH5:AM376">
    <cfRule type="containsBlanks" dxfId="6805" priority="140">
      <formula>LEN(TRIM(AH5))=0</formula>
    </cfRule>
    <cfRule type="cellIs" dxfId="6804" priority="141" operator="equal">
      <formula>$AH$3</formula>
    </cfRule>
    <cfRule type="cellIs" dxfId="6803" priority="142" operator="notEqual">
      <formula>$AH$3</formula>
    </cfRule>
  </conditionalFormatting>
  <conditionalFormatting sqref="AT5:AY376">
    <cfRule type="containsBlanks" dxfId="6802" priority="137">
      <formula>LEN(TRIM(AT5))=0</formula>
    </cfRule>
    <cfRule type="cellIs" dxfId="6801" priority="138" operator="equal">
      <formula>$AT$3</formula>
    </cfRule>
    <cfRule type="cellIs" dxfId="6800" priority="139" operator="notEqual">
      <formula>$AT$3</formula>
    </cfRule>
  </conditionalFormatting>
  <conditionalFormatting sqref="AB5:AG376">
    <cfRule type="containsBlanks" dxfId="6799" priority="134">
      <formula>LEN(TRIM(AB5))=0</formula>
    </cfRule>
    <cfRule type="cellIs" dxfId="6798" priority="135" operator="notEqual">
      <formula>$AB$3</formula>
    </cfRule>
    <cfRule type="cellIs" dxfId="6797" priority="136" operator="equal">
      <formula>$AB$3</formula>
    </cfRule>
  </conditionalFormatting>
  <conditionalFormatting sqref="AN5:AS376">
    <cfRule type="containsBlanks" dxfId="6796" priority="131">
      <formula>LEN(TRIM(AN5))=0</formula>
    </cfRule>
    <cfRule type="cellIs" dxfId="6795" priority="132" operator="notEqual">
      <formula>$AN$3</formula>
    </cfRule>
    <cfRule type="cellIs" dxfId="6794" priority="133" operator="equal">
      <formula>$AN$3</formula>
    </cfRule>
  </conditionalFormatting>
  <conditionalFormatting sqref="AZ5:BE376">
    <cfRule type="containsBlanks" dxfId="6793" priority="125">
      <formula>LEN(TRIM(AZ5))=0</formula>
    </cfRule>
    <cfRule type="cellIs" dxfId="6792" priority="126" operator="notEqual">
      <formula>$AZ$3</formula>
    </cfRule>
    <cfRule type="cellIs" dxfId="6791" priority="127" operator="equal">
      <formula>$AZ$3</formula>
    </cfRule>
  </conditionalFormatting>
  <conditionalFormatting sqref="BL5:BQ376">
    <cfRule type="containsBlanks" dxfId="6790" priority="122">
      <formula>LEN(TRIM(BL5))=0</formula>
    </cfRule>
    <cfRule type="cellIs" dxfId="6789" priority="123" operator="notEqual">
      <formula>$BL$3</formula>
    </cfRule>
    <cfRule type="cellIs" dxfId="6788" priority="124" operator="equal">
      <formula>$BL$3</formula>
    </cfRule>
  </conditionalFormatting>
  <conditionalFormatting sqref="BF5:BK376">
    <cfRule type="containsBlanks" dxfId="6787" priority="119">
      <formula>LEN(TRIM(BF5))=0</formula>
    </cfRule>
    <cfRule type="cellIs" dxfId="6786" priority="120" operator="equal">
      <formula>$BF$3</formula>
    </cfRule>
    <cfRule type="cellIs" dxfId="6785" priority="121" operator="notEqual">
      <formula>$BF$3</formula>
    </cfRule>
  </conditionalFormatting>
  <conditionalFormatting sqref="BR5:BW376">
    <cfRule type="containsBlanks" dxfId="6784" priority="116">
      <formula>LEN(TRIM(BR5))=0</formula>
    </cfRule>
    <cfRule type="cellIs" dxfId="6783" priority="117" operator="equal">
      <formula>$BR$3</formula>
    </cfRule>
    <cfRule type="cellIs" dxfId="6782" priority="118" operator="notEqual">
      <formula>$BR$3</formula>
    </cfRule>
  </conditionalFormatting>
  <conditionalFormatting sqref="CD5:CI376">
    <cfRule type="containsBlanks" dxfId="6781" priority="113">
      <formula>LEN(TRIM(CD5))=0</formula>
    </cfRule>
    <cfRule type="cellIs" dxfId="6780" priority="114" operator="equal">
      <formula>$CD$3</formula>
    </cfRule>
    <cfRule type="cellIs" dxfId="6779" priority="115" operator="notEqual">
      <formula>$CD$3</formula>
    </cfRule>
  </conditionalFormatting>
  <conditionalFormatting sqref="CP5:CU376">
    <cfRule type="containsBlanks" dxfId="6778" priority="110">
      <formula>LEN(TRIM(CP5))=0</formula>
    </cfRule>
    <cfRule type="cellIs" dxfId="6777" priority="111" operator="equal">
      <formula>$CP$3</formula>
    </cfRule>
    <cfRule type="cellIs" dxfId="6776" priority="112" operator="notEqual">
      <formula>$CP$3</formula>
    </cfRule>
  </conditionalFormatting>
  <conditionalFormatting sqref="BX5:CC376">
    <cfRule type="containsBlanks" dxfId="6775" priority="107">
      <formula>LEN(TRIM(BX5))=0</formula>
    </cfRule>
    <cfRule type="cellIs" dxfId="6774" priority="108" operator="notEqual">
      <formula>$BX$3</formula>
    </cfRule>
    <cfRule type="cellIs" dxfId="6773" priority="109" operator="equal">
      <formula>$BX$3</formula>
    </cfRule>
  </conditionalFormatting>
  <conditionalFormatting sqref="CJ5:CO376">
    <cfRule type="containsBlanks" dxfId="6772" priority="104">
      <formula>LEN(TRIM(CJ5))=0</formula>
    </cfRule>
    <cfRule type="cellIs" dxfId="6771" priority="105" operator="notEqual">
      <formula>$CJ$3</formula>
    </cfRule>
    <cfRule type="cellIs" dxfId="6770" priority="106" operator="equal">
      <formula>$CJ$3</formula>
    </cfRule>
  </conditionalFormatting>
  <conditionalFormatting sqref="CV5:DA376">
    <cfRule type="containsBlanks" dxfId="6769" priority="101">
      <formula>LEN(TRIM(CV5))=0</formula>
    </cfRule>
    <cfRule type="cellIs" dxfId="6768" priority="102" operator="notEqual">
      <formula>$CV$3</formula>
    </cfRule>
    <cfRule type="cellIs" dxfId="6767" priority="103" operator="equal">
      <formula>$CV$3</formula>
    </cfRule>
  </conditionalFormatting>
  <conditionalFormatting sqref="DH5:DM376">
    <cfRule type="containsBlanks" dxfId="6766" priority="98">
      <formula>LEN(TRIM(DH5))=0</formula>
    </cfRule>
    <cfRule type="cellIs" dxfId="6765" priority="99" operator="notEqual">
      <formula>$DH$3</formula>
    </cfRule>
    <cfRule type="cellIs" dxfId="6764" priority="100" operator="equal">
      <formula>$DH$3</formula>
    </cfRule>
  </conditionalFormatting>
  <conditionalFormatting sqref="DB5:DG376">
    <cfRule type="containsBlanks" dxfId="6763" priority="95">
      <formula>LEN(TRIM(DB5))=0</formula>
    </cfRule>
    <cfRule type="cellIs" dxfId="6762" priority="96" operator="equal">
      <formula>$DB$3</formula>
    </cfRule>
    <cfRule type="cellIs" dxfId="6761" priority="97" operator="notEqual">
      <formula>$DB$3</formula>
    </cfRule>
  </conditionalFormatting>
  <conditionalFormatting sqref="DN5:DS376">
    <cfRule type="containsBlanks" dxfId="6760" priority="92">
      <formula>LEN(TRIM(DN5))=0</formula>
    </cfRule>
    <cfRule type="cellIs" dxfId="6759" priority="93" operator="equal">
      <formula>$DN$3</formula>
    </cfRule>
    <cfRule type="cellIs" dxfId="6758" priority="94" operator="notEqual">
      <formula>$DN$3</formula>
    </cfRule>
  </conditionalFormatting>
  <conditionalFormatting sqref="DZ5:EE376">
    <cfRule type="containsBlanks" dxfId="6757" priority="89">
      <formula>LEN(TRIM(DZ5))=0</formula>
    </cfRule>
    <cfRule type="cellIs" dxfId="6756" priority="90" operator="equal">
      <formula>$DZ$3</formula>
    </cfRule>
    <cfRule type="cellIs" dxfId="6755" priority="91" operator="notEqual">
      <formula>$DZ$3</formula>
    </cfRule>
  </conditionalFormatting>
  <conditionalFormatting sqref="EL5:EQ376">
    <cfRule type="containsBlanks" dxfId="6754" priority="86">
      <formula>LEN(TRIM(EL5))=0</formula>
    </cfRule>
    <cfRule type="cellIs" dxfId="6753" priority="87" operator="equal">
      <formula>$EL$3</formula>
    </cfRule>
    <cfRule type="cellIs" dxfId="6752" priority="88" operator="notEqual">
      <formula>$EL$3</formula>
    </cfRule>
  </conditionalFormatting>
  <conditionalFormatting sqref="DT5:DY376">
    <cfRule type="containsBlanks" dxfId="6751" priority="83">
      <formula>LEN(TRIM(DT5))=0</formula>
    </cfRule>
    <cfRule type="cellIs" dxfId="6750" priority="84" operator="notEqual">
      <formula>$DT$3</formula>
    </cfRule>
    <cfRule type="cellIs" dxfId="6749" priority="85" operator="equal">
      <formula>$DT$3</formula>
    </cfRule>
  </conditionalFormatting>
  <conditionalFormatting sqref="EF5:EK376">
    <cfRule type="containsBlanks" dxfId="6748" priority="80">
      <formula>LEN(TRIM(EF5))=0</formula>
    </cfRule>
    <cfRule type="cellIs" dxfId="6747" priority="81" operator="notEqual">
      <formula>$EF$3</formula>
    </cfRule>
    <cfRule type="cellIs" dxfId="6746" priority="82" operator="equal">
      <formula>$EF$3</formula>
    </cfRule>
  </conditionalFormatting>
  <conditionalFormatting sqref="ER5:EW376">
    <cfRule type="containsBlanks" dxfId="6745" priority="77">
      <formula>LEN(TRIM(ER5))=0</formula>
    </cfRule>
    <cfRule type="cellIs" dxfId="6744" priority="78" operator="notEqual">
      <formula>$ER$3</formula>
    </cfRule>
    <cfRule type="cellIs" dxfId="6743" priority="79" operator="equal">
      <formula>$ER$3</formula>
    </cfRule>
  </conditionalFormatting>
  <conditionalFormatting sqref="FD5:FI376">
    <cfRule type="containsBlanks" dxfId="6742" priority="74">
      <formula>LEN(TRIM(FD5))=0</formula>
    </cfRule>
    <cfRule type="cellIs" dxfId="6741" priority="75" operator="notEqual">
      <formula>$FD$3</formula>
    </cfRule>
    <cfRule type="cellIs" dxfId="6740" priority="76" operator="equal">
      <formula>$FD$3</formula>
    </cfRule>
  </conditionalFormatting>
  <conditionalFormatting sqref="EX5:FC376">
    <cfRule type="containsBlanks" dxfId="6739" priority="71">
      <formula>LEN(TRIM(EX5))=0</formula>
    </cfRule>
    <cfRule type="cellIs" dxfId="6738" priority="72" operator="equal">
      <formula>$EX$3</formula>
    </cfRule>
    <cfRule type="cellIs" dxfId="6737" priority="73" operator="notEqual">
      <formula>$EX$3</formula>
    </cfRule>
  </conditionalFormatting>
  <conditionalFormatting sqref="FJ5:FO376">
    <cfRule type="containsBlanks" dxfId="6736" priority="68">
      <formula>LEN(TRIM(FJ5))=0</formula>
    </cfRule>
    <cfRule type="cellIs" dxfId="6735" priority="69" operator="equal">
      <formula>$FJ$3</formula>
    </cfRule>
    <cfRule type="cellIs" dxfId="6734" priority="70" operator="notEqual">
      <formula>$FJ$3</formula>
    </cfRule>
  </conditionalFormatting>
  <conditionalFormatting sqref="FV5:GA376">
    <cfRule type="containsBlanks" dxfId="6733" priority="65">
      <formula>LEN(TRIM(FV5))=0</formula>
    </cfRule>
    <cfRule type="cellIs" dxfId="6732" priority="66" operator="equal">
      <formula>$FV$3</formula>
    </cfRule>
    <cfRule type="cellIs" dxfId="6731" priority="67" operator="notEqual">
      <formula>$FV$3</formula>
    </cfRule>
  </conditionalFormatting>
  <conditionalFormatting sqref="GH5:GM376">
    <cfRule type="containsBlanks" dxfId="6730" priority="62">
      <formula>LEN(TRIM(GH5))=0</formula>
    </cfRule>
    <cfRule type="cellIs" dxfId="6729" priority="63" operator="equal">
      <formula>$GH$3</formula>
    </cfRule>
    <cfRule type="cellIs" dxfId="6728" priority="64" operator="notEqual">
      <formula>$GH$3</formula>
    </cfRule>
  </conditionalFormatting>
  <conditionalFormatting sqref="FP5:FU376">
    <cfRule type="containsBlanks" dxfId="6727" priority="59">
      <formula>LEN(TRIM(FP5))=0</formula>
    </cfRule>
    <cfRule type="cellIs" dxfId="6726" priority="60" operator="notEqual">
      <formula>$FP$3</formula>
    </cfRule>
    <cfRule type="cellIs" dxfId="6725" priority="61" operator="equal">
      <formula>$FP$3</formula>
    </cfRule>
  </conditionalFormatting>
  <conditionalFormatting sqref="GB5:GG376">
    <cfRule type="containsBlanks" dxfId="6724" priority="56">
      <formula>LEN(TRIM(GB5))=0</formula>
    </cfRule>
    <cfRule type="cellIs" dxfId="6723" priority="57" operator="notEqual">
      <formula>$GB$3</formula>
    </cfRule>
    <cfRule type="cellIs" dxfId="6722" priority="58" operator="equal">
      <formula>$GB$3</formula>
    </cfRule>
  </conditionalFormatting>
  <conditionalFormatting sqref="GN5:GS376">
    <cfRule type="containsBlanks" dxfId="6721" priority="53">
      <formula>LEN(TRIM(GN5))=0</formula>
    </cfRule>
    <cfRule type="cellIs" dxfId="6720" priority="54" operator="notEqual">
      <formula>$GN$3</formula>
    </cfRule>
    <cfRule type="cellIs" dxfId="6719" priority="55" operator="equal">
      <formula>$GN$3</formula>
    </cfRule>
  </conditionalFormatting>
  <conditionalFormatting sqref="GZ5:HE376">
    <cfRule type="containsBlanks" dxfId="6718" priority="50">
      <formula>LEN(TRIM(GZ5))=0</formula>
    </cfRule>
    <cfRule type="cellIs" dxfId="6717" priority="51" operator="notEqual">
      <formula>$GZ$3</formula>
    </cfRule>
    <cfRule type="cellIs" dxfId="6716" priority="52" operator="equal">
      <formula>$GZ$3</formula>
    </cfRule>
  </conditionalFormatting>
  <conditionalFormatting sqref="GT5:GY376">
    <cfRule type="containsBlanks" dxfId="6715" priority="47">
      <formula>LEN(TRIM(GT5))=0</formula>
    </cfRule>
    <cfRule type="cellIs" dxfId="6714" priority="48" operator="equal">
      <formula>$GT$3</formula>
    </cfRule>
    <cfRule type="cellIs" dxfId="6713" priority="49" operator="notEqual">
      <formula>$GT$3</formula>
    </cfRule>
  </conditionalFormatting>
  <conditionalFormatting sqref="HF5:HK376">
    <cfRule type="containsBlanks" dxfId="6712" priority="44">
      <formula>LEN(TRIM(HF5))=0</formula>
    </cfRule>
    <cfRule type="cellIs" dxfId="6711" priority="45" operator="equal">
      <formula>$HF$3</formula>
    </cfRule>
    <cfRule type="cellIs" dxfId="6710" priority="46" operator="notEqual">
      <formula>$HF$3</formula>
    </cfRule>
  </conditionalFormatting>
  <conditionalFormatting sqref="HR5:HW376">
    <cfRule type="containsBlanks" dxfId="6709" priority="41">
      <formula>LEN(TRIM(HR5))=0</formula>
    </cfRule>
    <cfRule type="cellIs" dxfId="6708" priority="42" operator="equal">
      <formula>$HR$3</formula>
    </cfRule>
    <cfRule type="cellIs" dxfId="6707" priority="43" operator="notEqual">
      <formula>$HR$3</formula>
    </cfRule>
  </conditionalFormatting>
  <conditionalFormatting sqref="ID5:II376">
    <cfRule type="containsBlanks" dxfId="6706" priority="38">
      <formula>LEN(TRIM(ID5))=0</formula>
    </cfRule>
    <cfRule type="cellIs" dxfId="6705" priority="39" operator="equal">
      <formula>$ID$3</formula>
    </cfRule>
    <cfRule type="cellIs" dxfId="6704" priority="40" operator="notEqual">
      <formula>$ID$3</formula>
    </cfRule>
  </conditionalFormatting>
  <conditionalFormatting sqref="HL5:HQ376">
    <cfRule type="containsBlanks" dxfId="6703" priority="35">
      <formula>LEN(TRIM(HL5))=0</formula>
    </cfRule>
    <cfRule type="cellIs" dxfId="6702" priority="36" operator="notEqual">
      <formula>$HL$3</formula>
    </cfRule>
    <cfRule type="cellIs" dxfId="6701" priority="37" operator="equal">
      <formula>$HL$3</formula>
    </cfRule>
  </conditionalFormatting>
  <conditionalFormatting sqref="HX5:IC376">
    <cfRule type="containsBlanks" dxfId="6700" priority="32">
      <formula>LEN(TRIM(HX5))=0</formula>
    </cfRule>
    <cfRule type="cellIs" dxfId="6699" priority="33" operator="notEqual">
      <formula>$HX$3</formula>
    </cfRule>
    <cfRule type="cellIs" dxfId="6698" priority="34" operator="equal">
      <formula>$HX$3</formula>
    </cfRule>
  </conditionalFormatting>
  <conditionalFormatting sqref="IJ5:IO376">
    <cfRule type="containsBlanks" dxfId="6697" priority="29">
      <formula>LEN(TRIM(IJ5))=0</formula>
    </cfRule>
    <cfRule type="cellIs" dxfId="6696" priority="30" operator="notEqual">
      <formula>$IJ$3</formula>
    </cfRule>
    <cfRule type="cellIs" dxfId="6695" priority="31" operator="equal">
      <formula>$IJ$3</formula>
    </cfRule>
  </conditionalFormatting>
  <conditionalFormatting sqref="IV5:JA376">
    <cfRule type="containsBlanks" dxfId="6694" priority="26">
      <formula>LEN(TRIM(IV5))=0</formula>
    </cfRule>
    <cfRule type="cellIs" dxfId="6693" priority="27" operator="notEqual">
      <formula>$IV$3</formula>
    </cfRule>
    <cfRule type="cellIs" dxfId="6692" priority="28" operator="equal">
      <formula>$IV$3</formula>
    </cfRule>
  </conditionalFormatting>
  <conditionalFormatting sqref="IP5:IU376">
    <cfRule type="containsBlanks" dxfId="6691" priority="23">
      <formula>LEN(TRIM(IP5))=0</formula>
    </cfRule>
    <cfRule type="cellIs" dxfId="6690" priority="24" operator="equal">
      <formula>$IP$3</formula>
    </cfRule>
    <cfRule type="cellIs" dxfId="6689" priority="25" operator="notEqual">
      <formula>$IP$3</formula>
    </cfRule>
  </conditionalFormatting>
  <conditionalFormatting sqref="JB5:JG376">
    <cfRule type="containsBlanks" dxfId="6688" priority="20">
      <formula>LEN(TRIM(JB5))=0</formula>
    </cfRule>
    <cfRule type="cellIs" dxfId="6687" priority="21" operator="equal">
      <formula>$JB$3</formula>
    </cfRule>
    <cfRule type="cellIs" dxfId="6686" priority="22" operator="notEqual">
      <formula>$JB$3</formula>
    </cfRule>
  </conditionalFormatting>
  <conditionalFormatting sqref="JN5:JS376">
    <cfRule type="containsBlanks" dxfId="6685" priority="17">
      <formula>LEN(TRIM(JN5))=0</formula>
    </cfRule>
    <cfRule type="cellIs" dxfId="6684" priority="18" operator="equal">
      <formula>$JN$3</formula>
    </cfRule>
    <cfRule type="cellIs" dxfId="6683" priority="19" operator="notEqual">
      <formula>$JN$3</formula>
    </cfRule>
  </conditionalFormatting>
  <conditionalFormatting sqref="JZ5:KE376">
    <cfRule type="containsBlanks" dxfId="6682" priority="14">
      <formula>LEN(TRIM(JZ5))=0</formula>
    </cfRule>
    <cfRule type="cellIs" dxfId="6681" priority="15" operator="equal">
      <formula>$JZ$3</formula>
    </cfRule>
    <cfRule type="cellIs" dxfId="6680" priority="16" operator="notEqual">
      <formula>$JZ$3</formula>
    </cfRule>
  </conditionalFormatting>
  <conditionalFormatting sqref="JH5:JM376">
    <cfRule type="containsBlanks" dxfId="6679" priority="11">
      <formula>LEN(TRIM(JH5))=0</formula>
    </cfRule>
    <cfRule type="cellIs" dxfId="6678" priority="12" operator="notEqual">
      <formula>$JH$3</formula>
    </cfRule>
    <cfRule type="cellIs" dxfId="6677" priority="13" operator="equal">
      <formula>$JH$3</formula>
    </cfRule>
  </conditionalFormatting>
  <conditionalFormatting sqref="JT5:JY376">
    <cfRule type="containsBlanks" dxfId="6676" priority="8">
      <formula>LEN(TRIM(JT5))=0</formula>
    </cfRule>
    <cfRule type="cellIs" dxfId="6675" priority="9" operator="notEqual">
      <formula>$JT$3</formula>
    </cfRule>
    <cfRule type="cellIs" dxfId="6674" priority="10" operator="equal">
      <formula>$JT$3</formula>
    </cfRule>
  </conditionalFormatting>
  <conditionalFormatting sqref="KL5:KQ376">
    <cfRule type="containsBlanks" dxfId="6673" priority="5">
      <formula>LEN(TRIM(KL5))=0</formula>
    </cfRule>
    <cfRule type="cellIs" dxfId="6672" priority="6" operator="equal">
      <formula>$KL$3</formula>
    </cfRule>
    <cfRule type="cellIs" dxfId="6671" priority="7" operator="notEqual">
      <formula>$KL$3</formula>
    </cfRule>
  </conditionalFormatting>
  <conditionalFormatting sqref="KF5:KK376">
    <cfRule type="containsBlanks" dxfId="6670" priority="2">
      <formula>LEN(TRIM(KF5))=0</formula>
    </cfRule>
    <cfRule type="cellIs" dxfId="6669" priority="3" operator="notEqual">
      <formula>$KF$3</formula>
    </cfRule>
    <cfRule type="cellIs" dxfId="6668" priority="4" operator="equal">
      <formula>$KF$3</formula>
    </cfRule>
  </conditionalFormatting>
  <conditionalFormatting sqref="D3 P3 V3 AB3 AH3 AN3 AT3 AZ3 BF3 BL3 BR3 BX3 CD3 CJ3 CP3 CV3 DB3 DH3 DN3 DT3 DZ3 EF3 EL3 ER3 EX3 FD3 FJ3 FP3 FV3 GB3 GH3 GN3 GT3 GZ3 HF3 HL3 HR3 HX3 ID3 IJ3 IP3 IV3 JB3 JH3 JN3 JT3 JZ3 KF3 KL3 J3">
    <cfRule type="duplicateValues" dxfId="6667" priority="1"/>
  </conditionalFormatting>
  <dataValidations count="7">
    <dataValidation type="list" allowBlank="1" showInputMessage="1" showErrorMessage="1" sqref="C2:D2 J2 P2 V2 AB2 AH2 AN2 AT2 AZ2 BF2 BL2 BR2 BX2 CD2 CJ2 CP2 CV2 DB2 DH2 DN2 DT2 DZ2 EF2 EL2 ER2 EX2 FD2 FJ2 FP2 FV2 GB2 GH2 GN2 GT2 GZ2 HF2 HL2 HR2 HX2 ID2 IJ2 IP2 IV2 JB2 JH2 JN2 JT2 JZ2 KF2 KL2">
      <formula1>"JANVIER,FEVRIER,MARS,AVRIL,MAI,JUIN,JUILLET,AOUT,SEPTEMBRE,OCTOBRE,NOVEMBRE,DECEMBRE"</formula1>
    </dataValidation>
    <dataValidation type="list" allowBlank="1" showInputMessage="1" showErrorMessage="1" sqref="D5:D376 J5:J376 JN5:JN376 P5:P376 AT5:AT376 V5:V376 AB5:AB376 AH5:AH376 AN5:AN376 GN5:GN376 GT5:GT376 GZ5:GZ376 ID5:ID376 HF5:HF376 HL5:HL376 JT5:JT376 AZ5:AZ376 BF5:BF376 BL5:BL376 CP5:CP376 BR5:BR376 BX5:BX376 CD5:CD376 CJ5:CJ376 CV5:CV376 DB5:DB376 DH5:DH376 EL5:EL376 DN5:DN376 DT5:DT376 DZ5:DZ376 EF5:EF376 ER5:ER376 EX5:EX376 FD5:FD376 GH5:GH376 FJ5:FJ376 FP5:FP376 FV5:FV376 GB5:GB376 HR5:HR376 HX5:HX376 IJ5:IJ376 IP5:IP376 IV5:IV376 JZ5:JZ376 JB5:JB376 JH5:JH376 KF5:KF376 KL5:KL376">
      <formula1>D$3</formula1>
    </dataValidation>
    <dataValidation type="list" allowBlank="1" showInputMessage="1" showErrorMessage="1" sqref="E5:E376 K5:K376 JO5:JO376 Q5:Q376 AU5:AU376 W5:W376 AC5:AC376 AI5:AI376 AO5:AO376 GO5:GO376 GU5:GU376 HA5:HA376 IE5:IE376 HG5:HG376 HM5:HM376 JU5:JU376 BA5:BA376 BG5:BG376 BM5:BM376 CQ5:CQ376 BS5:BS376 BY5:BY376 CE5:CE376 CK5:CK376 CW5:CW376 DC5:DC376 DI5:DI376 EM5:EM376 DO5:DO376 DU5:DU376 EA5:EA376 EG5:EG376 ES5:ES376 EY5:EY376 FE5:FE376 GI5:GI376 FK5:FK376 FQ5:FQ376 FW5:FW376 GC5:GC376 HS5:HS376 HY5:HY376 IK5:IK376 IQ5:IQ376 IW5:IW376 KA5:KA376 JC5:JC376 JI5:JI376 KG5:KG376 KM5:KM376">
      <formula1>D$3</formula1>
    </dataValidation>
    <dataValidation type="list" allowBlank="1" showInputMessage="1" showErrorMessage="1" sqref="F5:F376 L5:L376 JP5:JP376 R5:R376 AV5:AV376 X5:X376 AD5:AD376 AJ5:AJ376 AP5:AP376 GP5:GP376 GV5:GV376 HB5:HB376 IF5:IF376 HH5:HH376 HN5:HN376 JV5:JV376 BB5:BB376 BH5:BH376 BN5:BN376 CR5:CR376 BT5:BT376 BZ5:BZ376 CF5:CF376 CL5:CL376 CX5:CX376 DD5:DD376 DJ5:DJ376 EN5:EN376 DP5:DP376 DV5:DV376 EB5:EB376 EH5:EH376 ET5:ET376 EZ5:EZ376 FF5:FF376 GJ5:GJ376 FL5:FL376 FR5:FR376 FX5:FX376 GD5:GD376 HT5:HT376 HZ5:HZ376 IL5:IL376 IR5:IR376 IX5:IX376 KB5:KB376 JD5:JD376 JJ5:JJ376 KH5:KH376 KN5:KN376">
      <formula1>D$3</formula1>
    </dataValidation>
    <dataValidation type="list" allowBlank="1" showInputMessage="1" showErrorMessage="1" sqref="G5:G376 M5:M376 JQ5:JQ376 S5:S376 AW5:AW376 Y5:Y376 AE5:AE376 AK5:AK376 AQ5:AQ376 GQ5:GQ376 GW5:GW376 HC5:HC376 IG5:IG376 HI5:HI376 HO5:HO376 JW5:JW376 BC5:BC376 BI5:BI376 BO5:BO376 CS5:CS376 BU5:BU376 CA5:CA376 CG5:CG376 CM5:CM376 CY5:CY376 DE5:DE376 DK5:DK376 EO5:EO376 DQ5:DQ376 DW5:DW376 EC5:EC376 EI5:EI376 EU5:EU376 FA5:FA376 FG5:FG376 GK5:GK376 FM5:FM376 FS5:FS376 FY5:FY376 GE5:GE376 HU5:HU376 IA5:IA376 IM5:IM376 IS5:IS376 IY5:IY376 KC5:KC376 JE5:JE376 JK5:JK376 KI5:KI376 KO5:KO376">
      <formula1>D$3</formula1>
    </dataValidation>
    <dataValidation type="list" allowBlank="1" showInputMessage="1" showErrorMessage="1" sqref="H5:H376 N5:N376 JR5:JR376 T5:T376 AX5:AX376 Z5:Z376 AF5:AF376 AL5:AL376 AR5:AR376 GR5:GR376 GX5:GX376 HD5:HD376 IH5:IH376 HJ5:HJ376 HP5:HP376 JX5:JX376 BD5:BD376 BJ5:BJ376 BP5:BP376 CT5:CT376 BV5:BV376 CB5:CB376 CH5:CH376 CN5:CN376 CZ5:CZ376 DF5:DF376 DL5:DL376 EP5:EP376 DR5:DR376 DX5:DX376 ED5:ED376 EJ5:EJ376 EV5:EV376 FB5:FB376 FH5:FH376 GL5:GL376 FN5:FN376 FT5:FT376 FZ5:FZ376 GF5:GF376 HV5:HV376 IB5:IB376 IN5:IN376 IT5:IT376 IZ5:IZ376 KD5:KD376 JF5:JF376 JL5:JL376 KJ5:KJ376 KP5:KP376">
      <formula1>D$3</formula1>
    </dataValidation>
    <dataValidation type="list" allowBlank="1" showInputMessage="1" showErrorMessage="1" sqref="I5:I376 O5:O376 JS5:JS376 U5:U376 AY5:AY376 AA5:AA376 AG5:AG376 AM5:AM376 AS5:AS376 GS5:GS376 GY5:GY376 HE5:HE376 II5:II376 HK5:HK376 HQ5:HQ376 JY5:JY376 BE5:BE376 BK5:BK376 BQ5:BQ376 CU5:CU376 BW5:BW376 CC5:CC376 CI5:CI376 CO5:CO376 DA5:DA376 DG5:DG376 DM5:DM376 EQ5:EQ376 DS5:DS376 DY5:DY376 EE5:EE376 EK5:EK376 EW5:EW376 FC5:FC376 FI5:FI376 GM5:GM376 FO5:FO376 FU5:FU376 GA5:GA376 GG5:GG376 HW5:HW376 IC5:IC376 IO5:IO376 IU5:IU376 JA5:JA376 KE5:KE376 JG5:JG376 JM5:JM376 KK5:KK376 KQ5:KQ376">
      <formula1>D$3</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4" tint="-0.249977111117893"/>
  </sheetPr>
  <dimension ref="A1:I744"/>
  <sheetViews>
    <sheetView showGridLines="0" topLeftCell="C1" zoomScaleNormal="100" workbookViewId="0">
      <pane ySplit="4" topLeftCell="A5" activePane="bottomLeft" state="frozen"/>
      <selection activeCell="E5" sqref="E5"/>
      <selection pane="bottomLeft" activeCell="F30" sqref="F30"/>
    </sheetView>
  </sheetViews>
  <sheetFormatPr baseColWidth="10" defaultRowHeight="15" x14ac:dyDescent="0.25"/>
  <cols>
    <col min="1" max="1" width="0" hidden="1" customWidth="1"/>
    <col min="2" max="2" width="13" hidden="1" customWidth="1"/>
    <col min="3" max="3" width="17.7109375" customWidth="1"/>
    <col min="4" max="9" width="26.28515625" customWidth="1"/>
  </cols>
  <sheetData>
    <row r="1" spans="1:9" ht="29.25" customHeight="1" x14ac:dyDescent="0.35">
      <c r="C1" s="101" t="s">
        <v>32</v>
      </c>
      <c r="D1" s="101"/>
      <c r="E1" s="101"/>
      <c r="F1" s="101"/>
    </row>
    <row r="2" spans="1:9" ht="21.75" customHeight="1" x14ac:dyDescent="0.25">
      <c r="C2" s="102" t="str">
        <f>CRENEAUX!E7</f>
        <v>Centre Ville</v>
      </c>
      <c r="D2" s="102"/>
      <c r="E2" s="102"/>
      <c r="F2" s="102"/>
    </row>
    <row r="3" spans="1:9" ht="24" customHeight="1" x14ac:dyDescent="0.25">
      <c r="C3" s="13"/>
    </row>
    <row r="4" spans="1:9" ht="18.75" customHeight="1" x14ac:dyDescent="0.25">
      <c r="A4" t="s">
        <v>23</v>
      </c>
      <c r="C4" s="57" t="s">
        <v>11</v>
      </c>
      <c r="D4" s="75" t="str">
        <f>IF(CRENEAUX!D9="actif",CRENEAUX!F9,"")</f>
        <v>07:30 - 09:00</v>
      </c>
      <c r="E4" s="75" t="str">
        <f>IF(CRENEAUX!D10="actif",CRENEAUX!F10,"")</f>
        <v>09:15 - 11:15</v>
      </c>
      <c r="F4" s="75" t="str">
        <f>IF(CRENEAUX!D11="actif",CRENEAUX!F11,"")</f>
        <v>11:15 - 13:15</v>
      </c>
      <c r="G4" s="75" t="str">
        <f>IF(CRENEAUX!D12="actif",CRENEAUX!F12,"")</f>
        <v/>
      </c>
      <c r="H4" s="75" t="str">
        <f>IF(CRENEAUX!D13="actif",CRENEAUX!F13,"")</f>
        <v/>
      </c>
      <c r="I4" s="75" t="str">
        <f>IF(CRENEAUX!D14="actif",CRENEAUX!F14,"")</f>
        <v/>
      </c>
    </row>
    <row r="5" spans="1:9" ht="12.75" customHeight="1" x14ac:dyDescent="0.25">
      <c r="A5">
        <f>MONTH(C5)</f>
        <v>1</v>
      </c>
      <c r="B5" s="40">
        <f>WEEKDAY(C5,2)</f>
        <v>3</v>
      </c>
      <c r="C5" s="15">
        <f>Calen!F8</f>
        <v>43467</v>
      </c>
      <c r="D5" s="62"/>
      <c r="E5" s="62" t="s">
        <v>44</v>
      </c>
      <c r="F5" s="62"/>
      <c r="G5" s="62"/>
      <c r="H5" s="62"/>
      <c r="I5" s="62"/>
    </row>
    <row r="6" spans="1:9" ht="12.75" customHeight="1" x14ac:dyDescent="0.25">
      <c r="A6">
        <f>A5</f>
        <v>1</v>
      </c>
      <c r="B6" s="40">
        <f>B5</f>
        <v>3</v>
      </c>
      <c r="C6" s="14">
        <f>C5</f>
        <v>43467</v>
      </c>
      <c r="D6" s="62"/>
      <c r="E6" s="62" t="s">
        <v>43</v>
      </c>
      <c r="F6" s="62"/>
      <c r="G6" s="62"/>
      <c r="H6" s="62"/>
      <c r="I6" s="62"/>
    </row>
    <row r="7" spans="1:9" ht="12.75" customHeight="1" x14ac:dyDescent="0.25">
      <c r="A7">
        <f>MONTH(C7)</f>
        <v>1</v>
      </c>
      <c r="B7" s="40">
        <f>WEEKDAY(C7,2)</f>
        <v>4</v>
      </c>
      <c r="C7" s="15">
        <f>Calen!F9</f>
        <v>43468</v>
      </c>
      <c r="D7" s="62"/>
      <c r="E7" s="62"/>
      <c r="F7" s="62"/>
      <c r="G7" s="62"/>
      <c r="H7" s="62"/>
      <c r="I7" s="62"/>
    </row>
    <row r="8" spans="1:9" ht="12.75" customHeight="1" x14ac:dyDescent="0.25">
      <c r="A8">
        <f>A7</f>
        <v>1</v>
      </c>
      <c r="B8" s="40">
        <f>B7</f>
        <v>4</v>
      </c>
      <c r="C8" s="16">
        <f>C7</f>
        <v>43468</v>
      </c>
      <c r="D8" s="62"/>
      <c r="E8" s="62"/>
      <c r="F8" s="62"/>
      <c r="G8" s="62"/>
      <c r="H8" s="62"/>
      <c r="I8" s="62"/>
    </row>
    <row r="9" spans="1:9" ht="12.75" customHeight="1" x14ac:dyDescent="0.25">
      <c r="A9">
        <f>MONTH(C9)</f>
        <v>1</v>
      </c>
      <c r="B9" s="40">
        <f>WEEKDAY(C9,2)</f>
        <v>5</v>
      </c>
      <c r="C9" s="15">
        <f>Calen!F10</f>
        <v>43469</v>
      </c>
      <c r="D9" s="62"/>
      <c r="E9" s="62" t="s">
        <v>44</v>
      </c>
      <c r="F9" s="62"/>
      <c r="G9" s="62"/>
      <c r="H9" s="62"/>
      <c r="I9" s="62"/>
    </row>
    <row r="10" spans="1:9" ht="12.75" customHeight="1" x14ac:dyDescent="0.25">
      <c r="A10">
        <f>A9</f>
        <v>1</v>
      </c>
      <c r="B10" s="40">
        <f>B9</f>
        <v>5</v>
      </c>
      <c r="C10" s="16">
        <f>C9</f>
        <v>43469</v>
      </c>
      <c r="D10" s="62"/>
      <c r="E10" s="62" t="s">
        <v>43</v>
      </c>
      <c r="F10" s="62"/>
      <c r="G10" s="62"/>
      <c r="H10" s="62"/>
      <c r="I10" s="62"/>
    </row>
    <row r="11" spans="1:9" ht="12.75" customHeight="1" x14ac:dyDescent="0.25">
      <c r="A11">
        <f>MONTH(C11)</f>
        <v>1</v>
      </c>
      <c r="B11" s="40">
        <f>WEEKDAY(C11,2)</f>
        <v>3</v>
      </c>
      <c r="C11" s="15">
        <f>Calen!F11</f>
        <v>43474</v>
      </c>
      <c r="D11" s="62"/>
      <c r="E11" s="62"/>
      <c r="F11" s="62"/>
      <c r="G11" s="62"/>
      <c r="H11" s="62"/>
      <c r="I11" s="62"/>
    </row>
    <row r="12" spans="1:9" ht="12.75" customHeight="1" x14ac:dyDescent="0.25">
      <c r="A12">
        <f>A11</f>
        <v>1</v>
      </c>
      <c r="B12" s="40">
        <f>B11</f>
        <v>3</v>
      </c>
      <c r="C12" s="16">
        <f>C11</f>
        <v>43474</v>
      </c>
      <c r="D12" s="62"/>
      <c r="E12" s="62"/>
      <c r="F12" s="62"/>
      <c r="G12" s="62"/>
      <c r="H12" s="62"/>
      <c r="I12" s="62"/>
    </row>
    <row r="13" spans="1:9" ht="12.75" customHeight="1" x14ac:dyDescent="0.25">
      <c r="A13">
        <f>MONTH(C13)</f>
        <v>1</v>
      </c>
      <c r="B13" s="40">
        <f>WEEKDAY(C13,2)</f>
        <v>4</v>
      </c>
      <c r="C13" s="15">
        <f>Calen!F12</f>
        <v>43475</v>
      </c>
      <c r="D13" s="62"/>
      <c r="E13" s="62"/>
      <c r="F13" s="62"/>
      <c r="G13" s="62"/>
      <c r="H13" s="62"/>
      <c r="I13" s="62"/>
    </row>
    <row r="14" spans="1:9" ht="12.75" customHeight="1" x14ac:dyDescent="0.25">
      <c r="A14">
        <f>A13</f>
        <v>1</v>
      </c>
      <c r="B14" s="40">
        <f>B13</f>
        <v>4</v>
      </c>
      <c r="C14" s="16">
        <f>C13</f>
        <v>43475</v>
      </c>
      <c r="D14" s="62"/>
      <c r="E14" s="62"/>
      <c r="F14" s="62"/>
      <c r="G14" s="62"/>
      <c r="H14" s="62"/>
      <c r="I14" s="62"/>
    </row>
    <row r="15" spans="1:9" ht="12.75" customHeight="1" x14ac:dyDescent="0.25">
      <c r="A15">
        <f>MONTH(C15)</f>
        <v>1</v>
      </c>
      <c r="B15" s="40">
        <f>WEEKDAY(C15,2)</f>
        <v>5</v>
      </c>
      <c r="C15" s="15">
        <f>Calen!F13</f>
        <v>43476</v>
      </c>
      <c r="D15" s="62"/>
      <c r="E15" s="62"/>
      <c r="F15" s="62"/>
      <c r="G15" s="62"/>
      <c r="H15" s="62"/>
      <c r="I15" s="62"/>
    </row>
    <row r="16" spans="1:9" ht="12.75" customHeight="1" x14ac:dyDescent="0.25">
      <c r="A16">
        <f>A15</f>
        <v>1</v>
      </c>
      <c r="B16" s="40">
        <f>B15</f>
        <v>5</v>
      </c>
      <c r="C16" s="16">
        <f>C15</f>
        <v>43476</v>
      </c>
      <c r="D16" s="62"/>
      <c r="E16" s="62"/>
      <c r="F16" s="62"/>
      <c r="G16" s="62"/>
      <c r="H16" s="62"/>
      <c r="I16" s="62"/>
    </row>
    <row r="17" spans="1:9" ht="12.75" customHeight="1" x14ac:dyDescent="0.25">
      <c r="A17">
        <f>MONTH(C17)</f>
        <v>1</v>
      </c>
      <c r="B17" s="40">
        <f>WEEKDAY(C17,2)</f>
        <v>3</v>
      </c>
      <c r="C17" s="15">
        <f>Calen!F14</f>
        <v>43481</v>
      </c>
      <c r="D17" s="62"/>
      <c r="E17" s="62"/>
      <c r="F17" s="62"/>
      <c r="G17" s="62"/>
      <c r="H17" s="62"/>
      <c r="I17" s="62"/>
    </row>
    <row r="18" spans="1:9" ht="12.75" customHeight="1" x14ac:dyDescent="0.25">
      <c r="A18">
        <f>A17</f>
        <v>1</v>
      </c>
      <c r="B18" s="40">
        <f>B17</f>
        <v>3</v>
      </c>
      <c r="C18" s="16">
        <f>C17</f>
        <v>43481</v>
      </c>
      <c r="D18" s="62"/>
      <c r="E18" s="62"/>
      <c r="F18" s="62"/>
      <c r="G18" s="62"/>
      <c r="H18" s="62"/>
      <c r="I18" s="62"/>
    </row>
    <row r="19" spans="1:9" ht="12.75" customHeight="1" x14ac:dyDescent="0.25">
      <c r="A19">
        <f>MONTH(C19)</f>
        <v>1</v>
      </c>
      <c r="B19" s="40">
        <f>WEEKDAY(C19,2)</f>
        <v>4</v>
      </c>
      <c r="C19" s="15">
        <f>Calen!F15</f>
        <v>43482</v>
      </c>
      <c r="D19" s="62"/>
      <c r="E19" s="62"/>
      <c r="F19" s="62"/>
      <c r="G19" s="62"/>
      <c r="H19" s="62"/>
      <c r="I19" s="62"/>
    </row>
    <row r="20" spans="1:9" ht="12.75" customHeight="1" x14ac:dyDescent="0.25">
      <c r="A20">
        <f>A19</f>
        <v>1</v>
      </c>
      <c r="B20" s="40">
        <f>B19</f>
        <v>4</v>
      </c>
      <c r="C20" s="16">
        <f t="shared" ref="C20:C82" si="0">C19</f>
        <v>43482</v>
      </c>
      <c r="D20" s="62"/>
      <c r="E20" s="62"/>
      <c r="F20" s="62"/>
      <c r="G20" s="62"/>
      <c r="H20" s="62"/>
      <c r="I20" s="62"/>
    </row>
    <row r="21" spans="1:9" ht="12.75" customHeight="1" x14ac:dyDescent="0.25">
      <c r="A21">
        <f>MONTH(C21)</f>
        <v>1</v>
      </c>
      <c r="B21" s="40">
        <f>WEEKDAY(C21,2)</f>
        <v>5</v>
      </c>
      <c r="C21" s="15">
        <f>Calen!F16</f>
        <v>43483</v>
      </c>
      <c r="D21" s="62"/>
      <c r="E21" s="62"/>
      <c r="F21" s="62"/>
      <c r="G21" s="62"/>
      <c r="H21" s="62"/>
      <c r="I21" s="62"/>
    </row>
    <row r="22" spans="1:9" ht="12.75" customHeight="1" x14ac:dyDescent="0.25">
      <c r="A22">
        <f>A21</f>
        <v>1</v>
      </c>
      <c r="B22" s="40">
        <f>B21</f>
        <v>5</v>
      </c>
      <c r="C22" s="16">
        <f t="shared" si="0"/>
        <v>43483</v>
      </c>
      <c r="D22" s="62"/>
      <c r="E22" s="62"/>
      <c r="F22" s="62"/>
      <c r="G22" s="62"/>
      <c r="H22" s="62"/>
      <c r="I22" s="62"/>
    </row>
    <row r="23" spans="1:9" ht="12.75" customHeight="1" x14ac:dyDescent="0.25">
      <c r="A23">
        <f>MONTH(C23)</f>
        <v>1</v>
      </c>
      <c r="B23" s="40">
        <f>WEEKDAY(C23,2)</f>
        <v>3</v>
      </c>
      <c r="C23" s="15">
        <f>Calen!F17</f>
        <v>43488</v>
      </c>
      <c r="D23" s="62"/>
      <c r="E23" s="62"/>
      <c r="F23" s="62"/>
      <c r="G23" s="62"/>
      <c r="H23" s="62"/>
      <c r="I23" s="62"/>
    </row>
    <row r="24" spans="1:9" ht="12.75" customHeight="1" x14ac:dyDescent="0.25">
      <c r="A24">
        <f>A23</f>
        <v>1</v>
      </c>
      <c r="B24" s="40">
        <f>B23</f>
        <v>3</v>
      </c>
      <c r="C24" s="16">
        <f t="shared" si="0"/>
        <v>43488</v>
      </c>
      <c r="D24" s="62"/>
      <c r="E24" s="62"/>
      <c r="F24" s="62"/>
      <c r="G24" s="62"/>
      <c r="H24" s="62"/>
      <c r="I24" s="62"/>
    </row>
    <row r="25" spans="1:9" ht="12.75" customHeight="1" x14ac:dyDescent="0.25">
      <c r="A25">
        <f>MONTH(C25)</f>
        <v>1</v>
      </c>
      <c r="B25" s="40">
        <f>WEEKDAY(C25,2)</f>
        <v>4</v>
      </c>
      <c r="C25" s="15">
        <f>Calen!F18</f>
        <v>43489</v>
      </c>
      <c r="D25" s="62"/>
      <c r="E25" s="62"/>
      <c r="F25" s="62"/>
      <c r="G25" s="62"/>
      <c r="H25" s="62"/>
      <c r="I25" s="62"/>
    </row>
    <row r="26" spans="1:9" ht="12.75" customHeight="1" x14ac:dyDescent="0.25">
      <c r="A26">
        <f>A25</f>
        <v>1</v>
      </c>
      <c r="B26" s="40">
        <f>B25</f>
        <v>4</v>
      </c>
      <c r="C26" s="16">
        <f t="shared" si="0"/>
        <v>43489</v>
      </c>
      <c r="D26" s="62"/>
      <c r="E26" s="62"/>
      <c r="F26" s="62"/>
      <c r="G26" s="62"/>
      <c r="H26" s="62"/>
      <c r="I26" s="62"/>
    </row>
    <row r="27" spans="1:9" ht="12.75" customHeight="1" x14ac:dyDescent="0.25">
      <c r="A27">
        <f>MONTH(C27)</f>
        <v>1</v>
      </c>
      <c r="B27" s="40">
        <f>WEEKDAY(C27,2)</f>
        <v>5</v>
      </c>
      <c r="C27" s="15">
        <f>Calen!F19</f>
        <v>43490</v>
      </c>
      <c r="D27" s="62"/>
      <c r="E27" s="62"/>
      <c r="F27" s="62"/>
      <c r="G27" s="62"/>
      <c r="H27" s="62"/>
      <c r="I27" s="62"/>
    </row>
    <row r="28" spans="1:9" ht="12.75" customHeight="1" x14ac:dyDescent="0.25">
      <c r="A28">
        <f>A27</f>
        <v>1</v>
      </c>
      <c r="B28" s="40">
        <f>B27</f>
        <v>5</v>
      </c>
      <c r="C28" s="16">
        <f t="shared" si="0"/>
        <v>43490</v>
      </c>
      <c r="D28" s="62"/>
      <c r="E28" s="62"/>
      <c r="F28" s="62"/>
      <c r="G28" s="62"/>
      <c r="H28" s="62"/>
      <c r="I28" s="62"/>
    </row>
    <row r="29" spans="1:9" ht="12.75" customHeight="1" x14ac:dyDescent="0.25">
      <c r="A29">
        <f>MONTH(C29)</f>
        <v>1</v>
      </c>
      <c r="B29" s="40">
        <f>WEEKDAY(C29,2)</f>
        <v>3</v>
      </c>
      <c r="C29" s="15">
        <f>Calen!F20</f>
        <v>43495</v>
      </c>
      <c r="D29" s="62"/>
      <c r="E29" s="62"/>
      <c r="F29" s="62"/>
      <c r="G29" s="62"/>
      <c r="H29" s="62"/>
      <c r="I29" s="62"/>
    </row>
    <row r="30" spans="1:9" ht="12.75" customHeight="1" x14ac:dyDescent="0.25">
      <c r="A30">
        <f>A29</f>
        <v>1</v>
      </c>
      <c r="B30" s="40">
        <f>B29</f>
        <v>3</v>
      </c>
      <c r="C30" s="16">
        <f t="shared" si="0"/>
        <v>43495</v>
      </c>
      <c r="D30" s="62"/>
      <c r="E30" s="62"/>
      <c r="F30" s="62"/>
      <c r="G30" s="62"/>
      <c r="H30" s="62"/>
      <c r="I30" s="62"/>
    </row>
    <row r="31" spans="1:9" ht="12.75" customHeight="1" x14ac:dyDescent="0.25">
      <c r="A31">
        <f>MONTH(C31)</f>
        <v>1</v>
      </c>
      <c r="B31" s="40">
        <f>WEEKDAY(C31,2)</f>
        <v>4</v>
      </c>
      <c r="C31" s="15">
        <f>Calen!F21</f>
        <v>43496</v>
      </c>
      <c r="D31" s="62"/>
      <c r="E31" s="62"/>
      <c r="F31" s="62"/>
      <c r="G31" s="62"/>
      <c r="H31" s="62"/>
      <c r="I31" s="62"/>
    </row>
    <row r="32" spans="1:9" ht="12.75" customHeight="1" x14ac:dyDescent="0.25">
      <c r="A32">
        <f>A31</f>
        <v>1</v>
      </c>
      <c r="B32" s="40">
        <f>B31</f>
        <v>4</v>
      </c>
      <c r="C32" s="16">
        <f t="shared" si="0"/>
        <v>43496</v>
      </c>
      <c r="D32" s="62"/>
      <c r="E32" s="62"/>
      <c r="F32" s="62"/>
      <c r="G32" s="62"/>
      <c r="H32" s="62"/>
      <c r="I32" s="62"/>
    </row>
    <row r="33" spans="1:9" ht="12.75" customHeight="1" x14ac:dyDescent="0.25">
      <c r="A33">
        <f>MONTH(C33)</f>
        <v>2</v>
      </c>
      <c r="B33" s="40">
        <f>WEEKDAY(C33,2)</f>
        <v>5</v>
      </c>
      <c r="C33" s="15">
        <f>Calen!F22</f>
        <v>43497</v>
      </c>
      <c r="D33" s="62"/>
      <c r="E33" s="62"/>
      <c r="F33" s="62"/>
      <c r="G33" s="62"/>
      <c r="H33" s="62"/>
      <c r="I33" s="62"/>
    </row>
    <row r="34" spans="1:9" ht="12.75" customHeight="1" x14ac:dyDescent="0.25">
      <c r="A34">
        <f>A33</f>
        <v>2</v>
      </c>
      <c r="B34" s="40">
        <f>B33</f>
        <v>5</v>
      </c>
      <c r="C34" s="16">
        <f t="shared" si="0"/>
        <v>43497</v>
      </c>
      <c r="D34" s="62"/>
      <c r="E34" s="62"/>
      <c r="F34" s="62"/>
      <c r="G34" s="62"/>
      <c r="H34" s="62"/>
      <c r="I34" s="62"/>
    </row>
    <row r="35" spans="1:9" ht="12.75" customHeight="1" x14ac:dyDescent="0.25">
      <c r="A35">
        <f>MONTH(C35)</f>
        <v>2</v>
      </c>
      <c r="B35" s="40">
        <f>WEEKDAY(C35,2)</f>
        <v>3</v>
      </c>
      <c r="C35" s="15">
        <f>Calen!F23</f>
        <v>43502</v>
      </c>
      <c r="D35" s="62"/>
      <c r="E35" s="62"/>
      <c r="F35" s="62"/>
      <c r="G35" s="62"/>
      <c r="H35" s="62"/>
      <c r="I35" s="62"/>
    </row>
    <row r="36" spans="1:9" ht="12.75" customHeight="1" x14ac:dyDescent="0.25">
      <c r="A36">
        <f>A35</f>
        <v>2</v>
      </c>
      <c r="B36" s="40">
        <f>B35</f>
        <v>3</v>
      </c>
      <c r="C36" s="16">
        <f t="shared" si="0"/>
        <v>43502</v>
      </c>
      <c r="D36" s="62"/>
      <c r="E36" s="62"/>
      <c r="F36" s="62"/>
      <c r="G36" s="62"/>
      <c r="H36" s="62"/>
      <c r="I36" s="62"/>
    </row>
    <row r="37" spans="1:9" ht="12.75" customHeight="1" x14ac:dyDescent="0.25">
      <c r="A37">
        <f>MONTH(C37)</f>
        <v>2</v>
      </c>
      <c r="B37" s="40">
        <f>WEEKDAY(C37,2)</f>
        <v>4</v>
      </c>
      <c r="C37" s="15">
        <f>Calen!F24</f>
        <v>43503</v>
      </c>
      <c r="D37" s="62"/>
      <c r="E37" s="62"/>
      <c r="F37" s="62"/>
      <c r="G37" s="62"/>
      <c r="H37" s="62"/>
      <c r="I37" s="62"/>
    </row>
    <row r="38" spans="1:9" ht="12.75" customHeight="1" x14ac:dyDescent="0.25">
      <c r="A38">
        <f>A37</f>
        <v>2</v>
      </c>
      <c r="B38" s="40">
        <f>B37</f>
        <v>4</v>
      </c>
      <c r="C38" s="16">
        <f t="shared" si="0"/>
        <v>43503</v>
      </c>
      <c r="D38" s="62"/>
      <c r="E38" s="62"/>
      <c r="F38" s="62"/>
      <c r="G38" s="62"/>
      <c r="H38" s="62"/>
      <c r="I38" s="62"/>
    </row>
    <row r="39" spans="1:9" ht="12.75" customHeight="1" x14ac:dyDescent="0.25">
      <c r="A39">
        <f>MONTH(C39)</f>
        <v>2</v>
      </c>
      <c r="B39" s="40">
        <f>WEEKDAY(C39,2)</f>
        <v>5</v>
      </c>
      <c r="C39" s="15">
        <f>Calen!F25</f>
        <v>43504</v>
      </c>
      <c r="D39" s="62"/>
      <c r="E39" s="62"/>
      <c r="F39" s="62"/>
      <c r="G39" s="62"/>
      <c r="H39" s="62"/>
      <c r="I39" s="62"/>
    </row>
    <row r="40" spans="1:9" ht="12.75" customHeight="1" x14ac:dyDescent="0.25">
      <c r="A40">
        <f>A39</f>
        <v>2</v>
      </c>
      <c r="B40" s="40">
        <f>B39</f>
        <v>5</v>
      </c>
      <c r="C40" s="16">
        <f t="shared" si="0"/>
        <v>43504</v>
      </c>
      <c r="D40" s="62"/>
      <c r="E40" s="62"/>
      <c r="F40" s="62"/>
      <c r="G40" s="62"/>
      <c r="H40" s="62"/>
      <c r="I40" s="62"/>
    </row>
    <row r="41" spans="1:9" ht="12.75" customHeight="1" x14ac:dyDescent="0.25">
      <c r="A41">
        <f>MONTH(C41)</f>
        <v>2</v>
      </c>
      <c r="B41" s="40">
        <f>WEEKDAY(C41,2)</f>
        <v>3</v>
      </c>
      <c r="C41" s="15">
        <f>Calen!F26</f>
        <v>43509</v>
      </c>
      <c r="D41" s="62"/>
      <c r="E41" s="62"/>
      <c r="F41" s="62"/>
      <c r="G41" s="62"/>
      <c r="H41" s="62"/>
      <c r="I41" s="62"/>
    </row>
    <row r="42" spans="1:9" ht="12.75" customHeight="1" x14ac:dyDescent="0.25">
      <c r="A42">
        <f>A41</f>
        <v>2</v>
      </c>
      <c r="B42" s="40">
        <f>B41</f>
        <v>3</v>
      </c>
      <c r="C42" s="16">
        <f t="shared" si="0"/>
        <v>43509</v>
      </c>
      <c r="D42" s="62"/>
      <c r="E42" s="62"/>
      <c r="F42" s="62"/>
      <c r="G42" s="62"/>
      <c r="H42" s="62"/>
      <c r="I42" s="62"/>
    </row>
    <row r="43" spans="1:9" ht="12.75" customHeight="1" x14ac:dyDescent="0.25">
      <c r="A43">
        <f>MONTH(C43)</f>
        <v>2</v>
      </c>
      <c r="B43" s="40">
        <f>WEEKDAY(C43,2)</f>
        <v>4</v>
      </c>
      <c r="C43" s="15">
        <f>Calen!F27</f>
        <v>43510</v>
      </c>
      <c r="D43" s="62"/>
      <c r="E43" s="62"/>
      <c r="F43" s="62"/>
      <c r="G43" s="62"/>
      <c r="H43" s="62"/>
      <c r="I43" s="62"/>
    </row>
    <row r="44" spans="1:9" ht="12.75" customHeight="1" x14ac:dyDescent="0.25">
      <c r="A44">
        <f>A43</f>
        <v>2</v>
      </c>
      <c r="B44" s="40">
        <f>B43</f>
        <v>4</v>
      </c>
      <c r="C44" s="16">
        <f t="shared" si="0"/>
        <v>43510</v>
      </c>
      <c r="D44" s="62"/>
      <c r="E44" s="62"/>
      <c r="F44" s="62"/>
      <c r="G44" s="62"/>
      <c r="H44" s="62"/>
      <c r="I44" s="62"/>
    </row>
    <row r="45" spans="1:9" ht="12.75" customHeight="1" x14ac:dyDescent="0.25">
      <c r="A45">
        <f>MONTH(C45)</f>
        <v>2</v>
      </c>
      <c r="B45" s="40">
        <f>WEEKDAY(C45,2)</f>
        <v>5</v>
      </c>
      <c r="C45" s="15">
        <f>Calen!F28</f>
        <v>43511</v>
      </c>
      <c r="D45" s="62"/>
      <c r="E45" s="62"/>
      <c r="F45" s="62"/>
      <c r="G45" s="62"/>
      <c r="H45" s="62"/>
      <c r="I45" s="62"/>
    </row>
    <row r="46" spans="1:9" ht="12.75" customHeight="1" x14ac:dyDescent="0.25">
      <c r="A46">
        <f>A45</f>
        <v>2</v>
      </c>
      <c r="B46" s="40">
        <f>B45</f>
        <v>5</v>
      </c>
      <c r="C46" s="16">
        <f t="shared" si="0"/>
        <v>43511</v>
      </c>
      <c r="D46" s="62"/>
      <c r="E46" s="62"/>
      <c r="F46" s="62"/>
      <c r="G46" s="62"/>
      <c r="H46" s="62"/>
      <c r="I46" s="62"/>
    </row>
    <row r="47" spans="1:9" ht="12.75" customHeight="1" x14ac:dyDescent="0.25">
      <c r="A47">
        <f>MONTH(C47)</f>
        <v>2</v>
      </c>
      <c r="B47" s="40">
        <f>WEEKDAY(C47,2)</f>
        <v>3</v>
      </c>
      <c r="C47" s="15">
        <f>Calen!F29</f>
        <v>43516</v>
      </c>
      <c r="D47" s="62"/>
      <c r="E47" s="62"/>
      <c r="F47" s="62"/>
      <c r="G47" s="62"/>
      <c r="H47" s="62"/>
      <c r="I47" s="62"/>
    </row>
    <row r="48" spans="1:9" ht="12.75" customHeight="1" x14ac:dyDescent="0.25">
      <c r="A48">
        <f>A47</f>
        <v>2</v>
      </c>
      <c r="B48" s="40">
        <f>B47</f>
        <v>3</v>
      </c>
      <c r="C48" s="16">
        <f t="shared" si="0"/>
        <v>43516</v>
      </c>
      <c r="D48" s="62"/>
      <c r="E48" s="62"/>
      <c r="F48" s="62"/>
      <c r="G48" s="62"/>
      <c r="H48" s="62"/>
      <c r="I48" s="62"/>
    </row>
    <row r="49" spans="1:9" ht="12.75" customHeight="1" x14ac:dyDescent="0.25">
      <c r="A49">
        <f>MONTH(C49)</f>
        <v>2</v>
      </c>
      <c r="B49" s="40">
        <f>WEEKDAY(C49,2)</f>
        <v>4</v>
      </c>
      <c r="C49" s="15">
        <f>Calen!F30</f>
        <v>43517</v>
      </c>
      <c r="D49" s="62"/>
      <c r="E49" s="62"/>
      <c r="F49" s="62"/>
      <c r="G49" s="62"/>
      <c r="H49" s="62"/>
      <c r="I49" s="62"/>
    </row>
    <row r="50" spans="1:9" ht="12.75" customHeight="1" x14ac:dyDescent="0.25">
      <c r="A50">
        <f>A49</f>
        <v>2</v>
      </c>
      <c r="B50" s="40">
        <f>B49</f>
        <v>4</v>
      </c>
      <c r="C50" s="16">
        <f t="shared" si="0"/>
        <v>43517</v>
      </c>
      <c r="D50" s="62"/>
      <c r="E50" s="62"/>
      <c r="F50" s="62"/>
      <c r="G50" s="62"/>
      <c r="H50" s="62"/>
      <c r="I50" s="62"/>
    </row>
    <row r="51" spans="1:9" ht="12.75" customHeight="1" x14ac:dyDescent="0.25">
      <c r="A51">
        <f>MONTH(C51)</f>
        <v>2</v>
      </c>
      <c r="B51" s="40">
        <f>WEEKDAY(C51,2)</f>
        <v>5</v>
      </c>
      <c r="C51" s="15">
        <f>Calen!F31</f>
        <v>43518</v>
      </c>
      <c r="D51" s="62"/>
      <c r="E51" s="62"/>
      <c r="F51" s="62"/>
      <c r="G51" s="62"/>
      <c r="H51" s="62"/>
      <c r="I51" s="62"/>
    </row>
    <row r="52" spans="1:9" ht="12.75" customHeight="1" x14ac:dyDescent="0.25">
      <c r="A52">
        <f>A51</f>
        <v>2</v>
      </c>
      <c r="B52" s="40">
        <f>B51</f>
        <v>5</v>
      </c>
      <c r="C52" s="16">
        <f t="shared" si="0"/>
        <v>43518</v>
      </c>
      <c r="D52" s="62"/>
      <c r="E52" s="62"/>
      <c r="F52" s="62"/>
      <c r="G52" s="62"/>
      <c r="H52" s="62"/>
      <c r="I52" s="62"/>
    </row>
    <row r="53" spans="1:9" ht="12.75" customHeight="1" x14ac:dyDescent="0.25">
      <c r="A53">
        <f>MONTH(C53)</f>
        <v>2</v>
      </c>
      <c r="B53" s="40">
        <f>WEEKDAY(C53,2)</f>
        <v>3</v>
      </c>
      <c r="C53" s="15">
        <f>Calen!F32</f>
        <v>43523</v>
      </c>
      <c r="D53" s="62"/>
      <c r="E53" s="62"/>
      <c r="F53" s="62"/>
      <c r="G53" s="62"/>
      <c r="H53" s="62"/>
      <c r="I53" s="62"/>
    </row>
    <row r="54" spans="1:9" ht="12.75" customHeight="1" x14ac:dyDescent="0.25">
      <c r="A54">
        <f>A53</f>
        <v>2</v>
      </c>
      <c r="B54" s="40">
        <f>B53</f>
        <v>3</v>
      </c>
      <c r="C54" s="16">
        <f t="shared" si="0"/>
        <v>43523</v>
      </c>
      <c r="D54" s="62"/>
      <c r="E54" s="62"/>
      <c r="F54" s="62"/>
      <c r="G54" s="62"/>
      <c r="H54" s="62"/>
      <c r="I54" s="62"/>
    </row>
    <row r="55" spans="1:9" ht="12.75" customHeight="1" x14ac:dyDescent="0.25">
      <c r="A55">
        <f>MONTH(C55)</f>
        <v>2</v>
      </c>
      <c r="B55" s="40">
        <f>WEEKDAY(C55,2)</f>
        <v>4</v>
      </c>
      <c r="C55" s="15">
        <f>Calen!F33</f>
        <v>43524</v>
      </c>
      <c r="D55" s="62"/>
      <c r="E55" s="62"/>
      <c r="F55" s="62"/>
      <c r="G55" s="62"/>
      <c r="H55" s="62"/>
      <c r="I55" s="62"/>
    </row>
    <row r="56" spans="1:9" ht="12.75" customHeight="1" x14ac:dyDescent="0.25">
      <c r="A56">
        <f>A55</f>
        <v>2</v>
      </c>
      <c r="B56" s="40">
        <f>B55</f>
        <v>4</v>
      </c>
      <c r="C56" s="16">
        <f t="shared" si="0"/>
        <v>43524</v>
      </c>
      <c r="D56" s="62"/>
      <c r="E56" s="62"/>
      <c r="F56" s="62"/>
      <c r="G56" s="62"/>
      <c r="H56" s="62"/>
      <c r="I56" s="62"/>
    </row>
    <row r="57" spans="1:9" ht="12.75" customHeight="1" x14ac:dyDescent="0.25">
      <c r="A57">
        <f>MONTH(C57)</f>
        <v>3</v>
      </c>
      <c r="B57" s="40">
        <f>WEEKDAY(C57,2)</f>
        <v>5</v>
      </c>
      <c r="C57" s="15">
        <f>Calen!F34</f>
        <v>43525</v>
      </c>
      <c r="D57" s="62"/>
      <c r="E57" s="62"/>
      <c r="F57" s="62"/>
      <c r="G57" s="62"/>
      <c r="H57" s="62"/>
      <c r="I57" s="62"/>
    </row>
    <row r="58" spans="1:9" ht="12.75" customHeight="1" x14ac:dyDescent="0.25">
      <c r="A58">
        <f>A57</f>
        <v>3</v>
      </c>
      <c r="B58" s="40">
        <f>B57</f>
        <v>5</v>
      </c>
      <c r="C58" s="16">
        <f t="shared" si="0"/>
        <v>43525</v>
      </c>
      <c r="D58" s="62"/>
      <c r="E58" s="62"/>
      <c r="F58" s="62"/>
      <c r="G58" s="62"/>
      <c r="H58" s="62"/>
      <c r="I58" s="62"/>
    </row>
    <row r="59" spans="1:9" ht="12.75" customHeight="1" x14ac:dyDescent="0.25">
      <c r="A59">
        <f>MONTH(C59)</f>
        <v>3</v>
      </c>
      <c r="B59" s="40">
        <f>WEEKDAY(C59,2)</f>
        <v>3</v>
      </c>
      <c r="C59" s="15">
        <f>Calen!F35</f>
        <v>43530</v>
      </c>
      <c r="D59" s="62"/>
      <c r="E59" s="62"/>
      <c r="F59" s="62"/>
      <c r="G59" s="62"/>
      <c r="H59" s="62"/>
      <c r="I59" s="62"/>
    </row>
    <row r="60" spans="1:9" ht="12.75" customHeight="1" x14ac:dyDescent="0.25">
      <c r="A60">
        <f>A59</f>
        <v>3</v>
      </c>
      <c r="B60" s="40">
        <f>B59</f>
        <v>3</v>
      </c>
      <c r="C60" s="16">
        <f t="shared" si="0"/>
        <v>43530</v>
      </c>
      <c r="D60" s="62"/>
      <c r="E60" s="62"/>
      <c r="F60" s="62"/>
      <c r="G60" s="62"/>
      <c r="H60" s="62"/>
      <c r="I60" s="62"/>
    </row>
    <row r="61" spans="1:9" ht="12.75" customHeight="1" x14ac:dyDescent="0.25">
      <c r="A61">
        <f>MONTH(C61)</f>
        <v>3</v>
      </c>
      <c r="B61" s="40">
        <f>WEEKDAY(C61,2)</f>
        <v>4</v>
      </c>
      <c r="C61" s="15">
        <f>Calen!F36</f>
        <v>43531</v>
      </c>
      <c r="D61" s="62"/>
      <c r="E61" s="62"/>
      <c r="F61" s="62"/>
      <c r="G61" s="62"/>
      <c r="H61" s="62"/>
      <c r="I61" s="62"/>
    </row>
    <row r="62" spans="1:9" ht="12.75" customHeight="1" x14ac:dyDescent="0.25">
      <c r="A62">
        <f>A61</f>
        <v>3</v>
      </c>
      <c r="B62" s="40">
        <f>B61</f>
        <v>4</v>
      </c>
      <c r="C62" s="16">
        <f t="shared" si="0"/>
        <v>43531</v>
      </c>
      <c r="D62" s="62"/>
      <c r="E62" s="62"/>
      <c r="F62" s="62"/>
      <c r="G62" s="62"/>
      <c r="H62" s="62"/>
      <c r="I62" s="62"/>
    </row>
    <row r="63" spans="1:9" ht="12.75" customHeight="1" x14ac:dyDescent="0.25">
      <c r="A63">
        <f>MONTH(C63)</f>
        <v>3</v>
      </c>
      <c r="B63" s="40">
        <f>WEEKDAY(C63,2)</f>
        <v>5</v>
      </c>
      <c r="C63" s="15">
        <f>Calen!F37</f>
        <v>43532</v>
      </c>
      <c r="D63" s="62"/>
      <c r="E63" s="62"/>
      <c r="F63" s="62"/>
      <c r="G63" s="62"/>
      <c r="H63" s="62"/>
      <c r="I63" s="62"/>
    </row>
    <row r="64" spans="1:9" ht="12.75" customHeight="1" x14ac:dyDescent="0.25">
      <c r="A64">
        <f>A63</f>
        <v>3</v>
      </c>
      <c r="B64" s="40">
        <f>B63</f>
        <v>5</v>
      </c>
      <c r="C64" s="16">
        <f t="shared" si="0"/>
        <v>43532</v>
      </c>
      <c r="D64" s="62"/>
      <c r="E64" s="62"/>
      <c r="F64" s="62"/>
      <c r="G64" s="62"/>
      <c r="H64" s="62"/>
      <c r="I64" s="62"/>
    </row>
    <row r="65" spans="1:9" ht="12.75" customHeight="1" x14ac:dyDescent="0.25">
      <c r="A65">
        <f>MONTH(C65)</f>
        <v>3</v>
      </c>
      <c r="B65" s="40">
        <f>WEEKDAY(C65,2)</f>
        <v>3</v>
      </c>
      <c r="C65" s="15">
        <f>Calen!F38</f>
        <v>43537</v>
      </c>
      <c r="D65" s="62"/>
      <c r="E65" s="62"/>
      <c r="F65" s="62"/>
      <c r="G65" s="62"/>
      <c r="H65" s="62"/>
      <c r="I65" s="62"/>
    </row>
    <row r="66" spans="1:9" ht="12.75" customHeight="1" x14ac:dyDescent="0.25">
      <c r="A66">
        <f>A65</f>
        <v>3</v>
      </c>
      <c r="B66" s="40">
        <f>B65</f>
        <v>3</v>
      </c>
      <c r="C66" s="16">
        <f t="shared" si="0"/>
        <v>43537</v>
      </c>
      <c r="D66" s="62"/>
      <c r="E66" s="62"/>
      <c r="F66" s="62"/>
      <c r="G66" s="62"/>
      <c r="H66" s="62"/>
      <c r="I66" s="62"/>
    </row>
    <row r="67" spans="1:9" ht="12.75" customHeight="1" x14ac:dyDescent="0.25">
      <c r="A67">
        <f>MONTH(C67)</f>
        <v>3</v>
      </c>
      <c r="B67" s="40">
        <f>WEEKDAY(C67,2)</f>
        <v>4</v>
      </c>
      <c r="C67" s="15">
        <f>Calen!F39</f>
        <v>43538</v>
      </c>
      <c r="D67" s="62"/>
      <c r="E67" s="62"/>
      <c r="F67" s="62"/>
      <c r="G67" s="62"/>
      <c r="H67" s="62"/>
      <c r="I67" s="62"/>
    </row>
    <row r="68" spans="1:9" ht="12.75" customHeight="1" x14ac:dyDescent="0.25">
      <c r="A68">
        <f>A67</f>
        <v>3</v>
      </c>
      <c r="B68" s="40">
        <f>B67</f>
        <v>4</v>
      </c>
      <c r="C68" s="16">
        <f t="shared" si="0"/>
        <v>43538</v>
      </c>
      <c r="D68" s="62"/>
      <c r="E68" s="62"/>
      <c r="F68" s="62"/>
      <c r="G68" s="62"/>
      <c r="H68" s="62"/>
      <c r="I68" s="62"/>
    </row>
    <row r="69" spans="1:9" ht="12.75" customHeight="1" x14ac:dyDescent="0.25">
      <c r="A69">
        <f>MONTH(C69)</f>
        <v>3</v>
      </c>
      <c r="B69" s="40">
        <f>WEEKDAY(C69,2)</f>
        <v>5</v>
      </c>
      <c r="C69" s="15">
        <f>Calen!F40</f>
        <v>43539</v>
      </c>
      <c r="D69" s="62"/>
      <c r="E69" s="62"/>
      <c r="F69" s="62"/>
      <c r="G69" s="62"/>
      <c r="H69" s="62"/>
      <c r="I69" s="62"/>
    </row>
    <row r="70" spans="1:9" ht="12.75" customHeight="1" x14ac:dyDescent="0.25">
      <c r="A70">
        <f>A69</f>
        <v>3</v>
      </c>
      <c r="B70" s="40">
        <f>B69</f>
        <v>5</v>
      </c>
      <c r="C70" s="16">
        <f t="shared" si="0"/>
        <v>43539</v>
      </c>
      <c r="D70" s="62"/>
      <c r="E70" s="62"/>
      <c r="F70" s="62"/>
      <c r="G70" s="62"/>
      <c r="H70" s="62"/>
      <c r="I70" s="62"/>
    </row>
    <row r="71" spans="1:9" ht="12.75" customHeight="1" x14ac:dyDescent="0.25">
      <c r="A71">
        <f>MONTH(C71)</f>
        <v>3</v>
      </c>
      <c r="B71" s="40">
        <f>WEEKDAY(C71,2)</f>
        <v>3</v>
      </c>
      <c r="C71" s="15">
        <f>Calen!F41</f>
        <v>43544</v>
      </c>
      <c r="D71" s="62"/>
      <c r="E71" s="62"/>
      <c r="F71" s="62"/>
      <c r="G71" s="62"/>
      <c r="H71" s="62"/>
      <c r="I71" s="62"/>
    </row>
    <row r="72" spans="1:9" ht="12.75" customHeight="1" x14ac:dyDescent="0.25">
      <c r="A72">
        <f>A71</f>
        <v>3</v>
      </c>
      <c r="B72" s="40">
        <f>B71</f>
        <v>3</v>
      </c>
      <c r="C72" s="16">
        <f t="shared" si="0"/>
        <v>43544</v>
      </c>
      <c r="D72" s="62"/>
      <c r="E72" s="62"/>
      <c r="F72" s="62"/>
      <c r="G72" s="62"/>
      <c r="H72" s="62"/>
      <c r="I72" s="62"/>
    </row>
    <row r="73" spans="1:9" ht="12.75" customHeight="1" x14ac:dyDescent="0.25">
      <c r="A73">
        <f>MONTH(C73)</f>
        <v>3</v>
      </c>
      <c r="B73" s="40">
        <f>WEEKDAY(C73,2)</f>
        <v>4</v>
      </c>
      <c r="C73" s="15">
        <f>Calen!F42</f>
        <v>43545</v>
      </c>
      <c r="D73" s="62"/>
      <c r="E73" s="62"/>
      <c r="F73" s="62"/>
      <c r="G73" s="62"/>
      <c r="H73" s="62"/>
      <c r="I73" s="62"/>
    </row>
    <row r="74" spans="1:9" ht="12.75" customHeight="1" x14ac:dyDescent="0.25">
      <c r="A74">
        <f>A73</f>
        <v>3</v>
      </c>
      <c r="B74" s="40">
        <f>B73</f>
        <v>4</v>
      </c>
      <c r="C74" s="16">
        <f t="shared" si="0"/>
        <v>43545</v>
      </c>
      <c r="D74" s="62"/>
      <c r="E74" s="62"/>
      <c r="F74" s="62"/>
      <c r="G74" s="62"/>
      <c r="H74" s="62"/>
      <c r="I74" s="62"/>
    </row>
    <row r="75" spans="1:9" ht="12.75" customHeight="1" x14ac:dyDescent="0.25">
      <c r="A75">
        <f>MONTH(C75)</f>
        <v>3</v>
      </c>
      <c r="B75" s="40">
        <f>WEEKDAY(C75,2)</f>
        <v>5</v>
      </c>
      <c r="C75" s="15">
        <f>Calen!F43</f>
        <v>43546</v>
      </c>
      <c r="D75" s="62"/>
      <c r="E75" s="62"/>
      <c r="F75" s="62"/>
      <c r="G75" s="62"/>
      <c r="H75" s="62"/>
      <c r="I75" s="62"/>
    </row>
    <row r="76" spans="1:9" ht="12.75" customHeight="1" x14ac:dyDescent="0.25">
      <c r="A76">
        <f>A75</f>
        <v>3</v>
      </c>
      <c r="B76" s="40">
        <f>B75</f>
        <v>5</v>
      </c>
      <c r="C76" s="16">
        <f t="shared" si="0"/>
        <v>43546</v>
      </c>
      <c r="D76" s="62"/>
      <c r="E76" s="62"/>
      <c r="F76" s="62"/>
      <c r="G76" s="62"/>
      <c r="H76" s="62"/>
      <c r="I76" s="62"/>
    </row>
    <row r="77" spans="1:9" ht="12.75" customHeight="1" x14ac:dyDescent="0.25">
      <c r="A77">
        <f>MONTH(C77)</f>
        <v>3</v>
      </c>
      <c r="B77" s="40">
        <f>WEEKDAY(C77,2)</f>
        <v>3</v>
      </c>
      <c r="C77" s="15">
        <f>Calen!F44</f>
        <v>43551</v>
      </c>
      <c r="D77" s="62"/>
      <c r="E77" s="62"/>
      <c r="F77" s="62"/>
      <c r="G77" s="62"/>
      <c r="H77" s="62"/>
      <c r="I77" s="62"/>
    </row>
    <row r="78" spans="1:9" ht="12.75" customHeight="1" x14ac:dyDescent="0.25">
      <c r="A78">
        <f>A77</f>
        <v>3</v>
      </c>
      <c r="B78" s="40">
        <f>B77</f>
        <v>3</v>
      </c>
      <c r="C78" s="16">
        <f t="shared" si="0"/>
        <v>43551</v>
      </c>
      <c r="D78" s="62"/>
      <c r="E78" s="62"/>
      <c r="F78" s="62"/>
      <c r="G78" s="62"/>
      <c r="H78" s="62"/>
      <c r="I78" s="62"/>
    </row>
    <row r="79" spans="1:9" ht="12.75" customHeight="1" x14ac:dyDescent="0.25">
      <c r="A79">
        <f>MONTH(C79)</f>
        <v>3</v>
      </c>
      <c r="B79" s="40">
        <f>WEEKDAY(C79,2)</f>
        <v>4</v>
      </c>
      <c r="C79" s="15">
        <f>Calen!F45</f>
        <v>43552</v>
      </c>
      <c r="D79" s="62"/>
      <c r="E79" s="62"/>
      <c r="F79" s="62"/>
      <c r="G79" s="62"/>
      <c r="H79" s="62"/>
      <c r="I79" s="62"/>
    </row>
    <row r="80" spans="1:9" ht="12.75" customHeight="1" x14ac:dyDescent="0.25">
      <c r="A80">
        <f>A79</f>
        <v>3</v>
      </c>
      <c r="B80" s="40">
        <f>B79</f>
        <v>4</v>
      </c>
      <c r="C80" s="16">
        <f t="shared" si="0"/>
        <v>43552</v>
      </c>
      <c r="D80" s="62"/>
      <c r="E80" s="62"/>
      <c r="F80" s="62"/>
      <c r="G80" s="62"/>
      <c r="H80" s="62"/>
      <c r="I80" s="62"/>
    </row>
    <row r="81" spans="1:9" ht="12.75" customHeight="1" x14ac:dyDescent="0.25">
      <c r="A81">
        <f>MONTH(C81)</f>
        <v>3</v>
      </c>
      <c r="B81" s="40">
        <f>WEEKDAY(C81,2)</f>
        <v>5</v>
      </c>
      <c r="C81" s="15">
        <f>Calen!F46</f>
        <v>43553</v>
      </c>
      <c r="D81" s="62"/>
      <c r="E81" s="62"/>
      <c r="F81" s="62"/>
      <c r="G81" s="62"/>
      <c r="H81" s="62"/>
      <c r="I81" s="62"/>
    </row>
    <row r="82" spans="1:9" ht="12.75" customHeight="1" x14ac:dyDescent="0.25">
      <c r="A82">
        <f>A81</f>
        <v>3</v>
      </c>
      <c r="B82" s="40">
        <f>B81</f>
        <v>5</v>
      </c>
      <c r="C82" s="16">
        <f t="shared" si="0"/>
        <v>43553</v>
      </c>
      <c r="D82" s="62"/>
      <c r="E82" s="62"/>
      <c r="F82" s="62"/>
      <c r="G82" s="62"/>
      <c r="H82" s="62"/>
      <c r="I82" s="62"/>
    </row>
    <row r="83" spans="1:9" ht="12.75" customHeight="1" x14ac:dyDescent="0.25">
      <c r="A83">
        <f>MONTH(C83)</f>
        <v>4</v>
      </c>
      <c r="B83" s="40">
        <f>WEEKDAY(C83,2)</f>
        <v>3</v>
      </c>
      <c r="C83" s="15">
        <f>Calen!F47</f>
        <v>43558</v>
      </c>
      <c r="D83" s="62"/>
      <c r="E83" s="62"/>
      <c r="F83" s="62"/>
      <c r="G83" s="62"/>
      <c r="H83" s="62"/>
      <c r="I83" s="62"/>
    </row>
    <row r="84" spans="1:9" ht="12.75" customHeight="1" x14ac:dyDescent="0.25">
      <c r="A84">
        <f>A83</f>
        <v>4</v>
      </c>
      <c r="B84" s="40">
        <f>B83</f>
        <v>3</v>
      </c>
      <c r="C84" s="16">
        <f t="shared" ref="C84:C108" si="1">C83</f>
        <v>43558</v>
      </c>
      <c r="D84" s="62"/>
      <c r="E84" s="62"/>
      <c r="F84" s="62"/>
      <c r="G84" s="62"/>
      <c r="H84" s="62"/>
      <c r="I84" s="62"/>
    </row>
    <row r="85" spans="1:9" ht="12.75" customHeight="1" x14ac:dyDescent="0.25">
      <c r="A85">
        <f>MONTH(C85)</f>
        <v>4</v>
      </c>
      <c r="B85" s="40">
        <f>WEEKDAY(C85,2)</f>
        <v>4</v>
      </c>
      <c r="C85" s="15">
        <f>Calen!F48</f>
        <v>43559</v>
      </c>
      <c r="D85" s="62"/>
      <c r="E85" s="62"/>
      <c r="F85" s="62"/>
      <c r="G85" s="62"/>
      <c r="H85" s="62"/>
      <c r="I85" s="62"/>
    </row>
    <row r="86" spans="1:9" ht="12.75" customHeight="1" x14ac:dyDescent="0.25">
      <c r="A86">
        <f>A85</f>
        <v>4</v>
      </c>
      <c r="B86" s="40">
        <f>B85</f>
        <v>4</v>
      </c>
      <c r="C86" s="16">
        <f t="shared" si="1"/>
        <v>43559</v>
      </c>
      <c r="D86" s="62"/>
      <c r="E86" s="62"/>
      <c r="F86" s="62"/>
      <c r="G86" s="62"/>
      <c r="H86" s="62"/>
      <c r="I86" s="62"/>
    </row>
    <row r="87" spans="1:9" ht="12.75" customHeight="1" x14ac:dyDescent="0.25">
      <c r="A87">
        <f>MONTH(C87)</f>
        <v>4</v>
      </c>
      <c r="B87" s="40">
        <f>WEEKDAY(C87,2)</f>
        <v>5</v>
      </c>
      <c r="C87" s="15">
        <f>Calen!F49</f>
        <v>43560</v>
      </c>
      <c r="D87" s="62"/>
      <c r="E87" s="62"/>
      <c r="F87" s="62"/>
      <c r="G87" s="62"/>
      <c r="H87" s="62"/>
      <c r="I87" s="62"/>
    </row>
    <row r="88" spans="1:9" ht="12.75" customHeight="1" x14ac:dyDescent="0.25">
      <c r="A88">
        <f>A87</f>
        <v>4</v>
      </c>
      <c r="B88" s="40">
        <f>B87</f>
        <v>5</v>
      </c>
      <c r="C88" s="16">
        <f t="shared" si="1"/>
        <v>43560</v>
      </c>
      <c r="D88" s="62"/>
      <c r="E88" s="62"/>
      <c r="F88" s="62"/>
      <c r="G88" s="62"/>
      <c r="H88" s="62"/>
      <c r="I88" s="62"/>
    </row>
    <row r="89" spans="1:9" ht="12.75" customHeight="1" x14ac:dyDescent="0.25">
      <c r="A89">
        <f>MONTH(C89)</f>
        <v>4</v>
      </c>
      <c r="B89" s="40">
        <f>WEEKDAY(C89,2)</f>
        <v>3</v>
      </c>
      <c r="C89" s="15">
        <f>Calen!F50</f>
        <v>43565</v>
      </c>
      <c r="D89" s="62"/>
      <c r="E89" s="62"/>
      <c r="F89" s="62"/>
      <c r="G89" s="62"/>
      <c r="H89" s="62"/>
      <c r="I89" s="62"/>
    </row>
    <row r="90" spans="1:9" ht="12.75" customHeight="1" x14ac:dyDescent="0.25">
      <c r="A90">
        <f>A89</f>
        <v>4</v>
      </c>
      <c r="B90" s="40">
        <f>B89</f>
        <v>3</v>
      </c>
      <c r="C90" s="16">
        <f t="shared" si="1"/>
        <v>43565</v>
      </c>
      <c r="D90" s="62"/>
      <c r="E90" s="62"/>
      <c r="F90" s="62"/>
      <c r="G90" s="62"/>
      <c r="H90" s="62"/>
      <c r="I90" s="62"/>
    </row>
    <row r="91" spans="1:9" ht="12.75" customHeight="1" x14ac:dyDescent="0.25">
      <c r="A91">
        <f>MONTH(C91)</f>
        <v>4</v>
      </c>
      <c r="B91" s="40">
        <f>WEEKDAY(C91,2)</f>
        <v>4</v>
      </c>
      <c r="C91" s="15">
        <f>Calen!F51</f>
        <v>43566</v>
      </c>
      <c r="D91" s="62"/>
      <c r="E91" s="62"/>
      <c r="F91" s="62"/>
      <c r="G91" s="62"/>
      <c r="H91" s="62"/>
      <c r="I91" s="62"/>
    </row>
    <row r="92" spans="1:9" ht="12.75" customHeight="1" x14ac:dyDescent="0.25">
      <c r="A92">
        <f>A91</f>
        <v>4</v>
      </c>
      <c r="B92" s="40">
        <f>B91</f>
        <v>4</v>
      </c>
      <c r="C92" s="16">
        <f t="shared" si="1"/>
        <v>43566</v>
      </c>
      <c r="D92" s="62"/>
      <c r="E92" s="62"/>
      <c r="F92" s="62"/>
      <c r="G92" s="62"/>
      <c r="H92" s="62"/>
      <c r="I92" s="62"/>
    </row>
    <row r="93" spans="1:9" ht="12.75" customHeight="1" x14ac:dyDescent="0.25">
      <c r="A93">
        <f>MONTH(C93)</f>
        <v>4</v>
      </c>
      <c r="B93" s="40">
        <f>WEEKDAY(C93,2)</f>
        <v>5</v>
      </c>
      <c r="C93" s="15">
        <f>Calen!F52</f>
        <v>43567</v>
      </c>
      <c r="D93" s="62"/>
      <c r="E93" s="62"/>
      <c r="F93" s="62"/>
      <c r="G93" s="62"/>
      <c r="H93" s="62"/>
      <c r="I93" s="62"/>
    </row>
    <row r="94" spans="1:9" ht="12.75" customHeight="1" x14ac:dyDescent="0.25">
      <c r="A94">
        <f>A93</f>
        <v>4</v>
      </c>
      <c r="B94" s="40">
        <f>B93</f>
        <v>5</v>
      </c>
      <c r="C94" s="16">
        <f t="shared" si="1"/>
        <v>43567</v>
      </c>
      <c r="D94" s="62"/>
      <c r="E94" s="62"/>
      <c r="F94" s="62"/>
      <c r="G94" s="62"/>
      <c r="H94" s="62"/>
      <c r="I94" s="62"/>
    </row>
    <row r="95" spans="1:9" ht="12.75" customHeight="1" x14ac:dyDescent="0.25">
      <c r="A95">
        <f>MONTH(C95)</f>
        <v>4</v>
      </c>
      <c r="B95" s="40">
        <f>WEEKDAY(C95,2)</f>
        <v>3</v>
      </c>
      <c r="C95" s="15">
        <f>Calen!F53</f>
        <v>43572</v>
      </c>
      <c r="D95" s="62"/>
      <c r="E95" s="62"/>
      <c r="F95" s="62"/>
      <c r="G95" s="62"/>
      <c r="H95" s="62"/>
      <c r="I95" s="62"/>
    </row>
    <row r="96" spans="1:9" ht="12.75" customHeight="1" x14ac:dyDescent="0.25">
      <c r="A96">
        <f>A95</f>
        <v>4</v>
      </c>
      <c r="B96" s="40">
        <f>B95</f>
        <v>3</v>
      </c>
      <c r="C96" s="16">
        <f t="shared" si="1"/>
        <v>43572</v>
      </c>
      <c r="D96" s="62"/>
      <c r="E96" s="62"/>
      <c r="F96" s="62"/>
      <c r="G96" s="62"/>
      <c r="H96" s="62"/>
      <c r="I96" s="62"/>
    </row>
    <row r="97" spans="1:9" ht="12.75" customHeight="1" x14ac:dyDescent="0.25">
      <c r="A97">
        <f>MONTH(C97)</f>
        <v>4</v>
      </c>
      <c r="B97" s="40">
        <f>WEEKDAY(C97,2)</f>
        <v>4</v>
      </c>
      <c r="C97" s="15">
        <f>Calen!F54</f>
        <v>43573</v>
      </c>
      <c r="D97" s="62"/>
      <c r="E97" s="62"/>
      <c r="F97" s="62"/>
      <c r="G97" s="62"/>
      <c r="H97" s="62"/>
      <c r="I97" s="62"/>
    </row>
    <row r="98" spans="1:9" ht="12.75" customHeight="1" x14ac:dyDescent="0.25">
      <c r="A98">
        <f>A97</f>
        <v>4</v>
      </c>
      <c r="B98" s="40">
        <f>B97</f>
        <v>4</v>
      </c>
      <c r="C98" s="16">
        <f t="shared" si="1"/>
        <v>43573</v>
      </c>
      <c r="D98" s="62"/>
      <c r="E98" s="62"/>
      <c r="F98" s="62"/>
      <c r="G98" s="62"/>
      <c r="H98" s="62"/>
      <c r="I98" s="62"/>
    </row>
    <row r="99" spans="1:9" ht="12.75" customHeight="1" x14ac:dyDescent="0.25">
      <c r="A99">
        <f>MONTH(C99)</f>
        <v>4</v>
      </c>
      <c r="B99" s="40">
        <f>WEEKDAY(C99,2)</f>
        <v>5</v>
      </c>
      <c r="C99" s="15">
        <f>Calen!F55</f>
        <v>43574</v>
      </c>
      <c r="D99" s="62"/>
      <c r="E99" s="62"/>
      <c r="F99" s="62"/>
      <c r="G99" s="62"/>
      <c r="H99" s="62"/>
      <c r="I99" s="62"/>
    </row>
    <row r="100" spans="1:9" ht="12.75" customHeight="1" x14ac:dyDescent="0.25">
      <c r="A100">
        <f>A99</f>
        <v>4</v>
      </c>
      <c r="B100" s="40">
        <f>B99</f>
        <v>5</v>
      </c>
      <c r="C100" s="16">
        <f t="shared" si="1"/>
        <v>43574</v>
      </c>
      <c r="D100" s="62"/>
      <c r="E100" s="62"/>
      <c r="F100" s="62"/>
      <c r="G100" s="62"/>
      <c r="H100" s="62"/>
      <c r="I100" s="62"/>
    </row>
    <row r="101" spans="1:9" ht="12.75" customHeight="1" x14ac:dyDescent="0.25">
      <c r="A101">
        <f>MONTH(C101)</f>
        <v>4</v>
      </c>
      <c r="B101" s="40">
        <f>WEEKDAY(C101,2)</f>
        <v>3</v>
      </c>
      <c r="C101" s="15">
        <f>Calen!F56</f>
        <v>43579</v>
      </c>
      <c r="D101" s="62"/>
      <c r="E101" s="62"/>
      <c r="F101" s="62"/>
      <c r="G101" s="62"/>
      <c r="H101" s="62"/>
      <c r="I101" s="62"/>
    </row>
    <row r="102" spans="1:9" ht="12.75" customHeight="1" x14ac:dyDescent="0.25">
      <c r="A102">
        <f>A101</f>
        <v>4</v>
      </c>
      <c r="B102" s="40">
        <f>B101</f>
        <v>3</v>
      </c>
      <c r="C102" s="16">
        <f t="shared" si="1"/>
        <v>43579</v>
      </c>
      <c r="D102" s="62"/>
      <c r="E102" s="62"/>
      <c r="F102" s="62"/>
      <c r="G102" s="62"/>
      <c r="H102" s="62"/>
      <c r="I102" s="62"/>
    </row>
    <row r="103" spans="1:9" ht="12.75" customHeight="1" x14ac:dyDescent="0.25">
      <c r="A103">
        <f>MONTH(C103)</f>
        <v>4</v>
      </c>
      <c r="B103" s="40">
        <f>WEEKDAY(C103,2)</f>
        <v>4</v>
      </c>
      <c r="C103" s="15">
        <f>Calen!F57</f>
        <v>43580</v>
      </c>
      <c r="D103" s="62"/>
      <c r="E103" s="62"/>
      <c r="F103" s="62"/>
      <c r="G103" s="62"/>
      <c r="H103" s="62"/>
      <c r="I103" s="62"/>
    </row>
    <row r="104" spans="1:9" ht="12.75" customHeight="1" x14ac:dyDescent="0.25">
      <c r="A104">
        <f>A103</f>
        <v>4</v>
      </c>
      <c r="B104" s="40">
        <f>B103</f>
        <v>4</v>
      </c>
      <c r="C104" s="16">
        <f t="shared" si="1"/>
        <v>43580</v>
      </c>
      <c r="D104" s="62"/>
      <c r="E104" s="62"/>
      <c r="F104" s="62"/>
      <c r="G104" s="62"/>
      <c r="H104" s="62"/>
      <c r="I104" s="62"/>
    </row>
    <row r="105" spans="1:9" ht="12.75" customHeight="1" x14ac:dyDescent="0.25">
      <c r="A105">
        <f>MONTH(C105)</f>
        <v>4</v>
      </c>
      <c r="B105" s="40">
        <f>WEEKDAY(C105,2)</f>
        <v>5</v>
      </c>
      <c r="C105" s="15">
        <f>Calen!F58</f>
        <v>43581</v>
      </c>
      <c r="D105" s="62"/>
      <c r="E105" s="62"/>
      <c r="F105" s="62"/>
      <c r="G105" s="62"/>
      <c r="H105" s="62"/>
      <c r="I105" s="62"/>
    </row>
    <row r="106" spans="1:9" ht="12.75" customHeight="1" x14ac:dyDescent="0.25">
      <c r="A106">
        <f>A105</f>
        <v>4</v>
      </c>
      <c r="B106" s="40">
        <f>B105</f>
        <v>5</v>
      </c>
      <c r="C106" s="16">
        <f t="shared" si="1"/>
        <v>43581</v>
      </c>
      <c r="D106" s="62"/>
      <c r="E106" s="62"/>
      <c r="F106" s="62"/>
      <c r="G106" s="62"/>
      <c r="H106" s="62"/>
      <c r="I106" s="62"/>
    </row>
    <row r="107" spans="1:9" ht="12.75" customHeight="1" x14ac:dyDescent="0.25">
      <c r="A107">
        <f>MONTH(C107)</f>
        <v>5</v>
      </c>
      <c r="B107" s="40">
        <f>WEEKDAY(C107,2)</f>
        <v>3</v>
      </c>
      <c r="C107" s="15">
        <f>Calen!F59</f>
        <v>43586</v>
      </c>
      <c r="D107" s="62"/>
      <c r="E107" s="62"/>
      <c r="F107" s="62"/>
      <c r="G107" s="62"/>
      <c r="H107" s="62"/>
      <c r="I107" s="62"/>
    </row>
    <row r="108" spans="1:9" ht="12.75" customHeight="1" x14ac:dyDescent="0.25">
      <c r="A108">
        <f>A107</f>
        <v>5</v>
      </c>
      <c r="B108" s="40">
        <f>B107</f>
        <v>3</v>
      </c>
      <c r="C108" s="16">
        <f t="shared" si="1"/>
        <v>43586</v>
      </c>
      <c r="D108" s="62"/>
      <c r="E108" s="62"/>
      <c r="F108" s="62"/>
      <c r="G108" s="62"/>
      <c r="H108" s="62"/>
      <c r="I108" s="62"/>
    </row>
    <row r="109" spans="1:9" ht="12.75" customHeight="1" x14ac:dyDescent="0.25">
      <c r="A109">
        <f>MONTH(C109)</f>
        <v>5</v>
      </c>
      <c r="B109" s="40">
        <f>WEEKDAY(C109,2)</f>
        <v>4</v>
      </c>
      <c r="C109" s="15">
        <f>Calen!F60</f>
        <v>43587</v>
      </c>
      <c r="D109" s="62"/>
      <c r="E109" s="62"/>
      <c r="F109" s="62"/>
      <c r="G109" s="62"/>
      <c r="H109" s="62"/>
      <c r="I109" s="62"/>
    </row>
    <row r="110" spans="1:9" ht="12.75" customHeight="1" x14ac:dyDescent="0.25">
      <c r="A110">
        <f>A109</f>
        <v>5</v>
      </c>
      <c r="B110" s="40">
        <f>B109</f>
        <v>4</v>
      </c>
      <c r="C110" s="14">
        <f>C109</f>
        <v>43587</v>
      </c>
      <c r="D110" s="62"/>
      <c r="E110" s="62"/>
      <c r="F110" s="62"/>
      <c r="G110" s="62"/>
      <c r="H110" s="62"/>
      <c r="I110" s="62"/>
    </row>
    <row r="111" spans="1:9" ht="12.75" customHeight="1" x14ac:dyDescent="0.25">
      <c r="A111">
        <f>MONTH(C111)</f>
        <v>5</v>
      </c>
      <c r="B111" s="40">
        <f>WEEKDAY(C111,2)</f>
        <v>5</v>
      </c>
      <c r="C111" s="15">
        <f>Calen!F61</f>
        <v>43588</v>
      </c>
      <c r="D111" s="62"/>
      <c r="E111" s="62"/>
      <c r="F111" s="62"/>
      <c r="G111" s="62"/>
      <c r="H111" s="62"/>
      <c r="I111" s="62"/>
    </row>
    <row r="112" spans="1:9" ht="12.75" customHeight="1" x14ac:dyDescent="0.25">
      <c r="A112">
        <f>A111</f>
        <v>5</v>
      </c>
      <c r="B112" s="40">
        <f>B111</f>
        <v>5</v>
      </c>
      <c r="C112" s="16">
        <f>C111</f>
        <v>43588</v>
      </c>
      <c r="D112" s="62"/>
      <c r="E112" s="62"/>
      <c r="F112" s="62"/>
      <c r="G112" s="62"/>
      <c r="H112" s="62"/>
      <c r="I112" s="62"/>
    </row>
    <row r="113" spans="1:9" ht="12.75" customHeight="1" x14ac:dyDescent="0.25">
      <c r="A113">
        <f>MONTH(C113)</f>
        <v>5</v>
      </c>
      <c r="B113" s="40">
        <f>WEEKDAY(C113,2)</f>
        <v>3</v>
      </c>
      <c r="C113" s="15">
        <f>Calen!F62</f>
        <v>43593</v>
      </c>
      <c r="D113" s="62"/>
      <c r="E113" s="62"/>
      <c r="F113" s="62"/>
      <c r="G113" s="62"/>
      <c r="H113" s="62"/>
      <c r="I113" s="62"/>
    </row>
    <row r="114" spans="1:9" ht="12.75" customHeight="1" x14ac:dyDescent="0.25">
      <c r="A114">
        <f>A113</f>
        <v>5</v>
      </c>
      <c r="B114" s="40">
        <f>B113</f>
        <v>3</v>
      </c>
      <c r="C114" s="16">
        <f>C113</f>
        <v>43593</v>
      </c>
      <c r="D114" s="62"/>
      <c r="E114" s="62"/>
      <c r="F114" s="62"/>
      <c r="G114" s="62"/>
      <c r="H114" s="62"/>
      <c r="I114" s="62"/>
    </row>
    <row r="115" spans="1:9" ht="12.75" customHeight="1" x14ac:dyDescent="0.25">
      <c r="A115">
        <f>MONTH(C115)</f>
        <v>5</v>
      </c>
      <c r="B115" s="40">
        <f>WEEKDAY(C115,2)</f>
        <v>4</v>
      </c>
      <c r="C115" s="15">
        <f>Calen!F63</f>
        <v>43594</v>
      </c>
      <c r="D115" s="62"/>
      <c r="E115" s="62"/>
      <c r="F115" s="62"/>
      <c r="G115" s="62"/>
      <c r="H115" s="62"/>
      <c r="I115" s="62"/>
    </row>
    <row r="116" spans="1:9" ht="12.75" customHeight="1" x14ac:dyDescent="0.25">
      <c r="A116">
        <f>A115</f>
        <v>5</v>
      </c>
      <c r="B116" s="40">
        <f>B115</f>
        <v>4</v>
      </c>
      <c r="C116" s="16">
        <f>C115</f>
        <v>43594</v>
      </c>
      <c r="D116" s="62"/>
      <c r="E116" s="62"/>
      <c r="F116" s="62"/>
      <c r="G116" s="62"/>
      <c r="H116" s="62"/>
      <c r="I116" s="62"/>
    </row>
    <row r="117" spans="1:9" ht="12.75" customHeight="1" x14ac:dyDescent="0.25">
      <c r="A117">
        <f>MONTH(C117)</f>
        <v>5</v>
      </c>
      <c r="B117" s="40">
        <f>WEEKDAY(C117,2)</f>
        <v>5</v>
      </c>
      <c r="C117" s="15">
        <f>Calen!F64</f>
        <v>43595</v>
      </c>
      <c r="D117" s="62"/>
      <c r="E117" s="62"/>
      <c r="F117" s="62"/>
      <c r="G117" s="62"/>
      <c r="H117" s="62"/>
      <c r="I117" s="62"/>
    </row>
    <row r="118" spans="1:9" ht="12.75" customHeight="1" x14ac:dyDescent="0.25">
      <c r="A118">
        <f>A117</f>
        <v>5</v>
      </c>
      <c r="B118" s="40">
        <f>B117</f>
        <v>5</v>
      </c>
      <c r="C118" s="16">
        <f>C117</f>
        <v>43595</v>
      </c>
      <c r="D118" s="62"/>
      <c r="E118" s="62"/>
      <c r="F118" s="62"/>
      <c r="G118" s="62"/>
      <c r="H118" s="62"/>
      <c r="I118" s="62"/>
    </row>
    <row r="119" spans="1:9" ht="12.75" customHeight="1" x14ac:dyDescent="0.25">
      <c r="A119">
        <f>MONTH(C119)</f>
        <v>5</v>
      </c>
      <c r="B119" s="40">
        <f>WEEKDAY(C119,2)</f>
        <v>3</v>
      </c>
      <c r="C119" s="15">
        <f>Calen!F65</f>
        <v>43600</v>
      </c>
      <c r="D119" s="62"/>
      <c r="E119" s="62"/>
      <c r="F119" s="62"/>
      <c r="G119" s="62"/>
      <c r="H119" s="62"/>
      <c r="I119" s="62"/>
    </row>
    <row r="120" spans="1:9" ht="12.75" customHeight="1" x14ac:dyDescent="0.25">
      <c r="A120">
        <f>A119</f>
        <v>5</v>
      </c>
      <c r="B120" s="40">
        <f>B119</f>
        <v>3</v>
      </c>
      <c r="C120" s="16">
        <f>C119</f>
        <v>43600</v>
      </c>
      <c r="D120" s="62"/>
      <c r="E120" s="62"/>
      <c r="F120" s="62"/>
      <c r="G120" s="62"/>
      <c r="H120" s="62"/>
      <c r="I120" s="62"/>
    </row>
    <row r="121" spans="1:9" ht="12.75" customHeight="1" x14ac:dyDescent="0.25">
      <c r="A121">
        <f>MONTH(C121)</f>
        <v>5</v>
      </c>
      <c r="B121" s="40">
        <f>WEEKDAY(C121,2)</f>
        <v>4</v>
      </c>
      <c r="C121" s="15">
        <f>Calen!F66</f>
        <v>43601</v>
      </c>
      <c r="D121" s="62"/>
      <c r="E121" s="62"/>
      <c r="F121" s="62"/>
      <c r="G121" s="62"/>
      <c r="H121" s="62"/>
      <c r="I121" s="62"/>
    </row>
    <row r="122" spans="1:9" ht="12.75" customHeight="1" x14ac:dyDescent="0.25">
      <c r="A122">
        <f>A121</f>
        <v>5</v>
      </c>
      <c r="B122" s="40">
        <f>B121</f>
        <v>4</v>
      </c>
      <c r="C122" s="16">
        <f>C121</f>
        <v>43601</v>
      </c>
      <c r="D122" s="62"/>
      <c r="E122" s="62"/>
      <c r="F122" s="62"/>
      <c r="G122" s="62"/>
      <c r="H122" s="62"/>
      <c r="I122" s="62"/>
    </row>
    <row r="123" spans="1:9" ht="12.75" customHeight="1" x14ac:dyDescent="0.25">
      <c r="A123">
        <f>MONTH(C123)</f>
        <v>5</v>
      </c>
      <c r="B123" s="40">
        <f>WEEKDAY(C123,2)</f>
        <v>5</v>
      </c>
      <c r="C123" s="15">
        <f>Calen!F67</f>
        <v>43602</v>
      </c>
      <c r="D123" s="62"/>
      <c r="E123" s="62"/>
      <c r="F123" s="62"/>
      <c r="G123" s="62"/>
      <c r="H123" s="62"/>
      <c r="I123" s="62"/>
    </row>
    <row r="124" spans="1:9" ht="12.75" customHeight="1" x14ac:dyDescent="0.25">
      <c r="A124">
        <f>A123</f>
        <v>5</v>
      </c>
      <c r="B124" s="40">
        <f>B123</f>
        <v>5</v>
      </c>
      <c r="C124" s="16">
        <f t="shared" ref="C124:C146" si="2">C123</f>
        <v>43602</v>
      </c>
      <c r="D124" s="62"/>
      <c r="E124" s="62"/>
      <c r="F124" s="62"/>
      <c r="G124" s="62"/>
      <c r="H124" s="62"/>
      <c r="I124" s="62"/>
    </row>
    <row r="125" spans="1:9" ht="12.75" customHeight="1" x14ac:dyDescent="0.25">
      <c r="A125">
        <f>MONTH(C125)</f>
        <v>5</v>
      </c>
      <c r="B125" s="40">
        <f>WEEKDAY(C125,2)</f>
        <v>3</v>
      </c>
      <c r="C125" s="15">
        <f>Calen!F68</f>
        <v>43607</v>
      </c>
      <c r="D125" s="62"/>
      <c r="E125" s="62"/>
      <c r="F125" s="62"/>
      <c r="G125" s="62"/>
      <c r="H125" s="62"/>
      <c r="I125" s="62"/>
    </row>
    <row r="126" spans="1:9" ht="12.75" customHeight="1" x14ac:dyDescent="0.25">
      <c r="A126">
        <f>A125</f>
        <v>5</v>
      </c>
      <c r="B126" s="40">
        <f>B125</f>
        <v>3</v>
      </c>
      <c r="C126" s="16">
        <f t="shared" si="2"/>
        <v>43607</v>
      </c>
      <c r="D126" s="62"/>
      <c r="E126" s="62"/>
      <c r="F126" s="62"/>
      <c r="G126" s="62"/>
      <c r="H126" s="62"/>
      <c r="I126" s="62"/>
    </row>
    <row r="127" spans="1:9" ht="12.75" customHeight="1" x14ac:dyDescent="0.25">
      <c r="A127">
        <f>MONTH(C127)</f>
        <v>5</v>
      </c>
      <c r="B127" s="40">
        <f>WEEKDAY(C127,2)</f>
        <v>4</v>
      </c>
      <c r="C127" s="15">
        <f>Calen!F69</f>
        <v>43608</v>
      </c>
      <c r="D127" s="62"/>
      <c r="E127" s="62"/>
      <c r="F127" s="62"/>
      <c r="G127" s="62"/>
      <c r="H127" s="62"/>
      <c r="I127" s="62"/>
    </row>
    <row r="128" spans="1:9" ht="12.75" customHeight="1" x14ac:dyDescent="0.25">
      <c r="A128">
        <f>A127</f>
        <v>5</v>
      </c>
      <c r="B128" s="40">
        <f>B127</f>
        <v>4</v>
      </c>
      <c r="C128" s="16">
        <f t="shared" si="2"/>
        <v>43608</v>
      </c>
      <c r="D128" s="62"/>
      <c r="E128" s="62"/>
      <c r="F128" s="62"/>
      <c r="G128" s="62"/>
      <c r="H128" s="62"/>
      <c r="I128" s="62"/>
    </row>
    <row r="129" spans="1:9" ht="12.75" customHeight="1" x14ac:dyDescent="0.25">
      <c r="A129">
        <f>MONTH(C129)</f>
        <v>5</v>
      </c>
      <c r="B129" s="40">
        <f>WEEKDAY(C129,2)</f>
        <v>5</v>
      </c>
      <c r="C129" s="15">
        <f>Calen!F70</f>
        <v>43609</v>
      </c>
      <c r="D129" s="62"/>
      <c r="E129" s="62"/>
      <c r="F129" s="62"/>
      <c r="G129" s="62"/>
      <c r="H129" s="62"/>
      <c r="I129" s="62"/>
    </row>
    <row r="130" spans="1:9" ht="12.75" customHeight="1" x14ac:dyDescent="0.25">
      <c r="A130">
        <f>A129</f>
        <v>5</v>
      </c>
      <c r="B130" s="40">
        <f>B129</f>
        <v>5</v>
      </c>
      <c r="C130" s="16">
        <f t="shared" si="2"/>
        <v>43609</v>
      </c>
      <c r="D130" s="62"/>
      <c r="E130" s="62"/>
      <c r="F130" s="62"/>
      <c r="G130" s="62"/>
      <c r="H130" s="62"/>
      <c r="I130" s="62"/>
    </row>
    <row r="131" spans="1:9" ht="12.75" customHeight="1" x14ac:dyDescent="0.25">
      <c r="A131">
        <f>MONTH(C131)</f>
        <v>5</v>
      </c>
      <c r="B131" s="40">
        <f>WEEKDAY(C131,2)</f>
        <v>3</v>
      </c>
      <c r="C131" s="15">
        <f>Calen!F71</f>
        <v>43614</v>
      </c>
      <c r="D131" s="62"/>
      <c r="E131" s="62"/>
      <c r="F131" s="62"/>
      <c r="G131" s="62"/>
      <c r="H131" s="62"/>
      <c r="I131" s="62"/>
    </row>
    <row r="132" spans="1:9" ht="12.75" customHeight="1" x14ac:dyDescent="0.25">
      <c r="A132">
        <f>A131</f>
        <v>5</v>
      </c>
      <c r="B132" s="40">
        <f>B131</f>
        <v>3</v>
      </c>
      <c r="C132" s="16">
        <f t="shared" si="2"/>
        <v>43614</v>
      </c>
      <c r="D132" s="62"/>
      <c r="E132" s="62"/>
      <c r="F132" s="62"/>
      <c r="G132" s="62"/>
      <c r="H132" s="62"/>
      <c r="I132" s="62"/>
    </row>
    <row r="133" spans="1:9" ht="12.75" customHeight="1" x14ac:dyDescent="0.25">
      <c r="A133">
        <f>MONTH(C133)</f>
        <v>5</v>
      </c>
      <c r="B133" s="40">
        <f>WEEKDAY(C133,2)</f>
        <v>4</v>
      </c>
      <c r="C133" s="15">
        <f>Calen!F72</f>
        <v>43615</v>
      </c>
      <c r="D133" s="62"/>
      <c r="E133" s="62"/>
      <c r="F133" s="62"/>
      <c r="G133" s="62"/>
      <c r="H133" s="62"/>
      <c r="I133" s="62"/>
    </row>
    <row r="134" spans="1:9" ht="12.75" customHeight="1" x14ac:dyDescent="0.25">
      <c r="A134">
        <f>A133</f>
        <v>5</v>
      </c>
      <c r="B134" s="40">
        <f>B133</f>
        <v>4</v>
      </c>
      <c r="C134" s="16">
        <f t="shared" si="2"/>
        <v>43615</v>
      </c>
      <c r="D134" s="62"/>
      <c r="E134" s="62"/>
      <c r="F134" s="62"/>
      <c r="G134" s="62"/>
      <c r="H134" s="62"/>
      <c r="I134" s="62"/>
    </row>
    <row r="135" spans="1:9" ht="12.75" customHeight="1" x14ac:dyDescent="0.25">
      <c r="A135">
        <f>MONTH(C135)</f>
        <v>5</v>
      </c>
      <c r="B135" s="40">
        <f>WEEKDAY(C135,2)</f>
        <v>5</v>
      </c>
      <c r="C135" s="15">
        <f>Calen!F73</f>
        <v>43616</v>
      </c>
      <c r="D135" s="62"/>
      <c r="E135" s="62"/>
      <c r="F135" s="62"/>
      <c r="G135" s="62"/>
      <c r="H135" s="62"/>
      <c r="I135" s="62"/>
    </row>
    <row r="136" spans="1:9" ht="12.75" customHeight="1" x14ac:dyDescent="0.25">
      <c r="A136">
        <f>A135</f>
        <v>5</v>
      </c>
      <c r="B136" s="40">
        <f>B135</f>
        <v>5</v>
      </c>
      <c r="C136" s="16">
        <f t="shared" si="2"/>
        <v>43616</v>
      </c>
      <c r="D136" s="62"/>
      <c r="E136" s="62"/>
      <c r="F136" s="62"/>
      <c r="G136" s="62"/>
      <c r="H136" s="62"/>
      <c r="I136" s="62"/>
    </row>
    <row r="137" spans="1:9" ht="12.75" customHeight="1" x14ac:dyDescent="0.25">
      <c r="A137">
        <f>MONTH(C137)</f>
        <v>6</v>
      </c>
      <c r="B137" s="40">
        <f>WEEKDAY(C137,2)</f>
        <v>3</v>
      </c>
      <c r="C137" s="15">
        <f>Calen!F74</f>
        <v>43621</v>
      </c>
      <c r="D137" s="62"/>
      <c r="E137" s="62"/>
      <c r="F137" s="62"/>
      <c r="G137" s="62"/>
      <c r="H137" s="62"/>
      <c r="I137" s="62"/>
    </row>
    <row r="138" spans="1:9" ht="12.75" customHeight="1" x14ac:dyDescent="0.25">
      <c r="A138">
        <f>A137</f>
        <v>6</v>
      </c>
      <c r="B138" s="40">
        <f>B137</f>
        <v>3</v>
      </c>
      <c r="C138" s="16">
        <f t="shared" si="2"/>
        <v>43621</v>
      </c>
      <c r="D138" s="62"/>
      <c r="E138" s="62"/>
      <c r="F138" s="62"/>
      <c r="G138" s="62"/>
      <c r="H138" s="62"/>
      <c r="I138" s="62"/>
    </row>
    <row r="139" spans="1:9" ht="12.75" customHeight="1" x14ac:dyDescent="0.25">
      <c r="A139">
        <f>MONTH(C139)</f>
        <v>6</v>
      </c>
      <c r="B139" s="40">
        <f>WEEKDAY(C139,2)</f>
        <v>4</v>
      </c>
      <c r="C139" s="15">
        <f>Calen!F75</f>
        <v>43622</v>
      </c>
      <c r="D139" s="62"/>
      <c r="E139" s="62"/>
      <c r="F139" s="62"/>
      <c r="G139" s="62"/>
      <c r="H139" s="62"/>
      <c r="I139" s="62"/>
    </row>
    <row r="140" spans="1:9" ht="12.75" customHeight="1" x14ac:dyDescent="0.25">
      <c r="A140">
        <f>A139</f>
        <v>6</v>
      </c>
      <c r="B140" s="40">
        <f>B139</f>
        <v>4</v>
      </c>
      <c r="C140" s="16">
        <f t="shared" si="2"/>
        <v>43622</v>
      </c>
      <c r="D140" s="62"/>
      <c r="E140" s="62"/>
      <c r="F140" s="62"/>
      <c r="G140" s="62"/>
      <c r="H140" s="62"/>
      <c r="I140" s="62"/>
    </row>
    <row r="141" spans="1:9" ht="12.75" customHeight="1" x14ac:dyDescent="0.25">
      <c r="A141">
        <f>MONTH(C141)</f>
        <v>6</v>
      </c>
      <c r="B141" s="40">
        <f>WEEKDAY(C141,2)</f>
        <v>5</v>
      </c>
      <c r="C141" s="15">
        <f>Calen!F76</f>
        <v>43623</v>
      </c>
      <c r="D141" s="62"/>
      <c r="E141" s="62"/>
      <c r="F141" s="62"/>
      <c r="G141" s="62"/>
      <c r="H141" s="62"/>
      <c r="I141" s="62"/>
    </row>
    <row r="142" spans="1:9" ht="12.75" customHeight="1" x14ac:dyDescent="0.25">
      <c r="A142">
        <f>A141</f>
        <v>6</v>
      </c>
      <c r="B142" s="40">
        <f>B141</f>
        <v>5</v>
      </c>
      <c r="C142" s="16">
        <f t="shared" si="2"/>
        <v>43623</v>
      </c>
      <c r="D142" s="62"/>
      <c r="E142" s="62"/>
      <c r="F142" s="62"/>
      <c r="G142" s="62"/>
      <c r="H142" s="62"/>
      <c r="I142" s="62"/>
    </row>
    <row r="143" spans="1:9" ht="12.75" customHeight="1" x14ac:dyDescent="0.25">
      <c r="A143">
        <f>MONTH(C143)</f>
        <v>6</v>
      </c>
      <c r="B143" s="40">
        <f>WEEKDAY(C143,2)</f>
        <v>3</v>
      </c>
      <c r="C143" s="15">
        <f>Calen!F77</f>
        <v>43628</v>
      </c>
      <c r="D143" s="62"/>
      <c r="E143" s="62"/>
      <c r="F143" s="62"/>
      <c r="G143" s="62"/>
      <c r="H143" s="62"/>
      <c r="I143" s="62"/>
    </row>
    <row r="144" spans="1:9" ht="12.75" customHeight="1" x14ac:dyDescent="0.25">
      <c r="A144">
        <f>A143</f>
        <v>6</v>
      </c>
      <c r="B144" s="40">
        <f>B143</f>
        <v>3</v>
      </c>
      <c r="C144" s="16">
        <f t="shared" si="2"/>
        <v>43628</v>
      </c>
      <c r="D144" s="62"/>
      <c r="E144" s="62"/>
      <c r="F144" s="62"/>
      <c r="G144" s="62"/>
      <c r="H144" s="62"/>
      <c r="I144" s="62"/>
    </row>
    <row r="145" spans="1:9" ht="12.75" customHeight="1" x14ac:dyDescent="0.25">
      <c r="A145">
        <f>MONTH(C145)</f>
        <v>6</v>
      </c>
      <c r="B145" s="40">
        <f>WEEKDAY(C145,2)</f>
        <v>4</v>
      </c>
      <c r="C145" s="15">
        <f>Calen!F78</f>
        <v>43629</v>
      </c>
      <c r="D145" s="62"/>
      <c r="E145" s="62"/>
      <c r="F145" s="62"/>
      <c r="G145" s="62"/>
      <c r="H145" s="62"/>
      <c r="I145" s="62"/>
    </row>
    <row r="146" spans="1:9" ht="12.75" customHeight="1" x14ac:dyDescent="0.25">
      <c r="A146">
        <f>A145</f>
        <v>6</v>
      </c>
      <c r="B146" s="40">
        <f>B145</f>
        <v>4</v>
      </c>
      <c r="C146" s="16">
        <f t="shared" si="2"/>
        <v>43629</v>
      </c>
      <c r="D146" s="62"/>
      <c r="E146" s="62"/>
      <c r="F146" s="62"/>
      <c r="G146" s="62"/>
      <c r="H146" s="62"/>
      <c r="I146" s="62"/>
    </row>
    <row r="147" spans="1:9" ht="12.75" customHeight="1" x14ac:dyDescent="0.25">
      <c r="A147">
        <f>MONTH(C147)</f>
        <v>6</v>
      </c>
      <c r="B147" s="40">
        <f>WEEKDAY(C147,2)</f>
        <v>5</v>
      </c>
      <c r="C147" s="15">
        <f>Calen!F79</f>
        <v>43630</v>
      </c>
      <c r="D147" s="62"/>
      <c r="E147" s="62"/>
      <c r="F147" s="62"/>
      <c r="G147" s="62"/>
      <c r="H147" s="62"/>
      <c r="I147" s="62"/>
    </row>
    <row r="148" spans="1:9" ht="12.75" customHeight="1" x14ac:dyDescent="0.25">
      <c r="A148">
        <f>A147</f>
        <v>6</v>
      </c>
      <c r="B148" s="40">
        <f>B147</f>
        <v>5</v>
      </c>
      <c r="C148" s="16">
        <f t="shared" ref="C148:C210" si="3">C147</f>
        <v>43630</v>
      </c>
      <c r="D148" s="62"/>
      <c r="E148" s="62"/>
      <c r="F148" s="62"/>
      <c r="G148" s="62"/>
      <c r="H148" s="62"/>
      <c r="I148" s="62"/>
    </row>
    <row r="149" spans="1:9" ht="12.75" customHeight="1" x14ac:dyDescent="0.25">
      <c r="A149">
        <f>MONTH(C149)</f>
        <v>6</v>
      </c>
      <c r="B149" s="40">
        <f>WEEKDAY(C149,2)</f>
        <v>3</v>
      </c>
      <c r="C149" s="15">
        <f>Calen!F80</f>
        <v>43635</v>
      </c>
      <c r="D149" s="62"/>
      <c r="E149" s="62"/>
      <c r="F149" s="62"/>
      <c r="G149" s="62"/>
      <c r="H149" s="62"/>
      <c r="I149" s="62"/>
    </row>
    <row r="150" spans="1:9" ht="12.75" customHeight="1" x14ac:dyDescent="0.25">
      <c r="A150">
        <f>A149</f>
        <v>6</v>
      </c>
      <c r="B150" s="40">
        <f>B149</f>
        <v>3</v>
      </c>
      <c r="C150" s="16">
        <f t="shared" si="3"/>
        <v>43635</v>
      </c>
      <c r="D150" s="62"/>
      <c r="E150" s="62"/>
      <c r="F150" s="62"/>
      <c r="G150" s="62"/>
      <c r="H150" s="62"/>
      <c r="I150" s="62"/>
    </row>
    <row r="151" spans="1:9" ht="12.75" customHeight="1" x14ac:dyDescent="0.25">
      <c r="A151">
        <f>MONTH(C151)</f>
        <v>6</v>
      </c>
      <c r="B151" s="40">
        <f>WEEKDAY(C151,2)</f>
        <v>4</v>
      </c>
      <c r="C151" s="15">
        <f>Calen!F81</f>
        <v>43636</v>
      </c>
      <c r="D151" s="62"/>
      <c r="E151" s="62"/>
      <c r="F151" s="62"/>
      <c r="G151" s="62"/>
      <c r="H151" s="62"/>
      <c r="I151" s="62"/>
    </row>
    <row r="152" spans="1:9" ht="12.75" customHeight="1" x14ac:dyDescent="0.25">
      <c r="A152">
        <f>A151</f>
        <v>6</v>
      </c>
      <c r="B152" s="40">
        <f>B151</f>
        <v>4</v>
      </c>
      <c r="C152" s="16">
        <f t="shared" si="3"/>
        <v>43636</v>
      </c>
      <c r="D152" s="62"/>
      <c r="E152" s="62"/>
      <c r="F152" s="62"/>
      <c r="G152" s="62"/>
      <c r="H152" s="62"/>
      <c r="I152" s="62"/>
    </row>
    <row r="153" spans="1:9" ht="12.75" customHeight="1" x14ac:dyDescent="0.25">
      <c r="A153">
        <f>MONTH(C153)</f>
        <v>6</v>
      </c>
      <c r="B153" s="40">
        <f>WEEKDAY(C153,2)</f>
        <v>5</v>
      </c>
      <c r="C153" s="15">
        <f>Calen!F82</f>
        <v>43637</v>
      </c>
      <c r="D153" s="62"/>
      <c r="E153" s="62"/>
      <c r="F153" s="62"/>
      <c r="G153" s="62"/>
      <c r="H153" s="62"/>
      <c r="I153" s="62"/>
    </row>
    <row r="154" spans="1:9" ht="12.75" customHeight="1" x14ac:dyDescent="0.25">
      <c r="A154">
        <f>A153</f>
        <v>6</v>
      </c>
      <c r="B154" s="40">
        <f>B153</f>
        <v>5</v>
      </c>
      <c r="C154" s="16">
        <f t="shared" si="3"/>
        <v>43637</v>
      </c>
      <c r="D154" s="62"/>
      <c r="E154" s="62"/>
      <c r="F154" s="62"/>
      <c r="G154" s="62"/>
      <c r="H154" s="62"/>
      <c r="I154" s="62"/>
    </row>
    <row r="155" spans="1:9" ht="12.75" customHeight="1" x14ac:dyDescent="0.25">
      <c r="A155">
        <f>MONTH(C155)</f>
        <v>6</v>
      </c>
      <c r="B155" s="40">
        <f>WEEKDAY(C155,2)</f>
        <v>3</v>
      </c>
      <c r="C155" s="15">
        <f>Calen!F83</f>
        <v>43642</v>
      </c>
      <c r="D155" s="62"/>
      <c r="E155" s="62"/>
      <c r="F155" s="62"/>
      <c r="G155" s="62"/>
      <c r="H155" s="62"/>
      <c r="I155" s="62"/>
    </row>
    <row r="156" spans="1:9" ht="12.75" customHeight="1" x14ac:dyDescent="0.25">
      <c r="A156">
        <f>A155</f>
        <v>6</v>
      </c>
      <c r="B156" s="40">
        <f>B155</f>
        <v>3</v>
      </c>
      <c r="C156" s="16">
        <f t="shared" si="3"/>
        <v>43642</v>
      </c>
      <c r="D156" s="62"/>
      <c r="E156" s="62"/>
      <c r="F156" s="62"/>
      <c r="G156" s="62"/>
      <c r="H156" s="62"/>
      <c r="I156" s="62"/>
    </row>
    <row r="157" spans="1:9" ht="12.75" customHeight="1" x14ac:dyDescent="0.25">
      <c r="A157">
        <f>MONTH(C157)</f>
        <v>6</v>
      </c>
      <c r="B157" s="40">
        <f>WEEKDAY(C157,2)</f>
        <v>4</v>
      </c>
      <c r="C157" s="15">
        <f>Calen!F84</f>
        <v>43643</v>
      </c>
      <c r="D157" s="62"/>
      <c r="E157" s="62"/>
      <c r="F157" s="62"/>
      <c r="G157" s="62"/>
      <c r="H157" s="62"/>
      <c r="I157" s="62"/>
    </row>
    <row r="158" spans="1:9" ht="12.75" customHeight="1" x14ac:dyDescent="0.25">
      <c r="A158">
        <f>A157</f>
        <v>6</v>
      </c>
      <c r="B158" s="40">
        <f>B157</f>
        <v>4</v>
      </c>
      <c r="C158" s="16">
        <f t="shared" si="3"/>
        <v>43643</v>
      </c>
      <c r="D158" s="62"/>
      <c r="E158" s="62"/>
      <c r="F158" s="62"/>
      <c r="G158" s="62"/>
      <c r="H158" s="62"/>
      <c r="I158" s="62"/>
    </row>
    <row r="159" spans="1:9" ht="12.75" customHeight="1" x14ac:dyDescent="0.25">
      <c r="A159">
        <f>MONTH(C159)</f>
        <v>6</v>
      </c>
      <c r="B159" s="40">
        <f>WEEKDAY(C159,2)</f>
        <v>5</v>
      </c>
      <c r="C159" s="15">
        <f>Calen!F85</f>
        <v>43644</v>
      </c>
      <c r="D159" s="62"/>
      <c r="E159" s="62"/>
      <c r="F159" s="62"/>
      <c r="G159" s="62"/>
      <c r="H159" s="62"/>
      <c r="I159" s="62"/>
    </row>
    <row r="160" spans="1:9" ht="12.75" customHeight="1" x14ac:dyDescent="0.25">
      <c r="A160">
        <f>A159</f>
        <v>6</v>
      </c>
      <c r="B160" s="40">
        <f>B159</f>
        <v>5</v>
      </c>
      <c r="C160" s="16">
        <f t="shared" si="3"/>
        <v>43644</v>
      </c>
      <c r="D160" s="62"/>
      <c r="E160" s="62"/>
      <c r="F160" s="62"/>
      <c r="G160" s="62"/>
      <c r="H160" s="62"/>
      <c r="I160" s="62"/>
    </row>
    <row r="161" spans="1:9" ht="12.75" customHeight="1" x14ac:dyDescent="0.25">
      <c r="A161">
        <f>MONTH(C161)</f>
        <v>7</v>
      </c>
      <c r="B161" s="40">
        <f>WEEKDAY(C161,2)</f>
        <v>3</v>
      </c>
      <c r="C161" s="15">
        <f>Calen!F86</f>
        <v>43649</v>
      </c>
      <c r="D161" s="62"/>
      <c r="E161" s="62"/>
      <c r="F161" s="62"/>
      <c r="G161" s="62"/>
      <c r="H161" s="62"/>
      <c r="I161" s="62"/>
    </row>
    <row r="162" spans="1:9" ht="12.75" customHeight="1" x14ac:dyDescent="0.25">
      <c r="A162">
        <f>A161</f>
        <v>7</v>
      </c>
      <c r="B162" s="40">
        <f>B161</f>
        <v>3</v>
      </c>
      <c r="C162" s="16">
        <f t="shared" si="3"/>
        <v>43649</v>
      </c>
      <c r="D162" s="62"/>
      <c r="E162" s="62"/>
      <c r="F162" s="62"/>
      <c r="G162" s="62"/>
      <c r="H162" s="62"/>
      <c r="I162" s="62"/>
    </row>
    <row r="163" spans="1:9" ht="12.75" customHeight="1" x14ac:dyDescent="0.25">
      <c r="A163">
        <f>MONTH(C163)</f>
        <v>7</v>
      </c>
      <c r="B163" s="40">
        <f>WEEKDAY(C163,2)</f>
        <v>4</v>
      </c>
      <c r="C163" s="15">
        <f>Calen!F87</f>
        <v>43650</v>
      </c>
      <c r="D163" s="62"/>
      <c r="E163" s="62"/>
      <c r="F163" s="62"/>
      <c r="G163" s="62"/>
      <c r="H163" s="62"/>
      <c r="I163" s="62"/>
    </row>
    <row r="164" spans="1:9" ht="12.75" customHeight="1" x14ac:dyDescent="0.25">
      <c r="A164">
        <f>A163</f>
        <v>7</v>
      </c>
      <c r="B164" s="40">
        <f>B163</f>
        <v>4</v>
      </c>
      <c r="C164" s="16">
        <f t="shared" si="3"/>
        <v>43650</v>
      </c>
      <c r="D164" s="62"/>
      <c r="E164" s="62"/>
      <c r="F164" s="62"/>
      <c r="G164" s="62"/>
      <c r="H164" s="62"/>
      <c r="I164" s="62"/>
    </row>
    <row r="165" spans="1:9" ht="12.75" customHeight="1" x14ac:dyDescent="0.25">
      <c r="A165">
        <f>MONTH(C165)</f>
        <v>7</v>
      </c>
      <c r="B165" s="40">
        <f>WEEKDAY(C165,2)</f>
        <v>5</v>
      </c>
      <c r="C165" s="15">
        <f>Calen!F88</f>
        <v>43651</v>
      </c>
      <c r="D165" s="62"/>
      <c r="E165" s="62"/>
      <c r="F165" s="62"/>
      <c r="G165" s="62"/>
      <c r="H165" s="62"/>
      <c r="I165" s="62"/>
    </row>
    <row r="166" spans="1:9" ht="12.75" customHeight="1" x14ac:dyDescent="0.25">
      <c r="A166">
        <f>A165</f>
        <v>7</v>
      </c>
      <c r="B166" s="40">
        <f>B165</f>
        <v>5</v>
      </c>
      <c r="C166" s="16">
        <f t="shared" si="3"/>
        <v>43651</v>
      </c>
      <c r="D166" s="62"/>
      <c r="E166" s="62"/>
      <c r="F166" s="62"/>
      <c r="G166" s="62"/>
      <c r="H166" s="62"/>
      <c r="I166" s="62"/>
    </row>
    <row r="167" spans="1:9" ht="12.75" customHeight="1" x14ac:dyDescent="0.25">
      <c r="A167">
        <f>MONTH(C167)</f>
        <v>7</v>
      </c>
      <c r="B167" s="40">
        <f>WEEKDAY(C167,2)</f>
        <v>3</v>
      </c>
      <c r="C167" s="15">
        <f>Calen!F89</f>
        <v>43656</v>
      </c>
      <c r="D167" s="62"/>
      <c r="E167" s="62"/>
      <c r="F167" s="62"/>
      <c r="G167" s="62"/>
      <c r="H167" s="62"/>
      <c r="I167" s="62"/>
    </row>
    <row r="168" spans="1:9" ht="12.75" customHeight="1" x14ac:dyDescent="0.25">
      <c r="A168">
        <f>A167</f>
        <v>7</v>
      </c>
      <c r="B168" s="40">
        <f>B167</f>
        <v>3</v>
      </c>
      <c r="C168" s="16">
        <f t="shared" si="3"/>
        <v>43656</v>
      </c>
      <c r="D168" s="62"/>
      <c r="E168" s="62"/>
      <c r="F168" s="62"/>
      <c r="G168" s="62"/>
      <c r="H168" s="62"/>
      <c r="I168" s="62"/>
    </row>
    <row r="169" spans="1:9" ht="12.75" customHeight="1" x14ac:dyDescent="0.25">
      <c r="A169">
        <f>MONTH(C169)</f>
        <v>7</v>
      </c>
      <c r="B169" s="40">
        <f>WEEKDAY(C169,2)</f>
        <v>4</v>
      </c>
      <c r="C169" s="15">
        <f>Calen!F90</f>
        <v>43657</v>
      </c>
      <c r="D169" s="62"/>
      <c r="E169" s="62"/>
      <c r="F169" s="62"/>
      <c r="G169" s="62"/>
      <c r="H169" s="62"/>
      <c r="I169" s="62"/>
    </row>
    <row r="170" spans="1:9" ht="12.75" customHeight="1" x14ac:dyDescent="0.25">
      <c r="A170">
        <f>A169</f>
        <v>7</v>
      </c>
      <c r="B170" s="40">
        <f>B169</f>
        <v>4</v>
      </c>
      <c r="C170" s="16">
        <f t="shared" si="3"/>
        <v>43657</v>
      </c>
      <c r="D170" s="62"/>
      <c r="E170" s="62"/>
      <c r="F170" s="62"/>
      <c r="G170" s="62"/>
      <c r="H170" s="62"/>
      <c r="I170" s="62"/>
    </row>
    <row r="171" spans="1:9" ht="12.75" customHeight="1" x14ac:dyDescent="0.25">
      <c r="A171">
        <f>MONTH(C171)</f>
        <v>7</v>
      </c>
      <c r="B171" s="40">
        <f>WEEKDAY(C171,2)</f>
        <v>5</v>
      </c>
      <c r="C171" s="15">
        <f>Calen!F91</f>
        <v>43658</v>
      </c>
      <c r="D171" s="62"/>
      <c r="E171" s="62"/>
      <c r="F171" s="62"/>
      <c r="G171" s="62"/>
      <c r="H171" s="62"/>
      <c r="I171" s="62"/>
    </row>
    <row r="172" spans="1:9" ht="12.75" customHeight="1" x14ac:dyDescent="0.25">
      <c r="A172">
        <f>A171</f>
        <v>7</v>
      </c>
      <c r="B172" s="40">
        <f>B171</f>
        <v>5</v>
      </c>
      <c r="C172" s="16">
        <f t="shared" si="3"/>
        <v>43658</v>
      </c>
      <c r="D172" s="62"/>
      <c r="E172" s="62"/>
      <c r="F172" s="62"/>
      <c r="G172" s="62"/>
      <c r="H172" s="62"/>
      <c r="I172" s="62"/>
    </row>
    <row r="173" spans="1:9" ht="12.75" customHeight="1" x14ac:dyDescent="0.25">
      <c r="A173">
        <f>MONTH(C173)</f>
        <v>7</v>
      </c>
      <c r="B173" s="40">
        <f>WEEKDAY(C173,2)</f>
        <v>3</v>
      </c>
      <c r="C173" s="15">
        <f>Calen!F92</f>
        <v>43663</v>
      </c>
      <c r="D173" s="62"/>
      <c r="E173" s="62"/>
      <c r="F173" s="62"/>
      <c r="G173" s="62"/>
      <c r="H173" s="62"/>
      <c r="I173" s="62"/>
    </row>
    <row r="174" spans="1:9" ht="12.75" customHeight="1" x14ac:dyDescent="0.25">
      <c r="A174">
        <f>A173</f>
        <v>7</v>
      </c>
      <c r="B174" s="40">
        <f>B173</f>
        <v>3</v>
      </c>
      <c r="C174" s="16">
        <f t="shared" si="3"/>
        <v>43663</v>
      </c>
      <c r="D174" s="62"/>
      <c r="E174" s="62"/>
      <c r="F174" s="62"/>
      <c r="G174" s="62"/>
      <c r="H174" s="62"/>
      <c r="I174" s="62"/>
    </row>
    <row r="175" spans="1:9" ht="12.75" customHeight="1" x14ac:dyDescent="0.25">
      <c r="A175">
        <f>MONTH(C175)</f>
        <v>7</v>
      </c>
      <c r="B175" s="40">
        <f>WEEKDAY(C175,2)</f>
        <v>4</v>
      </c>
      <c r="C175" s="15">
        <f>Calen!F93</f>
        <v>43664</v>
      </c>
      <c r="D175" s="62"/>
      <c r="E175" s="62"/>
      <c r="F175" s="62"/>
      <c r="G175" s="62"/>
      <c r="H175" s="62"/>
      <c r="I175" s="62"/>
    </row>
    <row r="176" spans="1:9" ht="12.75" customHeight="1" x14ac:dyDescent="0.25">
      <c r="A176">
        <f>A175</f>
        <v>7</v>
      </c>
      <c r="B176" s="40">
        <f>B175</f>
        <v>4</v>
      </c>
      <c r="C176" s="16">
        <f t="shared" si="3"/>
        <v>43664</v>
      </c>
      <c r="D176" s="62"/>
      <c r="E176" s="62"/>
      <c r="F176" s="62"/>
      <c r="G176" s="62"/>
      <c r="H176" s="62"/>
      <c r="I176" s="62"/>
    </row>
    <row r="177" spans="1:9" ht="12.75" customHeight="1" x14ac:dyDescent="0.25">
      <c r="A177">
        <f>MONTH(C177)</f>
        <v>7</v>
      </c>
      <c r="B177" s="40">
        <f>WEEKDAY(C177,2)</f>
        <v>5</v>
      </c>
      <c r="C177" s="15">
        <f>Calen!F94</f>
        <v>43665</v>
      </c>
      <c r="D177" s="62"/>
      <c r="E177" s="62"/>
      <c r="F177" s="62"/>
      <c r="G177" s="62"/>
      <c r="H177" s="62"/>
      <c r="I177" s="62"/>
    </row>
    <row r="178" spans="1:9" ht="12.75" customHeight="1" x14ac:dyDescent="0.25">
      <c r="A178">
        <f>A177</f>
        <v>7</v>
      </c>
      <c r="B178" s="40">
        <f>B177</f>
        <v>5</v>
      </c>
      <c r="C178" s="16">
        <f t="shared" si="3"/>
        <v>43665</v>
      </c>
      <c r="D178" s="62"/>
      <c r="E178" s="62"/>
      <c r="F178" s="62"/>
      <c r="G178" s="62"/>
      <c r="H178" s="62"/>
      <c r="I178" s="62"/>
    </row>
    <row r="179" spans="1:9" ht="12.75" customHeight="1" x14ac:dyDescent="0.25">
      <c r="A179">
        <f>MONTH(C179)</f>
        <v>7</v>
      </c>
      <c r="B179" s="40">
        <f>WEEKDAY(C179,2)</f>
        <v>3</v>
      </c>
      <c r="C179" s="15">
        <f>Calen!F95</f>
        <v>43670</v>
      </c>
      <c r="D179" s="62"/>
      <c r="E179" s="62"/>
      <c r="F179" s="62"/>
      <c r="G179" s="62"/>
      <c r="H179" s="62"/>
      <c r="I179" s="62"/>
    </row>
    <row r="180" spans="1:9" ht="12.75" customHeight="1" x14ac:dyDescent="0.25">
      <c r="A180">
        <f>A179</f>
        <v>7</v>
      </c>
      <c r="B180" s="40">
        <f>B179</f>
        <v>3</v>
      </c>
      <c r="C180" s="16">
        <f t="shared" si="3"/>
        <v>43670</v>
      </c>
      <c r="D180" s="62"/>
      <c r="E180" s="62"/>
      <c r="F180" s="62"/>
      <c r="G180" s="62"/>
      <c r="H180" s="62"/>
      <c r="I180" s="62"/>
    </row>
    <row r="181" spans="1:9" ht="12.75" customHeight="1" x14ac:dyDescent="0.25">
      <c r="A181">
        <f>MONTH(C181)</f>
        <v>7</v>
      </c>
      <c r="B181" s="40">
        <f>WEEKDAY(C181,2)</f>
        <v>4</v>
      </c>
      <c r="C181" s="15">
        <f>Calen!F96</f>
        <v>43671</v>
      </c>
      <c r="D181" s="62"/>
      <c r="E181" s="62"/>
      <c r="F181" s="62"/>
      <c r="G181" s="62"/>
      <c r="H181" s="62"/>
      <c r="I181" s="62"/>
    </row>
    <row r="182" spans="1:9" ht="12.75" customHeight="1" x14ac:dyDescent="0.25">
      <c r="A182">
        <f>A181</f>
        <v>7</v>
      </c>
      <c r="B182" s="40">
        <f>B181</f>
        <v>4</v>
      </c>
      <c r="C182" s="16">
        <f t="shared" si="3"/>
        <v>43671</v>
      </c>
      <c r="D182" s="62"/>
      <c r="E182" s="62"/>
      <c r="F182" s="62"/>
      <c r="G182" s="62"/>
      <c r="H182" s="62"/>
      <c r="I182" s="62"/>
    </row>
    <row r="183" spans="1:9" ht="12.75" customHeight="1" x14ac:dyDescent="0.25">
      <c r="A183">
        <f>MONTH(C183)</f>
        <v>7</v>
      </c>
      <c r="B183" s="40">
        <f>WEEKDAY(C183,2)</f>
        <v>5</v>
      </c>
      <c r="C183" s="15">
        <f>Calen!F97</f>
        <v>43672</v>
      </c>
      <c r="D183" s="62"/>
      <c r="E183" s="62"/>
      <c r="F183" s="62"/>
      <c r="G183" s="62"/>
      <c r="H183" s="62"/>
      <c r="I183" s="62"/>
    </row>
    <row r="184" spans="1:9" ht="12.75" customHeight="1" x14ac:dyDescent="0.25">
      <c r="A184">
        <f>A183</f>
        <v>7</v>
      </c>
      <c r="B184" s="40">
        <f>B183</f>
        <v>5</v>
      </c>
      <c r="C184" s="16">
        <f t="shared" si="3"/>
        <v>43672</v>
      </c>
      <c r="D184" s="62"/>
      <c r="E184" s="62"/>
      <c r="F184" s="62"/>
      <c r="G184" s="62"/>
      <c r="H184" s="62"/>
      <c r="I184" s="62"/>
    </row>
    <row r="185" spans="1:9" ht="12.75" customHeight="1" x14ac:dyDescent="0.25">
      <c r="A185">
        <f>MONTH(C185)</f>
        <v>7</v>
      </c>
      <c r="B185" s="40">
        <f>WEEKDAY(C185,2)</f>
        <v>3</v>
      </c>
      <c r="C185" s="15">
        <f>Calen!F98</f>
        <v>43677</v>
      </c>
      <c r="D185" s="62"/>
      <c r="E185" s="62"/>
      <c r="F185" s="62"/>
      <c r="G185" s="62"/>
      <c r="H185" s="62"/>
      <c r="I185" s="62"/>
    </row>
    <row r="186" spans="1:9" ht="12.75" customHeight="1" x14ac:dyDescent="0.25">
      <c r="A186">
        <f>A185</f>
        <v>7</v>
      </c>
      <c r="B186" s="40">
        <f>B185</f>
        <v>3</v>
      </c>
      <c r="C186" s="16">
        <f t="shared" si="3"/>
        <v>43677</v>
      </c>
      <c r="D186" s="62"/>
      <c r="E186" s="62"/>
      <c r="F186" s="62"/>
      <c r="G186" s="62"/>
      <c r="H186" s="62"/>
      <c r="I186" s="62"/>
    </row>
    <row r="187" spans="1:9" ht="12.75" customHeight="1" x14ac:dyDescent="0.25">
      <c r="A187">
        <f>MONTH(C187)</f>
        <v>8</v>
      </c>
      <c r="B187" s="40">
        <f>WEEKDAY(C187,2)</f>
        <v>4</v>
      </c>
      <c r="C187" s="15">
        <f>Calen!F99</f>
        <v>43678</v>
      </c>
      <c r="D187" s="62"/>
      <c r="E187" s="62"/>
      <c r="F187" s="62"/>
      <c r="G187" s="62"/>
      <c r="H187" s="62"/>
      <c r="I187" s="62"/>
    </row>
    <row r="188" spans="1:9" ht="12.75" customHeight="1" x14ac:dyDescent="0.25">
      <c r="A188">
        <f>A187</f>
        <v>8</v>
      </c>
      <c r="B188" s="40">
        <f>B187</f>
        <v>4</v>
      </c>
      <c r="C188" s="16">
        <f t="shared" si="3"/>
        <v>43678</v>
      </c>
      <c r="D188" s="62"/>
      <c r="E188" s="62"/>
      <c r="F188" s="62"/>
      <c r="G188" s="62"/>
      <c r="H188" s="62"/>
      <c r="I188" s="62"/>
    </row>
    <row r="189" spans="1:9" ht="12.75" customHeight="1" x14ac:dyDescent="0.25">
      <c r="A189">
        <f>MONTH(C189)</f>
        <v>8</v>
      </c>
      <c r="B189" s="40">
        <f>WEEKDAY(C189,2)</f>
        <v>5</v>
      </c>
      <c r="C189" s="15">
        <f>Calen!F100</f>
        <v>43679</v>
      </c>
      <c r="D189" s="62"/>
      <c r="E189" s="62"/>
      <c r="F189" s="62"/>
      <c r="G189" s="62"/>
      <c r="H189" s="62"/>
      <c r="I189" s="62"/>
    </row>
    <row r="190" spans="1:9" ht="12.75" customHeight="1" x14ac:dyDescent="0.25">
      <c r="A190">
        <f>A189</f>
        <v>8</v>
      </c>
      <c r="B190" s="40">
        <f>B189</f>
        <v>5</v>
      </c>
      <c r="C190" s="16">
        <f t="shared" si="3"/>
        <v>43679</v>
      </c>
      <c r="D190" s="62"/>
      <c r="E190" s="62"/>
      <c r="F190" s="62"/>
      <c r="G190" s="62"/>
      <c r="H190" s="62"/>
      <c r="I190" s="62"/>
    </row>
    <row r="191" spans="1:9" ht="12.75" customHeight="1" x14ac:dyDescent="0.25">
      <c r="A191">
        <f>MONTH(C191)</f>
        <v>8</v>
      </c>
      <c r="B191" s="40">
        <f>WEEKDAY(C191,2)</f>
        <v>3</v>
      </c>
      <c r="C191" s="15">
        <f>Calen!F101</f>
        <v>43684</v>
      </c>
      <c r="D191" s="62"/>
      <c r="E191" s="62"/>
      <c r="F191" s="62"/>
      <c r="G191" s="62"/>
      <c r="H191" s="62"/>
      <c r="I191" s="62"/>
    </row>
    <row r="192" spans="1:9" ht="12.75" customHeight="1" x14ac:dyDescent="0.25">
      <c r="A192">
        <f>A191</f>
        <v>8</v>
      </c>
      <c r="B192" s="40">
        <f>B191</f>
        <v>3</v>
      </c>
      <c r="C192" s="16">
        <f t="shared" si="3"/>
        <v>43684</v>
      </c>
      <c r="D192" s="62"/>
      <c r="E192" s="62"/>
      <c r="F192" s="62"/>
      <c r="G192" s="62"/>
      <c r="H192" s="62"/>
      <c r="I192" s="62"/>
    </row>
    <row r="193" spans="1:9" ht="12.75" customHeight="1" x14ac:dyDescent="0.25">
      <c r="A193">
        <f>MONTH(C193)</f>
        <v>8</v>
      </c>
      <c r="B193" s="40">
        <f>WEEKDAY(C193,2)</f>
        <v>4</v>
      </c>
      <c r="C193" s="15">
        <f>Calen!F102</f>
        <v>43685</v>
      </c>
      <c r="D193" s="62"/>
      <c r="E193" s="62"/>
      <c r="F193" s="62"/>
      <c r="G193" s="62"/>
      <c r="H193" s="62"/>
      <c r="I193" s="62"/>
    </row>
    <row r="194" spans="1:9" ht="12.75" customHeight="1" x14ac:dyDescent="0.25">
      <c r="A194">
        <f>A193</f>
        <v>8</v>
      </c>
      <c r="B194" s="40">
        <f>B193</f>
        <v>4</v>
      </c>
      <c r="C194" s="16">
        <f t="shared" si="3"/>
        <v>43685</v>
      </c>
      <c r="D194" s="62"/>
      <c r="E194" s="62"/>
      <c r="F194" s="62"/>
      <c r="G194" s="62"/>
      <c r="H194" s="62"/>
      <c r="I194" s="62"/>
    </row>
    <row r="195" spans="1:9" ht="12.75" customHeight="1" x14ac:dyDescent="0.25">
      <c r="A195">
        <f>MONTH(C195)</f>
        <v>8</v>
      </c>
      <c r="B195" s="40">
        <f>WEEKDAY(C195,2)</f>
        <v>5</v>
      </c>
      <c r="C195" s="15">
        <f>Calen!F103</f>
        <v>43686</v>
      </c>
      <c r="D195" s="62"/>
      <c r="E195" s="62"/>
      <c r="F195" s="62"/>
      <c r="G195" s="62"/>
      <c r="H195" s="62"/>
      <c r="I195" s="62"/>
    </row>
    <row r="196" spans="1:9" ht="12.75" customHeight="1" x14ac:dyDescent="0.25">
      <c r="A196">
        <f>A195</f>
        <v>8</v>
      </c>
      <c r="B196" s="40">
        <f>B195</f>
        <v>5</v>
      </c>
      <c r="C196" s="16">
        <f t="shared" si="3"/>
        <v>43686</v>
      </c>
      <c r="D196" s="62"/>
      <c r="E196" s="62"/>
      <c r="F196" s="62"/>
      <c r="G196" s="62"/>
      <c r="H196" s="62"/>
      <c r="I196" s="62"/>
    </row>
    <row r="197" spans="1:9" ht="12.75" customHeight="1" x14ac:dyDescent="0.25">
      <c r="A197">
        <f>MONTH(C197)</f>
        <v>8</v>
      </c>
      <c r="B197" s="40">
        <f>WEEKDAY(C197,2)</f>
        <v>3</v>
      </c>
      <c r="C197" s="15">
        <f>Calen!F104</f>
        <v>43691</v>
      </c>
      <c r="D197" s="62"/>
      <c r="E197" s="62"/>
      <c r="F197" s="62"/>
      <c r="G197" s="62"/>
      <c r="H197" s="62"/>
      <c r="I197" s="62"/>
    </row>
    <row r="198" spans="1:9" ht="12.75" customHeight="1" x14ac:dyDescent="0.25">
      <c r="A198">
        <f>A197</f>
        <v>8</v>
      </c>
      <c r="B198" s="40">
        <f>B197</f>
        <v>3</v>
      </c>
      <c r="C198" s="16">
        <f t="shared" si="3"/>
        <v>43691</v>
      </c>
      <c r="D198" s="62"/>
      <c r="E198" s="62"/>
      <c r="F198" s="62"/>
      <c r="G198" s="62"/>
      <c r="H198" s="62"/>
      <c r="I198" s="62"/>
    </row>
    <row r="199" spans="1:9" ht="12.75" customHeight="1" x14ac:dyDescent="0.25">
      <c r="A199">
        <f>MONTH(C199)</f>
        <v>8</v>
      </c>
      <c r="B199" s="40">
        <f>WEEKDAY(C199,2)</f>
        <v>4</v>
      </c>
      <c r="C199" s="15">
        <f>Calen!F105</f>
        <v>43692</v>
      </c>
      <c r="D199" s="62"/>
      <c r="E199" s="62"/>
      <c r="F199" s="62"/>
      <c r="G199" s="62"/>
      <c r="H199" s="62"/>
      <c r="I199" s="62"/>
    </row>
    <row r="200" spans="1:9" ht="12.75" customHeight="1" x14ac:dyDescent="0.25">
      <c r="A200">
        <f>A199</f>
        <v>8</v>
      </c>
      <c r="B200" s="40">
        <f>B199</f>
        <v>4</v>
      </c>
      <c r="C200" s="16">
        <f t="shared" si="3"/>
        <v>43692</v>
      </c>
      <c r="D200" s="62"/>
      <c r="E200" s="62"/>
      <c r="F200" s="62"/>
      <c r="G200" s="62"/>
      <c r="H200" s="62"/>
      <c r="I200" s="62"/>
    </row>
    <row r="201" spans="1:9" ht="12.75" customHeight="1" x14ac:dyDescent="0.25">
      <c r="A201">
        <f>MONTH(C201)</f>
        <v>8</v>
      </c>
      <c r="B201" s="40">
        <f>WEEKDAY(C201,2)</f>
        <v>5</v>
      </c>
      <c r="C201" s="15">
        <f>Calen!F106</f>
        <v>43693</v>
      </c>
      <c r="D201" s="62"/>
      <c r="E201" s="62"/>
      <c r="F201" s="62"/>
      <c r="G201" s="62"/>
      <c r="H201" s="62"/>
      <c r="I201" s="62"/>
    </row>
    <row r="202" spans="1:9" ht="12.75" customHeight="1" x14ac:dyDescent="0.25">
      <c r="A202">
        <f>A201</f>
        <v>8</v>
      </c>
      <c r="B202" s="40">
        <f>B201</f>
        <v>5</v>
      </c>
      <c r="C202" s="16">
        <f t="shared" si="3"/>
        <v>43693</v>
      </c>
      <c r="D202" s="62"/>
      <c r="E202" s="62"/>
      <c r="F202" s="62"/>
      <c r="G202" s="62"/>
      <c r="H202" s="62"/>
      <c r="I202" s="62"/>
    </row>
    <row r="203" spans="1:9" ht="12.75" customHeight="1" x14ac:dyDescent="0.25">
      <c r="A203">
        <f>MONTH(C203)</f>
        <v>8</v>
      </c>
      <c r="B203" s="40">
        <f>WEEKDAY(C203,2)</f>
        <v>3</v>
      </c>
      <c r="C203" s="15">
        <f>Calen!F107</f>
        <v>43698</v>
      </c>
      <c r="D203" s="62"/>
      <c r="E203" s="62"/>
      <c r="F203" s="62"/>
      <c r="G203" s="62"/>
      <c r="H203" s="62"/>
      <c r="I203" s="62"/>
    </row>
    <row r="204" spans="1:9" ht="12.75" customHeight="1" x14ac:dyDescent="0.25">
      <c r="A204">
        <f>A203</f>
        <v>8</v>
      </c>
      <c r="B204" s="40">
        <f>B203</f>
        <v>3</v>
      </c>
      <c r="C204" s="16">
        <f t="shared" si="3"/>
        <v>43698</v>
      </c>
      <c r="D204" s="62"/>
      <c r="E204" s="62"/>
      <c r="F204" s="62"/>
      <c r="G204" s="62"/>
      <c r="H204" s="62"/>
      <c r="I204" s="62"/>
    </row>
    <row r="205" spans="1:9" ht="12.75" customHeight="1" x14ac:dyDescent="0.25">
      <c r="A205">
        <f>MONTH(C205)</f>
        <v>8</v>
      </c>
      <c r="B205" s="40">
        <f>WEEKDAY(C205,2)</f>
        <v>4</v>
      </c>
      <c r="C205" s="15">
        <f>Calen!F108</f>
        <v>43699</v>
      </c>
      <c r="D205" s="62"/>
      <c r="E205" s="62"/>
      <c r="F205" s="62"/>
      <c r="G205" s="62"/>
      <c r="H205" s="62"/>
      <c r="I205" s="62"/>
    </row>
    <row r="206" spans="1:9" ht="12.75" customHeight="1" x14ac:dyDescent="0.25">
      <c r="A206">
        <f>A205</f>
        <v>8</v>
      </c>
      <c r="B206" s="40">
        <f>B205</f>
        <v>4</v>
      </c>
      <c r="C206" s="16">
        <f t="shared" si="3"/>
        <v>43699</v>
      </c>
      <c r="D206" s="62"/>
      <c r="E206" s="62"/>
      <c r="F206" s="62"/>
      <c r="G206" s="62"/>
      <c r="H206" s="62"/>
      <c r="I206" s="62"/>
    </row>
    <row r="207" spans="1:9" ht="12.75" customHeight="1" x14ac:dyDescent="0.25">
      <c r="A207">
        <f>MONTH(C207)</f>
        <v>8</v>
      </c>
      <c r="B207" s="40">
        <f>WEEKDAY(C207,2)</f>
        <v>5</v>
      </c>
      <c r="C207" s="15">
        <f>Calen!F109</f>
        <v>43700</v>
      </c>
      <c r="D207" s="62"/>
      <c r="E207" s="62"/>
      <c r="F207" s="62"/>
      <c r="G207" s="62"/>
      <c r="H207" s="62"/>
      <c r="I207" s="62"/>
    </row>
    <row r="208" spans="1:9" ht="12.75" customHeight="1" x14ac:dyDescent="0.25">
      <c r="A208">
        <f>A207</f>
        <v>8</v>
      </c>
      <c r="B208" s="40">
        <f>B207</f>
        <v>5</v>
      </c>
      <c r="C208" s="16">
        <f t="shared" si="3"/>
        <v>43700</v>
      </c>
      <c r="D208" s="62"/>
      <c r="E208" s="62"/>
      <c r="F208" s="62"/>
      <c r="G208" s="62"/>
      <c r="H208" s="62"/>
      <c r="I208" s="62"/>
    </row>
    <row r="209" spans="1:9" ht="12.75" customHeight="1" x14ac:dyDescent="0.25">
      <c r="A209">
        <f>MONTH(C209)</f>
        <v>8</v>
      </c>
      <c r="B209" s="40">
        <f>WEEKDAY(C209,2)</f>
        <v>3</v>
      </c>
      <c r="C209" s="15">
        <f>Calen!F110</f>
        <v>43705</v>
      </c>
      <c r="D209" s="62"/>
      <c r="E209" s="62"/>
      <c r="F209" s="62"/>
      <c r="G209" s="62"/>
      <c r="H209" s="62"/>
      <c r="I209" s="62"/>
    </row>
    <row r="210" spans="1:9" ht="12.75" customHeight="1" x14ac:dyDescent="0.25">
      <c r="A210">
        <f>A209</f>
        <v>8</v>
      </c>
      <c r="B210" s="40">
        <f>B209</f>
        <v>3</v>
      </c>
      <c r="C210" s="16">
        <f t="shared" si="3"/>
        <v>43705</v>
      </c>
      <c r="D210" s="62"/>
      <c r="E210" s="62"/>
      <c r="F210" s="62"/>
      <c r="G210" s="62"/>
      <c r="H210" s="62"/>
      <c r="I210" s="62"/>
    </row>
    <row r="211" spans="1:9" ht="12.75" customHeight="1" x14ac:dyDescent="0.25">
      <c r="A211">
        <f>MONTH(C211)</f>
        <v>8</v>
      </c>
      <c r="B211" s="40">
        <f>WEEKDAY(C211,2)</f>
        <v>4</v>
      </c>
      <c r="C211" s="15">
        <f>Calen!F111</f>
        <v>43706</v>
      </c>
      <c r="D211" s="62"/>
      <c r="E211" s="62"/>
      <c r="F211" s="62"/>
      <c r="G211" s="62"/>
      <c r="H211" s="62"/>
      <c r="I211" s="62"/>
    </row>
    <row r="212" spans="1:9" ht="12.75" customHeight="1" x14ac:dyDescent="0.25">
      <c r="A212">
        <f>A211</f>
        <v>8</v>
      </c>
      <c r="B212" s="40">
        <f>B211</f>
        <v>4</v>
      </c>
      <c r="C212" s="16">
        <f t="shared" ref="C212:C274" si="4">C211</f>
        <v>43706</v>
      </c>
      <c r="D212" s="62"/>
      <c r="E212" s="62"/>
      <c r="F212" s="62"/>
      <c r="G212" s="62"/>
      <c r="H212" s="62"/>
      <c r="I212" s="62"/>
    </row>
    <row r="213" spans="1:9" ht="12.75" customHeight="1" x14ac:dyDescent="0.25">
      <c r="A213">
        <f>MONTH(C213)</f>
        <v>8</v>
      </c>
      <c r="B213" s="40">
        <f>WEEKDAY(C213,2)</f>
        <v>5</v>
      </c>
      <c r="C213" s="15">
        <f>Calen!F112</f>
        <v>43707</v>
      </c>
      <c r="D213" s="62"/>
      <c r="E213" s="62"/>
      <c r="F213" s="62"/>
      <c r="G213" s="62"/>
      <c r="H213" s="62"/>
      <c r="I213" s="62"/>
    </row>
    <row r="214" spans="1:9" ht="12.75" customHeight="1" x14ac:dyDescent="0.25">
      <c r="A214">
        <f>A213</f>
        <v>8</v>
      </c>
      <c r="B214" s="40">
        <f>B213</f>
        <v>5</v>
      </c>
      <c r="C214" s="16">
        <f t="shared" si="4"/>
        <v>43707</v>
      </c>
      <c r="D214" s="62"/>
      <c r="E214" s="62"/>
      <c r="F214" s="62"/>
      <c r="G214" s="62"/>
      <c r="H214" s="62"/>
      <c r="I214" s="62"/>
    </row>
    <row r="215" spans="1:9" ht="12.75" customHeight="1" x14ac:dyDescent="0.25">
      <c r="A215">
        <f>MONTH(C215)</f>
        <v>9</v>
      </c>
      <c r="B215" s="40">
        <f>WEEKDAY(C215,2)</f>
        <v>3</v>
      </c>
      <c r="C215" s="15">
        <f>Calen!F113</f>
        <v>43712</v>
      </c>
      <c r="D215" s="62"/>
      <c r="E215" s="62"/>
      <c r="F215" s="62"/>
      <c r="G215" s="62"/>
      <c r="H215" s="62"/>
      <c r="I215" s="62"/>
    </row>
    <row r="216" spans="1:9" ht="12.75" customHeight="1" x14ac:dyDescent="0.25">
      <c r="A216">
        <f>A215</f>
        <v>9</v>
      </c>
      <c r="B216" s="40">
        <f>B215</f>
        <v>3</v>
      </c>
      <c r="C216" s="16">
        <f t="shared" si="4"/>
        <v>43712</v>
      </c>
      <c r="D216" s="62"/>
      <c r="E216" s="62"/>
      <c r="F216" s="62"/>
      <c r="G216" s="62"/>
      <c r="H216" s="62"/>
      <c r="I216" s="62"/>
    </row>
    <row r="217" spans="1:9" ht="12.75" customHeight="1" x14ac:dyDescent="0.25">
      <c r="A217">
        <f>MONTH(C217)</f>
        <v>9</v>
      </c>
      <c r="B217" s="40">
        <f>WEEKDAY(C217,2)</f>
        <v>4</v>
      </c>
      <c r="C217" s="15">
        <f>Calen!F114</f>
        <v>43713</v>
      </c>
      <c r="D217" s="62"/>
      <c r="E217" s="62"/>
      <c r="F217" s="62"/>
      <c r="G217" s="62"/>
      <c r="H217" s="62"/>
      <c r="I217" s="62"/>
    </row>
    <row r="218" spans="1:9" ht="12.75" customHeight="1" x14ac:dyDescent="0.25">
      <c r="A218">
        <f>A217</f>
        <v>9</v>
      </c>
      <c r="B218" s="40">
        <f>B217</f>
        <v>4</v>
      </c>
      <c r="C218" s="16">
        <f t="shared" si="4"/>
        <v>43713</v>
      </c>
      <c r="D218" s="62"/>
      <c r="E218" s="62"/>
      <c r="F218" s="62"/>
      <c r="G218" s="62"/>
      <c r="H218" s="62"/>
      <c r="I218" s="62"/>
    </row>
    <row r="219" spans="1:9" ht="12.75" customHeight="1" x14ac:dyDescent="0.25">
      <c r="A219">
        <f>MONTH(C219)</f>
        <v>9</v>
      </c>
      <c r="B219" s="40">
        <f>WEEKDAY(C219,2)</f>
        <v>5</v>
      </c>
      <c r="C219" s="15">
        <f>Calen!F115</f>
        <v>43714</v>
      </c>
      <c r="D219" s="62"/>
      <c r="E219" s="62"/>
      <c r="F219" s="62"/>
      <c r="G219" s="62"/>
      <c r="H219" s="62"/>
      <c r="I219" s="62"/>
    </row>
    <row r="220" spans="1:9" ht="12.75" customHeight="1" x14ac:dyDescent="0.25">
      <c r="A220">
        <f>A219</f>
        <v>9</v>
      </c>
      <c r="B220" s="40">
        <f>B219</f>
        <v>5</v>
      </c>
      <c r="C220" s="16">
        <f t="shared" si="4"/>
        <v>43714</v>
      </c>
      <c r="D220" s="62"/>
      <c r="E220" s="62"/>
      <c r="F220" s="62"/>
      <c r="G220" s="62"/>
      <c r="H220" s="62"/>
      <c r="I220" s="62"/>
    </row>
    <row r="221" spans="1:9" ht="12.75" customHeight="1" x14ac:dyDescent="0.25">
      <c r="A221">
        <f>MONTH(C221)</f>
        <v>9</v>
      </c>
      <c r="B221" s="40">
        <f>WEEKDAY(C221,2)</f>
        <v>3</v>
      </c>
      <c r="C221" s="15">
        <f>Calen!F116</f>
        <v>43719</v>
      </c>
      <c r="D221" s="62"/>
      <c r="E221" s="62"/>
      <c r="F221" s="62"/>
      <c r="G221" s="62"/>
      <c r="H221" s="62"/>
      <c r="I221" s="62"/>
    </row>
    <row r="222" spans="1:9" ht="12.75" customHeight="1" x14ac:dyDescent="0.25">
      <c r="A222">
        <f>A221</f>
        <v>9</v>
      </c>
      <c r="B222" s="40">
        <f>B221</f>
        <v>3</v>
      </c>
      <c r="C222" s="16">
        <f t="shared" si="4"/>
        <v>43719</v>
      </c>
      <c r="D222" s="62"/>
      <c r="E222" s="62"/>
      <c r="F222" s="62"/>
      <c r="G222" s="62"/>
      <c r="H222" s="62"/>
      <c r="I222" s="62"/>
    </row>
    <row r="223" spans="1:9" ht="12.75" customHeight="1" x14ac:dyDescent="0.25">
      <c r="A223">
        <f>MONTH(C223)</f>
        <v>9</v>
      </c>
      <c r="B223" s="40">
        <f>WEEKDAY(C223,2)</f>
        <v>4</v>
      </c>
      <c r="C223" s="15">
        <f>Calen!F117</f>
        <v>43720</v>
      </c>
      <c r="D223" s="62"/>
      <c r="E223" s="62"/>
      <c r="F223" s="62"/>
      <c r="G223" s="62"/>
      <c r="H223" s="62"/>
      <c r="I223" s="62"/>
    </row>
    <row r="224" spans="1:9" ht="12.75" customHeight="1" x14ac:dyDescent="0.25">
      <c r="A224">
        <f>A223</f>
        <v>9</v>
      </c>
      <c r="B224" s="40">
        <f>B223</f>
        <v>4</v>
      </c>
      <c r="C224" s="16">
        <f t="shared" si="4"/>
        <v>43720</v>
      </c>
      <c r="D224" s="62"/>
      <c r="E224" s="62"/>
      <c r="F224" s="62"/>
      <c r="G224" s="62"/>
      <c r="H224" s="62"/>
      <c r="I224" s="62"/>
    </row>
    <row r="225" spans="1:9" ht="12.75" customHeight="1" x14ac:dyDescent="0.25">
      <c r="A225">
        <f>MONTH(C225)</f>
        <v>9</v>
      </c>
      <c r="B225" s="40">
        <f>WEEKDAY(C225,2)</f>
        <v>5</v>
      </c>
      <c r="C225" s="15">
        <f>Calen!F118</f>
        <v>43721</v>
      </c>
      <c r="D225" s="62"/>
      <c r="E225" s="62"/>
      <c r="F225" s="62"/>
      <c r="G225" s="62"/>
      <c r="H225" s="62"/>
      <c r="I225" s="62"/>
    </row>
    <row r="226" spans="1:9" ht="12.75" customHeight="1" x14ac:dyDescent="0.25">
      <c r="A226">
        <f>A225</f>
        <v>9</v>
      </c>
      <c r="B226" s="40">
        <f>B225</f>
        <v>5</v>
      </c>
      <c r="C226" s="16">
        <f t="shared" si="4"/>
        <v>43721</v>
      </c>
      <c r="D226" s="62"/>
      <c r="E226" s="62"/>
      <c r="F226" s="62"/>
      <c r="G226" s="62"/>
      <c r="H226" s="62"/>
      <c r="I226" s="62"/>
    </row>
    <row r="227" spans="1:9" ht="12.75" customHeight="1" x14ac:dyDescent="0.25">
      <c r="A227">
        <f>MONTH(C227)</f>
        <v>9</v>
      </c>
      <c r="B227" s="40">
        <f>WEEKDAY(C227,2)</f>
        <v>3</v>
      </c>
      <c r="C227" s="15">
        <f>Calen!F119</f>
        <v>43726</v>
      </c>
      <c r="D227" s="62"/>
      <c r="E227" s="62"/>
      <c r="F227" s="62"/>
      <c r="G227" s="62"/>
      <c r="H227" s="62"/>
      <c r="I227" s="62"/>
    </row>
    <row r="228" spans="1:9" ht="12.75" customHeight="1" x14ac:dyDescent="0.25">
      <c r="A228">
        <f>A227</f>
        <v>9</v>
      </c>
      <c r="B228" s="40">
        <f>B227</f>
        <v>3</v>
      </c>
      <c r="C228" s="16">
        <f t="shared" si="4"/>
        <v>43726</v>
      </c>
      <c r="D228" s="62"/>
      <c r="E228" s="62"/>
      <c r="F228" s="62"/>
      <c r="G228" s="62"/>
      <c r="H228" s="62"/>
      <c r="I228" s="62"/>
    </row>
    <row r="229" spans="1:9" ht="12.75" customHeight="1" x14ac:dyDescent="0.25">
      <c r="A229">
        <f>MONTH(C229)</f>
        <v>9</v>
      </c>
      <c r="B229" s="40">
        <f>WEEKDAY(C229,2)</f>
        <v>4</v>
      </c>
      <c r="C229" s="15">
        <f>Calen!F120</f>
        <v>43727</v>
      </c>
      <c r="D229" s="62"/>
      <c r="E229" s="62"/>
      <c r="F229" s="62"/>
      <c r="G229" s="62"/>
      <c r="H229" s="62"/>
      <c r="I229" s="62"/>
    </row>
    <row r="230" spans="1:9" ht="12.75" customHeight="1" x14ac:dyDescent="0.25">
      <c r="A230">
        <f>A229</f>
        <v>9</v>
      </c>
      <c r="B230" s="40">
        <f>B229</f>
        <v>4</v>
      </c>
      <c r="C230" s="16">
        <f t="shared" si="4"/>
        <v>43727</v>
      </c>
      <c r="D230" s="62"/>
      <c r="E230" s="62"/>
      <c r="F230" s="62"/>
      <c r="G230" s="62"/>
      <c r="H230" s="62"/>
      <c r="I230" s="62"/>
    </row>
    <row r="231" spans="1:9" ht="12.75" customHeight="1" x14ac:dyDescent="0.25">
      <c r="A231">
        <f>MONTH(C231)</f>
        <v>9</v>
      </c>
      <c r="B231" s="40">
        <f>WEEKDAY(C231,2)</f>
        <v>5</v>
      </c>
      <c r="C231" s="15">
        <f>Calen!F121</f>
        <v>43728</v>
      </c>
      <c r="D231" s="62"/>
      <c r="E231" s="62"/>
      <c r="F231" s="62"/>
      <c r="G231" s="62"/>
      <c r="H231" s="62"/>
      <c r="I231" s="62"/>
    </row>
    <row r="232" spans="1:9" ht="12.75" customHeight="1" x14ac:dyDescent="0.25">
      <c r="A232">
        <f>A231</f>
        <v>9</v>
      </c>
      <c r="B232" s="40">
        <f>B231</f>
        <v>5</v>
      </c>
      <c r="C232" s="16">
        <f t="shared" si="4"/>
        <v>43728</v>
      </c>
      <c r="D232" s="62"/>
      <c r="E232" s="62"/>
      <c r="F232" s="62"/>
      <c r="G232" s="62"/>
      <c r="H232" s="62"/>
      <c r="I232" s="62"/>
    </row>
    <row r="233" spans="1:9" ht="12.75" customHeight="1" x14ac:dyDescent="0.25">
      <c r="A233">
        <f>MONTH(C233)</f>
        <v>9</v>
      </c>
      <c r="B233" s="40">
        <f>WEEKDAY(C233,2)</f>
        <v>3</v>
      </c>
      <c r="C233" s="15">
        <f>Calen!F122</f>
        <v>43733</v>
      </c>
      <c r="D233" s="62"/>
      <c r="E233" s="62"/>
      <c r="F233" s="62"/>
      <c r="G233" s="62"/>
      <c r="H233" s="62"/>
      <c r="I233" s="62"/>
    </row>
    <row r="234" spans="1:9" ht="12.75" customHeight="1" x14ac:dyDescent="0.25">
      <c r="A234">
        <f>A233</f>
        <v>9</v>
      </c>
      <c r="B234" s="40">
        <f>B233</f>
        <v>3</v>
      </c>
      <c r="C234" s="16">
        <f t="shared" si="4"/>
        <v>43733</v>
      </c>
      <c r="D234" s="62"/>
      <c r="E234" s="62"/>
      <c r="F234" s="62"/>
      <c r="G234" s="62"/>
      <c r="H234" s="62"/>
      <c r="I234" s="62"/>
    </row>
    <row r="235" spans="1:9" ht="12.75" customHeight="1" x14ac:dyDescent="0.25">
      <c r="A235">
        <f>MONTH(C235)</f>
        <v>9</v>
      </c>
      <c r="B235" s="40">
        <f>WEEKDAY(C235,2)</f>
        <v>4</v>
      </c>
      <c r="C235" s="15">
        <f>Calen!F123</f>
        <v>43734</v>
      </c>
      <c r="D235" s="62"/>
      <c r="E235" s="62"/>
      <c r="F235" s="62"/>
      <c r="G235" s="62"/>
      <c r="H235" s="62"/>
      <c r="I235" s="62"/>
    </row>
    <row r="236" spans="1:9" ht="12.75" customHeight="1" x14ac:dyDescent="0.25">
      <c r="A236">
        <f>A235</f>
        <v>9</v>
      </c>
      <c r="B236" s="40">
        <f>B235</f>
        <v>4</v>
      </c>
      <c r="C236" s="16">
        <f t="shared" si="4"/>
        <v>43734</v>
      </c>
      <c r="D236" s="62"/>
      <c r="E236" s="62"/>
      <c r="F236" s="62"/>
      <c r="G236" s="62"/>
      <c r="H236" s="62"/>
      <c r="I236" s="62"/>
    </row>
    <row r="237" spans="1:9" ht="12.75" customHeight="1" x14ac:dyDescent="0.25">
      <c r="A237">
        <f>MONTH(C237)</f>
        <v>9</v>
      </c>
      <c r="B237" s="40">
        <f>WEEKDAY(C237,2)</f>
        <v>5</v>
      </c>
      <c r="C237" s="15">
        <f>Calen!F124</f>
        <v>43735</v>
      </c>
      <c r="D237" s="62"/>
      <c r="E237" s="62"/>
      <c r="F237" s="62"/>
      <c r="G237" s="62"/>
      <c r="H237" s="62"/>
      <c r="I237" s="62"/>
    </row>
    <row r="238" spans="1:9" ht="12.75" customHeight="1" x14ac:dyDescent="0.25">
      <c r="A238">
        <f>A237</f>
        <v>9</v>
      </c>
      <c r="B238" s="40">
        <f>B237</f>
        <v>5</v>
      </c>
      <c r="C238" s="16">
        <f t="shared" si="4"/>
        <v>43735</v>
      </c>
      <c r="D238" s="62"/>
      <c r="E238" s="62"/>
      <c r="F238" s="62"/>
      <c r="G238" s="62"/>
      <c r="H238" s="62"/>
      <c r="I238" s="62"/>
    </row>
    <row r="239" spans="1:9" ht="12.75" customHeight="1" x14ac:dyDescent="0.25">
      <c r="A239">
        <f>MONTH(C239)</f>
        <v>10</v>
      </c>
      <c r="B239" s="40">
        <f>WEEKDAY(C239,2)</f>
        <v>3</v>
      </c>
      <c r="C239" s="15">
        <f>Calen!F125</f>
        <v>43740</v>
      </c>
      <c r="D239" s="62"/>
      <c r="E239" s="62"/>
      <c r="F239" s="62"/>
      <c r="G239" s="62"/>
      <c r="H239" s="62"/>
      <c r="I239" s="62"/>
    </row>
    <row r="240" spans="1:9" ht="12.75" customHeight="1" x14ac:dyDescent="0.25">
      <c r="A240">
        <f>A239</f>
        <v>10</v>
      </c>
      <c r="B240" s="40">
        <f>B239</f>
        <v>3</v>
      </c>
      <c r="C240" s="16">
        <f t="shared" si="4"/>
        <v>43740</v>
      </c>
      <c r="D240" s="62"/>
      <c r="E240" s="62"/>
      <c r="F240" s="62"/>
      <c r="G240" s="62"/>
      <c r="H240" s="62"/>
      <c r="I240" s="62"/>
    </row>
    <row r="241" spans="1:9" ht="12.75" customHeight="1" x14ac:dyDescent="0.25">
      <c r="A241">
        <f>MONTH(C241)</f>
        <v>10</v>
      </c>
      <c r="B241" s="40">
        <f>WEEKDAY(C241,2)</f>
        <v>4</v>
      </c>
      <c r="C241" s="15">
        <f>Calen!F126</f>
        <v>43741</v>
      </c>
      <c r="D241" s="62"/>
      <c r="E241" s="62"/>
      <c r="F241" s="62"/>
      <c r="G241" s="62"/>
      <c r="H241" s="62"/>
      <c r="I241" s="62"/>
    </row>
    <row r="242" spans="1:9" ht="12.75" customHeight="1" x14ac:dyDescent="0.25">
      <c r="A242">
        <f>A241</f>
        <v>10</v>
      </c>
      <c r="B242" s="40">
        <f>B241</f>
        <v>4</v>
      </c>
      <c r="C242" s="16">
        <f t="shared" si="4"/>
        <v>43741</v>
      </c>
      <c r="D242" s="62"/>
      <c r="E242" s="62"/>
      <c r="F242" s="62"/>
      <c r="G242" s="62"/>
      <c r="H242" s="62"/>
      <c r="I242" s="62"/>
    </row>
    <row r="243" spans="1:9" ht="12.75" customHeight="1" x14ac:dyDescent="0.25">
      <c r="A243">
        <f>MONTH(C243)</f>
        <v>10</v>
      </c>
      <c r="B243" s="40">
        <f>WEEKDAY(C243,2)</f>
        <v>5</v>
      </c>
      <c r="C243" s="15">
        <f>Calen!F127</f>
        <v>43742</v>
      </c>
      <c r="D243" s="62"/>
      <c r="E243" s="62"/>
      <c r="F243" s="62"/>
      <c r="G243" s="62"/>
      <c r="H243" s="62"/>
      <c r="I243" s="62"/>
    </row>
    <row r="244" spans="1:9" ht="12.75" customHeight="1" x14ac:dyDescent="0.25">
      <c r="A244">
        <f>A243</f>
        <v>10</v>
      </c>
      <c r="B244" s="40">
        <f>B243</f>
        <v>5</v>
      </c>
      <c r="C244" s="16">
        <f t="shared" si="4"/>
        <v>43742</v>
      </c>
      <c r="D244" s="62"/>
      <c r="E244" s="62"/>
      <c r="F244" s="62"/>
      <c r="G244" s="62"/>
      <c r="H244" s="62"/>
      <c r="I244" s="62"/>
    </row>
    <row r="245" spans="1:9" ht="12.75" customHeight="1" x14ac:dyDescent="0.25">
      <c r="A245">
        <f>MONTH(C245)</f>
        <v>10</v>
      </c>
      <c r="B245" s="40">
        <f>WEEKDAY(C245,2)</f>
        <v>3</v>
      </c>
      <c r="C245" s="15">
        <f>Calen!F128</f>
        <v>43747</v>
      </c>
      <c r="D245" s="62"/>
      <c r="E245" s="62"/>
      <c r="F245" s="62"/>
      <c r="G245" s="62"/>
      <c r="H245" s="62"/>
      <c r="I245" s="62"/>
    </row>
    <row r="246" spans="1:9" ht="12.75" customHeight="1" x14ac:dyDescent="0.25">
      <c r="A246">
        <f>A245</f>
        <v>10</v>
      </c>
      <c r="B246" s="40">
        <f>B245</f>
        <v>3</v>
      </c>
      <c r="C246" s="16">
        <f t="shared" si="4"/>
        <v>43747</v>
      </c>
      <c r="D246" s="62"/>
      <c r="E246" s="62"/>
      <c r="F246" s="62"/>
      <c r="G246" s="62"/>
      <c r="H246" s="62"/>
      <c r="I246" s="62"/>
    </row>
    <row r="247" spans="1:9" ht="12.75" customHeight="1" x14ac:dyDescent="0.25">
      <c r="A247">
        <f>MONTH(C247)</f>
        <v>10</v>
      </c>
      <c r="B247" s="40">
        <f>WEEKDAY(C247,2)</f>
        <v>4</v>
      </c>
      <c r="C247" s="15">
        <f>Calen!F129</f>
        <v>43748</v>
      </c>
      <c r="D247" s="62"/>
      <c r="E247" s="62"/>
      <c r="F247" s="62"/>
      <c r="G247" s="62"/>
      <c r="H247" s="62"/>
      <c r="I247" s="62"/>
    </row>
    <row r="248" spans="1:9" ht="12.75" customHeight="1" x14ac:dyDescent="0.25">
      <c r="A248">
        <f>A247</f>
        <v>10</v>
      </c>
      <c r="B248" s="40">
        <f>B247</f>
        <v>4</v>
      </c>
      <c r="C248" s="16">
        <f t="shared" si="4"/>
        <v>43748</v>
      </c>
      <c r="D248" s="62"/>
      <c r="E248" s="62"/>
      <c r="F248" s="62"/>
      <c r="G248" s="62"/>
      <c r="H248" s="62"/>
      <c r="I248" s="62"/>
    </row>
    <row r="249" spans="1:9" ht="12.75" customHeight="1" x14ac:dyDescent="0.25">
      <c r="A249">
        <f>MONTH(C249)</f>
        <v>10</v>
      </c>
      <c r="B249" s="40">
        <f>WEEKDAY(C249,2)</f>
        <v>5</v>
      </c>
      <c r="C249" s="15">
        <f>Calen!F130</f>
        <v>43749</v>
      </c>
      <c r="D249" s="62"/>
      <c r="E249" s="62"/>
      <c r="F249" s="62"/>
      <c r="G249" s="62"/>
      <c r="H249" s="62"/>
      <c r="I249" s="62"/>
    </row>
    <row r="250" spans="1:9" ht="12.75" customHeight="1" x14ac:dyDescent="0.25">
      <c r="A250">
        <f>A249</f>
        <v>10</v>
      </c>
      <c r="B250" s="40">
        <f>B249</f>
        <v>5</v>
      </c>
      <c r="C250" s="16">
        <f t="shared" si="4"/>
        <v>43749</v>
      </c>
      <c r="D250" s="62"/>
      <c r="E250" s="62"/>
      <c r="F250" s="62"/>
      <c r="G250" s="62"/>
      <c r="H250" s="62"/>
      <c r="I250" s="62"/>
    </row>
    <row r="251" spans="1:9" ht="12.75" customHeight="1" x14ac:dyDescent="0.25">
      <c r="A251">
        <f>MONTH(C251)</f>
        <v>10</v>
      </c>
      <c r="B251" s="40">
        <f>WEEKDAY(C251,2)</f>
        <v>3</v>
      </c>
      <c r="C251" s="15">
        <f>Calen!F131</f>
        <v>43754</v>
      </c>
      <c r="D251" s="62"/>
      <c r="E251" s="62"/>
      <c r="F251" s="62"/>
      <c r="G251" s="62"/>
      <c r="H251" s="62"/>
      <c r="I251" s="62"/>
    </row>
    <row r="252" spans="1:9" ht="12.75" customHeight="1" x14ac:dyDescent="0.25">
      <c r="A252">
        <f>A251</f>
        <v>10</v>
      </c>
      <c r="B252" s="40">
        <f>B251</f>
        <v>3</v>
      </c>
      <c r="C252" s="16">
        <f t="shared" si="4"/>
        <v>43754</v>
      </c>
      <c r="D252" s="62"/>
      <c r="E252" s="62"/>
      <c r="F252" s="62"/>
      <c r="G252" s="62"/>
      <c r="H252" s="62"/>
      <c r="I252" s="62"/>
    </row>
    <row r="253" spans="1:9" ht="12.75" customHeight="1" x14ac:dyDescent="0.25">
      <c r="A253">
        <f>MONTH(C253)</f>
        <v>10</v>
      </c>
      <c r="B253" s="40">
        <f>WEEKDAY(C253,2)</f>
        <v>4</v>
      </c>
      <c r="C253" s="15">
        <f>Calen!F132</f>
        <v>43755</v>
      </c>
      <c r="D253" s="62"/>
      <c r="E253" s="62"/>
      <c r="F253" s="62"/>
      <c r="G253" s="62"/>
      <c r="H253" s="62"/>
      <c r="I253" s="62"/>
    </row>
    <row r="254" spans="1:9" ht="12.75" customHeight="1" x14ac:dyDescent="0.25">
      <c r="A254">
        <f>A253</f>
        <v>10</v>
      </c>
      <c r="B254" s="40">
        <f>B253</f>
        <v>4</v>
      </c>
      <c r="C254" s="16">
        <f t="shared" si="4"/>
        <v>43755</v>
      </c>
      <c r="D254" s="62"/>
      <c r="E254" s="62"/>
      <c r="F254" s="62"/>
      <c r="G254" s="62"/>
      <c r="H254" s="62"/>
      <c r="I254" s="62"/>
    </row>
    <row r="255" spans="1:9" ht="12.75" customHeight="1" x14ac:dyDescent="0.25">
      <c r="A255">
        <f>MONTH(C255)</f>
        <v>10</v>
      </c>
      <c r="B255" s="40">
        <f>WEEKDAY(C255,2)</f>
        <v>5</v>
      </c>
      <c r="C255" s="15">
        <f>Calen!F133</f>
        <v>43756</v>
      </c>
      <c r="D255" s="62"/>
      <c r="E255" s="62"/>
      <c r="F255" s="62"/>
      <c r="G255" s="62"/>
      <c r="H255" s="62"/>
      <c r="I255" s="62"/>
    </row>
    <row r="256" spans="1:9" ht="12.75" customHeight="1" x14ac:dyDescent="0.25">
      <c r="A256">
        <f>A255</f>
        <v>10</v>
      </c>
      <c r="B256" s="40">
        <f>B255</f>
        <v>5</v>
      </c>
      <c r="C256" s="16">
        <f t="shared" si="4"/>
        <v>43756</v>
      </c>
      <c r="D256" s="62"/>
      <c r="E256" s="62"/>
      <c r="F256" s="62"/>
      <c r="G256" s="62"/>
      <c r="H256" s="62"/>
      <c r="I256" s="62"/>
    </row>
    <row r="257" spans="1:9" ht="12.75" customHeight="1" x14ac:dyDescent="0.25">
      <c r="A257">
        <f>MONTH(C257)</f>
        <v>10</v>
      </c>
      <c r="B257" s="40">
        <f>WEEKDAY(C257,2)</f>
        <v>3</v>
      </c>
      <c r="C257" s="15">
        <f>Calen!F134</f>
        <v>43761</v>
      </c>
      <c r="D257" s="62"/>
      <c r="E257" s="62"/>
      <c r="F257" s="62"/>
      <c r="G257" s="62"/>
      <c r="H257" s="62"/>
      <c r="I257" s="62"/>
    </row>
    <row r="258" spans="1:9" ht="12.75" customHeight="1" x14ac:dyDescent="0.25">
      <c r="A258">
        <f>A257</f>
        <v>10</v>
      </c>
      <c r="B258" s="40">
        <f>B257</f>
        <v>3</v>
      </c>
      <c r="C258" s="16">
        <f t="shared" si="4"/>
        <v>43761</v>
      </c>
      <c r="D258" s="62"/>
      <c r="E258" s="62"/>
      <c r="F258" s="62"/>
      <c r="G258" s="62"/>
      <c r="H258" s="62"/>
      <c r="I258" s="62"/>
    </row>
    <row r="259" spans="1:9" ht="12.75" customHeight="1" x14ac:dyDescent="0.25">
      <c r="A259">
        <f>MONTH(C259)</f>
        <v>10</v>
      </c>
      <c r="B259" s="40">
        <f>WEEKDAY(C259,2)</f>
        <v>4</v>
      </c>
      <c r="C259" s="15">
        <f>Calen!F135</f>
        <v>43762</v>
      </c>
      <c r="D259" s="62"/>
      <c r="E259" s="62"/>
      <c r="F259" s="62"/>
      <c r="G259" s="62"/>
      <c r="H259" s="62"/>
      <c r="I259" s="62"/>
    </row>
    <row r="260" spans="1:9" ht="12.75" customHeight="1" x14ac:dyDescent="0.25">
      <c r="A260">
        <f>A259</f>
        <v>10</v>
      </c>
      <c r="B260" s="40">
        <f>B259</f>
        <v>4</v>
      </c>
      <c r="C260" s="16">
        <f t="shared" si="4"/>
        <v>43762</v>
      </c>
      <c r="D260" s="62"/>
      <c r="E260" s="62"/>
      <c r="F260" s="62"/>
      <c r="G260" s="62"/>
      <c r="H260" s="62"/>
      <c r="I260" s="62"/>
    </row>
    <row r="261" spans="1:9" ht="12.75" customHeight="1" x14ac:dyDescent="0.25">
      <c r="A261">
        <f>MONTH(C261)</f>
        <v>10</v>
      </c>
      <c r="B261" s="40">
        <f>WEEKDAY(C261,2)</f>
        <v>5</v>
      </c>
      <c r="C261" s="15">
        <f>Calen!F136</f>
        <v>43763</v>
      </c>
      <c r="D261" s="62"/>
      <c r="E261" s="62"/>
      <c r="F261" s="62"/>
      <c r="G261" s="62"/>
      <c r="H261" s="62"/>
      <c r="I261" s="62"/>
    </row>
    <row r="262" spans="1:9" ht="12.75" customHeight="1" x14ac:dyDescent="0.25">
      <c r="A262">
        <f>A261</f>
        <v>10</v>
      </c>
      <c r="B262" s="40">
        <f>B261</f>
        <v>5</v>
      </c>
      <c r="C262" s="16">
        <f t="shared" si="4"/>
        <v>43763</v>
      </c>
      <c r="D262" s="62"/>
      <c r="E262" s="62"/>
      <c r="F262" s="62"/>
      <c r="G262" s="62"/>
      <c r="H262" s="62"/>
      <c r="I262" s="62"/>
    </row>
    <row r="263" spans="1:9" ht="12.75" customHeight="1" x14ac:dyDescent="0.25">
      <c r="A263">
        <f>MONTH(C263)</f>
        <v>10</v>
      </c>
      <c r="B263" s="40">
        <f>WEEKDAY(C263,2)</f>
        <v>3</v>
      </c>
      <c r="C263" s="15">
        <f>Calen!F137</f>
        <v>43768</v>
      </c>
      <c r="D263" s="62"/>
      <c r="E263" s="62"/>
      <c r="F263" s="62"/>
      <c r="G263" s="62"/>
      <c r="H263" s="62"/>
      <c r="I263" s="62"/>
    </row>
    <row r="264" spans="1:9" ht="12.75" customHeight="1" x14ac:dyDescent="0.25">
      <c r="A264">
        <f>A263</f>
        <v>10</v>
      </c>
      <c r="B264" s="40">
        <f>B263</f>
        <v>3</v>
      </c>
      <c r="C264" s="16">
        <f t="shared" si="4"/>
        <v>43768</v>
      </c>
      <c r="D264" s="62"/>
      <c r="E264" s="62"/>
      <c r="F264" s="62"/>
      <c r="G264" s="62"/>
      <c r="H264" s="62"/>
      <c r="I264" s="62"/>
    </row>
    <row r="265" spans="1:9" ht="12.75" customHeight="1" x14ac:dyDescent="0.25">
      <c r="A265">
        <f>MONTH(C265)</f>
        <v>10</v>
      </c>
      <c r="B265" s="40">
        <f>WEEKDAY(C265,2)</f>
        <v>4</v>
      </c>
      <c r="C265" s="15">
        <f>Calen!F138</f>
        <v>43769</v>
      </c>
      <c r="D265" s="62"/>
      <c r="E265" s="62"/>
      <c r="F265" s="62"/>
      <c r="G265" s="62"/>
      <c r="H265" s="62"/>
      <c r="I265" s="62"/>
    </row>
    <row r="266" spans="1:9" ht="12.75" customHeight="1" x14ac:dyDescent="0.25">
      <c r="A266">
        <f>A265</f>
        <v>10</v>
      </c>
      <c r="B266" s="40">
        <f>B265</f>
        <v>4</v>
      </c>
      <c r="C266" s="16">
        <f t="shared" si="4"/>
        <v>43769</v>
      </c>
      <c r="D266" s="62"/>
      <c r="E266" s="62"/>
      <c r="F266" s="62"/>
      <c r="G266" s="62"/>
      <c r="H266" s="62"/>
      <c r="I266" s="62"/>
    </row>
    <row r="267" spans="1:9" ht="12.75" customHeight="1" x14ac:dyDescent="0.25">
      <c r="A267">
        <f>MONTH(C267)</f>
        <v>11</v>
      </c>
      <c r="B267" s="40">
        <f>WEEKDAY(C267,2)</f>
        <v>5</v>
      </c>
      <c r="C267" s="15">
        <f>Calen!F139</f>
        <v>43770</v>
      </c>
      <c r="D267" s="62"/>
      <c r="E267" s="62"/>
      <c r="F267" s="62"/>
      <c r="G267" s="62"/>
      <c r="H267" s="62"/>
      <c r="I267" s="62"/>
    </row>
    <row r="268" spans="1:9" ht="12.75" customHeight="1" x14ac:dyDescent="0.25">
      <c r="A268">
        <f>A267</f>
        <v>11</v>
      </c>
      <c r="B268" s="40">
        <f>B267</f>
        <v>5</v>
      </c>
      <c r="C268" s="16">
        <f t="shared" si="4"/>
        <v>43770</v>
      </c>
      <c r="D268" s="62"/>
      <c r="E268" s="62"/>
      <c r="F268" s="62"/>
      <c r="G268" s="62"/>
      <c r="H268" s="62"/>
      <c r="I268" s="62"/>
    </row>
    <row r="269" spans="1:9" ht="12.75" customHeight="1" x14ac:dyDescent="0.25">
      <c r="A269">
        <f>MONTH(C269)</f>
        <v>11</v>
      </c>
      <c r="B269" s="40">
        <f>WEEKDAY(C269,2)</f>
        <v>3</v>
      </c>
      <c r="C269" s="15">
        <f>Calen!F140</f>
        <v>43775</v>
      </c>
      <c r="D269" s="62"/>
      <c r="E269" s="62"/>
      <c r="F269" s="62"/>
      <c r="G269" s="62"/>
      <c r="H269" s="62"/>
      <c r="I269" s="62"/>
    </row>
    <row r="270" spans="1:9" ht="12.75" customHeight="1" x14ac:dyDescent="0.25">
      <c r="A270">
        <f>A269</f>
        <v>11</v>
      </c>
      <c r="B270" s="40">
        <f>B269</f>
        <v>3</v>
      </c>
      <c r="C270" s="16">
        <f t="shared" si="4"/>
        <v>43775</v>
      </c>
      <c r="D270" s="62"/>
      <c r="E270" s="62"/>
      <c r="F270" s="62"/>
      <c r="G270" s="62"/>
      <c r="H270" s="62"/>
      <c r="I270" s="62"/>
    </row>
    <row r="271" spans="1:9" ht="12.75" customHeight="1" x14ac:dyDescent="0.25">
      <c r="A271">
        <f>MONTH(C271)</f>
        <v>11</v>
      </c>
      <c r="B271" s="40">
        <f>WEEKDAY(C271,2)</f>
        <v>4</v>
      </c>
      <c r="C271" s="15">
        <f>Calen!F141</f>
        <v>43776</v>
      </c>
      <c r="D271" s="62"/>
      <c r="E271" s="62"/>
      <c r="F271" s="62"/>
      <c r="G271" s="62"/>
      <c r="H271" s="62"/>
      <c r="I271" s="62"/>
    </row>
    <row r="272" spans="1:9" ht="12.75" customHeight="1" x14ac:dyDescent="0.25">
      <c r="A272">
        <f>A271</f>
        <v>11</v>
      </c>
      <c r="B272" s="40">
        <f>B271</f>
        <v>4</v>
      </c>
      <c r="C272" s="16">
        <f t="shared" si="4"/>
        <v>43776</v>
      </c>
      <c r="D272" s="62"/>
      <c r="E272" s="62"/>
      <c r="F272" s="62"/>
      <c r="G272" s="62"/>
      <c r="H272" s="62"/>
      <c r="I272" s="62"/>
    </row>
    <row r="273" spans="1:9" ht="12.75" customHeight="1" x14ac:dyDescent="0.25">
      <c r="A273">
        <f>MONTH(C273)</f>
        <v>11</v>
      </c>
      <c r="B273" s="40">
        <f>WEEKDAY(C273,2)</f>
        <v>5</v>
      </c>
      <c r="C273" s="15">
        <f>Calen!F142</f>
        <v>43777</v>
      </c>
      <c r="D273" s="62"/>
      <c r="E273" s="62"/>
      <c r="F273" s="62"/>
      <c r="G273" s="62"/>
      <c r="H273" s="62"/>
      <c r="I273" s="62"/>
    </row>
    <row r="274" spans="1:9" ht="12.75" customHeight="1" x14ac:dyDescent="0.25">
      <c r="A274">
        <f>A273</f>
        <v>11</v>
      </c>
      <c r="B274" s="40">
        <f>B273</f>
        <v>5</v>
      </c>
      <c r="C274" s="16">
        <f t="shared" si="4"/>
        <v>43777</v>
      </c>
      <c r="D274" s="62"/>
      <c r="E274" s="62"/>
      <c r="F274" s="62"/>
      <c r="G274" s="62"/>
      <c r="H274" s="62"/>
      <c r="I274" s="62"/>
    </row>
    <row r="275" spans="1:9" ht="12.75" customHeight="1" x14ac:dyDescent="0.25">
      <c r="A275">
        <f>MONTH(C275)</f>
        <v>11</v>
      </c>
      <c r="B275" s="40">
        <f>WEEKDAY(C275,2)</f>
        <v>3</v>
      </c>
      <c r="C275" s="15">
        <f>Calen!F143</f>
        <v>43782</v>
      </c>
      <c r="D275" s="62"/>
      <c r="E275" s="62"/>
      <c r="F275" s="62"/>
      <c r="G275" s="62"/>
      <c r="H275" s="62"/>
      <c r="I275" s="62"/>
    </row>
    <row r="276" spans="1:9" ht="12.75" customHeight="1" x14ac:dyDescent="0.25">
      <c r="A276">
        <f>A275</f>
        <v>11</v>
      </c>
      <c r="B276" s="40">
        <f>B275</f>
        <v>3</v>
      </c>
      <c r="C276" s="16">
        <f t="shared" ref="C276:C338" si="5">C275</f>
        <v>43782</v>
      </c>
      <c r="D276" s="62"/>
      <c r="E276" s="62"/>
      <c r="F276" s="62"/>
      <c r="G276" s="62"/>
      <c r="H276" s="62"/>
      <c r="I276" s="62"/>
    </row>
    <row r="277" spans="1:9" ht="12.75" customHeight="1" x14ac:dyDescent="0.25">
      <c r="A277">
        <f>MONTH(C277)</f>
        <v>11</v>
      </c>
      <c r="B277" s="40">
        <f>WEEKDAY(C277,2)</f>
        <v>4</v>
      </c>
      <c r="C277" s="15">
        <f>Calen!F144</f>
        <v>43783</v>
      </c>
      <c r="D277" s="62"/>
      <c r="E277" s="62"/>
      <c r="F277" s="62"/>
      <c r="G277" s="62"/>
      <c r="H277" s="62"/>
      <c r="I277" s="62"/>
    </row>
    <row r="278" spans="1:9" ht="12.75" customHeight="1" x14ac:dyDescent="0.25">
      <c r="A278">
        <f>A277</f>
        <v>11</v>
      </c>
      <c r="B278" s="40">
        <f>B277</f>
        <v>4</v>
      </c>
      <c r="C278" s="16">
        <f t="shared" si="5"/>
        <v>43783</v>
      </c>
      <c r="D278" s="62"/>
      <c r="E278" s="62"/>
      <c r="F278" s="62"/>
      <c r="G278" s="62"/>
      <c r="H278" s="62"/>
      <c r="I278" s="62"/>
    </row>
    <row r="279" spans="1:9" ht="12.75" customHeight="1" x14ac:dyDescent="0.25">
      <c r="A279">
        <f>MONTH(C279)</f>
        <v>11</v>
      </c>
      <c r="B279" s="40">
        <f>WEEKDAY(C279,2)</f>
        <v>5</v>
      </c>
      <c r="C279" s="15">
        <f>Calen!F145</f>
        <v>43784</v>
      </c>
      <c r="D279" s="62"/>
      <c r="E279" s="62"/>
      <c r="F279" s="62"/>
      <c r="G279" s="62"/>
      <c r="H279" s="62"/>
      <c r="I279" s="62"/>
    </row>
    <row r="280" spans="1:9" ht="12.75" customHeight="1" x14ac:dyDescent="0.25">
      <c r="A280">
        <f>A279</f>
        <v>11</v>
      </c>
      <c r="B280" s="40">
        <f>B279</f>
        <v>5</v>
      </c>
      <c r="C280" s="16">
        <f t="shared" si="5"/>
        <v>43784</v>
      </c>
      <c r="D280" s="62"/>
      <c r="E280" s="62"/>
      <c r="F280" s="62"/>
      <c r="G280" s="62"/>
      <c r="H280" s="62"/>
      <c r="I280" s="62"/>
    </row>
    <row r="281" spans="1:9" ht="12.75" customHeight="1" x14ac:dyDescent="0.25">
      <c r="A281">
        <f>MONTH(C281)</f>
        <v>11</v>
      </c>
      <c r="B281" s="40">
        <f>WEEKDAY(C281,2)</f>
        <v>3</v>
      </c>
      <c r="C281" s="15">
        <f>Calen!F146</f>
        <v>43789</v>
      </c>
      <c r="D281" s="62"/>
      <c r="E281" s="62"/>
      <c r="F281" s="62"/>
      <c r="G281" s="62"/>
      <c r="H281" s="62"/>
      <c r="I281" s="62"/>
    </row>
    <row r="282" spans="1:9" ht="12.75" customHeight="1" x14ac:dyDescent="0.25">
      <c r="A282">
        <f>A281</f>
        <v>11</v>
      </c>
      <c r="B282" s="40">
        <f>B281</f>
        <v>3</v>
      </c>
      <c r="C282" s="16">
        <f t="shared" si="5"/>
        <v>43789</v>
      </c>
      <c r="D282" s="62"/>
      <c r="E282" s="62"/>
      <c r="F282" s="62"/>
      <c r="G282" s="62"/>
      <c r="H282" s="62"/>
      <c r="I282" s="62"/>
    </row>
    <row r="283" spans="1:9" ht="12.75" customHeight="1" x14ac:dyDescent="0.25">
      <c r="A283">
        <f>MONTH(C283)</f>
        <v>11</v>
      </c>
      <c r="B283" s="40">
        <f>WEEKDAY(C283,2)</f>
        <v>4</v>
      </c>
      <c r="C283" s="15">
        <f>Calen!F147</f>
        <v>43790</v>
      </c>
      <c r="D283" s="62"/>
      <c r="E283" s="62"/>
      <c r="F283" s="62"/>
      <c r="G283" s="62"/>
      <c r="H283" s="62"/>
      <c r="I283" s="62"/>
    </row>
    <row r="284" spans="1:9" ht="12.75" customHeight="1" x14ac:dyDescent="0.25">
      <c r="A284">
        <f>A283</f>
        <v>11</v>
      </c>
      <c r="B284" s="40">
        <f>B283</f>
        <v>4</v>
      </c>
      <c r="C284" s="16">
        <f t="shared" si="5"/>
        <v>43790</v>
      </c>
      <c r="D284" s="62"/>
      <c r="E284" s="62"/>
      <c r="F284" s="62"/>
      <c r="G284" s="62"/>
      <c r="H284" s="62"/>
      <c r="I284" s="62"/>
    </row>
    <row r="285" spans="1:9" ht="12.75" customHeight="1" x14ac:dyDescent="0.25">
      <c r="A285">
        <f>MONTH(C285)</f>
        <v>11</v>
      </c>
      <c r="B285" s="40">
        <f>WEEKDAY(C285,2)</f>
        <v>5</v>
      </c>
      <c r="C285" s="15">
        <f>Calen!F148</f>
        <v>43791</v>
      </c>
      <c r="D285" s="62"/>
      <c r="E285" s="62"/>
      <c r="F285" s="62"/>
      <c r="G285" s="62"/>
      <c r="H285" s="62"/>
      <c r="I285" s="62"/>
    </row>
    <row r="286" spans="1:9" ht="12.75" customHeight="1" x14ac:dyDescent="0.25">
      <c r="A286">
        <f>A285</f>
        <v>11</v>
      </c>
      <c r="B286" s="40">
        <f>B285</f>
        <v>5</v>
      </c>
      <c r="C286" s="16">
        <f t="shared" si="5"/>
        <v>43791</v>
      </c>
      <c r="D286" s="62"/>
      <c r="E286" s="62"/>
      <c r="F286" s="62"/>
      <c r="G286" s="62"/>
      <c r="H286" s="62"/>
      <c r="I286" s="62"/>
    </row>
    <row r="287" spans="1:9" ht="12.75" customHeight="1" x14ac:dyDescent="0.25">
      <c r="A287">
        <f>MONTH(C287)</f>
        <v>11</v>
      </c>
      <c r="B287" s="40">
        <f>WEEKDAY(C287,2)</f>
        <v>3</v>
      </c>
      <c r="C287" s="15">
        <f>Calen!F149</f>
        <v>43796</v>
      </c>
      <c r="D287" s="62"/>
      <c r="E287" s="62"/>
      <c r="F287" s="62"/>
      <c r="G287" s="62"/>
      <c r="H287" s="62"/>
      <c r="I287" s="62"/>
    </row>
    <row r="288" spans="1:9" ht="12.75" customHeight="1" x14ac:dyDescent="0.25">
      <c r="A288">
        <f>A287</f>
        <v>11</v>
      </c>
      <c r="B288" s="40">
        <f>B287</f>
        <v>3</v>
      </c>
      <c r="C288" s="16">
        <f t="shared" si="5"/>
        <v>43796</v>
      </c>
      <c r="D288" s="62"/>
      <c r="E288" s="62"/>
      <c r="F288" s="62"/>
      <c r="G288" s="62"/>
      <c r="H288" s="62"/>
      <c r="I288" s="62"/>
    </row>
    <row r="289" spans="1:9" ht="12.75" customHeight="1" x14ac:dyDescent="0.25">
      <c r="A289">
        <f>MONTH(C289)</f>
        <v>11</v>
      </c>
      <c r="B289" s="40">
        <f>WEEKDAY(C289,2)</f>
        <v>4</v>
      </c>
      <c r="C289" s="15">
        <f>Calen!F150</f>
        <v>43797</v>
      </c>
      <c r="D289" s="62"/>
      <c r="E289" s="62"/>
      <c r="F289" s="62"/>
      <c r="G289" s="62"/>
      <c r="H289" s="62"/>
      <c r="I289" s="62"/>
    </row>
    <row r="290" spans="1:9" ht="12.75" customHeight="1" x14ac:dyDescent="0.25">
      <c r="A290">
        <f>A289</f>
        <v>11</v>
      </c>
      <c r="B290" s="40">
        <f>B289</f>
        <v>4</v>
      </c>
      <c r="C290" s="16">
        <f t="shared" si="5"/>
        <v>43797</v>
      </c>
      <c r="D290" s="62"/>
      <c r="E290" s="62"/>
      <c r="F290" s="62"/>
      <c r="G290" s="62"/>
      <c r="H290" s="62"/>
      <c r="I290" s="62"/>
    </row>
    <row r="291" spans="1:9" ht="12.75" customHeight="1" x14ac:dyDescent="0.25">
      <c r="A291">
        <f>MONTH(C291)</f>
        <v>11</v>
      </c>
      <c r="B291" s="40">
        <f>WEEKDAY(C291,2)</f>
        <v>5</v>
      </c>
      <c r="C291" s="15">
        <f>Calen!F151</f>
        <v>43798</v>
      </c>
      <c r="D291" s="62"/>
      <c r="E291" s="62"/>
      <c r="F291" s="62"/>
      <c r="G291" s="62"/>
      <c r="H291" s="62"/>
      <c r="I291" s="62"/>
    </row>
    <row r="292" spans="1:9" ht="12.75" customHeight="1" x14ac:dyDescent="0.25">
      <c r="A292">
        <f>A291</f>
        <v>11</v>
      </c>
      <c r="B292" s="40">
        <f>B291</f>
        <v>5</v>
      </c>
      <c r="C292" s="16">
        <f t="shared" si="5"/>
        <v>43798</v>
      </c>
      <c r="D292" s="62"/>
      <c r="E292" s="62"/>
      <c r="F292" s="62"/>
      <c r="G292" s="62"/>
      <c r="H292" s="62"/>
      <c r="I292" s="62"/>
    </row>
    <row r="293" spans="1:9" ht="12.75" customHeight="1" x14ac:dyDescent="0.25">
      <c r="A293">
        <f>MONTH(C293)</f>
        <v>12</v>
      </c>
      <c r="B293" s="40">
        <f>WEEKDAY(C293,2)</f>
        <v>3</v>
      </c>
      <c r="C293" s="15">
        <f>Calen!F152</f>
        <v>43803</v>
      </c>
      <c r="D293" s="62"/>
      <c r="E293" s="62"/>
      <c r="F293" s="62"/>
      <c r="G293" s="62"/>
      <c r="H293" s="62"/>
      <c r="I293" s="62"/>
    </row>
    <row r="294" spans="1:9" ht="12.75" customHeight="1" x14ac:dyDescent="0.25">
      <c r="A294">
        <f>A293</f>
        <v>12</v>
      </c>
      <c r="B294" s="40">
        <f>B293</f>
        <v>3</v>
      </c>
      <c r="C294" s="16">
        <f t="shared" si="5"/>
        <v>43803</v>
      </c>
      <c r="D294" s="62"/>
      <c r="E294" s="62"/>
      <c r="F294" s="62"/>
      <c r="G294" s="62"/>
      <c r="H294" s="62"/>
      <c r="I294" s="62"/>
    </row>
    <row r="295" spans="1:9" ht="12.75" customHeight="1" x14ac:dyDescent="0.25">
      <c r="A295">
        <f>MONTH(C295)</f>
        <v>12</v>
      </c>
      <c r="B295" s="40">
        <f>WEEKDAY(C295,2)</f>
        <v>4</v>
      </c>
      <c r="C295" s="15">
        <f>Calen!F153</f>
        <v>43804</v>
      </c>
      <c r="D295" s="62"/>
      <c r="E295" s="62"/>
      <c r="F295" s="62"/>
      <c r="G295" s="62"/>
      <c r="H295" s="62"/>
      <c r="I295" s="62"/>
    </row>
    <row r="296" spans="1:9" ht="12.75" customHeight="1" x14ac:dyDescent="0.25">
      <c r="A296">
        <f>A295</f>
        <v>12</v>
      </c>
      <c r="B296" s="40">
        <f>B295</f>
        <v>4</v>
      </c>
      <c r="C296" s="16">
        <f t="shared" si="5"/>
        <v>43804</v>
      </c>
      <c r="D296" s="62"/>
      <c r="E296" s="62"/>
      <c r="F296" s="62"/>
      <c r="G296" s="62"/>
      <c r="H296" s="62"/>
      <c r="I296" s="62"/>
    </row>
    <row r="297" spans="1:9" ht="12.75" customHeight="1" x14ac:dyDescent="0.25">
      <c r="A297">
        <f>MONTH(C297)</f>
        <v>12</v>
      </c>
      <c r="B297" s="40">
        <f>WEEKDAY(C297,2)</f>
        <v>5</v>
      </c>
      <c r="C297" s="15">
        <f>Calen!F154</f>
        <v>43805</v>
      </c>
      <c r="D297" s="62"/>
      <c r="E297" s="62"/>
      <c r="F297" s="62"/>
      <c r="G297" s="62"/>
      <c r="H297" s="62"/>
      <c r="I297" s="62"/>
    </row>
    <row r="298" spans="1:9" ht="12.75" customHeight="1" x14ac:dyDescent="0.25">
      <c r="A298">
        <f>A297</f>
        <v>12</v>
      </c>
      <c r="B298" s="40">
        <f>B297</f>
        <v>5</v>
      </c>
      <c r="C298" s="16">
        <f t="shared" si="5"/>
        <v>43805</v>
      </c>
      <c r="D298" s="62"/>
      <c r="E298" s="62"/>
      <c r="F298" s="62"/>
      <c r="G298" s="62"/>
      <c r="H298" s="62"/>
      <c r="I298" s="62"/>
    </row>
    <row r="299" spans="1:9" ht="12.75" customHeight="1" x14ac:dyDescent="0.25">
      <c r="A299">
        <f>MONTH(C299)</f>
        <v>12</v>
      </c>
      <c r="B299" s="40">
        <f>WEEKDAY(C299,2)</f>
        <v>3</v>
      </c>
      <c r="C299" s="15">
        <f>Calen!F155</f>
        <v>43810</v>
      </c>
      <c r="D299" s="62"/>
      <c r="E299" s="62"/>
      <c r="F299" s="62"/>
      <c r="G299" s="62"/>
      <c r="H299" s="62"/>
      <c r="I299" s="62"/>
    </row>
    <row r="300" spans="1:9" ht="12.75" customHeight="1" x14ac:dyDescent="0.25">
      <c r="A300">
        <f>A299</f>
        <v>12</v>
      </c>
      <c r="B300" s="40">
        <f>B299</f>
        <v>3</v>
      </c>
      <c r="C300" s="16">
        <f t="shared" si="5"/>
        <v>43810</v>
      </c>
      <c r="D300" s="62"/>
      <c r="E300" s="62"/>
      <c r="F300" s="62"/>
      <c r="G300" s="62"/>
      <c r="H300" s="62"/>
      <c r="I300" s="62"/>
    </row>
    <row r="301" spans="1:9" ht="12.75" customHeight="1" x14ac:dyDescent="0.25">
      <c r="A301">
        <f>MONTH(C301)</f>
        <v>12</v>
      </c>
      <c r="B301" s="40">
        <f>WEEKDAY(C301,2)</f>
        <v>4</v>
      </c>
      <c r="C301" s="15">
        <f>Calen!F156</f>
        <v>43811</v>
      </c>
      <c r="D301" s="62"/>
      <c r="E301" s="62"/>
      <c r="F301" s="62"/>
      <c r="G301" s="62"/>
      <c r="H301" s="62"/>
      <c r="I301" s="62"/>
    </row>
    <row r="302" spans="1:9" ht="12.75" customHeight="1" x14ac:dyDescent="0.25">
      <c r="A302">
        <f>A301</f>
        <v>12</v>
      </c>
      <c r="B302" s="40">
        <f>B301</f>
        <v>4</v>
      </c>
      <c r="C302" s="16">
        <f t="shared" si="5"/>
        <v>43811</v>
      </c>
      <c r="D302" s="62"/>
      <c r="E302" s="62"/>
      <c r="F302" s="62"/>
      <c r="G302" s="62"/>
      <c r="H302" s="62"/>
      <c r="I302" s="62"/>
    </row>
    <row r="303" spans="1:9" ht="12.75" customHeight="1" x14ac:dyDescent="0.25">
      <c r="A303">
        <f>MONTH(C303)</f>
        <v>12</v>
      </c>
      <c r="B303" s="40">
        <f>WEEKDAY(C303,2)</f>
        <v>5</v>
      </c>
      <c r="C303" s="15">
        <f>Calen!F157</f>
        <v>43812</v>
      </c>
      <c r="D303" s="62"/>
      <c r="E303" s="62"/>
      <c r="F303" s="62"/>
      <c r="G303" s="62"/>
      <c r="H303" s="62"/>
      <c r="I303" s="62"/>
    </row>
    <row r="304" spans="1:9" ht="12.75" customHeight="1" x14ac:dyDescent="0.25">
      <c r="A304">
        <f>A303</f>
        <v>12</v>
      </c>
      <c r="B304" s="40">
        <f>B303</f>
        <v>5</v>
      </c>
      <c r="C304" s="16">
        <f t="shared" si="5"/>
        <v>43812</v>
      </c>
      <c r="D304" s="62"/>
      <c r="E304" s="62"/>
      <c r="F304" s="62"/>
      <c r="G304" s="62"/>
      <c r="H304" s="62"/>
      <c r="I304" s="62"/>
    </row>
    <row r="305" spans="1:9" ht="12.75" customHeight="1" x14ac:dyDescent="0.25">
      <c r="A305">
        <f>MONTH(C305)</f>
        <v>12</v>
      </c>
      <c r="B305" s="40">
        <f>WEEKDAY(C305,2)</f>
        <v>3</v>
      </c>
      <c r="C305" s="15">
        <f>Calen!F158</f>
        <v>43817</v>
      </c>
      <c r="D305" s="62"/>
      <c r="E305" s="62"/>
      <c r="F305" s="62"/>
      <c r="G305" s="62"/>
      <c r="H305" s="62"/>
      <c r="I305" s="62"/>
    </row>
    <row r="306" spans="1:9" ht="12.75" customHeight="1" x14ac:dyDescent="0.25">
      <c r="A306">
        <f>A305</f>
        <v>12</v>
      </c>
      <c r="B306" s="40">
        <f>B305</f>
        <v>3</v>
      </c>
      <c r="C306" s="16">
        <f t="shared" si="5"/>
        <v>43817</v>
      </c>
      <c r="D306" s="62"/>
      <c r="E306" s="62"/>
      <c r="F306" s="62"/>
      <c r="G306" s="62"/>
      <c r="H306" s="62"/>
      <c r="I306" s="62"/>
    </row>
    <row r="307" spans="1:9" ht="12.75" customHeight="1" x14ac:dyDescent="0.25">
      <c r="A307">
        <f>MONTH(C307)</f>
        <v>12</v>
      </c>
      <c r="B307" s="40">
        <f>WEEKDAY(C307,2)</f>
        <v>4</v>
      </c>
      <c r="C307" s="15">
        <f>Calen!F159</f>
        <v>43818</v>
      </c>
      <c r="D307" s="62"/>
      <c r="E307" s="62"/>
      <c r="F307" s="62"/>
      <c r="G307" s="62"/>
      <c r="H307" s="62"/>
      <c r="I307" s="62"/>
    </row>
    <row r="308" spans="1:9" ht="12.75" customHeight="1" x14ac:dyDescent="0.25">
      <c r="A308">
        <f>A307</f>
        <v>12</v>
      </c>
      <c r="B308" s="40">
        <f>B307</f>
        <v>4</v>
      </c>
      <c r="C308" s="16">
        <f t="shared" si="5"/>
        <v>43818</v>
      </c>
      <c r="D308" s="62"/>
      <c r="E308" s="62"/>
      <c r="F308" s="62"/>
      <c r="G308" s="62"/>
      <c r="H308" s="62"/>
      <c r="I308" s="62"/>
    </row>
    <row r="309" spans="1:9" ht="12.75" customHeight="1" x14ac:dyDescent="0.25">
      <c r="A309">
        <f>MONTH(C309)</f>
        <v>12</v>
      </c>
      <c r="B309" s="40">
        <f>WEEKDAY(C309,2)</f>
        <v>5</v>
      </c>
      <c r="C309" s="15">
        <f>Calen!F160</f>
        <v>43819</v>
      </c>
      <c r="D309" s="62"/>
      <c r="E309" s="62"/>
      <c r="F309" s="62"/>
      <c r="G309" s="62"/>
      <c r="H309" s="62"/>
      <c r="I309" s="62"/>
    </row>
    <row r="310" spans="1:9" ht="12.75" customHeight="1" x14ac:dyDescent="0.25">
      <c r="A310">
        <f>A309</f>
        <v>12</v>
      </c>
      <c r="B310" s="40">
        <f>B309</f>
        <v>5</v>
      </c>
      <c r="C310" s="16">
        <f t="shared" si="5"/>
        <v>43819</v>
      </c>
      <c r="D310" s="62"/>
      <c r="E310" s="62"/>
      <c r="F310" s="62"/>
      <c r="G310" s="62"/>
      <c r="H310" s="62"/>
      <c r="I310" s="62"/>
    </row>
    <row r="311" spans="1:9" ht="12.75" customHeight="1" x14ac:dyDescent="0.25">
      <c r="A311">
        <f>MONTH(C311)</f>
        <v>12</v>
      </c>
      <c r="B311" s="40">
        <f>WEEKDAY(C311,2)</f>
        <v>3</v>
      </c>
      <c r="C311" s="15">
        <f>Calen!F161</f>
        <v>43824</v>
      </c>
      <c r="D311" s="62"/>
      <c r="E311" s="62"/>
      <c r="F311" s="62"/>
      <c r="G311" s="62"/>
      <c r="H311" s="62"/>
      <c r="I311" s="62"/>
    </row>
    <row r="312" spans="1:9" ht="12.75" customHeight="1" x14ac:dyDescent="0.25">
      <c r="A312">
        <f>A311</f>
        <v>12</v>
      </c>
      <c r="B312" s="40">
        <f>B311</f>
        <v>3</v>
      </c>
      <c r="C312" s="16">
        <f t="shared" si="5"/>
        <v>43824</v>
      </c>
      <c r="D312" s="62"/>
      <c r="E312" s="62"/>
      <c r="F312" s="62"/>
      <c r="G312" s="62"/>
      <c r="H312" s="62"/>
      <c r="I312" s="62"/>
    </row>
    <row r="313" spans="1:9" ht="12.75" customHeight="1" x14ac:dyDescent="0.25">
      <c r="A313">
        <f>MONTH(C313)</f>
        <v>12</v>
      </c>
      <c r="B313" s="40">
        <f>WEEKDAY(C313,2)</f>
        <v>4</v>
      </c>
      <c r="C313" s="15">
        <f>Calen!F162</f>
        <v>43825</v>
      </c>
      <c r="D313" s="62"/>
      <c r="E313" s="62"/>
      <c r="F313" s="62"/>
      <c r="G313" s="62"/>
      <c r="H313" s="62"/>
      <c r="I313" s="62"/>
    </row>
    <row r="314" spans="1:9" ht="12.75" customHeight="1" x14ac:dyDescent="0.25">
      <c r="A314">
        <f>A313</f>
        <v>12</v>
      </c>
      <c r="B314" s="40">
        <f>B313</f>
        <v>4</v>
      </c>
      <c r="C314" s="16">
        <f t="shared" si="5"/>
        <v>43825</v>
      </c>
      <c r="D314" s="62"/>
      <c r="E314" s="62"/>
      <c r="F314" s="62"/>
      <c r="G314" s="62"/>
      <c r="H314" s="62"/>
      <c r="I314" s="62"/>
    </row>
    <row r="315" spans="1:9" ht="12.75" customHeight="1" x14ac:dyDescent="0.25">
      <c r="A315">
        <f>MONTH(C315)</f>
        <v>12</v>
      </c>
      <c r="B315" s="40">
        <f>WEEKDAY(C315,2)</f>
        <v>5</v>
      </c>
      <c r="C315" s="15">
        <f>Calen!F163</f>
        <v>43826</v>
      </c>
      <c r="D315" s="62"/>
      <c r="E315" s="62"/>
      <c r="F315" s="62"/>
      <c r="G315" s="62"/>
      <c r="H315" s="62"/>
      <c r="I315" s="62"/>
    </row>
    <row r="316" spans="1:9" ht="12.75" customHeight="1" x14ac:dyDescent="0.25">
      <c r="A316">
        <f>A315</f>
        <v>12</v>
      </c>
      <c r="B316" s="40">
        <f>B315</f>
        <v>5</v>
      </c>
      <c r="C316" s="16">
        <f t="shared" si="5"/>
        <v>43826</v>
      </c>
      <c r="D316" s="62"/>
      <c r="E316" s="62"/>
      <c r="F316" s="62"/>
      <c r="G316" s="62"/>
      <c r="H316" s="62"/>
      <c r="I316" s="62"/>
    </row>
    <row r="317" spans="1:9" ht="12.75" customHeight="1" x14ac:dyDescent="0.25">
      <c r="A317">
        <f>MONTH(C317)</f>
        <v>1</v>
      </c>
      <c r="B317" s="40">
        <f>WEEKDAY(C317,2)</f>
        <v>3</v>
      </c>
      <c r="C317" s="15">
        <f>Calen!F164</f>
        <v>43831</v>
      </c>
      <c r="D317" s="62"/>
      <c r="E317" s="62"/>
      <c r="F317" s="62"/>
      <c r="G317" s="62"/>
      <c r="H317" s="62"/>
      <c r="I317" s="62"/>
    </row>
    <row r="318" spans="1:9" ht="12.75" customHeight="1" x14ac:dyDescent="0.25">
      <c r="A318">
        <f>A317</f>
        <v>1</v>
      </c>
      <c r="B318" s="40">
        <f>B317</f>
        <v>3</v>
      </c>
      <c r="C318" s="16">
        <f t="shared" si="5"/>
        <v>43831</v>
      </c>
      <c r="D318" s="62"/>
      <c r="E318" s="62"/>
      <c r="F318" s="62"/>
      <c r="G318" s="62"/>
      <c r="H318" s="62"/>
      <c r="I318" s="62"/>
    </row>
    <row r="319" spans="1:9" ht="12.75" customHeight="1" x14ac:dyDescent="0.25">
      <c r="A319">
        <f>MONTH(C319)</f>
        <v>1</v>
      </c>
      <c r="B319" s="40">
        <f>WEEKDAY(C319,2)</f>
        <v>4</v>
      </c>
      <c r="C319" s="15">
        <f>Calen!F165</f>
        <v>43832</v>
      </c>
      <c r="D319" s="62"/>
      <c r="E319" s="62"/>
      <c r="F319" s="62"/>
      <c r="G319" s="62"/>
      <c r="H319" s="62"/>
      <c r="I319" s="62"/>
    </row>
    <row r="320" spans="1:9" ht="12.75" customHeight="1" x14ac:dyDescent="0.25">
      <c r="A320">
        <f>A319</f>
        <v>1</v>
      </c>
      <c r="B320" s="40">
        <f>B319</f>
        <v>4</v>
      </c>
      <c r="C320" s="16">
        <f t="shared" si="5"/>
        <v>43832</v>
      </c>
      <c r="D320" s="62"/>
      <c r="E320" s="62"/>
      <c r="F320" s="62"/>
      <c r="G320" s="62"/>
      <c r="H320" s="62"/>
      <c r="I320" s="62"/>
    </row>
    <row r="321" spans="1:9" ht="12.75" customHeight="1" x14ac:dyDescent="0.25">
      <c r="A321">
        <f>MONTH(C321)</f>
        <v>1</v>
      </c>
      <c r="B321" s="40">
        <f>WEEKDAY(C321,2)</f>
        <v>5</v>
      </c>
      <c r="C321" s="15">
        <f>Calen!F166</f>
        <v>43833</v>
      </c>
      <c r="D321" s="62"/>
      <c r="E321" s="62"/>
      <c r="F321" s="62"/>
      <c r="G321" s="62"/>
      <c r="H321" s="62"/>
      <c r="I321" s="62"/>
    </row>
    <row r="322" spans="1:9" ht="12.75" customHeight="1" x14ac:dyDescent="0.25">
      <c r="A322">
        <f>A321</f>
        <v>1</v>
      </c>
      <c r="B322" s="40">
        <f>B321</f>
        <v>5</v>
      </c>
      <c r="C322" s="16">
        <f t="shared" si="5"/>
        <v>43833</v>
      </c>
      <c r="D322" s="62"/>
      <c r="E322" s="62"/>
      <c r="F322" s="62"/>
      <c r="G322" s="62"/>
      <c r="H322" s="62"/>
      <c r="I322" s="62"/>
    </row>
    <row r="323" spans="1:9" ht="12.75" customHeight="1" x14ac:dyDescent="0.25">
      <c r="A323" t="e">
        <f>MONTH(C323)</f>
        <v>#VALUE!</v>
      </c>
      <c r="B323" s="40" t="e">
        <f>WEEKDAY(C323,2)</f>
        <v>#VALUE!</v>
      </c>
      <c r="C323" s="15" t="str">
        <f>Calen!F167</f>
        <v/>
      </c>
      <c r="D323" s="62"/>
      <c r="E323" s="62"/>
      <c r="F323" s="62"/>
      <c r="G323" s="62"/>
      <c r="H323" s="62"/>
      <c r="I323" s="62"/>
    </row>
    <row r="324" spans="1:9" ht="12.75" customHeight="1" x14ac:dyDescent="0.25">
      <c r="A324" t="e">
        <f>A323</f>
        <v>#VALUE!</v>
      </c>
      <c r="B324" s="40" t="e">
        <f>B323</f>
        <v>#VALUE!</v>
      </c>
      <c r="C324" s="16" t="str">
        <f t="shared" si="5"/>
        <v/>
      </c>
      <c r="D324" s="62"/>
      <c r="E324" s="62"/>
      <c r="F324" s="62"/>
      <c r="G324" s="62"/>
      <c r="H324" s="62"/>
      <c r="I324" s="62"/>
    </row>
    <row r="325" spans="1:9" ht="12.75" customHeight="1" x14ac:dyDescent="0.25">
      <c r="A325" t="e">
        <f>MONTH(C325)</f>
        <v>#VALUE!</v>
      </c>
      <c r="B325" s="40" t="e">
        <f>WEEKDAY(C325,2)</f>
        <v>#VALUE!</v>
      </c>
      <c r="C325" s="15" t="str">
        <f>Calen!F168</f>
        <v/>
      </c>
      <c r="D325" s="62"/>
      <c r="E325" s="62"/>
      <c r="F325" s="62"/>
      <c r="G325" s="62"/>
      <c r="H325" s="62"/>
      <c r="I325" s="62"/>
    </row>
    <row r="326" spans="1:9" ht="12.75" customHeight="1" x14ac:dyDescent="0.25">
      <c r="A326" t="e">
        <f>A325</f>
        <v>#VALUE!</v>
      </c>
      <c r="B326" s="40" t="e">
        <f>B325</f>
        <v>#VALUE!</v>
      </c>
      <c r="C326" s="16" t="str">
        <f t="shared" si="5"/>
        <v/>
      </c>
      <c r="D326" s="62"/>
      <c r="E326" s="62"/>
      <c r="F326" s="62"/>
      <c r="G326" s="62"/>
      <c r="H326" s="62"/>
      <c r="I326" s="62"/>
    </row>
    <row r="327" spans="1:9" ht="12.75" customHeight="1" x14ac:dyDescent="0.25">
      <c r="A327" t="e">
        <f>MONTH(C327)</f>
        <v>#VALUE!</v>
      </c>
      <c r="B327" s="40" t="e">
        <f>WEEKDAY(C327,2)</f>
        <v>#VALUE!</v>
      </c>
      <c r="C327" s="15" t="str">
        <f>Calen!F169</f>
        <v/>
      </c>
      <c r="D327" s="62"/>
      <c r="E327" s="62"/>
      <c r="F327" s="62"/>
      <c r="G327" s="62"/>
      <c r="H327" s="62"/>
      <c r="I327" s="62"/>
    </row>
    <row r="328" spans="1:9" ht="12.75" customHeight="1" x14ac:dyDescent="0.25">
      <c r="A328" t="e">
        <f>A327</f>
        <v>#VALUE!</v>
      </c>
      <c r="B328" s="40" t="e">
        <f>B327</f>
        <v>#VALUE!</v>
      </c>
      <c r="C328" s="16" t="str">
        <f t="shared" si="5"/>
        <v/>
      </c>
      <c r="D328" s="62"/>
      <c r="E328" s="62"/>
      <c r="F328" s="62"/>
      <c r="G328" s="62"/>
      <c r="H328" s="62"/>
      <c r="I328" s="62"/>
    </row>
    <row r="329" spans="1:9" ht="12.75" customHeight="1" x14ac:dyDescent="0.25">
      <c r="A329" t="e">
        <f>MONTH(C329)</f>
        <v>#VALUE!</v>
      </c>
      <c r="B329" s="40" t="e">
        <f>WEEKDAY(C329,2)</f>
        <v>#VALUE!</v>
      </c>
      <c r="C329" s="15" t="str">
        <f>Calen!F170</f>
        <v/>
      </c>
      <c r="D329" s="62"/>
      <c r="E329" s="62"/>
      <c r="F329" s="62"/>
      <c r="G329" s="62"/>
      <c r="H329" s="62"/>
      <c r="I329" s="62"/>
    </row>
    <row r="330" spans="1:9" ht="12.75" customHeight="1" x14ac:dyDescent="0.25">
      <c r="A330" t="e">
        <f>A329</f>
        <v>#VALUE!</v>
      </c>
      <c r="B330" s="40" t="e">
        <f>B329</f>
        <v>#VALUE!</v>
      </c>
      <c r="C330" s="16" t="str">
        <f t="shared" si="5"/>
        <v/>
      </c>
      <c r="D330" s="62"/>
      <c r="E330" s="62"/>
      <c r="F330" s="62"/>
      <c r="G330" s="62"/>
      <c r="H330" s="62"/>
      <c r="I330" s="62"/>
    </row>
    <row r="331" spans="1:9" ht="12.75" customHeight="1" x14ac:dyDescent="0.25">
      <c r="A331" t="e">
        <f>MONTH(C331)</f>
        <v>#VALUE!</v>
      </c>
      <c r="B331" s="40" t="e">
        <f>WEEKDAY(C331,2)</f>
        <v>#VALUE!</v>
      </c>
      <c r="C331" s="15" t="str">
        <f>Calen!F171</f>
        <v/>
      </c>
      <c r="D331" s="62"/>
      <c r="E331" s="62"/>
      <c r="F331" s="62"/>
      <c r="G331" s="62"/>
      <c r="H331" s="62"/>
      <c r="I331" s="62"/>
    </row>
    <row r="332" spans="1:9" ht="12.75" customHeight="1" x14ac:dyDescent="0.25">
      <c r="A332" t="e">
        <f>A331</f>
        <v>#VALUE!</v>
      </c>
      <c r="B332" s="40" t="e">
        <f>B331</f>
        <v>#VALUE!</v>
      </c>
      <c r="C332" s="16" t="str">
        <f t="shared" si="5"/>
        <v/>
      </c>
      <c r="D332" s="62"/>
      <c r="E332" s="62"/>
      <c r="F332" s="62"/>
      <c r="G332" s="62"/>
      <c r="H332" s="62"/>
      <c r="I332" s="62"/>
    </row>
    <row r="333" spans="1:9" ht="12.75" customHeight="1" x14ac:dyDescent="0.25">
      <c r="A333" t="e">
        <f>MONTH(C333)</f>
        <v>#VALUE!</v>
      </c>
      <c r="B333" s="40" t="e">
        <f>WEEKDAY(C333,2)</f>
        <v>#VALUE!</v>
      </c>
      <c r="C333" s="15" t="str">
        <f>Calen!F172</f>
        <v/>
      </c>
      <c r="D333" s="62"/>
      <c r="E333" s="62"/>
      <c r="F333" s="62"/>
      <c r="G333" s="62"/>
      <c r="H333" s="62"/>
      <c r="I333" s="62"/>
    </row>
    <row r="334" spans="1:9" ht="12.75" customHeight="1" x14ac:dyDescent="0.25">
      <c r="A334" t="e">
        <f>A333</f>
        <v>#VALUE!</v>
      </c>
      <c r="B334" s="40" t="e">
        <f>B333</f>
        <v>#VALUE!</v>
      </c>
      <c r="C334" s="16" t="str">
        <f t="shared" si="5"/>
        <v/>
      </c>
      <c r="D334" s="62"/>
      <c r="E334" s="62"/>
      <c r="F334" s="62"/>
      <c r="G334" s="62"/>
      <c r="H334" s="62"/>
      <c r="I334" s="62"/>
    </row>
    <row r="335" spans="1:9" ht="12.75" customHeight="1" x14ac:dyDescent="0.25">
      <c r="A335" t="e">
        <f>MONTH(C335)</f>
        <v>#VALUE!</v>
      </c>
      <c r="B335" s="40" t="e">
        <f>WEEKDAY(C335,2)</f>
        <v>#VALUE!</v>
      </c>
      <c r="C335" s="15" t="str">
        <f>Calen!F173</f>
        <v/>
      </c>
      <c r="D335" s="62"/>
      <c r="E335" s="62"/>
      <c r="F335" s="62"/>
      <c r="G335" s="62"/>
      <c r="H335" s="62"/>
      <c r="I335" s="62"/>
    </row>
    <row r="336" spans="1:9" ht="12.75" customHeight="1" x14ac:dyDescent="0.25">
      <c r="A336" t="e">
        <f>A335</f>
        <v>#VALUE!</v>
      </c>
      <c r="B336" s="40" t="e">
        <f>B335</f>
        <v>#VALUE!</v>
      </c>
      <c r="C336" s="16" t="str">
        <f t="shared" si="5"/>
        <v/>
      </c>
      <c r="D336" s="62"/>
      <c r="E336" s="62"/>
      <c r="F336" s="62"/>
      <c r="G336" s="62"/>
      <c r="H336" s="62"/>
      <c r="I336" s="62"/>
    </row>
    <row r="337" spans="1:9" ht="12.75" customHeight="1" x14ac:dyDescent="0.25">
      <c r="A337" t="e">
        <f>MONTH(C337)</f>
        <v>#VALUE!</v>
      </c>
      <c r="B337" s="40" t="e">
        <f>WEEKDAY(C337,2)</f>
        <v>#VALUE!</v>
      </c>
      <c r="C337" s="15" t="str">
        <f>Calen!F174</f>
        <v/>
      </c>
      <c r="D337" s="62"/>
      <c r="E337" s="62"/>
      <c r="F337" s="62"/>
      <c r="G337" s="62"/>
      <c r="H337" s="62"/>
      <c r="I337" s="62"/>
    </row>
    <row r="338" spans="1:9" ht="12.75" customHeight="1" x14ac:dyDescent="0.25">
      <c r="A338" t="e">
        <f>A337</f>
        <v>#VALUE!</v>
      </c>
      <c r="B338" s="40" t="e">
        <f>B337</f>
        <v>#VALUE!</v>
      </c>
      <c r="C338" s="16" t="str">
        <f t="shared" si="5"/>
        <v/>
      </c>
      <c r="D338" s="62"/>
      <c r="E338" s="62"/>
      <c r="F338" s="62"/>
      <c r="G338" s="62"/>
      <c r="H338" s="62"/>
      <c r="I338" s="62"/>
    </row>
    <row r="339" spans="1:9" ht="12.75" customHeight="1" x14ac:dyDescent="0.25">
      <c r="A339" t="e">
        <f>MONTH(C339)</f>
        <v>#VALUE!</v>
      </c>
      <c r="B339" s="40" t="e">
        <f>WEEKDAY(C339,2)</f>
        <v>#VALUE!</v>
      </c>
      <c r="C339" s="15" t="str">
        <f>Calen!F175</f>
        <v/>
      </c>
      <c r="D339" s="62"/>
      <c r="E339" s="62"/>
      <c r="F339" s="62"/>
      <c r="G339" s="62"/>
      <c r="H339" s="62"/>
      <c r="I339" s="62"/>
    </row>
    <row r="340" spans="1:9" ht="12.75" customHeight="1" x14ac:dyDescent="0.25">
      <c r="A340" t="e">
        <f>A339</f>
        <v>#VALUE!</v>
      </c>
      <c r="B340" s="40" t="e">
        <f>B339</f>
        <v>#VALUE!</v>
      </c>
      <c r="C340" s="16" t="str">
        <f t="shared" ref="C340:C402" si="6">C339</f>
        <v/>
      </c>
      <c r="D340" s="62"/>
      <c r="E340" s="62"/>
      <c r="F340" s="62"/>
      <c r="G340" s="62"/>
      <c r="H340" s="62"/>
      <c r="I340" s="62"/>
    </row>
    <row r="341" spans="1:9" ht="12.75" customHeight="1" x14ac:dyDescent="0.25">
      <c r="A341" t="e">
        <f>MONTH(C341)</f>
        <v>#VALUE!</v>
      </c>
      <c r="B341" s="40" t="e">
        <f>WEEKDAY(C341,2)</f>
        <v>#VALUE!</v>
      </c>
      <c r="C341" s="15" t="str">
        <f>Calen!F176</f>
        <v/>
      </c>
      <c r="D341" s="62"/>
      <c r="E341" s="62"/>
      <c r="F341" s="62"/>
      <c r="G341" s="62"/>
      <c r="H341" s="62"/>
      <c r="I341" s="62"/>
    </row>
    <row r="342" spans="1:9" ht="12.75" customHeight="1" x14ac:dyDescent="0.25">
      <c r="A342" t="e">
        <f>A341</f>
        <v>#VALUE!</v>
      </c>
      <c r="B342" s="40" t="e">
        <f>B341</f>
        <v>#VALUE!</v>
      </c>
      <c r="C342" s="16" t="str">
        <f t="shared" si="6"/>
        <v/>
      </c>
      <c r="D342" s="62"/>
      <c r="E342" s="62"/>
      <c r="F342" s="62"/>
      <c r="G342" s="62"/>
      <c r="H342" s="62"/>
      <c r="I342" s="62"/>
    </row>
    <row r="343" spans="1:9" ht="12.75" customHeight="1" x14ac:dyDescent="0.25">
      <c r="A343" t="e">
        <f>MONTH(C343)</f>
        <v>#VALUE!</v>
      </c>
      <c r="B343" s="40" t="e">
        <f>WEEKDAY(C343,2)</f>
        <v>#VALUE!</v>
      </c>
      <c r="C343" s="15" t="str">
        <f>Calen!F177</f>
        <v/>
      </c>
      <c r="D343" s="62"/>
      <c r="E343" s="62"/>
      <c r="F343" s="62"/>
      <c r="G343" s="62"/>
      <c r="H343" s="62"/>
      <c r="I343" s="62"/>
    </row>
    <row r="344" spans="1:9" ht="12.75" customHeight="1" x14ac:dyDescent="0.25">
      <c r="A344" t="e">
        <f>A343</f>
        <v>#VALUE!</v>
      </c>
      <c r="B344" s="40" t="e">
        <f>B343</f>
        <v>#VALUE!</v>
      </c>
      <c r="C344" s="16" t="str">
        <f t="shared" si="6"/>
        <v/>
      </c>
      <c r="D344" s="62"/>
      <c r="E344" s="62"/>
      <c r="F344" s="62"/>
      <c r="G344" s="62"/>
      <c r="H344" s="62"/>
      <c r="I344" s="62"/>
    </row>
    <row r="345" spans="1:9" ht="12.75" customHeight="1" x14ac:dyDescent="0.25">
      <c r="A345" t="e">
        <f>MONTH(C345)</f>
        <v>#VALUE!</v>
      </c>
      <c r="B345" s="40" t="e">
        <f>WEEKDAY(C345,2)</f>
        <v>#VALUE!</v>
      </c>
      <c r="C345" s="15" t="str">
        <f>Calen!F178</f>
        <v/>
      </c>
      <c r="D345" s="62"/>
      <c r="E345" s="62"/>
      <c r="F345" s="62"/>
      <c r="G345" s="62"/>
      <c r="H345" s="62"/>
      <c r="I345" s="62"/>
    </row>
    <row r="346" spans="1:9" ht="12.75" customHeight="1" x14ac:dyDescent="0.25">
      <c r="A346" t="e">
        <f>A345</f>
        <v>#VALUE!</v>
      </c>
      <c r="B346" s="40" t="e">
        <f>B345</f>
        <v>#VALUE!</v>
      </c>
      <c r="C346" s="16" t="str">
        <f t="shared" si="6"/>
        <v/>
      </c>
      <c r="D346" s="62"/>
      <c r="E346" s="62"/>
      <c r="F346" s="62"/>
      <c r="G346" s="62"/>
      <c r="H346" s="62"/>
      <c r="I346" s="62"/>
    </row>
    <row r="347" spans="1:9" ht="12.75" customHeight="1" x14ac:dyDescent="0.25">
      <c r="A347" t="e">
        <f>MONTH(C347)</f>
        <v>#VALUE!</v>
      </c>
      <c r="B347" s="40" t="e">
        <f>WEEKDAY(C347,2)</f>
        <v>#VALUE!</v>
      </c>
      <c r="C347" s="15" t="str">
        <f>Calen!F179</f>
        <v/>
      </c>
      <c r="D347" s="62"/>
      <c r="E347" s="62"/>
      <c r="F347" s="62"/>
      <c r="G347" s="62"/>
      <c r="H347" s="62"/>
      <c r="I347" s="62"/>
    </row>
    <row r="348" spans="1:9" ht="12.75" customHeight="1" x14ac:dyDescent="0.25">
      <c r="A348" t="e">
        <f>A347</f>
        <v>#VALUE!</v>
      </c>
      <c r="B348" s="40" t="e">
        <f>B347</f>
        <v>#VALUE!</v>
      </c>
      <c r="C348" s="16" t="str">
        <f t="shared" si="6"/>
        <v/>
      </c>
      <c r="D348" s="62"/>
      <c r="E348" s="62"/>
      <c r="F348" s="62"/>
      <c r="G348" s="62"/>
      <c r="H348" s="62"/>
      <c r="I348" s="62"/>
    </row>
    <row r="349" spans="1:9" ht="12.75" customHeight="1" x14ac:dyDescent="0.25">
      <c r="A349" t="e">
        <f>MONTH(C349)</f>
        <v>#VALUE!</v>
      </c>
      <c r="B349" s="40" t="e">
        <f>WEEKDAY(C349,2)</f>
        <v>#VALUE!</v>
      </c>
      <c r="C349" s="15" t="str">
        <f>Calen!F180</f>
        <v/>
      </c>
      <c r="D349" s="62"/>
      <c r="E349" s="62"/>
      <c r="F349" s="62"/>
      <c r="G349" s="62"/>
      <c r="H349" s="62"/>
      <c r="I349" s="62"/>
    </row>
    <row r="350" spans="1:9" ht="12.75" customHeight="1" x14ac:dyDescent="0.25">
      <c r="A350" t="e">
        <f>A349</f>
        <v>#VALUE!</v>
      </c>
      <c r="B350" s="40" t="e">
        <f>B349</f>
        <v>#VALUE!</v>
      </c>
      <c r="C350" s="16" t="str">
        <f t="shared" si="6"/>
        <v/>
      </c>
      <c r="D350" s="62"/>
      <c r="E350" s="62"/>
      <c r="F350" s="62"/>
      <c r="G350" s="62"/>
      <c r="H350" s="62"/>
      <c r="I350" s="62"/>
    </row>
    <row r="351" spans="1:9" ht="12.75" customHeight="1" x14ac:dyDescent="0.25">
      <c r="A351" t="e">
        <f>MONTH(C351)</f>
        <v>#VALUE!</v>
      </c>
      <c r="B351" s="40" t="e">
        <f>WEEKDAY(C351,2)</f>
        <v>#VALUE!</v>
      </c>
      <c r="C351" s="15" t="str">
        <f>Calen!F181</f>
        <v/>
      </c>
      <c r="D351" s="62"/>
      <c r="E351" s="62"/>
      <c r="F351" s="62"/>
      <c r="G351" s="62"/>
      <c r="H351" s="62"/>
      <c r="I351" s="62"/>
    </row>
    <row r="352" spans="1:9" ht="12.75" customHeight="1" x14ac:dyDescent="0.25">
      <c r="A352" t="e">
        <f>A351</f>
        <v>#VALUE!</v>
      </c>
      <c r="B352" s="40" t="e">
        <f>B351</f>
        <v>#VALUE!</v>
      </c>
      <c r="C352" s="16" t="str">
        <f t="shared" si="6"/>
        <v/>
      </c>
      <c r="D352" s="62"/>
      <c r="E352" s="62"/>
      <c r="F352" s="62"/>
      <c r="G352" s="62"/>
      <c r="H352" s="62"/>
      <c r="I352" s="62"/>
    </row>
    <row r="353" spans="1:9" ht="12.75" customHeight="1" x14ac:dyDescent="0.25">
      <c r="A353" t="e">
        <f>MONTH(C353)</f>
        <v>#VALUE!</v>
      </c>
      <c r="B353" s="40" t="e">
        <f>WEEKDAY(C353,2)</f>
        <v>#VALUE!</v>
      </c>
      <c r="C353" s="15" t="str">
        <f>Calen!F182</f>
        <v/>
      </c>
      <c r="D353" s="62"/>
      <c r="E353" s="62"/>
      <c r="F353" s="62"/>
      <c r="G353" s="62"/>
      <c r="H353" s="62"/>
      <c r="I353" s="62"/>
    </row>
    <row r="354" spans="1:9" ht="12.75" customHeight="1" x14ac:dyDescent="0.25">
      <c r="A354" t="e">
        <f>A353</f>
        <v>#VALUE!</v>
      </c>
      <c r="B354" s="40" t="e">
        <f>B353</f>
        <v>#VALUE!</v>
      </c>
      <c r="C354" s="16" t="str">
        <f t="shared" si="6"/>
        <v/>
      </c>
      <c r="D354" s="62"/>
      <c r="E354" s="62"/>
      <c r="F354" s="62"/>
      <c r="G354" s="62"/>
      <c r="H354" s="62"/>
      <c r="I354" s="62"/>
    </row>
    <row r="355" spans="1:9" ht="12.75" customHeight="1" x14ac:dyDescent="0.25">
      <c r="A355" t="e">
        <f>MONTH(C355)</f>
        <v>#VALUE!</v>
      </c>
      <c r="B355" s="40" t="e">
        <f>WEEKDAY(C355,2)</f>
        <v>#VALUE!</v>
      </c>
      <c r="C355" s="15" t="str">
        <f>Calen!F183</f>
        <v/>
      </c>
      <c r="D355" s="62"/>
      <c r="E355" s="62"/>
      <c r="F355" s="62"/>
      <c r="G355" s="62"/>
      <c r="H355" s="62"/>
      <c r="I355" s="62"/>
    </row>
    <row r="356" spans="1:9" ht="12.75" customHeight="1" x14ac:dyDescent="0.25">
      <c r="A356" t="e">
        <f>A355</f>
        <v>#VALUE!</v>
      </c>
      <c r="B356" s="40" t="e">
        <f>B355</f>
        <v>#VALUE!</v>
      </c>
      <c r="C356" s="16" t="str">
        <f t="shared" si="6"/>
        <v/>
      </c>
      <c r="D356" s="62"/>
      <c r="E356" s="62"/>
      <c r="F356" s="62"/>
      <c r="G356" s="62"/>
      <c r="H356" s="62"/>
      <c r="I356" s="62"/>
    </row>
    <row r="357" spans="1:9" ht="12.75" customHeight="1" x14ac:dyDescent="0.25">
      <c r="A357" t="e">
        <f>MONTH(C357)</f>
        <v>#VALUE!</v>
      </c>
      <c r="B357" s="40" t="e">
        <f>WEEKDAY(C357,2)</f>
        <v>#VALUE!</v>
      </c>
      <c r="C357" s="15" t="str">
        <f>Calen!F184</f>
        <v/>
      </c>
      <c r="D357" s="62"/>
      <c r="E357" s="62"/>
      <c r="F357" s="62"/>
      <c r="G357" s="62"/>
      <c r="H357" s="62"/>
      <c r="I357" s="62"/>
    </row>
    <row r="358" spans="1:9" ht="12.75" customHeight="1" x14ac:dyDescent="0.25">
      <c r="A358" t="e">
        <f>A357</f>
        <v>#VALUE!</v>
      </c>
      <c r="B358" s="40" t="e">
        <f>B357</f>
        <v>#VALUE!</v>
      </c>
      <c r="C358" s="16" t="str">
        <f t="shared" si="6"/>
        <v/>
      </c>
      <c r="D358" s="62"/>
      <c r="E358" s="62"/>
      <c r="F358" s="62"/>
      <c r="G358" s="62"/>
      <c r="H358" s="62"/>
      <c r="I358" s="62"/>
    </row>
    <row r="359" spans="1:9" ht="12.75" customHeight="1" x14ac:dyDescent="0.25">
      <c r="A359" t="e">
        <f>MONTH(C359)</f>
        <v>#VALUE!</v>
      </c>
      <c r="B359" s="40" t="e">
        <f>WEEKDAY(C359,2)</f>
        <v>#VALUE!</v>
      </c>
      <c r="C359" s="15" t="str">
        <f>Calen!F185</f>
        <v/>
      </c>
      <c r="D359" s="62"/>
      <c r="E359" s="62"/>
      <c r="F359" s="62"/>
      <c r="G359" s="62"/>
      <c r="H359" s="62"/>
      <c r="I359" s="62"/>
    </row>
    <row r="360" spans="1:9" ht="12.75" customHeight="1" x14ac:dyDescent="0.25">
      <c r="A360" t="e">
        <f>A359</f>
        <v>#VALUE!</v>
      </c>
      <c r="B360" s="40" t="e">
        <f>B359</f>
        <v>#VALUE!</v>
      </c>
      <c r="C360" s="16" t="str">
        <f t="shared" si="6"/>
        <v/>
      </c>
      <c r="D360" s="62"/>
      <c r="E360" s="62"/>
      <c r="F360" s="62"/>
      <c r="G360" s="62"/>
      <c r="H360" s="62"/>
      <c r="I360" s="62"/>
    </row>
    <row r="361" spans="1:9" ht="12.75" customHeight="1" x14ac:dyDescent="0.25">
      <c r="A361" t="e">
        <f>MONTH(C361)</f>
        <v>#VALUE!</v>
      </c>
      <c r="B361" s="40" t="e">
        <f>WEEKDAY(C361,2)</f>
        <v>#VALUE!</v>
      </c>
      <c r="C361" s="15" t="str">
        <f>Calen!F186</f>
        <v/>
      </c>
      <c r="D361" s="62"/>
      <c r="E361" s="62"/>
      <c r="F361" s="62"/>
      <c r="G361" s="62"/>
      <c r="H361" s="62"/>
      <c r="I361" s="62"/>
    </row>
    <row r="362" spans="1:9" ht="12.75" customHeight="1" x14ac:dyDescent="0.25">
      <c r="A362" t="e">
        <f>A361</f>
        <v>#VALUE!</v>
      </c>
      <c r="B362" s="40" t="e">
        <f>B361</f>
        <v>#VALUE!</v>
      </c>
      <c r="C362" s="16" t="str">
        <f t="shared" si="6"/>
        <v/>
      </c>
      <c r="D362" s="62"/>
      <c r="E362" s="62"/>
      <c r="F362" s="62"/>
      <c r="G362" s="62"/>
      <c r="H362" s="62"/>
      <c r="I362" s="62"/>
    </row>
    <row r="363" spans="1:9" ht="12.75" customHeight="1" x14ac:dyDescent="0.25">
      <c r="A363" t="e">
        <f>MONTH(C363)</f>
        <v>#VALUE!</v>
      </c>
      <c r="B363" s="40" t="e">
        <f>WEEKDAY(C363,2)</f>
        <v>#VALUE!</v>
      </c>
      <c r="C363" s="15" t="str">
        <f>Calen!F187</f>
        <v/>
      </c>
      <c r="D363" s="62"/>
      <c r="E363" s="62"/>
      <c r="F363" s="62"/>
      <c r="G363" s="62"/>
      <c r="H363" s="62"/>
      <c r="I363" s="62"/>
    </row>
    <row r="364" spans="1:9" ht="12.75" customHeight="1" x14ac:dyDescent="0.25">
      <c r="A364" t="e">
        <f>A363</f>
        <v>#VALUE!</v>
      </c>
      <c r="B364" s="40" t="e">
        <f>B363</f>
        <v>#VALUE!</v>
      </c>
      <c r="C364" s="16" t="str">
        <f t="shared" si="6"/>
        <v/>
      </c>
      <c r="D364" s="62"/>
      <c r="E364" s="62"/>
      <c r="F364" s="62"/>
      <c r="G364" s="62"/>
      <c r="H364" s="62"/>
      <c r="I364" s="62"/>
    </row>
    <row r="365" spans="1:9" ht="12.75" customHeight="1" x14ac:dyDescent="0.25">
      <c r="A365" t="e">
        <f>MONTH(C365)</f>
        <v>#VALUE!</v>
      </c>
      <c r="B365" s="40" t="e">
        <f>WEEKDAY(C365,2)</f>
        <v>#VALUE!</v>
      </c>
      <c r="C365" s="15" t="str">
        <f>Calen!F188</f>
        <v/>
      </c>
      <c r="D365" s="62"/>
      <c r="E365" s="62"/>
      <c r="F365" s="62"/>
      <c r="G365" s="62"/>
      <c r="H365" s="62"/>
      <c r="I365" s="62"/>
    </row>
    <row r="366" spans="1:9" ht="12.75" customHeight="1" x14ac:dyDescent="0.25">
      <c r="A366" t="e">
        <f>A365</f>
        <v>#VALUE!</v>
      </c>
      <c r="B366" s="40" t="e">
        <f>B365</f>
        <v>#VALUE!</v>
      </c>
      <c r="C366" s="16" t="str">
        <f t="shared" si="6"/>
        <v/>
      </c>
      <c r="D366" s="62"/>
      <c r="E366" s="62"/>
      <c r="F366" s="62"/>
      <c r="G366" s="62"/>
      <c r="H366" s="62"/>
      <c r="I366" s="62"/>
    </row>
    <row r="367" spans="1:9" ht="12.75" customHeight="1" x14ac:dyDescent="0.25">
      <c r="A367" t="e">
        <f>MONTH(C367)</f>
        <v>#VALUE!</v>
      </c>
      <c r="B367" s="40" t="e">
        <f>WEEKDAY(C367,2)</f>
        <v>#VALUE!</v>
      </c>
      <c r="C367" s="15" t="str">
        <f>Calen!F189</f>
        <v/>
      </c>
      <c r="D367" s="62"/>
      <c r="E367" s="62"/>
      <c r="F367" s="62"/>
      <c r="G367" s="62"/>
      <c r="H367" s="62"/>
      <c r="I367" s="62"/>
    </row>
    <row r="368" spans="1:9" ht="12.75" customHeight="1" x14ac:dyDescent="0.25">
      <c r="A368" t="e">
        <f>A367</f>
        <v>#VALUE!</v>
      </c>
      <c r="B368" s="40" t="e">
        <f>B367</f>
        <v>#VALUE!</v>
      </c>
      <c r="C368" s="16" t="str">
        <f t="shared" si="6"/>
        <v/>
      </c>
      <c r="D368" s="62"/>
      <c r="E368" s="62"/>
      <c r="F368" s="62"/>
      <c r="G368" s="62"/>
      <c r="H368" s="62"/>
      <c r="I368" s="62"/>
    </row>
    <row r="369" spans="1:9" ht="12.75" customHeight="1" x14ac:dyDescent="0.25">
      <c r="A369" t="e">
        <f>MONTH(C369)</f>
        <v>#VALUE!</v>
      </c>
      <c r="B369" s="40" t="e">
        <f>WEEKDAY(C369,2)</f>
        <v>#VALUE!</v>
      </c>
      <c r="C369" s="15" t="str">
        <f>Calen!F190</f>
        <v/>
      </c>
      <c r="D369" s="62"/>
      <c r="E369" s="62"/>
      <c r="F369" s="62"/>
      <c r="G369" s="62"/>
      <c r="H369" s="62"/>
      <c r="I369" s="62"/>
    </row>
    <row r="370" spans="1:9" ht="12.75" customHeight="1" x14ac:dyDescent="0.25">
      <c r="A370" t="e">
        <f>A369</f>
        <v>#VALUE!</v>
      </c>
      <c r="B370" s="40" t="e">
        <f>B369</f>
        <v>#VALUE!</v>
      </c>
      <c r="C370" s="16" t="str">
        <f t="shared" si="6"/>
        <v/>
      </c>
      <c r="D370" s="62"/>
      <c r="E370" s="62"/>
      <c r="F370" s="62"/>
      <c r="G370" s="62"/>
      <c r="H370" s="62"/>
      <c r="I370" s="62"/>
    </row>
    <row r="371" spans="1:9" ht="12.75" customHeight="1" x14ac:dyDescent="0.25">
      <c r="A371" t="e">
        <f>MONTH(C371)</f>
        <v>#VALUE!</v>
      </c>
      <c r="B371" s="40" t="e">
        <f>WEEKDAY(C371,2)</f>
        <v>#VALUE!</v>
      </c>
      <c r="C371" s="15" t="str">
        <f>Calen!F191</f>
        <v/>
      </c>
      <c r="D371" s="62"/>
      <c r="E371" s="62"/>
      <c r="F371" s="62"/>
      <c r="G371" s="62"/>
      <c r="H371" s="62"/>
      <c r="I371" s="62"/>
    </row>
    <row r="372" spans="1:9" ht="12.75" customHeight="1" x14ac:dyDescent="0.25">
      <c r="A372" t="e">
        <f>A371</f>
        <v>#VALUE!</v>
      </c>
      <c r="B372" s="40" t="e">
        <f>B371</f>
        <v>#VALUE!</v>
      </c>
      <c r="C372" s="16" t="str">
        <f t="shared" si="6"/>
        <v/>
      </c>
      <c r="D372" s="62"/>
      <c r="E372" s="62"/>
      <c r="F372" s="62"/>
      <c r="G372" s="62"/>
      <c r="H372" s="62"/>
      <c r="I372" s="62"/>
    </row>
    <row r="373" spans="1:9" ht="12.75" customHeight="1" x14ac:dyDescent="0.25">
      <c r="A373" t="e">
        <f>MONTH(C373)</f>
        <v>#VALUE!</v>
      </c>
      <c r="B373" s="40" t="e">
        <f>WEEKDAY(C373,2)</f>
        <v>#VALUE!</v>
      </c>
      <c r="C373" s="15" t="str">
        <f>Calen!F192</f>
        <v/>
      </c>
      <c r="D373" s="62"/>
      <c r="E373" s="62"/>
      <c r="F373" s="62"/>
      <c r="G373" s="62"/>
      <c r="H373" s="62"/>
      <c r="I373" s="62"/>
    </row>
    <row r="374" spans="1:9" ht="12.75" customHeight="1" x14ac:dyDescent="0.25">
      <c r="A374" t="e">
        <f>A373</f>
        <v>#VALUE!</v>
      </c>
      <c r="B374" s="40" t="e">
        <f>B373</f>
        <v>#VALUE!</v>
      </c>
      <c r="C374" s="16" t="str">
        <f t="shared" si="6"/>
        <v/>
      </c>
      <c r="D374" s="62"/>
      <c r="E374" s="62"/>
      <c r="F374" s="62"/>
      <c r="G374" s="62"/>
      <c r="H374" s="62"/>
      <c r="I374" s="62"/>
    </row>
    <row r="375" spans="1:9" ht="12.75" customHeight="1" x14ac:dyDescent="0.25">
      <c r="A375" t="e">
        <f>MONTH(C375)</f>
        <v>#VALUE!</v>
      </c>
      <c r="B375" s="40" t="e">
        <f>WEEKDAY(C375,2)</f>
        <v>#VALUE!</v>
      </c>
      <c r="C375" s="15" t="str">
        <f>Calen!F193</f>
        <v/>
      </c>
      <c r="D375" s="62"/>
      <c r="E375" s="62"/>
      <c r="F375" s="62"/>
      <c r="G375" s="62"/>
      <c r="H375" s="62"/>
      <c r="I375" s="62"/>
    </row>
    <row r="376" spans="1:9" ht="12.75" customHeight="1" x14ac:dyDescent="0.25">
      <c r="A376" t="e">
        <f>A375</f>
        <v>#VALUE!</v>
      </c>
      <c r="B376" s="40" t="e">
        <f>B375</f>
        <v>#VALUE!</v>
      </c>
      <c r="C376" s="16" t="str">
        <f t="shared" si="6"/>
        <v/>
      </c>
      <c r="D376" s="62"/>
      <c r="E376" s="62"/>
      <c r="F376" s="62"/>
      <c r="G376" s="62"/>
      <c r="H376" s="62"/>
      <c r="I376" s="62"/>
    </row>
    <row r="377" spans="1:9" ht="12.75" customHeight="1" x14ac:dyDescent="0.25">
      <c r="A377" t="e">
        <f>MONTH(C377)</f>
        <v>#VALUE!</v>
      </c>
      <c r="B377" s="40" t="e">
        <f>WEEKDAY(C377,2)</f>
        <v>#VALUE!</v>
      </c>
      <c r="C377" s="15" t="str">
        <f>Calen!F194</f>
        <v/>
      </c>
      <c r="D377" s="62"/>
      <c r="E377" s="62"/>
      <c r="F377" s="62"/>
      <c r="G377" s="62"/>
      <c r="H377" s="62"/>
      <c r="I377" s="62"/>
    </row>
    <row r="378" spans="1:9" ht="12.75" customHeight="1" x14ac:dyDescent="0.25">
      <c r="A378" t="e">
        <f>A377</f>
        <v>#VALUE!</v>
      </c>
      <c r="B378" s="40" t="e">
        <f>B377</f>
        <v>#VALUE!</v>
      </c>
      <c r="C378" s="16" t="str">
        <f t="shared" si="6"/>
        <v/>
      </c>
      <c r="D378" s="62"/>
      <c r="E378" s="62"/>
      <c r="F378" s="62"/>
      <c r="G378" s="62"/>
      <c r="H378" s="62"/>
      <c r="I378" s="62"/>
    </row>
    <row r="379" spans="1:9" ht="12.75" customHeight="1" x14ac:dyDescent="0.25">
      <c r="A379" t="e">
        <f>MONTH(C379)</f>
        <v>#VALUE!</v>
      </c>
      <c r="B379" s="40" t="e">
        <f>WEEKDAY(C379,2)</f>
        <v>#VALUE!</v>
      </c>
      <c r="C379" s="15" t="str">
        <f>Calen!F195</f>
        <v/>
      </c>
      <c r="D379" s="62"/>
      <c r="E379" s="62"/>
      <c r="F379" s="62"/>
      <c r="G379" s="62"/>
      <c r="H379" s="62"/>
      <c r="I379" s="62"/>
    </row>
    <row r="380" spans="1:9" ht="12.75" customHeight="1" x14ac:dyDescent="0.25">
      <c r="A380" t="e">
        <f>A379</f>
        <v>#VALUE!</v>
      </c>
      <c r="B380" s="40" t="e">
        <f>B379</f>
        <v>#VALUE!</v>
      </c>
      <c r="C380" s="16" t="str">
        <f t="shared" si="6"/>
        <v/>
      </c>
      <c r="D380" s="62"/>
      <c r="E380" s="62"/>
      <c r="F380" s="62"/>
      <c r="G380" s="62"/>
      <c r="H380" s="62"/>
      <c r="I380" s="62"/>
    </row>
    <row r="381" spans="1:9" ht="12.75" customHeight="1" x14ac:dyDescent="0.25">
      <c r="A381" t="e">
        <f>MONTH(C381)</f>
        <v>#VALUE!</v>
      </c>
      <c r="B381" s="40" t="e">
        <f>WEEKDAY(C381,2)</f>
        <v>#VALUE!</v>
      </c>
      <c r="C381" s="15" t="str">
        <f>Calen!F196</f>
        <v/>
      </c>
      <c r="D381" s="62"/>
      <c r="E381" s="62"/>
      <c r="F381" s="62"/>
      <c r="G381" s="62"/>
      <c r="H381" s="62"/>
      <c r="I381" s="62"/>
    </row>
    <row r="382" spans="1:9" ht="12.75" customHeight="1" x14ac:dyDescent="0.25">
      <c r="A382" t="e">
        <f>A381</f>
        <v>#VALUE!</v>
      </c>
      <c r="B382" s="40" t="e">
        <f>B381</f>
        <v>#VALUE!</v>
      </c>
      <c r="C382" s="16" t="str">
        <f t="shared" si="6"/>
        <v/>
      </c>
      <c r="D382" s="62"/>
      <c r="E382" s="62"/>
      <c r="F382" s="62"/>
      <c r="G382" s="62"/>
      <c r="H382" s="62"/>
      <c r="I382" s="62"/>
    </row>
    <row r="383" spans="1:9" ht="12.75" customHeight="1" x14ac:dyDescent="0.25">
      <c r="A383" t="e">
        <f>MONTH(C383)</f>
        <v>#VALUE!</v>
      </c>
      <c r="B383" s="40" t="e">
        <f>WEEKDAY(C383,2)</f>
        <v>#VALUE!</v>
      </c>
      <c r="C383" s="15" t="str">
        <f>Calen!F197</f>
        <v/>
      </c>
      <c r="D383" s="62"/>
      <c r="E383" s="62"/>
      <c r="F383" s="62"/>
      <c r="G383" s="62"/>
      <c r="H383" s="62"/>
      <c r="I383" s="62"/>
    </row>
    <row r="384" spans="1:9" ht="12.75" customHeight="1" x14ac:dyDescent="0.25">
      <c r="A384" t="e">
        <f>A383</f>
        <v>#VALUE!</v>
      </c>
      <c r="B384" s="40" t="e">
        <f>B383</f>
        <v>#VALUE!</v>
      </c>
      <c r="C384" s="16" t="str">
        <f t="shared" si="6"/>
        <v/>
      </c>
      <c r="D384" s="62"/>
      <c r="E384" s="62"/>
      <c r="F384" s="62"/>
      <c r="G384" s="62"/>
      <c r="H384" s="62"/>
      <c r="I384" s="62"/>
    </row>
    <row r="385" spans="1:9" ht="12.75" customHeight="1" x14ac:dyDescent="0.25">
      <c r="A385" t="e">
        <f>MONTH(C385)</f>
        <v>#VALUE!</v>
      </c>
      <c r="B385" s="40" t="e">
        <f>WEEKDAY(C385,2)</f>
        <v>#VALUE!</v>
      </c>
      <c r="C385" s="15" t="str">
        <f>Calen!F198</f>
        <v/>
      </c>
      <c r="D385" s="62"/>
      <c r="E385" s="62"/>
      <c r="F385" s="62"/>
      <c r="G385" s="62"/>
      <c r="H385" s="62"/>
      <c r="I385" s="62"/>
    </row>
    <row r="386" spans="1:9" ht="12.75" customHeight="1" x14ac:dyDescent="0.25">
      <c r="A386" t="e">
        <f>A385</f>
        <v>#VALUE!</v>
      </c>
      <c r="B386" s="40" t="e">
        <f>B385</f>
        <v>#VALUE!</v>
      </c>
      <c r="C386" s="16" t="str">
        <f t="shared" si="6"/>
        <v/>
      </c>
      <c r="D386" s="62"/>
      <c r="E386" s="62"/>
      <c r="F386" s="62"/>
      <c r="G386" s="62"/>
      <c r="H386" s="62"/>
      <c r="I386" s="62"/>
    </row>
    <row r="387" spans="1:9" ht="12.75" customHeight="1" x14ac:dyDescent="0.25">
      <c r="A387" t="e">
        <f>MONTH(C387)</f>
        <v>#VALUE!</v>
      </c>
      <c r="B387" s="40" t="e">
        <f>WEEKDAY(C387,2)</f>
        <v>#VALUE!</v>
      </c>
      <c r="C387" s="15" t="str">
        <f>Calen!F199</f>
        <v/>
      </c>
      <c r="D387" s="62"/>
      <c r="E387" s="62"/>
      <c r="F387" s="62"/>
      <c r="G387" s="62"/>
      <c r="H387" s="62"/>
      <c r="I387" s="62"/>
    </row>
    <row r="388" spans="1:9" ht="12.75" customHeight="1" x14ac:dyDescent="0.25">
      <c r="A388" t="e">
        <f>A387</f>
        <v>#VALUE!</v>
      </c>
      <c r="B388" s="40" t="e">
        <f>B387</f>
        <v>#VALUE!</v>
      </c>
      <c r="C388" s="16" t="str">
        <f t="shared" si="6"/>
        <v/>
      </c>
      <c r="D388" s="62"/>
      <c r="E388" s="62"/>
      <c r="F388" s="62"/>
      <c r="G388" s="62"/>
      <c r="H388" s="62"/>
      <c r="I388" s="62"/>
    </row>
    <row r="389" spans="1:9" ht="12.75" customHeight="1" x14ac:dyDescent="0.25">
      <c r="A389" t="e">
        <f>MONTH(C389)</f>
        <v>#VALUE!</v>
      </c>
      <c r="B389" s="40" t="e">
        <f>WEEKDAY(C389,2)</f>
        <v>#VALUE!</v>
      </c>
      <c r="C389" s="15" t="str">
        <f>Calen!F200</f>
        <v/>
      </c>
      <c r="D389" s="62"/>
      <c r="E389" s="62"/>
      <c r="F389" s="62"/>
      <c r="G389" s="62"/>
      <c r="H389" s="62"/>
      <c r="I389" s="62"/>
    </row>
    <row r="390" spans="1:9" ht="12.75" customHeight="1" x14ac:dyDescent="0.25">
      <c r="A390" t="e">
        <f>A389</f>
        <v>#VALUE!</v>
      </c>
      <c r="B390" s="40" t="e">
        <f>B389</f>
        <v>#VALUE!</v>
      </c>
      <c r="C390" s="16" t="str">
        <f t="shared" si="6"/>
        <v/>
      </c>
      <c r="D390" s="62"/>
      <c r="E390" s="62"/>
      <c r="F390" s="62"/>
      <c r="G390" s="62"/>
      <c r="H390" s="62"/>
      <c r="I390" s="62"/>
    </row>
    <row r="391" spans="1:9" ht="12.75" customHeight="1" x14ac:dyDescent="0.25">
      <c r="A391" t="e">
        <f>MONTH(C391)</f>
        <v>#VALUE!</v>
      </c>
      <c r="B391" s="40" t="e">
        <f>WEEKDAY(C391,2)</f>
        <v>#VALUE!</v>
      </c>
      <c r="C391" s="15" t="str">
        <f>Calen!F201</f>
        <v/>
      </c>
      <c r="D391" s="62"/>
      <c r="E391" s="62"/>
      <c r="F391" s="62"/>
      <c r="G391" s="62"/>
      <c r="H391" s="62"/>
      <c r="I391" s="62"/>
    </row>
    <row r="392" spans="1:9" ht="12.75" customHeight="1" x14ac:dyDescent="0.25">
      <c r="A392" t="e">
        <f>A391</f>
        <v>#VALUE!</v>
      </c>
      <c r="B392" s="40" t="e">
        <f>B391</f>
        <v>#VALUE!</v>
      </c>
      <c r="C392" s="16" t="str">
        <f t="shared" si="6"/>
        <v/>
      </c>
      <c r="D392" s="62"/>
      <c r="E392" s="62"/>
      <c r="F392" s="62"/>
      <c r="G392" s="62"/>
      <c r="H392" s="62"/>
      <c r="I392" s="62"/>
    </row>
    <row r="393" spans="1:9" ht="12.75" customHeight="1" x14ac:dyDescent="0.25">
      <c r="A393" t="e">
        <f>MONTH(C393)</f>
        <v>#VALUE!</v>
      </c>
      <c r="B393" s="40" t="e">
        <f>WEEKDAY(C393,2)</f>
        <v>#VALUE!</v>
      </c>
      <c r="C393" s="15" t="str">
        <f>Calen!F202</f>
        <v/>
      </c>
      <c r="D393" s="62"/>
      <c r="E393" s="62"/>
      <c r="F393" s="62"/>
      <c r="G393" s="62"/>
      <c r="H393" s="62"/>
      <c r="I393" s="62"/>
    </row>
    <row r="394" spans="1:9" ht="12.75" customHeight="1" x14ac:dyDescent="0.25">
      <c r="A394" t="e">
        <f>A393</f>
        <v>#VALUE!</v>
      </c>
      <c r="B394" s="40" t="e">
        <f>B393</f>
        <v>#VALUE!</v>
      </c>
      <c r="C394" s="16" t="str">
        <f t="shared" si="6"/>
        <v/>
      </c>
      <c r="D394" s="62"/>
      <c r="E394" s="62"/>
      <c r="F394" s="62"/>
      <c r="G394" s="62"/>
      <c r="H394" s="62"/>
      <c r="I394" s="62"/>
    </row>
    <row r="395" spans="1:9" ht="12.75" customHeight="1" x14ac:dyDescent="0.25">
      <c r="A395" t="e">
        <f>MONTH(C395)</f>
        <v>#VALUE!</v>
      </c>
      <c r="B395" s="40" t="e">
        <f>WEEKDAY(C395,2)</f>
        <v>#VALUE!</v>
      </c>
      <c r="C395" s="15" t="str">
        <f>Calen!F203</f>
        <v/>
      </c>
      <c r="D395" s="62"/>
      <c r="E395" s="62"/>
      <c r="F395" s="62"/>
      <c r="G395" s="62"/>
      <c r="H395" s="62"/>
      <c r="I395" s="62"/>
    </row>
    <row r="396" spans="1:9" ht="12.75" customHeight="1" x14ac:dyDescent="0.25">
      <c r="A396" t="e">
        <f>A395</f>
        <v>#VALUE!</v>
      </c>
      <c r="B396" s="40" t="e">
        <f>B395</f>
        <v>#VALUE!</v>
      </c>
      <c r="C396" s="16" t="str">
        <f t="shared" si="6"/>
        <v/>
      </c>
      <c r="D396" s="62"/>
      <c r="E396" s="62"/>
      <c r="F396" s="62"/>
      <c r="G396" s="62"/>
      <c r="H396" s="62"/>
      <c r="I396" s="62"/>
    </row>
    <row r="397" spans="1:9" ht="12.75" customHeight="1" x14ac:dyDescent="0.25">
      <c r="A397" t="e">
        <f>MONTH(C397)</f>
        <v>#VALUE!</v>
      </c>
      <c r="B397" s="40" t="e">
        <f>WEEKDAY(C397,2)</f>
        <v>#VALUE!</v>
      </c>
      <c r="C397" s="15" t="str">
        <f>Calen!F204</f>
        <v/>
      </c>
      <c r="D397" s="62"/>
      <c r="E397" s="62"/>
      <c r="F397" s="62"/>
      <c r="G397" s="62"/>
      <c r="H397" s="62"/>
      <c r="I397" s="62"/>
    </row>
    <row r="398" spans="1:9" ht="12.75" customHeight="1" x14ac:dyDescent="0.25">
      <c r="A398" t="e">
        <f>A397</f>
        <v>#VALUE!</v>
      </c>
      <c r="B398" s="40" t="e">
        <f>B397</f>
        <v>#VALUE!</v>
      </c>
      <c r="C398" s="16" t="str">
        <f t="shared" si="6"/>
        <v/>
      </c>
      <c r="D398" s="62"/>
      <c r="E398" s="62"/>
      <c r="F398" s="62"/>
      <c r="G398" s="62"/>
      <c r="H398" s="62"/>
      <c r="I398" s="62"/>
    </row>
    <row r="399" spans="1:9" ht="12.75" customHeight="1" x14ac:dyDescent="0.25">
      <c r="A399" t="e">
        <f>MONTH(C399)</f>
        <v>#VALUE!</v>
      </c>
      <c r="B399" s="40" t="e">
        <f>WEEKDAY(C399,2)</f>
        <v>#VALUE!</v>
      </c>
      <c r="C399" s="15" t="str">
        <f>Calen!F205</f>
        <v/>
      </c>
      <c r="D399" s="62"/>
      <c r="E399" s="62"/>
      <c r="F399" s="62"/>
      <c r="G399" s="62"/>
      <c r="H399" s="62"/>
      <c r="I399" s="62"/>
    </row>
    <row r="400" spans="1:9" ht="12.75" customHeight="1" x14ac:dyDescent="0.25">
      <c r="A400" t="e">
        <f>A399</f>
        <v>#VALUE!</v>
      </c>
      <c r="B400" s="40" t="e">
        <f>B399</f>
        <v>#VALUE!</v>
      </c>
      <c r="C400" s="16" t="str">
        <f t="shared" si="6"/>
        <v/>
      </c>
      <c r="D400" s="62"/>
      <c r="E400" s="62"/>
      <c r="F400" s="62"/>
      <c r="G400" s="62"/>
      <c r="H400" s="62"/>
      <c r="I400" s="62"/>
    </row>
    <row r="401" spans="1:9" ht="12.75" customHeight="1" x14ac:dyDescent="0.25">
      <c r="A401" t="e">
        <f>MONTH(C401)</f>
        <v>#VALUE!</v>
      </c>
      <c r="B401" s="40" t="e">
        <f>WEEKDAY(C401,2)</f>
        <v>#VALUE!</v>
      </c>
      <c r="C401" s="15" t="str">
        <f>Calen!F206</f>
        <v/>
      </c>
      <c r="D401" s="62"/>
      <c r="E401" s="62"/>
      <c r="F401" s="62"/>
      <c r="G401" s="62"/>
      <c r="H401" s="62"/>
      <c r="I401" s="62"/>
    </row>
    <row r="402" spans="1:9" ht="12.75" customHeight="1" x14ac:dyDescent="0.25">
      <c r="A402" t="e">
        <f>A401</f>
        <v>#VALUE!</v>
      </c>
      <c r="B402" s="40" t="e">
        <f>B401</f>
        <v>#VALUE!</v>
      </c>
      <c r="C402" s="16" t="str">
        <f t="shared" si="6"/>
        <v/>
      </c>
      <c r="D402" s="62"/>
      <c r="E402" s="62"/>
      <c r="F402" s="62"/>
      <c r="G402" s="62"/>
      <c r="H402" s="62"/>
      <c r="I402" s="62"/>
    </row>
    <row r="403" spans="1:9" ht="12.75" customHeight="1" x14ac:dyDescent="0.25">
      <c r="A403" t="e">
        <f>MONTH(C403)</f>
        <v>#VALUE!</v>
      </c>
      <c r="B403" s="40" t="e">
        <f>WEEKDAY(C403,2)</f>
        <v>#VALUE!</v>
      </c>
      <c r="C403" s="15" t="str">
        <f>Calen!F207</f>
        <v/>
      </c>
      <c r="D403" s="62"/>
      <c r="E403" s="62"/>
      <c r="F403" s="62"/>
      <c r="G403" s="62"/>
      <c r="H403" s="62"/>
      <c r="I403" s="62"/>
    </row>
    <row r="404" spans="1:9" ht="12.75" customHeight="1" x14ac:dyDescent="0.25">
      <c r="A404" t="e">
        <f>A403</f>
        <v>#VALUE!</v>
      </c>
      <c r="B404" s="40" t="e">
        <f>B403</f>
        <v>#VALUE!</v>
      </c>
      <c r="C404" s="16" t="str">
        <f t="shared" ref="C404:C466" si="7">C403</f>
        <v/>
      </c>
      <c r="D404" s="62"/>
      <c r="E404" s="62"/>
      <c r="F404" s="62"/>
      <c r="G404" s="62"/>
      <c r="H404" s="62"/>
      <c r="I404" s="62"/>
    </row>
    <row r="405" spans="1:9" ht="12.75" customHeight="1" x14ac:dyDescent="0.25">
      <c r="A405" t="e">
        <f>MONTH(C405)</f>
        <v>#VALUE!</v>
      </c>
      <c r="B405" s="40" t="e">
        <f>WEEKDAY(C405,2)</f>
        <v>#VALUE!</v>
      </c>
      <c r="C405" s="15" t="str">
        <f>Calen!F208</f>
        <v/>
      </c>
      <c r="D405" s="62"/>
      <c r="E405" s="62"/>
      <c r="F405" s="62"/>
      <c r="G405" s="62"/>
      <c r="H405" s="62"/>
      <c r="I405" s="62"/>
    </row>
    <row r="406" spans="1:9" ht="12.75" customHeight="1" x14ac:dyDescent="0.25">
      <c r="A406" t="e">
        <f>A405</f>
        <v>#VALUE!</v>
      </c>
      <c r="B406" s="40" t="e">
        <f>B405</f>
        <v>#VALUE!</v>
      </c>
      <c r="C406" s="16" t="str">
        <f t="shared" si="7"/>
        <v/>
      </c>
      <c r="D406" s="62"/>
      <c r="E406" s="62"/>
      <c r="F406" s="62"/>
      <c r="G406" s="62"/>
      <c r="H406" s="62"/>
      <c r="I406" s="62"/>
    </row>
    <row r="407" spans="1:9" ht="12.75" customHeight="1" x14ac:dyDescent="0.25">
      <c r="A407" t="e">
        <f>MONTH(C407)</f>
        <v>#VALUE!</v>
      </c>
      <c r="B407" s="40" t="e">
        <f>WEEKDAY(C407,2)</f>
        <v>#VALUE!</v>
      </c>
      <c r="C407" s="15" t="str">
        <f>Calen!F209</f>
        <v/>
      </c>
      <c r="D407" s="62"/>
      <c r="E407" s="62"/>
      <c r="F407" s="62"/>
      <c r="G407" s="62"/>
      <c r="H407" s="62"/>
      <c r="I407" s="62"/>
    </row>
    <row r="408" spans="1:9" ht="12.75" customHeight="1" x14ac:dyDescent="0.25">
      <c r="A408" t="e">
        <f>A407</f>
        <v>#VALUE!</v>
      </c>
      <c r="B408" s="40" t="e">
        <f>B407</f>
        <v>#VALUE!</v>
      </c>
      <c r="C408" s="16" t="str">
        <f t="shared" si="7"/>
        <v/>
      </c>
      <c r="D408" s="62"/>
      <c r="E408" s="62"/>
      <c r="F408" s="62"/>
      <c r="G408" s="62"/>
      <c r="H408" s="62"/>
      <c r="I408" s="62"/>
    </row>
    <row r="409" spans="1:9" ht="12.75" customHeight="1" x14ac:dyDescent="0.25">
      <c r="A409" t="e">
        <f>MONTH(C409)</f>
        <v>#VALUE!</v>
      </c>
      <c r="B409" s="40" t="e">
        <f>WEEKDAY(C409,2)</f>
        <v>#VALUE!</v>
      </c>
      <c r="C409" s="15" t="str">
        <f>Calen!F210</f>
        <v/>
      </c>
      <c r="D409" s="62"/>
      <c r="E409" s="62"/>
      <c r="F409" s="62"/>
      <c r="G409" s="62"/>
      <c r="H409" s="62"/>
      <c r="I409" s="62"/>
    </row>
    <row r="410" spans="1:9" ht="12.75" customHeight="1" x14ac:dyDescent="0.25">
      <c r="A410" t="e">
        <f>A409</f>
        <v>#VALUE!</v>
      </c>
      <c r="B410" s="40" t="e">
        <f>B409</f>
        <v>#VALUE!</v>
      </c>
      <c r="C410" s="16" t="str">
        <f t="shared" si="7"/>
        <v/>
      </c>
      <c r="D410" s="62"/>
      <c r="E410" s="62"/>
      <c r="F410" s="62"/>
      <c r="G410" s="62"/>
      <c r="H410" s="62"/>
      <c r="I410" s="62"/>
    </row>
    <row r="411" spans="1:9" ht="12.75" customHeight="1" x14ac:dyDescent="0.25">
      <c r="A411" t="e">
        <f>MONTH(C411)</f>
        <v>#VALUE!</v>
      </c>
      <c r="B411" s="40" t="e">
        <f>WEEKDAY(C411,2)</f>
        <v>#VALUE!</v>
      </c>
      <c r="C411" s="15" t="str">
        <f>Calen!F211</f>
        <v/>
      </c>
      <c r="D411" s="62"/>
      <c r="E411" s="62"/>
      <c r="F411" s="62"/>
      <c r="G411" s="62"/>
      <c r="H411" s="62"/>
      <c r="I411" s="62"/>
    </row>
    <row r="412" spans="1:9" ht="12.75" customHeight="1" x14ac:dyDescent="0.25">
      <c r="A412" t="e">
        <f>A411</f>
        <v>#VALUE!</v>
      </c>
      <c r="B412" s="40" t="e">
        <f>B411</f>
        <v>#VALUE!</v>
      </c>
      <c r="C412" s="16" t="str">
        <f t="shared" si="7"/>
        <v/>
      </c>
      <c r="D412" s="62"/>
      <c r="E412" s="62"/>
      <c r="F412" s="62"/>
      <c r="G412" s="62"/>
      <c r="H412" s="62"/>
      <c r="I412" s="62"/>
    </row>
    <row r="413" spans="1:9" ht="12.75" customHeight="1" x14ac:dyDescent="0.25">
      <c r="A413" t="e">
        <f>MONTH(C413)</f>
        <v>#VALUE!</v>
      </c>
      <c r="B413" s="40" t="e">
        <f>WEEKDAY(C413,2)</f>
        <v>#VALUE!</v>
      </c>
      <c r="C413" s="15" t="str">
        <f>Calen!F212</f>
        <v/>
      </c>
      <c r="D413" s="62"/>
      <c r="E413" s="62"/>
      <c r="F413" s="62"/>
      <c r="G413" s="62"/>
      <c r="H413" s="62"/>
      <c r="I413" s="62"/>
    </row>
    <row r="414" spans="1:9" ht="12.75" customHeight="1" x14ac:dyDescent="0.25">
      <c r="A414" t="e">
        <f>A413</f>
        <v>#VALUE!</v>
      </c>
      <c r="B414" s="40" t="e">
        <f>B413</f>
        <v>#VALUE!</v>
      </c>
      <c r="C414" s="16" t="str">
        <f t="shared" si="7"/>
        <v/>
      </c>
      <c r="D414" s="62"/>
      <c r="E414" s="62"/>
      <c r="F414" s="62"/>
      <c r="G414" s="62"/>
      <c r="H414" s="62"/>
      <c r="I414" s="62"/>
    </row>
    <row r="415" spans="1:9" ht="12.75" customHeight="1" x14ac:dyDescent="0.25">
      <c r="A415" t="e">
        <f>MONTH(C415)</f>
        <v>#VALUE!</v>
      </c>
      <c r="B415" s="40" t="e">
        <f>WEEKDAY(C415,2)</f>
        <v>#VALUE!</v>
      </c>
      <c r="C415" s="15" t="str">
        <f>Calen!F213</f>
        <v/>
      </c>
      <c r="D415" s="62"/>
      <c r="E415" s="62"/>
      <c r="F415" s="62"/>
      <c r="G415" s="62"/>
      <c r="H415" s="62"/>
      <c r="I415" s="62"/>
    </row>
    <row r="416" spans="1:9" ht="12.75" customHeight="1" x14ac:dyDescent="0.25">
      <c r="A416" t="e">
        <f>A415</f>
        <v>#VALUE!</v>
      </c>
      <c r="B416" s="40" t="e">
        <f>B415</f>
        <v>#VALUE!</v>
      </c>
      <c r="C416" s="16" t="str">
        <f t="shared" si="7"/>
        <v/>
      </c>
      <c r="D416" s="62"/>
      <c r="E416" s="62"/>
      <c r="F416" s="62"/>
      <c r="G416" s="62"/>
      <c r="H416" s="62"/>
      <c r="I416" s="62"/>
    </row>
    <row r="417" spans="1:9" ht="12.75" customHeight="1" x14ac:dyDescent="0.25">
      <c r="A417" t="e">
        <f>MONTH(C417)</f>
        <v>#VALUE!</v>
      </c>
      <c r="B417" s="40" t="e">
        <f>WEEKDAY(C417,2)</f>
        <v>#VALUE!</v>
      </c>
      <c r="C417" s="15" t="str">
        <f>Calen!F214</f>
        <v/>
      </c>
      <c r="D417" s="62"/>
      <c r="E417" s="62"/>
      <c r="F417" s="62"/>
      <c r="G417" s="62"/>
      <c r="H417" s="62"/>
      <c r="I417" s="62"/>
    </row>
    <row r="418" spans="1:9" ht="12.75" customHeight="1" x14ac:dyDescent="0.25">
      <c r="A418" t="e">
        <f>A417</f>
        <v>#VALUE!</v>
      </c>
      <c r="B418" s="40" t="e">
        <f>B417</f>
        <v>#VALUE!</v>
      </c>
      <c r="C418" s="16" t="str">
        <f t="shared" si="7"/>
        <v/>
      </c>
      <c r="D418" s="62"/>
      <c r="E418" s="62"/>
      <c r="F418" s="62"/>
      <c r="G418" s="62"/>
      <c r="H418" s="62"/>
      <c r="I418" s="62"/>
    </row>
    <row r="419" spans="1:9" ht="12.75" customHeight="1" x14ac:dyDescent="0.25">
      <c r="A419" t="e">
        <f>MONTH(C419)</f>
        <v>#VALUE!</v>
      </c>
      <c r="B419" s="40" t="e">
        <f>WEEKDAY(C419,2)</f>
        <v>#VALUE!</v>
      </c>
      <c r="C419" s="15" t="str">
        <f>Calen!F215</f>
        <v/>
      </c>
      <c r="D419" s="62"/>
      <c r="E419" s="62"/>
      <c r="F419" s="62"/>
      <c r="G419" s="62"/>
      <c r="H419" s="62"/>
      <c r="I419" s="62"/>
    </row>
    <row r="420" spans="1:9" ht="12.75" customHeight="1" x14ac:dyDescent="0.25">
      <c r="A420" t="e">
        <f>A419</f>
        <v>#VALUE!</v>
      </c>
      <c r="B420" s="40" t="e">
        <f>B419</f>
        <v>#VALUE!</v>
      </c>
      <c r="C420" s="16" t="str">
        <f t="shared" si="7"/>
        <v/>
      </c>
      <c r="D420" s="62"/>
      <c r="E420" s="62"/>
      <c r="F420" s="62"/>
      <c r="G420" s="62"/>
      <c r="H420" s="62"/>
      <c r="I420" s="62"/>
    </row>
    <row r="421" spans="1:9" ht="12.75" customHeight="1" x14ac:dyDescent="0.25">
      <c r="A421" t="e">
        <f>MONTH(C421)</f>
        <v>#VALUE!</v>
      </c>
      <c r="B421" s="40" t="e">
        <f>WEEKDAY(C421,2)</f>
        <v>#VALUE!</v>
      </c>
      <c r="C421" s="15" t="str">
        <f>Calen!F216</f>
        <v/>
      </c>
      <c r="D421" s="62"/>
      <c r="E421" s="62"/>
      <c r="F421" s="62"/>
      <c r="G421" s="62"/>
      <c r="H421" s="62"/>
      <c r="I421" s="62"/>
    </row>
    <row r="422" spans="1:9" ht="12.75" customHeight="1" x14ac:dyDescent="0.25">
      <c r="A422" t="e">
        <f>A421</f>
        <v>#VALUE!</v>
      </c>
      <c r="B422" s="40" t="e">
        <f>B421</f>
        <v>#VALUE!</v>
      </c>
      <c r="C422" s="16" t="str">
        <f t="shared" si="7"/>
        <v/>
      </c>
      <c r="D422" s="62"/>
      <c r="E422" s="62"/>
      <c r="F422" s="62"/>
      <c r="G422" s="62"/>
      <c r="H422" s="62"/>
      <c r="I422" s="62"/>
    </row>
    <row r="423" spans="1:9" ht="12.75" customHeight="1" x14ac:dyDescent="0.25">
      <c r="A423" t="e">
        <f>MONTH(C423)</f>
        <v>#VALUE!</v>
      </c>
      <c r="B423" s="40" t="e">
        <f>WEEKDAY(C423,2)</f>
        <v>#VALUE!</v>
      </c>
      <c r="C423" s="15" t="str">
        <f>Calen!F217</f>
        <v/>
      </c>
      <c r="D423" s="62"/>
      <c r="E423" s="62"/>
      <c r="F423" s="62"/>
      <c r="G423" s="62"/>
      <c r="H423" s="62"/>
      <c r="I423" s="62"/>
    </row>
    <row r="424" spans="1:9" ht="12.75" customHeight="1" x14ac:dyDescent="0.25">
      <c r="A424" t="e">
        <f>A423</f>
        <v>#VALUE!</v>
      </c>
      <c r="B424" s="40" t="e">
        <f>B423</f>
        <v>#VALUE!</v>
      </c>
      <c r="C424" s="16" t="str">
        <f t="shared" si="7"/>
        <v/>
      </c>
      <c r="D424" s="62"/>
      <c r="E424" s="62"/>
      <c r="F424" s="62"/>
      <c r="G424" s="62"/>
      <c r="H424" s="62"/>
      <c r="I424" s="62"/>
    </row>
    <row r="425" spans="1:9" ht="12.75" customHeight="1" x14ac:dyDescent="0.25">
      <c r="A425" t="e">
        <f>MONTH(C425)</f>
        <v>#VALUE!</v>
      </c>
      <c r="B425" s="40" t="e">
        <f>WEEKDAY(C425,2)</f>
        <v>#VALUE!</v>
      </c>
      <c r="C425" s="15" t="str">
        <f>Calen!F218</f>
        <v/>
      </c>
      <c r="D425" s="62"/>
      <c r="E425" s="62"/>
      <c r="F425" s="62"/>
      <c r="G425" s="62"/>
      <c r="H425" s="62"/>
      <c r="I425" s="62"/>
    </row>
    <row r="426" spans="1:9" ht="12.75" customHeight="1" x14ac:dyDescent="0.25">
      <c r="A426" t="e">
        <f>A425</f>
        <v>#VALUE!</v>
      </c>
      <c r="B426" s="40" t="e">
        <f>B425</f>
        <v>#VALUE!</v>
      </c>
      <c r="C426" s="16" t="str">
        <f t="shared" si="7"/>
        <v/>
      </c>
      <c r="D426" s="62"/>
      <c r="E426" s="62"/>
      <c r="F426" s="62"/>
      <c r="G426" s="62"/>
      <c r="H426" s="62"/>
      <c r="I426" s="62"/>
    </row>
    <row r="427" spans="1:9" ht="12.75" customHeight="1" x14ac:dyDescent="0.25">
      <c r="A427" t="e">
        <f>MONTH(C427)</f>
        <v>#VALUE!</v>
      </c>
      <c r="B427" s="40" t="e">
        <f>WEEKDAY(C427,2)</f>
        <v>#VALUE!</v>
      </c>
      <c r="C427" s="15" t="str">
        <f>Calen!F219</f>
        <v/>
      </c>
      <c r="D427" s="62"/>
      <c r="E427" s="62"/>
      <c r="F427" s="62"/>
      <c r="G427" s="62"/>
      <c r="H427" s="62"/>
      <c r="I427" s="62"/>
    </row>
    <row r="428" spans="1:9" ht="12.75" customHeight="1" x14ac:dyDescent="0.25">
      <c r="A428" t="e">
        <f>A427</f>
        <v>#VALUE!</v>
      </c>
      <c r="B428" s="40" t="e">
        <f>B427</f>
        <v>#VALUE!</v>
      </c>
      <c r="C428" s="16" t="str">
        <f t="shared" si="7"/>
        <v/>
      </c>
      <c r="D428" s="62"/>
      <c r="E428" s="62"/>
      <c r="F428" s="62"/>
      <c r="G428" s="62"/>
      <c r="H428" s="62"/>
      <c r="I428" s="62"/>
    </row>
    <row r="429" spans="1:9" ht="12.75" customHeight="1" x14ac:dyDescent="0.25">
      <c r="A429" t="e">
        <f>MONTH(C429)</f>
        <v>#VALUE!</v>
      </c>
      <c r="B429" s="40" t="e">
        <f>WEEKDAY(C429,2)</f>
        <v>#VALUE!</v>
      </c>
      <c r="C429" s="15" t="str">
        <f>Calen!F220</f>
        <v/>
      </c>
      <c r="D429" s="62"/>
      <c r="E429" s="62"/>
      <c r="F429" s="62"/>
      <c r="G429" s="62"/>
      <c r="H429" s="62"/>
      <c r="I429" s="62"/>
    </row>
    <row r="430" spans="1:9" ht="12.75" customHeight="1" x14ac:dyDescent="0.25">
      <c r="A430" t="e">
        <f>A429</f>
        <v>#VALUE!</v>
      </c>
      <c r="B430" s="40" t="e">
        <f>B429</f>
        <v>#VALUE!</v>
      </c>
      <c r="C430" s="16" t="str">
        <f t="shared" si="7"/>
        <v/>
      </c>
      <c r="D430" s="62"/>
      <c r="E430" s="62"/>
      <c r="F430" s="62"/>
      <c r="G430" s="62"/>
      <c r="H430" s="62"/>
      <c r="I430" s="62"/>
    </row>
    <row r="431" spans="1:9" ht="12.75" customHeight="1" x14ac:dyDescent="0.25">
      <c r="A431" t="e">
        <f>MONTH(C431)</f>
        <v>#VALUE!</v>
      </c>
      <c r="B431" s="40" t="e">
        <f>WEEKDAY(C431,2)</f>
        <v>#VALUE!</v>
      </c>
      <c r="C431" s="15" t="str">
        <f>Calen!F221</f>
        <v/>
      </c>
      <c r="D431" s="62"/>
      <c r="E431" s="62"/>
      <c r="F431" s="62"/>
      <c r="G431" s="62"/>
      <c r="H431" s="62"/>
      <c r="I431" s="62"/>
    </row>
    <row r="432" spans="1:9" ht="12.75" customHeight="1" x14ac:dyDescent="0.25">
      <c r="A432" t="e">
        <f>A431</f>
        <v>#VALUE!</v>
      </c>
      <c r="B432" s="40" t="e">
        <f>B431</f>
        <v>#VALUE!</v>
      </c>
      <c r="C432" s="16" t="str">
        <f t="shared" si="7"/>
        <v/>
      </c>
      <c r="D432" s="62"/>
      <c r="E432" s="62"/>
      <c r="F432" s="62"/>
      <c r="G432" s="62"/>
      <c r="H432" s="62"/>
      <c r="I432" s="62"/>
    </row>
    <row r="433" spans="1:9" ht="12.75" customHeight="1" x14ac:dyDescent="0.25">
      <c r="A433" t="e">
        <f>MONTH(C433)</f>
        <v>#VALUE!</v>
      </c>
      <c r="B433" s="40" t="e">
        <f>WEEKDAY(C433,2)</f>
        <v>#VALUE!</v>
      </c>
      <c r="C433" s="15" t="str">
        <f>Calen!F222</f>
        <v/>
      </c>
      <c r="D433" s="62"/>
      <c r="E433" s="62"/>
      <c r="F433" s="62"/>
      <c r="G433" s="62"/>
      <c r="H433" s="62"/>
      <c r="I433" s="62"/>
    </row>
    <row r="434" spans="1:9" ht="12.75" customHeight="1" x14ac:dyDescent="0.25">
      <c r="A434" t="e">
        <f>A433</f>
        <v>#VALUE!</v>
      </c>
      <c r="B434" s="40" t="e">
        <f>B433</f>
        <v>#VALUE!</v>
      </c>
      <c r="C434" s="16" t="str">
        <f t="shared" si="7"/>
        <v/>
      </c>
      <c r="D434" s="62"/>
      <c r="E434" s="62"/>
      <c r="F434" s="62"/>
      <c r="G434" s="62"/>
      <c r="H434" s="62"/>
      <c r="I434" s="62"/>
    </row>
    <row r="435" spans="1:9" ht="12.75" customHeight="1" x14ac:dyDescent="0.25">
      <c r="A435" t="e">
        <f>MONTH(C435)</f>
        <v>#VALUE!</v>
      </c>
      <c r="B435" s="40" t="e">
        <f>WEEKDAY(C435,2)</f>
        <v>#VALUE!</v>
      </c>
      <c r="C435" s="15" t="str">
        <f>Calen!F223</f>
        <v/>
      </c>
      <c r="D435" s="62"/>
      <c r="E435" s="62"/>
      <c r="F435" s="62"/>
      <c r="G435" s="62"/>
      <c r="H435" s="62"/>
      <c r="I435" s="62"/>
    </row>
    <row r="436" spans="1:9" ht="12.75" customHeight="1" x14ac:dyDescent="0.25">
      <c r="A436" t="e">
        <f>A435</f>
        <v>#VALUE!</v>
      </c>
      <c r="B436" s="40" t="e">
        <f>B435</f>
        <v>#VALUE!</v>
      </c>
      <c r="C436" s="16" t="str">
        <f t="shared" si="7"/>
        <v/>
      </c>
      <c r="D436" s="62"/>
      <c r="E436" s="62"/>
      <c r="F436" s="62"/>
      <c r="G436" s="62"/>
      <c r="H436" s="62"/>
      <c r="I436" s="62"/>
    </row>
    <row r="437" spans="1:9" ht="12.75" customHeight="1" x14ac:dyDescent="0.25">
      <c r="A437" t="e">
        <f>MONTH(C437)</f>
        <v>#VALUE!</v>
      </c>
      <c r="B437" s="40" t="e">
        <f>WEEKDAY(C437,2)</f>
        <v>#VALUE!</v>
      </c>
      <c r="C437" s="15" t="str">
        <f>Calen!F224</f>
        <v/>
      </c>
      <c r="D437" s="62"/>
      <c r="E437" s="62"/>
      <c r="F437" s="62"/>
      <c r="G437" s="62"/>
      <c r="H437" s="62"/>
      <c r="I437" s="62"/>
    </row>
    <row r="438" spans="1:9" ht="12.75" customHeight="1" x14ac:dyDescent="0.25">
      <c r="A438" t="e">
        <f>A437</f>
        <v>#VALUE!</v>
      </c>
      <c r="B438" s="40" t="e">
        <f>B437</f>
        <v>#VALUE!</v>
      </c>
      <c r="C438" s="16" t="str">
        <f t="shared" si="7"/>
        <v/>
      </c>
      <c r="D438" s="62"/>
      <c r="E438" s="62"/>
      <c r="F438" s="62"/>
      <c r="G438" s="62"/>
      <c r="H438" s="62"/>
      <c r="I438" s="62"/>
    </row>
    <row r="439" spans="1:9" ht="12.75" customHeight="1" x14ac:dyDescent="0.25">
      <c r="A439" t="e">
        <f>MONTH(C439)</f>
        <v>#VALUE!</v>
      </c>
      <c r="B439" s="40" t="e">
        <f>WEEKDAY(C439,2)</f>
        <v>#VALUE!</v>
      </c>
      <c r="C439" s="15" t="str">
        <f>Calen!F225</f>
        <v/>
      </c>
      <c r="D439" s="62"/>
      <c r="E439" s="62"/>
      <c r="F439" s="62"/>
      <c r="G439" s="62"/>
      <c r="H439" s="62"/>
      <c r="I439" s="62"/>
    </row>
    <row r="440" spans="1:9" ht="12.75" customHeight="1" x14ac:dyDescent="0.25">
      <c r="A440" t="e">
        <f>A439</f>
        <v>#VALUE!</v>
      </c>
      <c r="B440" s="40" t="e">
        <f>B439</f>
        <v>#VALUE!</v>
      </c>
      <c r="C440" s="16" t="str">
        <f t="shared" si="7"/>
        <v/>
      </c>
      <c r="D440" s="62"/>
      <c r="E440" s="62"/>
      <c r="F440" s="62"/>
      <c r="G440" s="62"/>
      <c r="H440" s="62"/>
      <c r="I440" s="62"/>
    </row>
    <row r="441" spans="1:9" ht="12.75" customHeight="1" x14ac:dyDescent="0.25">
      <c r="A441" t="e">
        <f>MONTH(C441)</f>
        <v>#VALUE!</v>
      </c>
      <c r="B441" s="40" t="e">
        <f>WEEKDAY(C441,2)</f>
        <v>#VALUE!</v>
      </c>
      <c r="C441" s="15" t="str">
        <f>Calen!F226</f>
        <v/>
      </c>
      <c r="D441" s="62"/>
      <c r="E441" s="62"/>
      <c r="F441" s="62"/>
      <c r="G441" s="62"/>
      <c r="H441" s="62"/>
      <c r="I441" s="62"/>
    </row>
    <row r="442" spans="1:9" ht="12.75" customHeight="1" x14ac:dyDescent="0.25">
      <c r="A442" t="e">
        <f>A441</f>
        <v>#VALUE!</v>
      </c>
      <c r="B442" s="40" t="e">
        <f>B441</f>
        <v>#VALUE!</v>
      </c>
      <c r="C442" s="16" t="str">
        <f t="shared" si="7"/>
        <v/>
      </c>
      <c r="D442" s="62"/>
      <c r="E442" s="62"/>
      <c r="F442" s="62"/>
      <c r="G442" s="62"/>
      <c r="H442" s="62"/>
      <c r="I442" s="62"/>
    </row>
    <row r="443" spans="1:9" ht="12.75" customHeight="1" x14ac:dyDescent="0.25">
      <c r="A443" t="e">
        <f>MONTH(C443)</f>
        <v>#VALUE!</v>
      </c>
      <c r="B443" s="40" t="e">
        <f>WEEKDAY(C443,2)</f>
        <v>#VALUE!</v>
      </c>
      <c r="C443" s="15" t="str">
        <f>Calen!F227</f>
        <v/>
      </c>
      <c r="D443" s="62"/>
      <c r="E443" s="62"/>
      <c r="F443" s="62"/>
      <c r="G443" s="62"/>
      <c r="H443" s="62"/>
      <c r="I443" s="62"/>
    </row>
    <row r="444" spans="1:9" ht="12.75" customHeight="1" x14ac:dyDescent="0.25">
      <c r="A444" t="e">
        <f>A443</f>
        <v>#VALUE!</v>
      </c>
      <c r="B444" s="40" t="e">
        <f>B443</f>
        <v>#VALUE!</v>
      </c>
      <c r="C444" s="16" t="str">
        <f t="shared" si="7"/>
        <v/>
      </c>
      <c r="D444" s="62"/>
      <c r="E444" s="62"/>
      <c r="F444" s="62"/>
      <c r="G444" s="62"/>
      <c r="H444" s="62"/>
      <c r="I444" s="62"/>
    </row>
    <row r="445" spans="1:9" ht="12.75" customHeight="1" x14ac:dyDescent="0.25">
      <c r="A445" t="e">
        <f>MONTH(C445)</f>
        <v>#VALUE!</v>
      </c>
      <c r="B445" s="40" t="e">
        <f>WEEKDAY(C445,2)</f>
        <v>#VALUE!</v>
      </c>
      <c r="C445" s="15" t="str">
        <f>Calen!F228</f>
        <v/>
      </c>
      <c r="D445" s="62"/>
      <c r="E445" s="62"/>
      <c r="F445" s="62"/>
      <c r="G445" s="62"/>
      <c r="H445" s="62"/>
      <c r="I445" s="62"/>
    </row>
    <row r="446" spans="1:9" ht="12.75" customHeight="1" x14ac:dyDescent="0.25">
      <c r="A446" t="e">
        <f>A445</f>
        <v>#VALUE!</v>
      </c>
      <c r="B446" s="40" t="e">
        <f>B445</f>
        <v>#VALUE!</v>
      </c>
      <c r="C446" s="16" t="str">
        <f t="shared" si="7"/>
        <v/>
      </c>
      <c r="D446" s="62"/>
      <c r="E446" s="62"/>
      <c r="F446" s="62"/>
      <c r="G446" s="62"/>
      <c r="H446" s="62"/>
      <c r="I446" s="62"/>
    </row>
    <row r="447" spans="1:9" ht="12.75" customHeight="1" x14ac:dyDescent="0.25">
      <c r="A447" t="e">
        <f>MONTH(C447)</f>
        <v>#VALUE!</v>
      </c>
      <c r="B447" s="40" t="e">
        <f>WEEKDAY(C447,2)</f>
        <v>#VALUE!</v>
      </c>
      <c r="C447" s="15" t="str">
        <f>Calen!F229</f>
        <v/>
      </c>
      <c r="D447" s="62"/>
      <c r="E447" s="62"/>
      <c r="F447" s="62"/>
      <c r="G447" s="62"/>
      <c r="H447" s="62"/>
      <c r="I447" s="62"/>
    </row>
    <row r="448" spans="1:9" ht="12.75" customHeight="1" x14ac:dyDescent="0.25">
      <c r="A448" t="e">
        <f>A447</f>
        <v>#VALUE!</v>
      </c>
      <c r="B448" s="40" t="e">
        <f>B447</f>
        <v>#VALUE!</v>
      </c>
      <c r="C448" s="16" t="str">
        <f t="shared" si="7"/>
        <v/>
      </c>
      <c r="D448" s="62"/>
      <c r="E448" s="62"/>
      <c r="F448" s="62"/>
      <c r="G448" s="62"/>
      <c r="H448" s="62"/>
      <c r="I448" s="62"/>
    </row>
    <row r="449" spans="1:9" ht="12.75" customHeight="1" x14ac:dyDescent="0.25">
      <c r="A449" t="e">
        <f>MONTH(C449)</f>
        <v>#VALUE!</v>
      </c>
      <c r="B449" s="40" t="e">
        <f>WEEKDAY(C449,2)</f>
        <v>#VALUE!</v>
      </c>
      <c r="C449" s="15" t="str">
        <f>Calen!F230</f>
        <v/>
      </c>
      <c r="D449" s="62"/>
      <c r="E449" s="62"/>
      <c r="F449" s="62"/>
      <c r="G449" s="62"/>
      <c r="H449" s="62"/>
      <c r="I449" s="62"/>
    </row>
    <row r="450" spans="1:9" ht="12.75" customHeight="1" x14ac:dyDescent="0.25">
      <c r="A450" t="e">
        <f>A449</f>
        <v>#VALUE!</v>
      </c>
      <c r="B450" s="40" t="e">
        <f>B449</f>
        <v>#VALUE!</v>
      </c>
      <c r="C450" s="16" t="str">
        <f t="shared" si="7"/>
        <v/>
      </c>
      <c r="D450" s="62"/>
      <c r="E450" s="62"/>
      <c r="F450" s="62"/>
      <c r="G450" s="62"/>
      <c r="H450" s="62"/>
      <c r="I450" s="62"/>
    </row>
    <row r="451" spans="1:9" ht="12.75" customHeight="1" x14ac:dyDescent="0.25">
      <c r="A451" t="e">
        <f>MONTH(C451)</f>
        <v>#VALUE!</v>
      </c>
      <c r="B451" s="40" t="e">
        <f>WEEKDAY(C451,2)</f>
        <v>#VALUE!</v>
      </c>
      <c r="C451" s="15" t="str">
        <f>Calen!F231</f>
        <v/>
      </c>
      <c r="D451" s="62"/>
      <c r="E451" s="62"/>
      <c r="F451" s="62"/>
      <c r="G451" s="62"/>
      <c r="H451" s="62"/>
      <c r="I451" s="62"/>
    </row>
    <row r="452" spans="1:9" ht="12.75" customHeight="1" x14ac:dyDescent="0.25">
      <c r="A452" t="e">
        <f>A451</f>
        <v>#VALUE!</v>
      </c>
      <c r="B452" s="40" t="e">
        <f>B451</f>
        <v>#VALUE!</v>
      </c>
      <c r="C452" s="16" t="str">
        <f t="shared" si="7"/>
        <v/>
      </c>
      <c r="D452" s="62"/>
      <c r="E452" s="62"/>
      <c r="F452" s="62"/>
      <c r="G452" s="62"/>
      <c r="H452" s="62"/>
      <c r="I452" s="62"/>
    </row>
    <row r="453" spans="1:9" ht="12.75" customHeight="1" x14ac:dyDescent="0.25">
      <c r="A453" t="e">
        <f>MONTH(C453)</f>
        <v>#VALUE!</v>
      </c>
      <c r="B453" s="40" t="e">
        <f>WEEKDAY(C453,2)</f>
        <v>#VALUE!</v>
      </c>
      <c r="C453" s="15" t="str">
        <f>Calen!F232</f>
        <v/>
      </c>
      <c r="D453" s="62"/>
      <c r="E453" s="62"/>
      <c r="F453" s="62"/>
      <c r="G453" s="62"/>
      <c r="H453" s="62"/>
      <c r="I453" s="62"/>
    </row>
    <row r="454" spans="1:9" ht="12.75" customHeight="1" x14ac:dyDescent="0.25">
      <c r="A454" t="e">
        <f>A453</f>
        <v>#VALUE!</v>
      </c>
      <c r="B454" s="40" t="e">
        <f>B453</f>
        <v>#VALUE!</v>
      </c>
      <c r="C454" s="16" t="str">
        <f t="shared" si="7"/>
        <v/>
      </c>
      <c r="D454" s="62"/>
      <c r="E454" s="62"/>
      <c r="F454" s="62"/>
      <c r="G454" s="62"/>
      <c r="H454" s="62"/>
      <c r="I454" s="62"/>
    </row>
    <row r="455" spans="1:9" ht="12.75" customHeight="1" x14ac:dyDescent="0.25">
      <c r="A455" t="e">
        <f>MONTH(C455)</f>
        <v>#VALUE!</v>
      </c>
      <c r="B455" s="40" t="e">
        <f>WEEKDAY(C455,2)</f>
        <v>#VALUE!</v>
      </c>
      <c r="C455" s="15" t="str">
        <f>Calen!F233</f>
        <v/>
      </c>
      <c r="D455" s="62"/>
      <c r="E455" s="62"/>
      <c r="F455" s="62"/>
      <c r="G455" s="62"/>
      <c r="H455" s="62"/>
      <c r="I455" s="62"/>
    </row>
    <row r="456" spans="1:9" ht="12.75" customHeight="1" x14ac:dyDescent="0.25">
      <c r="A456" t="e">
        <f>A455</f>
        <v>#VALUE!</v>
      </c>
      <c r="B456" s="40" t="e">
        <f>B455</f>
        <v>#VALUE!</v>
      </c>
      <c r="C456" s="16" t="str">
        <f t="shared" si="7"/>
        <v/>
      </c>
      <c r="D456" s="62"/>
      <c r="E456" s="62"/>
      <c r="F456" s="62"/>
      <c r="G456" s="62"/>
      <c r="H456" s="62"/>
      <c r="I456" s="62"/>
    </row>
    <row r="457" spans="1:9" ht="12.75" customHeight="1" x14ac:dyDescent="0.25">
      <c r="A457" t="e">
        <f>MONTH(C457)</f>
        <v>#VALUE!</v>
      </c>
      <c r="B457" s="40" t="e">
        <f>WEEKDAY(C457,2)</f>
        <v>#VALUE!</v>
      </c>
      <c r="C457" s="15" t="str">
        <f>Calen!F234</f>
        <v/>
      </c>
      <c r="D457" s="62"/>
      <c r="E457" s="62"/>
      <c r="F457" s="62"/>
      <c r="G457" s="62"/>
      <c r="H457" s="62"/>
      <c r="I457" s="62"/>
    </row>
    <row r="458" spans="1:9" ht="12.75" customHeight="1" x14ac:dyDescent="0.25">
      <c r="A458" t="e">
        <f>A457</f>
        <v>#VALUE!</v>
      </c>
      <c r="B458" s="40" t="e">
        <f>B457</f>
        <v>#VALUE!</v>
      </c>
      <c r="C458" s="16" t="str">
        <f t="shared" si="7"/>
        <v/>
      </c>
      <c r="D458" s="62"/>
      <c r="E458" s="62"/>
      <c r="F458" s="62"/>
      <c r="G458" s="62"/>
      <c r="H458" s="62"/>
      <c r="I458" s="62"/>
    </row>
    <row r="459" spans="1:9" ht="12.75" customHeight="1" x14ac:dyDescent="0.25">
      <c r="A459" t="e">
        <f>MONTH(C459)</f>
        <v>#VALUE!</v>
      </c>
      <c r="B459" s="40" t="e">
        <f>WEEKDAY(C459,2)</f>
        <v>#VALUE!</v>
      </c>
      <c r="C459" s="15" t="str">
        <f>Calen!F235</f>
        <v/>
      </c>
      <c r="D459" s="62"/>
      <c r="E459" s="62"/>
      <c r="F459" s="62"/>
      <c r="G459" s="62"/>
      <c r="H459" s="62"/>
      <c r="I459" s="62"/>
    </row>
    <row r="460" spans="1:9" ht="12.75" customHeight="1" x14ac:dyDescent="0.25">
      <c r="A460" t="e">
        <f>A459</f>
        <v>#VALUE!</v>
      </c>
      <c r="B460" s="40" t="e">
        <f>B459</f>
        <v>#VALUE!</v>
      </c>
      <c r="C460" s="16" t="str">
        <f t="shared" si="7"/>
        <v/>
      </c>
      <c r="D460" s="62"/>
      <c r="E460" s="62"/>
      <c r="F460" s="62"/>
      <c r="G460" s="62"/>
      <c r="H460" s="62"/>
      <c r="I460" s="62"/>
    </row>
    <row r="461" spans="1:9" ht="12.75" customHeight="1" x14ac:dyDescent="0.25">
      <c r="A461" t="e">
        <f>MONTH(C461)</f>
        <v>#VALUE!</v>
      </c>
      <c r="B461" s="40" t="e">
        <f>WEEKDAY(C461,2)</f>
        <v>#VALUE!</v>
      </c>
      <c r="C461" s="15" t="str">
        <f>Calen!F236</f>
        <v/>
      </c>
      <c r="D461" s="62"/>
      <c r="E461" s="62"/>
      <c r="F461" s="62"/>
      <c r="G461" s="62"/>
      <c r="H461" s="62"/>
      <c r="I461" s="62"/>
    </row>
    <row r="462" spans="1:9" ht="12.75" customHeight="1" x14ac:dyDescent="0.25">
      <c r="A462" t="e">
        <f>A461</f>
        <v>#VALUE!</v>
      </c>
      <c r="B462" s="40" t="e">
        <f>B461</f>
        <v>#VALUE!</v>
      </c>
      <c r="C462" s="16" t="str">
        <f t="shared" si="7"/>
        <v/>
      </c>
      <c r="D462" s="62"/>
      <c r="E462" s="62"/>
      <c r="F462" s="62"/>
      <c r="G462" s="62"/>
      <c r="H462" s="62"/>
      <c r="I462" s="62"/>
    </row>
    <row r="463" spans="1:9" ht="12.75" customHeight="1" x14ac:dyDescent="0.25">
      <c r="A463" t="e">
        <f>MONTH(C463)</f>
        <v>#VALUE!</v>
      </c>
      <c r="B463" s="40" t="e">
        <f>WEEKDAY(C463,2)</f>
        <v>#VALUE!</v>
      </c>
      <c r="C463" s="15" t="str">
        <f>Calen!F237</f>
        <v/>
      </c>
      <c r="D463" s="62"/>
      <c r="E463" s="62"/>
      <c r="F463" s="62"/>
      <c r="G463" s="62"/>
      <c r="H463" s="62"/>
      <c r="I463" s="62"/>
    </row>
    <row r="464" spans="1:9" ht="12.75" customHeight="1" x14ac:dyDescent="0.25">
      <c r="A464" t="e">
        <f>A463</f>
        <v>#VALUE!</v>
      </c>
      <c r="B464" s="40" t="e">
        <f>B463</f>
        <v>#VALUE!</v>
      </c>
      <c r="C464" s="16" t="str">
        <f t="shared" si="7"/>
        <v/>
      </c>
      <c r="D464" s="62"/>
      <c r="E464" s="62"/>
      <c r="F464" s="62"/>
      <c r="G464" s="62"/>
      <c r="H464" s="62"/>
      <c r="I464" s="62"/>
    </row>
    <row r="465" spans="1:9" ht="12.75" customHeight="1" x14ac:dyDescent="0.25">
      <c r="A465" t="e">
        <f>MONTH(C465)</f>
        <v>#VALUE!</v>
      </c>
      <c r="B465" s="40" t="e">
        <f>WEEKDAY(C465,2)</f>
        <v>#VALUE!</v>
      </c>
      <c r="C465" s="15" t="str">
        <f>Calen!F238</f>
        <v/>
      </c>
      <c r="D465" s="62"/>
      <c r="E465" s="62"/>
      <c r="F465" s="62"/>
      <c r="G465" s="62"/>
      <c r="H465" s="62"/>
      <c r="I465" s="62"/>
    </row>
    <row r="466" spans="1:9" ht="12.75" customHeight="1" x14ac:dyDescent="0.25">
      <c r="A466" t="e">
        <f>A465</f>
        <v>#VALUE!</v>
      </c>
      <c r="B466" s="40" t="e">
        <f>B465</f>
        <v>#VALUE!</v>
      </c>
      <c r="C466" s="16" t="str">
        <f t="shared" si="7"/>
        <v/>
      </c>
      <c r="D466" s="62"/>
      <c r="E466" s="62"/>
      <c r="F466" s="62"/>
      <c r="G466" s="62"/>
      <c r="H466" s="62"/>
      <c r="I466" s="62"/>
    </row>
    <row r="467" spans="1:9" ht="12.75" customHeight="1" x14ac:dyDescent="0.25">
      <c r="A467" t="e">
        <f>MONTH(C467)</f>
        <v>#VALUE!</v>
      </c>
      <c r="B467" s="40" t="e">
        <f>WEEKDAY(C467,2)</f>
        <v>#VALUE!</v>
      </c>
      <c r="C467" s="15" t="str">
        <f>Calen!F239</f>
        <v/>
      </c>
      <c r="D467" s="62"/>
      <c r="E467" s="62"/>
      <c r="F467" s="62"/>
      <c r="G467" s="62"/>
      <c r="H467" s="62"/>
      <c r="I467" s="62"/>
    </row>
    <row r="468" spans="1:9" ht="12.75" customHeight="1" x14ac:dyDescent="0.25">
      <c r="A468" t="e">
        <f>A467</f>
        <v>#VALUE!</v>
      </c>
      <c r="B468" s="40" t="e">
        <f>B467</f>
        <v>#VALUE!</v>
      </c>
      <c r="C468" s="16" t="str">
        <f t="shared" ref="C468:C530" si="8">C467</f>
        <v/>
      </c>
      <c r="D468" s="62"/>
      <c r="E468" s="62"/>
      <c r="F468" s="62"/>
      <c r="G468" s="62"/>
      <c r="H468" s="62"/>
      <c r="I468" s="62"/>
    </row>
    <row r="469" spans="1:9" ht="12.75" customHeight="1" x14ac:dyDescent="0.25">
      <c r="A469" t="e">
        <f>MONTH(C469)</f>
        <v>#VALUE!</v>
      </c>
      <c r="B469" s="40" t="e">
        <f>WEEKDAY(C469,2)</f>
        <v>#VALUE!</v>
      </c>
      <c r="C469" s="15" t="str">
        <f>Calen!F240</f>
        <v/>
      </c>
      <c r="D469" s="62"/>
      <c r="E469" s="62"/>
      <c r="F469" s="62"/>
      <c r="G469" s="62"/>
      <c r="H469" s="62"/>
      <c r="I469" s="62"/>
    </row>
    <row r="470" spans="1:9" ht="12.75" customHeight="1" x14ac:dyDescent="0.25">
      <c r="A470" t="e">
        <f>A469</f>
        <v>#VALUE!</v>
      </c>
      <c r="B470" s="40" t="e">
        <f>B469</f>
        <v>#VALUE!</v>
      </c>
      <c r="C470" s="16" t="str">
        <f t="shared" si="8"/>
        <v/>
      </c>
      <c r="D470" s="62"/>
      <c r="E470" s="62"/>
      <c r="F470" s="62"/>
      <c r="G470" s="62"/>
      <c r="H470" s="62"/>
      <c r="I470" s="62"/>
    </row>
    <row r="471" spans="1:9" ht="12.75" customHeight="1" x14ac:dyDescent="0.25">
      <c r="A471" t="e">
        <f>MONTH(C471)</f>
        <v>#VALUE!</v>
      </c>
      <c r="B471" s="40" t="e">
        <f>WEEKDAY(C471,2)</f>
        <v>#VALUE!</v>
      </c>
      <c r="C471" s="15" t="str">
        <f>Calen!F241</f>
        <v/>
      </c>
      <c r="D471" s="62"/>
      <c r="E471" s="62"/>
      <c r="F471" s="62"/>
      <c r="G471" s="62"/>
      <c r="H471" s="62"/>
      <c r="I471" s="62"/>
    </row>
    <row r="472" spans="1:9" ht="12.75" customHeight="1" x14ac:dyDescent="0.25">
      <c r="A472" t="e">
        <f>A471</f>
        <v>#VALUE!</v>
      </c>
      <c r="B472" s="40" t="e">
        <f>B471</f>
        <v>#VALUE!</v>
      </c>
      <c r="C472" s="16" t="str">
        <f t="shared" si="8"/>
        <v/>
      </c>
      <c r="D472" s="62"/>
      <c r="E472" s="62"/>
      <c r="F472" s="62"/>
      <c r="G472" s="62"/>
      <c r="H472" s="62"/>
      <c r="I472" s="62"/>
    </row>
    <row r="473" spans="1:9" ht="12.75" customHeight="1" x14ac:dyDescent="0.25">
      <c r="A473" t="e">
        <f>MONTH(C473)</f>
        <v>#VALUE!</v>
      </c>
      <c r="B473" s="40" t="e">
        <f>WEEKDAY(C473,2)</f>
        <v>#VALUE!</v>
      </c>
      <c r="C473" s="15" t="str">
        <f>Calen!F242</f>
        <v/>
      </c>
      <c r="D473" s="62"/>
      <c r="E473" s="62"/>
      <c r="F473" s="62"/>
      <c r="G473" s="62"/>
      <c r="H473" s="62"/>
      <c r="I473" s="62"/>
    </row>
    <row r="474" spans="1:9" ht="12.75" customHeight="1" x14ac:dyDescent="0.25">
      <c r="A474" t="e">
        <f>A473</f>
        <v>#VALUE!</v>
      </c>
      <c r="B474" s="40" t="e">
        <f>B473</f>
        <v>#VALUE!</v>
      </c>
      <c r="C474" s="16" t="str">
        <f t="shared" si="8"/>
        <v/>
      </c>
      <c r="D474" s="62"/>
      <c r="E474" s="62"/>
      <c r="F474" s="62"/>
      <c r="G474" s="62"/>
      <c r="H474" s="62"/>
      <c r="I474" s="62"/>
    </row>
    <row r="475" spans="1:9" ht="12.75" customHeight="1" x14ac:dyDescent="0.25">
      <c r="A475" t="e">
        <f>MONTH(C475)</f>
        <v>#VALUE!</v>
      </c>
      <c r="B475" s="40" t="e">
        <f>WEEKDAY(C475,2)</f>
        <v>#VALUE!</v>
      </c>
      <c r="C475" s="15" t="str">
        <f>Calen!F243</f>
        <v/>
      </c>
      <c r="D475" s="62"/>
      <c r="E475" s="62"/>
      <c r="F475" s="62"/>
      <c r="G475" s="62"/>
      <c r="H475" s="62"/>
      <c r="I475" s="62"/>
    </row>
    <row r="476" spans="1:9" ht="12.75" customHeight="1" x14ac:dyDescent="0.25">
      <c r="A476" t="e">
        <f>A475</f>
        <v>#VALUE!</v>
      </c>
      <c r="B476" s="40" t="e">
        <f>B475</f>
        <v>#VALUE!</v>
      </c>
      <c r="C476" s="16" t="str">
        <f t="shared" si="8"/>
        <v/>
      </c>
      <c r="D476" s="62"/>
      <c r="E476" s="62"/>
      <c r="F476" s="62"/>
      <c r="G476" s="62"/>
      <c r="H476" s="62"/>
      <c r="I476" s="62"/>
    </row>
    <row r="477" spans="1:9" ht="12.75" customHeight="1" x14ac:dyDescent="0.25">
      <c r="A477" t="e">
        <f>MONTH(C477)</f>
        <v>#VALUE!</v>
      </c>
      <c r="B477" s="40" t="e">
        <f>WEEKDAY(C477,2)</f>
        <v>#VALUE!</v>
      </c>
      <c r="C477" s="15" t="str">
        <f>Calen!F244</f>
        <v/>
      </c>
      <c r="D477" s="62"/>
      <c r="E477" s="62"/>
      <c r="F477" s="62"/>
      <c r="G477" s="62"/>
      <c r="H477" s="62"/>
      <c r="I477" s="62"/>
    </row>
    <row r="478" spans="1:9" ht="12.75" customHeight="1" x14ac:dyDescent="0.25">
      <c r="A478" t="e">
        <f>A477</f>
        <v>#VALUE!</v>
      </c>
      <c r="B478" s="40" t="e">
        <f>B477</f>
        <v>#VALUE!</v>
      </c>
      <c r="C478" s="16" t="str">
        <f t="shared" si="8"/>
        <v/>
      </c>
      <c r="D478" s="62"/>
      <c r="E478" s="62"/>
      <c r="F478" s="62"/>
      <c r="G478" s="62"/>
      <c r="H478" s="62"/>
      <c r="I478" s="62"/>
    </row>
    <row r="479" spans="1:9" ht="12.75" customHeight="1" x14ac:dyDescent="0.25">
      <c r="A479" t="e">
        <f>MONTH(C479)</f>
        <v>#VALUE!</v>
      </c>
      <c r="B479" s="40" t="e">
        <f>WEEKDAY(C479,2)</f>
        <v>#VALUE!</v>
      </c>
      <c r="C479" s="15" t="str">
        <f>Calen!F245</f>
        <v/>
      </c>
      <c r="D479" s="62"/>
      <c r="E479" s="62"/>
      <c r="F479" s="62"/>
      <c r="G479" s="62"/>
      <c r="H479" s="62"/>
      <c r="I479" s="62"/>
    </row>
    <row r="480" spans="1:9" ht="12.75" customHeight="1" x14ac:dyDescent="0.25">
      <c r="A480" t="e">
        <f>A479</f>
        <v>#VALUE!</v>
      </c>
      <c r="B480" s="40" t="e">
        <f>B479</f>
        <v>#VALUE!</v>
      </c>
      <c r="C480" s="16" t="str">
        <f t="shared" si="8"/>
        <v/>
      </c>
      <c r="D480" s="62"/>
      <c r="E480" s="62"/>
      <c r="F480" s="62"/>
      <c r="G480" s="62"/>
      <c r="H480" s="62"/>
      <c r="I480" s="62"/>
    </row>
    <row r="481" spans="1:9" ht="12.75" customHeight="1" x14ac:dyDescent="0.25">
      <c r="A481" t="e">
        <f>MONTH(C481)</f>
        <v>#VALUE!</v>
      </c>
      <c r="B481" s="40" t="e">
        <f>WEEKDAY(C481,2)</f>
        <v>#VALUE!</v>
      </c>
      <c r="C481" s="15" t="str">
        <f>Calen!F246</f>
        <v/>
      </c>
      <c r="D481" s="62"/>
      <c r="E481" s="62"/>
      <c r="F481" s="62"/>
      <c r="G481" s="62"/>
      <c r="H481" s="62"/>
      <c r="I481" s="62"/>
    </row>
    <row r="482" spans="1:9" ht="12.75" customHeight="1" x14ac:dyDescent="0.25">
      <c r="A482" t="e">
        <f>A481</f>
        <v>#VALUE!</v>
      </c>
      <c r="B482" s="40" t="e">
        <f>B481</f>
        <v>#VALUE!</v>
      </c>
      <c r="C482" s="16" t="str">
        <f t="shared" si="8"/>
        <v/>
      </c>
      <c r="D482" s="62"/>
      <c r="E482" s="62"/>
      <c r="F482" s="62"/>
      <c r="G482" s="62"/>
      <c r="H482" s="62"/>
      <c r="I482" s="62"/>
    </row>
    <row r="483" spans="1:9" ht="12.75" customHeight="1" x14ac:dyDescent="0.25">
      <c r="A483" t="e">
        <f>MONTH(C483)</f>
        <v>#VALUE!</v>
      </c>
      <c r="B483" s="40" t="e">
        <f>WEEKDAY(C483,2)</f>
        <v>#VALUE!</v>
      </c>
      <c r="C483" s="15" t="str">
        <f>Calen!F247</f>
        <v/>
      </c>
      <c r="D483" s="62"/>
      <c r="E483" s="62"/>
      <c r="F483" s="62"/>
      <c r="G483" s="62"/>
      <c r="H483" s="62"/>
      <c r="I483" s="62"/>
    </row>
    <row r="484" spans="1:9" ht="12.75" customHeight="1" x14ac:dyDescent="0.25">
      <c r="A484" t="e">
        <f>A483</f>
        <v>#VALUE!</v>
      </c>
      <c r="B484" s="40" t="e">
        <f>B483</f>
        <v>#VALUE!</v>
      </c>
      <c r="C484" s="16" t="str">
        <f t="shared" si="8"/>
        <v/>
      </c>
      <c r="D484" s="62"/>
      <c r="E484" s="62"/>
      <c r="F484" s="62"/>
      <c r="G484" s="62"/>
      <c r="H484" s="62"/>
      <c r="I484" s="62"/>
    </row>
    <row r="485" spans="1:9" ht="12.75" customHeight="1" x14ac:dyDescent="0.25">
      <c r="A485" t="e">
        <f>MONTH(C485)</f>
        <v>#VALUE!</v>
      </c>
      <c r="B485" s="40" t="e">
        <f>WEEKDAY(C485,2)</f>
        <v>#VALUE!</v>
      </c>
      <c r="C485" s="15" t="str">
        <f>Calen!F248</f>
        <v/>
      </c>
      <c r="D485" s="62"/>
      <c r="E485" s="62"/>
      <c r="F485" s="62"/>
      <c r="G485" s="62"/>
      <c r="H485" s="62"/>
      <c r="I485" s="62"/>
    </row>
    <row r="486" spans="1:9" ht="12.75" customHeight="1" x14ac:dyDescent="0.25">
      <c r="A486" t="e">
        <f>A485</f>
        <v>#VALUE!</v>
      </c>
      <c r="B486" s="40" t="e">
        <f>B485</f>
        <v>#VALUE!</v>
      </c>
      <c r="C486" s="16" t="str">
        <f t="shared" si="8"/>
        <v/>
      </c>
      <c r="D486" s="62"/>
      <c r="E486" s="62"/>
      <c r="F486" s="62"/>
      <c r="G486" s="62"/>
      <c r="H486" s="62"/>
      <c r="I486" s="62"/>
    </row>
    <row r="487" spans="1:9" ht="12.75" customHeight="1" x14ac:dyDescent="0.25">
      <c r="A487" t="e">
        <f>MONTH(C487)</f>
        <v>#VALUE!</v>
      </c>
      <c r="B487" s="40" t="e">
        <f>WEEKDAY(C487,2)</f>
        <v>#VALUE!</v>
      </c>
      <c r="C487" s="15" t="str">
        <f>Calen!F249</f>
        <v/>
      </c>
      <c r="D487" s="62"/>
      <c r="E487" s="62"/>
      <c r="F487" s="62"/>
      <c r="G487" s="62"/>
      <c r="H487" s="62"/>
      <c r="I487" s="62"/>
    </row>
    <row r="488" spans="1:9" ht="12.75" customHeight="1" x14ac:dyDescent="0.25">
      <c r="A488" t="e">
        <f>A487</f>
        <v>#VALUE!</v>
      </c>
      <c r="B488" s="40" t="e">
        <f>B487</f>
        <v>#VALUE!</v>
      </c>
      <c r="C488" s="16" t="str">
        <f t="shared" si="8"/>
        <v/>
      </c>
      <c r="D488" s="62"/>
      <c r="E488" s="62"/>
      <c r="F488" s="62"/>
      <c r="G488" s="62"/>
      <c r="H488" s="62"/>
      <c r="I488" s="62"/>
    </row>
    <row r="489" spans="1:9" ht="12.75" customHeight="1" x14ac:dyDescent="0.25">
      <c r="A489" t="e">
        <f>MONTH(C489)</f>
        <v>#VALUE!</v>
      </c>
      <c r="B489" s="40" t="e">
        <f>WEEKDAY(C489,2)</f>
        <v>#VALUE!</v>
      </c>
      <c r="C489" s="15" t="str">
        <f>Calen!F250</f>
        <v/>
      </c>
      <c r="D489" s="62"/>
      <c r="E489" s="62"/>
      <c r="F489" s="62"/>
      <c r="G489" s="62"/>
      <c r="H489" s="62"/>
      <c r="I489" s="62"/>
    </row>
    <row r="490" spans="1:9" ht="12.75" customHeight="1" x14ac:dyDescent="0.25">
      <c r="A490" t="e">
        <f>A489</f>
        <v>#VALUE!</v>
      </c>
      <c r="B490" s="40" t="e">
        <f>B489</f>
        <v>#VALUE!</v>
      </c>
      <c r="C490" s="16" t="str">
        <f t="shared" si="8"/>
        <v/>
      </c>
      <c r="D490" s="62"/>
      <c r="E490" s="62"/>
      <c r="F490" s="62"/>
      <c r="G490" s="62"/>
      <c r="H490" s="62"/>
      <c r="I490" s="62"/>
    </row>
    <row r="491" spans="1:9" ht="12.75" customHeight="1" x14ac:dyDescent="0.25">
      <c r="A491" t="e">
        <f>MONTH(C491)</f>
        <v>#VALUE!</v>
      </c>
      <c r="B491" s="40" t="e">
        <f>WEEKDAY(C491,2)</f>
        <v>#VALUE!</v>
      </c>
      <c r="C491" s="15" t="str">
        <f>Calen!F251</f>
        <v/>
      </c>
      <c r="D491" s="62"/>
      <c r="E491" s="62"/>
      <c r="F491" s="62"/>
      <c r="G491" s="62"/>
      <c r="H491" s="62"/>
      <c r="I491" s="62"/>
    </row>
    <row r="492" spans="1:9" ht="12.75" customHeight="1" x14ac:dyDescent="0.25">
      <c r="A492" t="e">
        <f>A491</f>
        <v>#VALUE!</v>
      </c>
      <c r="B492" s="40" t="e">
        <f>B491</f>
        <v>#VALUE!</v>
      </c>
      <c r="C492" s="16" t="str">
        <f t="shared" si="8"/>
        <v/>
      </c>
      <c r="D492" s="62"/>
      <c r="E492" s="62"/>
      <c r="F492" s="62"/>
      <c r="G492" s="62"/>
      <c r="H492" s="62"/>
      <c r="I492" s="62"/>
    </row>
    <row r="493" spans="1:9" ht="12.75" customHeight="1" x14ac:dyDescent="0.25">
      <c r="A493" t="e">
        <f>MONTH(C493)</f>
        <v>#VALUE!</v>
      </c>
      <c r="B493" s="40" t="e">
        <f>WEEKDAY(C493,2)</f>
        <v>#VALUE!</v>
      </c>
      <c r="C493" s="15" t="str">
        <f>Calen!F252</f>
        <v/>
      </c>
      <c r="D493" s="62"/>
      <c r="E493" s="62"/>
      <c r="F493" s="62"/>
      <c r="G493" s="62"/>
      <c r="H493" s="62"/>
      <c r="I493" s="62"/>
    </row>
    <row r="494" spans="1:9" ht="12.75" customHeight="1" x14ac:dyDescent="0.25">
      <c r="A494" t="e">
        <f>A493</f>
        <v>#VALUE!</v>
      </c>
      <c r="B494" s="40" t="e">
        <f>B493</f>
        <v>#VALUE!</v>
      </c>
      <c r="C494" s="16" t="str">
        <f t="shared" si="8"/>
        <v/>
      </c>
      <c r="D494" s="62"/>
      <c r="E494" s="62"/>
      <c r="F494" s="62"/>
      <c r="G494" s="62"/>
      <c r="H494" s="62"/>
      <c r="I494" s="62"/>
    </row>
    <row r="495" spans="1:9" ht="12.75" customHeight="1" x14ac:dyDescent="0.25">
      <c r="A495" t="e">
        <f>MONTH(C495)</f>
        <v>#VALUE!</v>
      </c>
      <c r="B495" s="40" t="e">
        <f>WEEKDAY(C495,2)</f>
        <v>#VALUE!</v>
      </c>
      <c r="C495" s="15" t="str">
        <f>Calen!F253</f>
        <v/>
      </c>
      <c r="D495" s="62"/>
      <c r="E495" s="62"/>
      <c r="F495" s="62"/>
      <c r="G495" s="62"/>
      <c r="H495" s="62"/>
      <c r="I495" s="62"/>
    </row>
    <row r="496" spans="1:9" ht="12.75" customHeight="1" x14ac:dyDescent="0.25">
      <c r="A496" t="e">
        <f>A495</f>
        <v>#VALUE!</v>
      </c>
      <c r="B496" s="40" t="e">
        <f>B495</f>
        <v>#VALUE!</v>
      </c>
      <c r="C496" s="16" t="str">
        <f t="shared" si="8"/>
        <v/>
      </c>
      <c r="D496" s="62"/>
      <c r="E496" s="62"/>
      <c r="F496" s="62"/>
      <c r="G496" s="62"/>
      <c r="H496" s="62"/>
      <c r="I496" s="62"/>
    </row>
    <row r="497" spans="1:9" ht="12.75" customHeight="1" x14ac:dyDescent="0.25">
      <c r="A497" t="e">
        <f>MONTH(C497)</f>
        <v>#VALUE!</v>
      </c>
      <c r="B497" s="40" t="e">
        <f>WEEKDAY(C497,2)</f>
        <v>#VALUE!</v>
      </c>
      <c r="C497" s="15" t="str">
        <f>Calen!F254</f>
        <v/>
      </c>
      <c r="D497" s="62"/>
      <c r="E497" s="62"/>
      <c r="F497" s="62"/>
      <c r="G497" s="62"/>
      <c r="H497" s="62"/>
      <c r="I497" s="62"/>
    </row>
    <row r="498" spans="1:9" ht="12.75" customHeight="1" x14ac:dyDescent="0.25">
      <c r="A498" t="e">
        <f>A497</f>
        <v>#VALUE!</v>
      </c>
      <c r="B498" s="40" t="e">
        <f>B497</f>
        <v>#VALUE!</v>
      </c>
      <c r="C498" s="16" t="str">
        <f t="shared" si="8"/>
        <v/>
      </c>
      <c r="D498" s="62"/>
      <c r="E498" s="62"/>
      <c r="F498" s="62"/>
      <c r="G498" s="62"/>
      <c r="H498" s="62"/>
      <c r="I498" s="62"/>
    </row>
    <row r="499" spans="1:9" ht="12.75" customHeight="1" x14ac:dyDescent="0.25">
      <c r="A499" t="e">
        <f>MONTH(C499)</f>
        <v>#VALUE!</v>
      </c>
      <c r="B499" s="40" t="e">
        <f>WEEKDAY(C499,2)</f>
        <v>#VALUE!</v>
      </c>
      <c r="C499" s="15" t="str">
        <f>Calen!F255</f>
        <v/>
      </c>
      <c r="D499" s="62"/>
      <c r="E499" s="62"/>
      <c r="F499" s="62"/>
      <c r="G499" s="62"/>
      <c r="H499" s="62"/>
      <c r="I499" s="62"/>
    </row>
    <row r="500" spans="1:9" ht="12.75" customHeight="1" x14ac:dyDescent="0.25">
      <c r="A500" t="e">
        <f>A499</f>
        <v>#VALUE!</v>
      </c>
      <c r="B500" s="40" t="e">
        <f>B499</f>
        <v>#VALUE!</v>
      </c>
      <c r="C500" s="16" t="str">
        <f t="shared" si="8"/>
        <v/>
      </c>
      <c r="D500" s="62"/>
      <c r="E500" s="62"/>
      <c r="F500" s="62"/>
      <c r="G500" s="62"/>
      <c r="H500" s="62"/>
      <c r="I500" s="62"/>
    </row>
    <row r="501" spans="1:9" ht="12.75" customHeight="1" x14ac:dyDescent="0.25">
      <c r="A501" t="e">
        <f>MONTH(C501)</f>
        <v>#VALUE!</v>
      </c>
      <c r="B501" s="40" t="e">
        <f>WEEKDAY(C501,2)</f>
        <v>#VALUE!</v>
      </c>
      <c r="C501" s="15" t="str">
        <f>Calen!F256</f>
        <v/>
      </c>
      <c r="D501" s="62"/>
      <c r="E501" s="62"/>
      <c r="F501" s="62"/>
      <c r="G501" s="62"/>
      <c r="H501" s="62"/>
      <c r="I501" s="62"/>
    </row>
    <row r="502" spans="1:9" ht="12.75" customHeight="1" x14ac:dyDescent="0.25">
      <c r="A502" t="e">
        <f>A501</f>
        <v>#VALUE!</v>
      </c>
      <c r="B502" s="40" t="e">
        <f>B501</f>
        <v>#VALUE!</v>
      </c>
      <c r="C502" s="16" t="str">
        <f t="shared" si="8"/>
        <v/>
      </c>
      <c r="D502" s="62"/>
      <c r="E502" s="62"/>
      <c r="F502" s="62"/>
      <c r="G502" s="62"/>
      <c r="H502" s="62"/>
      <c r="I502" s="62"/>
    </row>
    <row r="503" spans="1:9" ht="12.75" customHeight="1" x14ac:dyDescent="0.25">
      <c r="A503" t="e">
        <f>MONTH(C503)</f>
        <v>#VALUE!</v>
      </c>
      <c r="B503" s="40" t="e">
        <f>WEEKDAY(C503,2)</f>
        <v>#VALUE!</v>
      </c>
      <c r="C503" s="15" t="str">
        <f>Calen!F257</f>
        <v/>
      </c>
      <c r="D503" s="62"/>
      <c r="E503" s="62"/>
      <c r="F503" s="62"/>
      <c r="G503" s="62"/>
      <c r="H503" s="62"/>
      <c r="I503" s="62"/>
    </row>
    <row r="504" spans="1:9" ht="12.75" customHeight="1" x14ac:dyDescent="0.25">
      <c r="A504" t="e">
        <f>A503</f>
        <v>#VALUE!</v>
      </c>
      <c r="B504" s="40" t="e">
        <f>B503</f>
        <v>#VALUE!</v>
      </c>
      <c r="C504" s="16" t="str">
        <f t="shared" si="8"/>
        <v/>
      </c>
      <c r="D504" s="62"/>
      <c r="E504" s="62"/>
      <c r="F504" s="62"/>
      <c r="G504" s="62"/>
      <c r="H504" s="62"/>
      <c r="I504" s="62"/>
    </row>
    <row r="505" spans="1:9" ht="12.75" customHeight="1" x14ac:dyDescent="0.25">
      <c r="A505" t="e">
        <f>MONTH(C505)</f>
        <v>#VALUE!</v>
      </c>
      <c r="B505" s="40" t="e">
        <f>WEEKDAY(C505,2)</f>
        <v>#VALUE!</v>
      </c>
      <c r="C505" s="15" t="str">
        <f>Calen!F258</f>
        <v/>
      </c>
      <c r="D505" s="62"/>
      <c r="E505" s="62"/>
      <c r="F505" s="62"/>
      <c r="G505" s="62"/>
      <c r="H505" s="62"/>
      <c r="I505" s="62"/>
    </row>
    <row r="506" spans="1:9" ht="12.75" customHeight="1" x14ac:dyDescent="0.25">
      <c r="A506" t="e">
        <f>A505</f>
        <v>#VALUE!</v>
      </c>
      <c r="B506" s="40" t="e">
        <f>B505</f>
        <v>#VALUE!</v>
      </c>
      <c r="C506" s="16" t="str">
        <f t="shared" si="8"/>
        <v/>
      </c>
      <c r="D506" s="62"/>
      <c r="E506" s="62"/>
      <c r="F506" s="62"/>
      <c r="G506" s="62"/>
      <c r="H506" s="62"/>
      <c r="I506" s="62"/>
    </row>
    <row r="507" spans="1:9" ht="12.75" customHeight="1" x14ac:dyDescent="0.25">
      <c r="A507" t="e">
        <f>MONTH(C507)</f>
        <v>#VALUE!</v>
      </c>
      <c r="B507" s="40" t="e">
        <f>WEEKDAY(C507,2)</f>
        <v>#VALUE!</v>
      </c>
      <c r="C507" s="15" t="str">
        <f>Calen!F259</f>
        <v/>
      </c>
      <c r="D507" s="62"/>
      <c r="E507" s="62"/>
      <c r="F507" s="62"/>
      <c r="G507" s="62"/>
      <c r="H507" s="62"/>
      <c r="I507" s="62"/>
    </row>
    <row r="508" spans="1:9" ht="12.75" customHeight="1" x14ac:dyDescent="0.25">
      <c r="A508" t="e">
        <f>A507</f>
        <v>#VALUE!</v>
      </c>
      <c r="B508" s="40" t="e">
        <f>B507</f>
        <v>#VALUE!</v>
      </c>
      <c r="C508" s="16" t="str">
        <f t="shared" si="8"/>
        <v/>
      </c>
      <c r="D508" s="62"/>
      <c r="E508" s="62"/>
      <c r="F508" s="62"/>
      <c r="G508" s="62"/>
      <c r="H508" s="62"/>
      <c r="I508" s="62"/>
    </row>
    <row r="509" spans="1:9" ht="12.75" customHeight="1" x14ac:dyDescent="0.25">
      <c r="A509" t="e">
        <f>MONTH(C509)</f>
        <v>#VALUE!</v>
      </c>
      <c r="B509" s="40" t="e">
        <f>WEEKDAY(C509,2)</f>
        <v>#VALUE!</v>
      </c>
      <c r="C509" s="15" t="str">
        <f>Calen!F260</f>
        <v/>
      </c>
      <c r="D509" s="62"/>
      <c r="E509" s="62"/>
      <c r="F509" s="62"/>
      <c r="G509" s="62"/>
      <c r="H509" s="62"/>
      <c r="I509" s="62"/>
    </row>
    <row r="510" spans="1:9" ht="12.75" customHeight="1" x14ac:dyDescent="0.25">
      <c r="A510" t="e">
        <f>A509</f>
        <v>#VALUE!</v>
      </c>
      <c r="B510" s="40" t="e">
        <f>B509</f>
        <v>#VALUE!</v>
      </c>
      <c r="C510" s="16" t="str">
        <f t="shared" si="8"/>
        <v/>
      </c>
      <c r="D510" s="62"/>
      <c r="E510" s="62"/>
      <c r="F510" s="62"/>
      <c r="G510" s="62"/>
      <c r="H510" s="62"/>
      <c r="I510" s="62"/>
    </row>
    <row r="511" spans="1:9" ht="12.75" customHeight="1" x14ac:dyDescent="0.25">
      <c r="A511" t="e">
        <f>MONTH(C511)</f>
        <v>#VALUE!</v>
      </c>
      <c r="B511" s="40" t="e">
        <f>WEEKDAY(C511,2)</f>
        <v>#VALUE!</v>
      </c>
      <c r="C511" s="15" t="str">
        <f>Calen!F261</f>
        <v/>
      </c>
      <c r="D511" s="62"/>
      <c r="E511" s="62"/>
      <c r="F511" s="62"/>
      <c r="G511" s="62"/>
      <c r="H511" s="62"/>
      <c r="I511" s="62"/>
    </row>
    <row r="512" spans="1:9" ht="12.75" customHeight="1" x14ac:dyDescent="0.25">
      <c r="A512" t="e">
        <f>A511</f>
        <v>#VALUE!</v>
      </c>
      <c r="B512" s="40" t="e">
        <f>B511</f>
        <v>#VALUE!</v>
      </c>
      <c r="C512" s="16" t="str">
        <f t="shared" si="8"/>
        <v/>
      </c>
      <c r="D512" s="62"/>
      <c r="E512" s="62"/>
      <c r="F512" s="62"/>
      <c r="G512" s="62"/>
      <c r="H512" s="62"/>
      <c r="I512" s="62"/>
    </row>
    <row r="513" spans="1:9" ht="12.75" customHeight="1" x14ac:dyDescent="0.25">
      <c r="A513" t="e">
        <f>MONTH(C513)</f>
        <v>#VALUE!</v>
      </c>
      <c r="B513" s="40" t="e">
        <f>WEEKDAY(C513,2)</f>
        <v>#VALUE!</v>
      </c>
      <c r="C513" s="15" t="str">
        <f>Calen!F262</f>
        <v/>
      </c>
      <c r="D513" s="62"/>
      <c r="E513" s="62"/>
      <c r="F513" s="62"/>
      <c r="G513" s="62"/>
      <c r="H513" s="62"/>
      <c r="I513" s="62"/>
    </row>
    <row r="514" spans="1:9" ht="12.75" customHeight="1" x14ac:dyDescent="0.25">
      <c r="A514" t="e">
        <f>A513</f>
        <v>#VALUE!</v>
      </c>
      <c r="B514" s="40" t="e">
        <f>B513</f>
        <v>#VALUE!</v>
      </c>
      <c r="C514" s="16" t="str">
        <f t="shared" si="8"/>
        <v/>
      </c>
      <c r="D514" s="62"/>
      <c r="E514" s="62"/>
      <c r="F514" s="62"/>
      <c r="G514" s="62"/>
      <c r="H514" s="62"/>
      <c r="I514" s="62"/>
    </row>
    <row r="515" spans="1:9" ht="12.75" customHeight="1" x14ac:dyDescent="0.25">
      <c r="A515" t="e">
        <f>MONTH(C515)</f>
        <v>#VALUE!</v>
      </c>
      <c r="B515" s="40" t="e">
        <f>WEEKDAY(C515,2)</f>
        <v>#VALUE!</v>
      </c>
      <c r="C515" s="15" t="str">
        <f>Calen!F263</f>
        <v/>
      </c>
      <c r="D515" s="62"/>
      <c r="E515" s="62"/>
      <c r="F515" s="62"/>
      <c r="G515" s="62"/>
      <c r="H515" s="62"/>
      <c r="I515" s="62"/>
    </row>
    <row r="516" spans="1:9" ht="12.75" customHeight="1" x14ac:dyDescent="0.25">
      <c r="A516" t="e">
        <f>A515</f>
        <v>#VALUE!</v>
      </c>
      <c r="B516" s="40" t="e">
        <f>B515</f>
        <v>#VALUE!</v>
      </c>
      <c r="C516" s="16" t="str">
        <f t="shared" si="8"/>
        <v/>
      </c>
      <c r="D516" s="62"/>
      <c r="E516" s="62"/>
      <c r="F516" s="62"/>
      <c r="G516" s="62"/>
      <c r="H516" s="62"/>
      <c r="I516" s="62"/>
    </row>
    <row r="517" spans="1:9" ht="12.75" customHeight="1" x14ac:dyDescent="0.25">
      <c r="A517" t="e">
        <f>MONTH(C517)</f>
        <v>#VALUE!</v>
      </c>
      <c r="B517" s="40" t="e">
        <f>WEEKDAY(C517,2)</f>
        <v>#VALUE!</v>
      </c>
      <c r="C517" s="15" t="str">
        <f>Calen!F264</f>
        <v/>
      </c>
      <c r="D517" s="62"/>
      <c r="E517" s="62"/>
      <c r="F517" s="62"/>
      <c r="G517" s="62"/>
      <c r="H517" s="62"/>
      <c r="I517" s="62"/>
    </row>
    <row r="518" spans="1:9" ht="12.75" customHeight="1" x14ac:dyDescent="0.25">
      <c r="A518" t="e">
        <f>A517</f>
        <v>#VALUE!</v>
      </c>
      <c r="B518" s="40" t="e">
        <f>B517</f>
        <v>#VALUE!</v>
      </c>
      <c r="C518" s="16" t="str">
        <f t="shared" si="8"/>
        <v/>
      </c>
      <c r="D518" s="62"/>
      <c r="E518" s="62"/>
      <c r="F518" s="62"/>
      <c r="G518" s="62"/>
      <c r="H518" s="62"/>
      <c r="I518" s="62"/>
    </row>
    <row r="519" spans="1:9" ht="12.75" customHeight="1" x14ac:dyDescent="0.25">
      <c r="A519" t="e">
        <f>MONTH(C519)</f>
        <v>#VALUE!</v>
      </c>
      <c r="B519" s="40" t="e">
        <f>WEEKDAY(C519,2)</f>
        <v>#VALUE!</v>
      </c>
      <c r="C519" s="15" t="str">
        <f>Calen!F265</f>
        <v/>
      </c>
      <c r="D519" s="62"/>
      <c r="E519" s="62"/>
      <c r="F519" s="62"/>
      <c r="G519" s="62"/>
      <c r="H519" s="62"/>
      <c r="I519" s="62"/>
    </row>
    <row r="520" spans="1:9" ht="12.75" customHeight="1" x14ac:dyDescent="0.25">
      <c r="A520" t="e">
        <f>A519</f>
        <v>#VALUE!</v>
      </c>
      <c r="B520" s="40" t="e">
        <f>B519</f>
        <v>#VALUE!</v>
      </c>
      <c r="C520" s="16" t="str">
        <f t="shared" si="8"/>
        <v/>
      </c>
      <c r="D520" s="62"/>
      <c r="E520" s="62"/>
      <c r="F520" s="62"/>
      <c r="G520" s="62"/>
      <c r="H520" s="62"/>
      <c r="I520" s="62"/>
    </row>
    <row r="521" spans="1:9" ht="12.75" customHeight="1" x14ac:dyDescent="0.25">
      <c r="A521" t="e">
        <f>MONTH(C521)</f>
        <v>#VALUE!</v>
      </c>
      <c r="B521" s="40" t="e">
        <f>WEEKDAY(C521,2)</f>
        <v>#VALUE!</v>
      </c>
      <c r="C521" s="15" t="str">
        <f>Calen!F266</f>
        <v/>
      </c>
      <c r="D521" s="62"/>
      <c r="E521" s="62"/>
      <c r="F521" s="62"/>
      <c r="G521" s="62"/>
      <c r="H521" s="62"/>
      <c r="I521" s="62"/>
    </row>
    <row r="522" spans="1:9" ht="12.75" customHeight="1" x14ac:dyDescent="0.25">
      <c r="A522" t="e">
        <f>A521</f>
        <v>#VALUE!</v>
      </c>
      <c r="B522" s="40" t="e">
        <f>B521</f>
        <v>#VALUE!</v>
      </c>
      <c r="C522" s="16" t="str">
        <f t="shared" si="8"/>
        <v/>
      </c>
      <c r="D522" s="62"/>
      <c r="E522" s="62"/>
      <c r="F522" s="62"/>
      <c r="G522" s="62"/>
      <c r="H522" s="62"/>
      <c r="I522" s="62"/>
    </row>
    <row r="523" spans="1:9" ht="12.75" customHeight="1" x14ac:dyDescent="0.25">
      <c r="A523" t="e">
        <f>MONTH(C523)</f>
        <v>#VALUE!</v>
      </c>
      <c r="B523" s="40" t="e">
        <f>WEEKDAY(C523,2)</f>
        <v>#VALUE!</v>
      </c>
      <c r="C523" s="15" t="str">
        <f>Calen!F267</f>
        <v/>
      </c>
      <c r="D523" s="62"/>
      <c r="E523" s="62"/>
      <c r="F523" s="62"/>
      <c r="G523" s="62"/>
      <c r="H523" s="62"/>
      <c r="I523" s="62"/>
    </row>
    <row r="524" spans="1:9" ht="12.75" customHeight="1" x14ac:dyDescent="0.25">
      <c r="A524" t="e">
        <f>A523</f>
        <v>#VALUE!</v>
      </c>
      <c r="B524" s="40" t="e">
        <f>B523</f>
        <v>#VALUE!</v>
      </c>
      <c r="C524" s="16" t="str">
        <f t="shared" si="8"/>
        <v/>
      </c>
      <c r="D524" s="62"/>
      <c r="E524" s="62"/>
      <c r="F524" s="62"/>
      <c r="G524" s="62"/>
      <c r="H524" s="62"/>
      <c r="I524" s="62"/>
    </row>
    <row r="525" spans="1:9" ht="12.75" customHeight="1" x14ac:dyDescent="0.25">
      <c r="A525" t="e">
        <f>MONTH(C525)</f>
        <v>#VALUE!</v>
      </c>
      <c r="B525" s="40" t="e">
        <f>WEEKDAY(C525,2)</f>
        <v>#VALUE!</v>
      </c>
      <c r="C525" s="15" t="str">
        <f>Calen!F268</f>
        <v/>
      </c>
      <c r="D525" s="62"/>
      <c r="E525" s="62"/>
      <c r="F525" s="62"/>
      <c r="G525" s="62"/>
      <c r="H525" s="62"/>
      <c r="I525" s="62"/>
    </row>
    <row r="526" spans="1:9" ht="12.75" customHeight="1" x14ac:dyDescent="0.25">
      <c r="A526" t="e">
        <f>A525</f>
        <v>#VALUE!</v>
      </c>
      <c r="B526" s="40" t="e">
        <f>B525</f>
        <v>#VALUE!</v>
      </c>
      <c r="C526" s="16" t="str">
        <f t="shared" si="8"/>
        <v/>
      </c>
      <c r="D526" s="62"/>
      <c r="E526" s="62"/>
      <c r="F526" s="62"/>
      <c r="G526" s="62"/>
      <c r="H526" s="62"/>
      <c r="I526" s="62"/>
    </row>
    <row r="527" spans="1:9" ht="12.75" customHeight="1" x14ac:dyDescent="0.25">
      <c r="A527" t="e">
        <f>MONTH(C527)</f>
        <v>#VALUE!</v>
      </c>
      <c r="B527" s="40" t="e">
        <f>WEEKDAY(C527,2)</f>
        <v>#VALUE!</v>
      </c>
      <c r="C527" s="15" t="str">
        <f>Calen!F269</f>
        <v/>
      </c>
      <c r="D527" s="62"/>
      <c r="E527" s="62"/>
      <c r="F527" s="62"/>
      <c r="G527" s="62"/>
      <c r="H527" s="62"/>
      <c r="I527" s="62"/>
    </row>
    <row r="528" spans="1:9" ht="12.75" customHeight="1" x14ac:dyDescent="0.25">
      <c r="A528" t="e">
        <f>A527</f>
        <v>#VALUE!</v>
      </c>
      <c r="B528" s="40" t="e">
        <f>B527</f>
        <v>#VALUE!</v>
      </c>
      <c r="C528" s="16" t="str">
        <f t="shared" si="8"/>
        <v/>
      </c>
      <c r="D528" s="62"/>
      <c r="E528" s="62"/>
      <c r="F528" s="62"/>
      <c r="G528" s="62"/>
      <c r="H528" s="62"/>
      <c r="I528" s="62"/>
    </row>
    <row r="529" spans="1:9" ht="12.75" customHeight="1" x14ac:dyDescent="0.25">
      <c r="A529" t="e">
        <f>MONTH(C529)</f>
        <v>#VALUE!</v>
      </c>
      <c r="B529" s="40" t="e">
        <f>WEEKDAY(C529,2)</f>
        <v>#VALUE!</v>
      </c>
      <c r="C529" s="15" t="str">
        <f>Calen!F270</f>
        <v/>
      </c>
      <c r="D529" s="62"/>
      <c r="E529" s="62"/>
      <c r="F529" s="62"/>
      <c r="G529" s="62"/>
      <c r="H529" s="62"/>
      <c r="I529" s="62"/>
    </row>
    <row r="530" spans="1:9" ht="12.75" customHeight="1" x14ac:dyDescent="0.25">
      <c r="A530" t="e">
        <f>A529</f>
        <v>#VALUE!</v>
      </c>
      <c r="B530" s="40" t="e">
        <f>B529</f>
        <v>#VALUE!</v>
      </c>
      <c r="C530" s="16" t="str">
        <f t="shared" si="8"/>
        <v/>
      </c>
      <c r="D530" s="62"/>
      <c r="E530" s="62"/>
      <c r="F530" s="62"/>
      <c r="G530" s="62"/>
      <c r="H530" s="62"/>
      <c r="I530" s="62"/>
    </row>
    <row r="531" spans="1:9" ht="12.75" customHeight="1" x14ac:dyDescent="0.25">
      <c r="A531" t="e">
        <f>MONTH(C531)</f>
        <v>#VALUE!</v>
      </c>
      <c r="B531" s="40" t="e">
        <f>WEEKDAY(C531,2)</f>
        <v>#VALUE!</v>
      </c>
      <c r="C531" s="15" t="str">
        <f>Calen!F271</f>
        <v/>
      </c>
      <c r="D531" s="62"/>
      <c r="E531" s="62"/>
      <c r="F531" s="62"/>
      <c r="G531" s="62"/>
      <c r="H531" s="62"/>
      <c r="I531" s="62"/>
    </row>
    <row r="532" spans="1:9" ht="12.75" customHeight="1" x14ac:dyDescent="0.25">
      <c r="A532" t="e">
        <f>A531</f>
        <v>#VALUE!</v>
      </c>
      <c r="B532" s="40" t="e">
        <f>B531</f>
        <v>#VALUE!</v>
      </c>
      <c r="C532" s="16" t="str">
        <f t="shared" ref="C532:C594" si="9">C531</f>
        <v/>
      </c>
      <c r="D532" s="62"/>
      <c r="E532" s="62"/>
      <c r="F532" s="62"/>
      <c r="G532" s="62"/>
      <c r="H532" s="62"/>
      <c r="I532" s="62"/>
    </row>
    <row r="533" spans="1:9" ht="12.75" customHeight="1" x14ac:dyDescent="0.25">
      <c r="A533" t="e">
        <f>MONTH(C533)</f>
        <v>#VALUE!</v>
      </c>
      <c r="B533" s="40" t="e">
        <f>WEEKDAY(C533,2)</f>
        <v>#VALUE!</v>
      </c>
      <c r="C533" s="15" t="str">
        <f>Calen!F272</f>
        <v/>
      </c>
      <c r="D533" s="62"/>
      <c r="E533" s="62"/>
      <c r="F533" s="62"/>
      <c r="G533" s="62"/>
      <c r="H533" s="62"/>
      <c r="I533" s="62"/>
    </row>
    <row r="534" spans="1:9" ht="12.75" customHeight="1" x14ac:dyDescent="0.25">
      <c r="A534" t="e">
        <f>A533</f>
        <v>#VALUE!</v>
      </c>
      <c r="B534" s="40" t="e">
        <f>B533</f>
        <v>#VALUE!</v>
      </c>
      <c r="C534" s="16" t="str">
        <f t="shared" si="9"/>
        <v/>
      </c>
      <c r="D534" s="62"/>
      <c r="E534" s="62"/>
      <c r="F534" s="62"/>
      <c r="G534" s="62"/>
      <c r="H534" s="62"/>
      <c r="I534" s="62"/>
    </row>
    <row r="535" spans="1:9" ht="12.75" customHeight="1" x14ac:dyDescent="0.25">
      <c r="A535" t="e">
        <f>MONTH(C535)</f>
        <v>#VALUE!</v>
      </c>
      <c r="B535" s="40" t="e">
        <f>WEEKDAY(C535,2)</f>
        <v>#VALUE!</v>
      </c>
      <c r="C535" s="15" t="str">
        <f>Calen!F273</f>
        <v/>
      </c>
      <c r="D535" s="62"/>
      <c r="E535" s="62"/>
      <c r="F535" s="62"/>
      <c r="G535" s="62"/>
      <c r="H535" s="62"/>
      <c r="I535" s="62"/>
    </row>
    <row r="536" spans="1:9" ht="12.75" customHeight="1" x14ac:dyDescent="0.25">
      <c r="A536" t="e">
        <f>A535</f>
        <v>#VALUE!</v>
      </c>
      <c r="B536" s="40" t="e">
        <f>B535</f>
        <v>#VALUE!</v>
      </c>
      <c r="C536" s="16" t="str">
        <f t="shared" si="9"/>
        <v/>
      </c>
      <c r="D536" s="62"/>
      <c r="E536" s="62"/>
      <c r="F536" s="62"/>
      <c r="G536" s="62"/>
      <c r="H536" s="62"/>
      <c r="I536" s="62"/>
    </row>
    <row r="537" spans="1:9" ht="12.75" customHeight="1" x14ac:dyDescent="0.25">
      <c r="A537" t="e">
        <f>MONTH(C537)</f>
        <v>#VALUE!</v>
      </c>
      <c r="B537" s="40" t="e">
        <f>WEEKDAY(C537,2)</f>
        <v>#VALUE!</v>
      </c>
      <c r="C537" s="15" t="str">
        <f>Calen!F274</f>
        <v/>
      </c>
      <c r="D537" s="62"/>
      <c r="E537" s="62"/>
      <c r="F537" s="62"/>
      <c r="G537" s="62"/>
      <c r="H537" s="62"/>
      <c r="I537" s="62"/>
    </row>
    <row r="538" spans="1:9" ht="12.75" customHeight="1" x14ac:dyDescent="0.25">
      <c r="A538" t="e">
        <f>A537</f>
        <v>#VALUE!</v>
      </c>
      <c r="B538" s="40" t="e">
        <f>B537</f>
        <v>#VALUE!</v>
      </c>
      <c r="C538" s="16" t="str">
        <f t="shared" si="9"/>
        <v/>
      </c>
      <c r="D538" s="62"/>
      <c r="E538" s="62"/>
      <c r="F538" s="62"/>
      <c r="G538" s="62"/>
      <c r="H538" s="62"/>
      <c r="I538" s="62"/>
    </row>
    <row r="539" spans="1:9" ht="12.75" customHeight="1" x14ac:dyDescent="0.25">
      <c r="A539" t="e">
        <f>MONTH(C539)</f>
        <v>#VALUE!</v>
      </c>
      <c r="B539" s="40" t="e">
        <f>WEEKDAY(C539,2)</f>
        <v>#VALUE!</v>
      </c>
      <c r="C539" s="15" t="str">
        <f>Calen!F275</f>
        <v/>
      </c>
      <c r="D539" s="62"/>
      <c r="E539" s="62"/>
      <c r="F539" s="62"/>
      <c r="G539" s="62"/>
      <c r="H539" s="62"/>
      <c r="I539" s="62"/>
    </row>
    <row r="540" spans="1:9" ht="12.75" customHeight="1" x14ac:dyDescent="0.25">
      <c r="A540" t="e">
        <f>A539</f>
        <v>#VALUE!</v>
      </c>
      <c r="B540" s="40" t="e">
        <f>B539</f>
        <v>#VALUE!</v>
      </c>
      <c r="C540" s="16" t="str">
        <f t="shared" si="9"/>
        <v/>
      </c>
      <c r="D540" s="62"/>
      <c r="E540" s="62"/>
      <c r="F540" s="62"/>
      <c r="G540" s="62"/>
      <c r="H540" s="62"/>
      <c r="I540" s="62"/>
    </row>
    <row r="541" spans="1:9" ht="12.75" customHeight="1" x14ac:dyDescent="0.25">
      <c r="A541" t="e">
        <f>MONTH(C541)</f>
        <v>#VALUE!</v>
      </c>
      <c r="B541" s="40" t="e">
        <f>WEEKDAY(C541,2)</f>
        <v>#VALUE!</v>
      </c>
      <c r="C541" s="15" t="str">
        <f>Calen!F276</f>
        <v/>
      </c>
      <c r="D541" s="62"/>
      <c r="E541" s="62"/>
      <c r="F541" s="62"/>
      <c r="G541" s="62"/>
      <c r="H541" s="62"/>
      <c r="I541" s="62"/>
    </row>
    <row r="542" spans="1:9" ht="12.75" customHeight="1" x14ac:dyDescent="0.25">
      <c r="A542" t="e">
        <f>A541</f>
        <v>#VALUE!</v>
      </c>
      <c r="B542" s="40" t="e">
        <f>B541</f>
        <v>#VALUE!</v>
      </c>
      <c r="C542" s="16" t="str">
        <f t="shared" si="9"/>
        <v/>
      </c>
      <c r="D542" s="62"/>
      <c r="E542" s="62"/>
      <c r="F542" s="62"/>
      <c r="G542" s="62"/>
      <c r="H542" s="62"/>
      <c r="I542" s="62"/>
    </row>
    <row r="543" spans="1:9" ht="12.75" customHeight="1" x14ac:dyDescent="0.25">
      <c r="A543" t="e">
        <f>MONTH(C543)</f>
        <v>#VALUE!</v>
      </c>
      <c r="B543" s="40" t="e">
        <f>WEEKDAY(C543,2)</f>
        <v>#VALUE!</v>
      </c>
      <c r="C543" s="15" t="str">
        <f>Calen!F277</f>
        <v/>
      </c>
      <c r="D543" s="62"/>
      <c r="E543" s="62"/>
      <c r="F543" s="62"/>
      <c r="G543" s="62"/>
      <c r="H543" s="62"/>
      <c r="I543" s="62"/>
    </row>
    <row r="544" spans="1:9" ht="12.75" customHeight="1" x14ac:dyDescent="0.25">
      <c r="A544" t="e">
        <f>A543</f>
        <v>#VALUE!</v>
      </c>
      <c r="B544" s="40" t="e">
        <f>B543</f>
        <v>#VALUE!</v>
      </c>
      <c r="C544" s="16" t="str">
        <f t="shared" si="9"/>
        <v/>
      </c>
      <c r="D544" s="62"/>
      <c r="E544" s="62"/>
      <c r="F544" s="62"/>
      <c r="G544" s="62"/>
      <c r="H544" s="62"/>
      <c r="I544" s="62"/>
    </row>
    <row r="545" spans="1:9" ht="12.75" customHeight="1" x14ac:dyDescent="0.25">
      <c r="A545" t="e">
        <f>MONTH(C545)</f>
        <v>#VALUE!</v>
      </c>
      <c r="B545" s="40" t="e">
        <f>WEEKDAY(C545,2)</f>
        <v>#VALUE!</v>
      </c>
      <c r="C545" s="15" t="str">
        <f>Calen!F278</f>
        <v/>
      </c>
      <c r="D545" s="62"/>
      <c r="E545" s="62"/>
      <c r="F545" s="62"/>
      <c r="G545" s="62"/>
      <c r="H545" s="62"/>
      <c r="I545" s="62"/>
    </row>
    <row r="546" spans="1:9" ht="12.75" customHeight="1" x14ac:dyDescent="0.25">
      <c r="A546" t="e">
        <f>A545</f>
        <v>#VALUE!</v>
      </c>
      <c r="B546" s="40" t="e">
        <f>B545</f>
        <v>#VALUE!</v>
      </c>
      <c r="C546" s="16" t="str">
        <f t="shared" si="9"/>
        <v/>
      </c>
      <c r="D546" s="62"/>
      <c r="E546" s="62"/>
      <c r="F546" s="62"/>
      <c r="G546" s="62"/>
      <c r="H546" s="62"/>
      <c r="I546" s="62"/>
    </row>
    <row r="547" spans="1:9" ht="12.75" customHeight="1" x14ac:dyDescent="0.25">
      <c r="A547" t="e">
        <f>MONTH(C547)</f>
        <v>#VALUE!</v>
      </c>
      <c r="B547" s="40" t="e">
        <f>WEEKDAY(C547,2)</f>
        <v>#VALUE!</v>
      </c>
      <c r="C547" s="15" t="str">
        <f>Calen!F279</f>
        <v/>
      </c>
      <c r="D547" s="62"/>
      <c r="E547" s="62"/>
      <c r="F547" s="62"/>
      <c r="G547" s="62"/>
      <c r="H547" s="62"/>
      <c r="I547" s="62"/>
    </row>
    <row r="548" spans="1:9" ht="12.75" customHeight="1" x14ac:dyDescent="0.25">
      <c r="A548" t="e">
        <f>A547</f>
        <v>#VALUE!</v>
      </c>
      <c r="B548" s="40" t="e">
        <f>B547</f>
        <v>#VALUE!</v>
      </c>
      <c r="C548" s="16" t="str">
        <f t="shared" si="9"/>
        <v/>
      </c>
      <c r="D548" s="62"/>
      <c r="E548" s="62"/>
      <c r="F548" s="62"/>
      <c r="G548" s="62"/>
      <c r="H548" s="62"/>
      <c r="I548" s="62"/>
    </row>
    <row r="549" spans="1:9" ht="12.75" customHeight="1" x14ac:dyDescent="0.25">
      <c r="A549" t="e">
        <f>MONTH(C549)</f>
        <v>#VALUE!</v>
      </c>
      <c r="B549" s="40" t="e">
        <f>WEEKDAY(C549,2)</f>
        <v>#VALUE!</v>
      </c>
      <c r="C549" s="15" t="str">
        <f>Calen!F280</f>
        <v/>
      </c>
      <c r="D549" s="62"/>
      <c r="E549" s="62"/>
      <c r="F549" s="62"/>
      <c r="G549" s="62"/>
      <c r="H549" s="62"/>
      <c r="I549" s="62"/>
    </row>
    <row r="550" spans="1:9" ht="12.75" customHeight="1" x14ac:dyDescent="0.25">
      <c r="A550" t="e">
        <f>A549</f>
        <v>#VALUE!</v>
      </c>
      <c r="B550" s="40" t="e">
        <f>B549</f>
        <v>#VALUE!</v>
      </c>
      <c r="C550" s="16" t="str">
        <f t="shared" si="9"/>
        <v/>
      </c>
      <c r="D550" s="62"/>
      <c r="E550" s="62"/>
      <c r="F550" s="62"/>
      <c r="G550" s="62"/>
      <c r="H550" s="62"/>
      <c r="I550" s="62"/>
    </row>
    <row r="551" spans="1:9" ht="12.75" customHeight="1" x14ac:dyDescent="0.25">
      <c r="A551" t="e">
        <f>MONTH(C551)</f>
        <v>#VALUE!</v>
      </c>
      <c r="B551" s="40" t="e">
        <f>WEEKDAY(C551,2)</f>
        <v>#VALUE!</v>
      </c>
      <c r="C551" s="15" t="str">
        <f>Calen!F281</f>
        <v/>
      </c>
      <c r="D551" s="62"/>
      <c r="E551" s="62"/>
      <c r="F551" s="62"/>
      <c r="G551" s="62"/>
      <c r="H551" s="62"/>
      <c r="I551" s="62"/>
    </row>
    <row r="552" spans="1:9" ht="12.75" customHeight="1" x14ac:dyDescent="0.25">
      <c r="A552" t="e">
        <f>A551</f>
        <v>#VALUE!</v>
      </c>
      <c r="B552" s="40" t="e">
        <f>B551</f>
        <v>#VALUE!</v>
      </c>
      <c r="C552" s="16" t="str">
        <f t="shared" si="9"/>
        <v/>
      </c>
      <c r="D552" s="62"/>
      <c r="E552" s="62"/>
      <c r="F552" s="62"/>
      <c r="G552" s="62"/>
      <c r="H552" s="62"/>
      <c r="I552" s="62"/>
    </row>
    <row r="553" spans="1:9" ht="12.75" customHeight="1" x14ac:dyDescent="0.25">
      <c r="A553" t="e">
        <f>MONTH(C553)</f>
        <v>#VALUE!</v>
      </c>
      <c r="B553" s="40" t="e">
        <f>WEEKDAY(C553,2)</f>
        <v>#VALUE!</v>
      </c>
      <c r="C553" s="15" t="str">
        <f>Calen!F282</f>
        <v/>
      </c>
      <c r="D553" s="62"/>
      <c r="E553" s="62"/>
      <c r="F553" s="62"/>
      <c r="G553" s="62"/>
      <c r="H553" s="62"/>
      <c r="I553" s="62"/>
    </row>
    <row r="554" spans="1:9" ht="12.75" customHeight="1" x14ac:dyDescent="0.25">
      <c r="A554" t="e">
        <f>A553</f>
        <v>#VALUE!</v>
      </c>
      <c r="B554" s="40" t="e">
        <f>B553</f>
        <v>#VALUE!</v>
      </c>
      <c r="C554" s="16" t="str">
        <f t="shared" si="9"/>
        <v/>
      </c>
      <c r="D554" s="62"/>
      <c r="E554" s="62"/>
      <c r="F554" s="62"/>
      <c r="G554" s="62"/>
      <c r="H554" s="62"/>
      <c r="I554" s="62"/>
    </row>
    <row r="555" spans="1:9" ht="12.75" customHeight="1" x14ac:dyDescent="0.25">
      <c r="A555" t="e">
        <f>MONTH(C555)</f>
        <v>#VALUE!</v>
      </c>
      <c r="B555" s="40" t="e">
        <f>WEEKDAY(C555,2)</f>
        <v>#VALUE!</v>
      </c>
      <c r="C555" s="15" t="str">
        <f>Calen!F283</f>
        <v/>
      </c>
      <c r="D555" s="62"/>
      <c r="E555" s="62"/>
      <c r="F555" s="62"/>
      <c r="G555" s="62"/>
      <c r="H555" s="62"/>
      <c r="I555" s="62"/>
    </row>
    <row r="556" spans="1:9" ht="12.75" customHeight="1" x14ac:dyDescent="0.25">
      <c r="A556" t="e">
        <f>A555</f>
        <v>#VALUE!</v>
      </c>
      <c r="B556" s="40" t="e">
        <f>B555</f>
        <v>#VALUE!</v>
      </c>
      <c r="C556" s="16" t="str">
        <f t="shared" si="9"/>
        <v/>
      </c>
      <c r="D556" s="62"/>
      <c r="E556" s="62"/>
      <c r="F556" s="62"/>
      <c r="G556" s="62"/>
      <c r="H556" s="62"/>
      <c r="I556" s="62"/>
    </row>
    <row r="557" spans="1:9" ht="12.75" customHeight="1" x14ac:dyDescent="0.25">
      <c r="A557" t="e">
        <f>MONTH(C557)</f>
        <v>#VALUE!</v>
      </c>
      <c r="B557" s="40" t="e">
        <f>WEEKDAY(C557,2)</f>
        <v>#VALUE!</v>
      </c>
      <c r="C557" s="15" t="str">
        <f>Calen!F284</f>
        <v/>
      </c>
      <c r="D557" s="62"/>
      <c r="E557" s="62"/>
      <c r="F557" s="62"/>
      <c r="G557" s="62"/>
      <c r="H557" s="62"/>
      <c r="I557" s="62"/>
    </row>
    <row r="558" spans="1:9" ht="12.75" customHeight="1" x14ac:dyDescent="0.25">
      <c r="A558" t="e">
        <f>A557</f>
        <v>#VALUE!</v>
      </c>
      <c r="B558" s="40" t="e">
        <f>B557</f>
        <v>#VALUE!</v>
      </c>
      <c r="C558" s="16" t="str">
        <f t="shared" si="9"/>
        <v/>
      </c>
      <c r="D558" s="62"/>
      <c r="E558" s="62"/>
      <c r="F558" s="62"/>
      <c r="G558" s="62"/>
      <c r="H558" s="62"/>
      <c r="I558" s="62"/>
    </row>
    <row r="559" spans="1:9" ht="12.75" customHeight="1" x14ac:dyDescent="0.25">
      <c r="A559" t="e">
        <f>MONTH(C559)</f>
        <v>#VALUE!</v>
      </c>
      <c r="B559" s="40" t="e">
        <f>WEEKDAY(C559,2)</f>
        <v>#VALUE!</v>
      </c>
      <c r="C559" s="15" t="str">
        <f>Calen!F285</f>
        <v/>
      </c>
      <c r="D559" s="62"/>
      <c r="E559" s="62"/>
      <c r="F559" s="62"/>
      <c r="G559" s="62"/>
      <c r="H559" s="62"/>
      <c r="I559" s="62"/>
    </row>
    <row r="560" spans="1:9" ht="12.75" customHeight="1" x14ac:dyDescent="0.25">
      <c r="A560" t="e">
        <f>A559</f>
        <v>#VALUE!</v>
      </c>
      <c r="B560" s="40" t="e">
        <f>B559</f>
        <v>#VALUE!</v>
      </c>
      <c r="C560" s="16" t="str">
        <f t="shared" si="9"/>
        <v/>
      </c>
      <c r="D560" s="62"/>
      <c r="E560" s="62"/>
      <c r="F560" s="62"/>
      <c r="G560" s="62"/>
      <c r="H560" s="62"/>
      <c r="I560" s="62"/>
    </row>
    <row r="561" spans="1:9" ht="12.75" customHeight="1" x14ac:dyDescent="0.25">
      <c r="A561" t="e">
        <f>MONTH(C561)</f>
        <v>#VALUE!</v>
      </c>
      <c r="B561" s="40" t="e">
        <f>WEEKDAY(C561,2)</f>
        <v>#VALUE!</v>
      </c>
      <c r="C561" s="15" t="str">
        <f>Calen!F286</f>
        <v/>
      </c>
      <c r="D561" s="62"/>
      <c r="E561" s="62"/>
      <c r="F561" s="62"/>
      <c r="G561" s="62"/>
      <c r="H561" s="62"/>
      <c r="I561" s="62"/>
    </row>
    <row r="562" spans="1:9" ht="12.75" customHeight="1" x14ac:dyDescent="0.25">
      <c r="A562" t="e">
        <f>A561</f>
        <v>#VALUE!</v>
      </c>
      <c r="B562" s="40" t="e">
        <f>B561</f>
        <v>#VALUE!</v>
      </c>
      <c r="C562" s="16" t="str">
        <f t="shared" si="9"/>
        <v/>
      </c>
      <c r="D562" s="62"/>
      <c r="E562" s="62"/>
      <c r="F562" s="62"/>
      <c r="G562" s="62"/>
      <c r="H562" s="62"/>
      <c r="I562" s="62"/>
    </row>
    <row r="563" spans="1:9" ht="12.75" customHeight="1" x14ac:dyDescent="0.25">
      <c r="A563" t="e">
        <f>MONTH(C563)</f>
        <v>#VALUE!</v>
      </c>
      <c r="B563" s="40" t="e">
        <f>WEEKDAY(C563,2)</f>
        <v>#VALUE!</v>
      </c>
      <c r="C563" s="15" t="str">
        <f>Calen!F287</f>
        <v/>
      </c>
      <c r="D563" s="62"/>
      <c r="E563" s="62"/>
      <c r="F563" s="62"/>
      <c r="G563" s="62"/>
      <c r="H563" s="62"/>
      <c r="I563" s="62"/>
    </row>
    <row r="564" spans="1:9" ht="12.75" customHeight="1" x14ac:dyDescent="0.25">
      <c r="A564" t="e">
        <f>A563</f>
        <v>#VALUE!</v>
      </c>
      <c r="B564" s="40" t="e">
        <f>B563</f>
        <v>#VALUE!</v>
      </c>
      <c r="C564" s="16" t="str">
        <f t="shared" si="9"/>
        <v/>
      </c>
      <c r="D564" s="62"/>
      <c r="E564" s="62"/>
      <c r="F564" s="62"/>
      <c r="G564" s="62"/>
      <c r="H564" s="62"/>
      <c r="I564" s="62"/>
    </row>
    <row r="565" spans="1:9" ht="12.75" customHeight="1" x14ac:dyDescent="0.25">
      <c r="A565" t="e">
        <f>MONTH(C565)</f>
        <v>#VALUE!</v>
      </c>
      <c r="B565" s="40" t="e">
        <f>WEEKDAY(C565,2)</f>
        <v>#VALUE!</v>
      </c>
      <c r="C565" s="15" t="str">
        <f>Calen!F288</f>
        <v/>
      </c>
      <c r="D565" s="62"/>
      <c r="E565" s="62"/>
      <c r="F565" s="62"/>
      <c r="G565" s="62"/>
      <c r="H565" s="62"/>
      <c r="I565" s="62"/>
    </row>
    <row r="566" spans="1:9" ht="12.75" customHeight="1" x14ac:dyDescent="0.25">
      <c r="A566" t="e">
        <f>A565</f>
        <v>#VALUE!</v>
      </c>
      <c r="B566" s="40" t="e">
        <f>B565</f>
        <v>#VALUE!</v>
      </c>
      <c r="C566" s="16" t="str">
        <f t="shared" si="9"/>
        <v/>
      </c>
      <c r="D566" s="62"/>
      <c r="E566" s="62"/>
      <c r="F566" s="62"/>
      <c r="G566" s="62"/>
      <c r="H566" s="62"/>
      <c r="I566" s="62"/>
    </row>
    <row r="567" spans="1:9" ht="12.75" customHeight="1" x14ac:dyDescent="0.25">
      <c r="A567" t="e">
        <f>MONTH(C567)</f>
        <v>#VALUE!</v>
      </c>
      <c r="B567" s="40" t="e">
        <f>WEEKDAY(C567,2)</f>
        <v>#VALUE!</v>
      </c>
      <c r="C567" s="15" t="str">
        <f>Calen!F289</f>
        <v/>
      </c>
      <c r="D567" s="62"/>
      <c r="E567" s="62"/>
      <c r="F567" s="62"/>
      <c r="G567" s="62"/>
      <c r="H567" s="62"/>
      <c r="I567" s="62"/>
    </row>
    <row r="568" spans="1:9" ht="12.75" customHeight="1" x14ac:dyDescent="0.25">
      <c r="A568" t="e">
        <f>A567</f>
        <v>#VALUE!</v>
      </c>
      <c r="B568" s="40" t="e">
        <f>B567</f>
        <v>#VALUE!</v>
      </c>
      <c r="C568" s="16" t="str">
        <f t="shared" si="9"/>
        <v/>
      </c>
      <c r="D568" s="62"/>
      <c r="E568" s="62"/>
      <c r="F568" s="62"/>
      <c r="G568" s="62"/>
      <c r="H568" s="62"/>
      <c r="I568" s="62"/>
    </row>
    <row r="569" spans="1:9" ht="12.75" customHeight="1" x14ac:dyDescent="0.25">
      <c r="A569" t="e">
        <f>MONTH(C569)</f>
        <v>#VALUE!</v>
      </c>
      <c r="B569" s="40" t="e">
        <f>WEEKDAY(C569,2)</f>
        <v>#VALUE!</v>
      </c>
      <c r="C569" s="15" t="str">
        <f>Calen!F290</f>
        <v/>
      </c>
      <c r="D569" s="62"/>
      <c r="E569" s="62"/>
      <c r="F569" s="62"/>
      <c r="G569" s="62"/>
      <c r="H569" s="62"/>
      <c r="I569" s="62"/>
    </row>
    <row r="570" spans="1:9" ht="12.75" customHeight="1" x14ac:dyDescent="0.25">
      <c r="A570" t="e">
        <f>A569</f>
        <v>#VALUE!</v>
      </c>
      <c r="B570" s="40" t="e">
        <f>B569</f>
        <v>#VALUE!</v>
      </c>
      <c r="C570" s="16" t="str">
        <f t="shared" si="9"/>
        <v/>
      </c>
      <c r="D570" s="62"/>
      <c r="E570" s="62"/>
      <c r="F570" s="62"/>
      <c r="G570" s="62"/>
      <c r="H570" s="62"/>
      <c r="I570" s="62"/>
    </row>
    <row r="571" spans="1:9" ht="12.75" customHeight="1" x14ac:dyDescent="0.25">
      <c r="A571" t="e">
        <f>MONTH(C571)</f>
        <v>#VALUE!</v>
      </c>
      <c r="B571" s="40" t="e">
        <f>WEEKDAY(C571,2)</f>
        <v>#VALUE!</v>
      </c>
      <c r="C571" s="15" t="str">
        <f>Calen!F291</f>
        <v/>
      </c>
      <c r="D571" s="62"/>
      <c r="E571" s="62"/>
      <c r="F571" s="62"/>
      <c r="G571" s="62"/>
      <c r="H571" s="62"/>
      <c r="I571" s="62"/>
    </row>
    <row r="572" spans="1:9" ht="12.75" customHeight="1" x14ac:dyDescent="0.25">
      <c r="A572" t="e">
        <f>A571</f>
        <v>#VALUE!</v>
      </c>
      <c r="B572" s="40" t="e">
        <f>B571</f>
        <v>#VALUE!</v>
      </c>
      <c r="C572" s="16" t="str">
        <f t="shared" si="9"/>
        <v/>
      </c>
      <c r="D572" s="62"/>
      <c r="E572" s="62"/>
      <c r="F572" s="62"/>
      <c r="G572" s="62"/>
      <c r="H572" s="62"/>
      <c r="I572" s="62"/>
    </row>
    <row r="573" spans="1:9" ht="12.75" customHeight="1" x14ac:dyDescent="0.25">
      <c r="A573" t="e">
        <f>MONTH(C573)</f>
        <v>#VALUE!</v>
      </c>
      <c r="B573" s="40" t="e">
        <f>WEEKDAY(C573,2)</f>
        <v>#VALUE!</v>
      </c>
      <c r="C573" s="15" t="str">
        <f>Calen!F292</f>
        <v/>
      </c>
      <c r="D573" s="62"/>
      <c r="E573" s="62"/>
      <c r="F573" s="62"/>
      <c r="G573" s="62"/>
      <c r="H573" s="62"/>
      <c r="I573" s="62"/>
    </row>
    <row r="574" spans="1:9" ht="12.75" customHeight="1" x14ac:dyDescent="0.25">
      <c r="A574" t="e">
        <f>A573</f>
        <v>#VALUE!</v>
      </c>
      <c r="B574" s="40" t="e">
        <f>B573</f>
        <v>#VALUE!</v>
      </c>
      <c r="C574" s="16" t="str">
        <f t="shared" si="9"/>
        <v/>
      </c>
      <c r="D574" s="62"/>
      <c r="E574" s="62"/>
      <c r="F574" s="62"/>
      <c r="G574" s="62"/>
      <c r="H574" s="62"/>
      <c r="I574" s="62"/>
    </row>
    <row r="575" spans="1:9" ht="12.75" customHeight="1" x14ac:dyDescent="0.25">
      <c r="A575" t="e">
        <f>MONTH(C575)</f>
        <v>#VALUE!</v>
      </c>
      <c r="B575" s="40" t="e">
        <f>WEEKDAY(C575,2)</f>
        <v>#VALUE!</v>
      </c>
      <c r="C575" s="15" t="str">
        <f>Calen!F293</f>
        <v/>
      </c>
      <c r="D575" s="62"/>
      <c r="E575" s="62"/>
      <c r="F575" s="62"/>
      <c r="G575" s="62"/>
      <c r="H575" s="62"/>
      <c r="I575" s="62"/>
    </row>
    <row r="576" spans="1:9" ht="12.75" customHeight="1" x14ac:dyDescent="0.25">
      <c r="A576" t="e">
        <f>A575</f>
        <v>#VALUE!</v>
      </c>
      <c r="B576" s="40" t="e">
        <f>B575</f>
        <v>#VALUE!</v>
      </c>
      <c r="C576" s="16" t="str">
        <f t="shared" si="9"/>
        <v/>
      </c>
      <c r="D576" s="62"/>
      <c r="E576" s="62"/>
      <c r="F576" s="62"/>
      <c r="G576" s="62"/>
      <c r="H576" s="62"/>
      <c r="I576" s="62"/>
    </row>
    <row r="577" spans="1:9" ht="12.75" customHeight="1" x14ac:dyDescent="0.25">
      <c r="A577" t="e">
        <f>MONTH(C577)</f>
        <v>#VALUE!</v>
      </c>
      <c r="B577" s="40" t="e">
        <f>WEEKDAY(C577,2)</f>
        <v>#VALUE!</v>
      </c>
      <c r="C577" s="15" t="str">
        <f>Calen!F294</f>
        <v/>
      </c>
      <c r="D577" s="62"/>
      <c r="E577" s="62"/>
      <c r="F577" s="62"/>
      <c r="G577" s="62"/>
      <c r="H577" s="62"/>
      <c r="I577" s="62"/>
    </row>
    <row r="578" spans="1:9" ht="12.75" customHeight="1" x14ac:dyDescent="0.25">
      <c r="A578" t="e">
        <f>A577</f>
        <v>#VALUE!</v>
      </c>
      <c r="B578" s="40" t="e">
        <f>B577</f>
        <v>#VALUE!</v>
      </c>
      <c r="C578" s="16" t="str">
        <f t="shared" si="9"/>
        <v/>
      </c>
      <c r="D578" s="62"/>
      <c r="E578" s="62"/>
      <c r="F578" s="62"/>
      <c r="G578" s="62"/>
      <c r="H578" s="62"/>
      <c r="I578" s="62"/>
    </row>
    <row r="579" spans="1:9" ht="12.75" customHeight="1" x14ac:dyDescent="0.25">
      <c r="A579" t="e">
        <f>MONTH(C579)</f>
        <v>#VALUE!</v>
      </c>
      <c r="B579" s="40" t="e">
        <f>WEEKDAY(C579,2)</f>
        <v>#VALUE!</v>
      </c>
      <c r="C579" s="15" t="str">
        <f>Calen!F295</f>
        <v/>
      </c>
      <c r="D579" s="62"/>
      <c r="E579" s="62"/>
      <c r="F579" s="62"/>
      <c r="G579" s="62"/>
      <c r="H579" s="62"/>
      <c r="I579" s="62"/>
    </row>
    <row r="580" spans="1:9" ht="12.75" customHeight="1" x14ac:dyDescent="0.25">
      <c r="A580" t="e">
        <f>A579</f>
        <v>#VALUE!</v>
      </c>
      <c r="B580" s="40" t="e">
        <f>B579</f>
        <v>#VALUE!</v>
      </c>
      <c r="C580" s="16" t="str">
        <f t="shared" si="9"/>
        <v/>
      </c>
      <c r="D580" s="62"/>
      <c r="E580" s="62"/>
      <c r="F580" s="62"/>
      <c r="G580" s="62"/>
      <c r="H580" s="62"/>
      <c r="I580" s="62"/>
    </row>
    <row r="581" spans="1:9" ht="12.75" customHeight="1" x14ac:dyDescent="0.25">
      <c r="A581" t="e">
        <f>MONTH(C581)</f>
        <v>#VALUE!</v>
      </c>
      <c r="B581" s="40" t="e">
        <f>WEEKDAY(C581,2)</f>
        <v>#VALUE!</v>
      </c>
      <c r="C581" s="15" t="str">
        <f>Calen!F296</f>
        <v/>
      </c>
      <c r="D581" s="62"/>
      <c r="E581" s="62"/>
      <c r="F581" s="62"/>
      <c r="G581" s="62"/>
      <c r="H581" s="62"/>
      <c r="I581" s="62"/>
    </row>
    <row r="582" spans="1:9" ht="12.75" customHeight="1" x14ac:dyDescent="0.25">
      <c r="A582" t="e">
        <f>A581</f>
        <v>#VALUE!</v>
      </c>
      <c r="B582" s="40" t="e">
        <f>B581</f>
        <v>#VALUE!</v>
      </c>
      <c r="C582" s="16" t="str">
        <f t="shared" si="9"/>
        <v/>
      </c>
      <c r="D582" s="62"/>
      <c r="E582" s="62"/>
      <c r="F582" s="62"/>
      <c r="G582" s="62"/>
      <c r="H582" s="62"/>
      <c r="I582" s="62"/>
    </row>
    <row r="583" spans="1:9" ht="12.75" customHeight="1" x14ac:dyDescent="0.25">
      <c r="A583" t="e">
        <f>MONTH(C583)</f>
        <v>#VALUE!</v>
      </c>
      <c r="B583" s="40" t="e">
        <f>WEEKDAY(C583,2)</f>
        <v>#VALUE!</v>
      </c>
      <c r="C583" s="15" t="str">
        <f>Calen!F297</f>
        <v/>
      </c>
      <c r="D583" s="62"/>
      <c r="E583" s="62"/>
      <c r="F583" s="62"/>
      <c r="G583" s="62"/>
      <c r="H583" s="62"/>
      <c r="I583" s="62"/>
    </row>
    <row r="584" spans="1:9" ht="12.75" customHeight="1" x14ac:dyDescent="0.25">
      <c r="A584" t="e">
        <f>A583</f>
        <v>#VALUE!</v>
      </c>
      <c r="B584" s="40" t="e">
        <f>B583</f>
        <v>#VALUE!</v>
      </c>
      <c r="C584" s="16" t="str">
        <f t="shared" si="9"/>
        <v/>
      </c>
      <c r="D584" s="62"/>
      <c r="E584" s="62"/>
      <c r="F584" s="62"/>
      <c r="G584" s="62"/>
      <c r="H584" s="62"/>
      <c r="I584" s="62"/>
    </row>
    <row r="585" spans="1:9" ht="12.75" customHeight="1" x14ac:dyDescent="0.25">
      <c r="A585" t="e">
        <f>MONTH(C585)</f>
        <v>#VALUE!</v>
      </c>
      <c r="B585" s="40" t="e">
        <f>WEEKDAY(C585,2)</f>
        <v>#VALUE!</v>
      </c>
      <c r="C585" s="15" t="str">
        <f>Calen!F298</f>
        <v/>
      </c>
      <c r="D585" s="62"/>
      <c r="E585" s="62"/>
      <c r="F585" s="62"/>
      <c r="G585" s="62"/>
      <c r="H585" s="62"/>
      <c r="I585" s="62"/>
    </row>
    <row r="586" spans="1:9" ht="12.75" customHeight="1" x14ac:dyDescent="0.25">
      <c r="A586" t="e">
        <f>A585</f>
        <v>#VALUE!</v>
      </c>
      <c r="B586" s="40" t="e">
        <f>B585</f>
        <v>#VALUE!</v>
      </c>
      <c r="C586" s="16" t="str">
        <f t="shared" si="9"/>
        <v/>
      </c>
      <c r="D586" s="62"/>
      <c r="E586" s="62"/>
      <c r="F586" s="62"/>
      <c r="G586" s="62"/>
      <c r="H586" s="62"/>
      <c r="I586" s="62"/>
    </row>
    <row r="587" spans="1:9" ht="12.75" customHeight="1" x14ac:dyDescent="0.25">
      <c r="A587" t="e">
        <f>MONTH(C587)</f>
        <v>#VALUE!</v>
      </c>
      <c r="B587" s="40" t="e">
        <f>WEEKDAY(C587,2)</f>
        <v>#VALUE!</v>
      </c>
      <c r="C587" s="15" t="str">
        <f>Calen!F299</f>
        <v/>
      </c>
      <c r="D587" s="62"/>
      <c r="E587" s="62"/>
      <c r="F587" s="62"/>
      <c r="G587" s="62"/>
      <c r="H587" s="62"/>
      <c r="I587" s="62"/>
    </row>
    <row r="588" spans="1:9" ht="12.75" customHeight="1" x14ac:dyDescent="0.25">
      <c r="A588" t="e">
        <f>A587</f>
        <v>#VALUE!</v>
      </c>
      <c r="B588" s="40" t="e">
        <f>B587</f>
        <v>#VALUE!</v>
      </c>
      <c r="C588" s="16" t="str">
        <f t="shared" si="9"/>
        <v/>
      </c>
      <c r="D588" s="62"/>
      <c r="E588" s="62"/>
      <c r="F588" s="62"/>
      <c r="G588" s="62"/>
      <c r="H588" s="62"/>
      <c r="I588" s="62"/>
    </row>
    <row r="589" spans="1:9" ht="12.75" customHeight="1" x14ac:dyDescent="0.25">
      <c r="A589" t="e">
        <f>MONTH(C589)</f>
        <v>#VALUE!</v>
      </c>
      <c r="B589" s="40" t="e">
        <f>WEEKDAY(C589,2)</f>
        <v>#VALUE!</v>
      </c>
      <c r="C589" s="15" t="str">
        <f>Calen!F300</f>
        <v/>
      </c>
      <c r="D589" s="62"/>
      <c r="E589" s="62"/>
      <c r="F589" s="62"/>
      <c r="G589" s="62"/>
      <c r="H589" s="62"/>
      <c r="I589" s="62"/>
    </row>
    <row r="590" spans="1:9" ht="12.75" customHeight="1" x14ac:dyDescent="0.25">
      <c r="A590" t="e">
        <f>A589</f>
        <v>#VALUE!</v>
      </c>
      <c r="B590" s="40" t="e">
        <f>B589</f>
        <v>#VALUE!</v>
      </c>
      <c r="C590" s="16" t="str">
        <f t="shared" si="9"/>
        <v/>
      </c>
      <c r="D590" s="62"/>
      <c r="E590" s="62"/>
      <c r="F590" s="62"/>
      <c r="G590" s="62"/>
      <c r="H590" s="62"/>
      <c r="I590" s="62"/>
    </row>
    <row r="591" spans="1:9" ht="12.75" customHeight="1" x14ac:dyDescent="0.25">
      <c r="A591" t="e">
        <f>MONTH(C591)</f>
        <v>#VALUE!</v>
      </c>
      <c r="B591" s="40" t="e">
        <f>WEEKDAY(C591,2)</f>
        <v>#VALUE!</v>
      </c>
      <c r="C591" s="15" t="str">
        <f>Calen!F301</f>
        <v/>
      </c>
      <c r="D591" s="62"/>
      <c r="E591" s="62"/>
      <c r="F591" s="62"/>
      <c r="G591" s="62"/>
      <c r="H591" s="62"/>
      <c r="I591" s="62"/>
    </row>
    <row r="592" spans="1:9" ht="12.75" customHeight="1" x14ac:dyDescent="0.25">
      <c r="A592" t="e">
        <f>A591</f>
        <v>#VALUE!</v>
      </c>
      <c r="B592" s="40" t="e">
        <f>B591</f>
        <v>#VALUE!</v>
      </c>
      <c r="C592" s="16" t="str">
        <f t="shared" si="9"/>
        <v/>
      </c>
      <c r="D592" s="62"/>
      <c r="E592" s="62"/>
      <c r="F592" s="62"/>
      <c r="G592" s="62"/>
      <c r="H592" s="62"/>
      <c r="I592" s="62"/>
    </row>
    <row r="593" spans="1:9" ht="12.75" customHeight="1" x14ac:dyDescent="0.25">
      <c r="A593" t="e">
        <f>MONTH(C593)</f>
        <v>#VALUE!</v>
      </c>
      <c r="B593" s="40" t="e">
        <f>WEEKDAY(C593,2)</f>
        <v>#VALUE!</v>
      </c>
      <c r="C593" s="15" t="str">
        <f>Calen!F302</f>
        <v/>
      </c>
      <c r="D593" s="62"/>
      <c r="E593" s="62"/>
      <c r="F593" s="62"/>
      <c r="G593" s="62"/>
      <c r="H593" s="62"/>
      <c r="I593" s="62"/>
    </row>
    <row r="594" spans="1:9" ht="12.75" customHeight="1" x14ac:dyDescent="0.25">
      <c r="A594" t="e">
        <f>A593</f>
        <v>#VALUE!</v>
      </c>
      <c r="B594" s="40" t="e">
        <f>B593</f>
        <v>#VALUE!</v>
      </c>
      <c r="C594" s="16" t="str">
        <f t="shared" si="9"/>
        <v/>
      </c>
      <c r="D594" s="62"/>
      <c r="E594" s="62"/>
      <c r="F594" s="62"/>
      <c r="G594" s="62"/>
      <c r="H594" s="62"/>
      <c r="I594" s="62"/>
    </row>
    <row r="595" spans="1:9" ht="12.75" customHeight="1" x14ac:dyDescent="0.25">
      <c r="A595" t="e">
        <f>MONTH(C595)</f>
        <v>#VALUE!</v>
      </c>
      <c r="B595" s="40" t="e">
        <f>WEEKDAY(C595,2)</f>
        <v>#VALUE!</v>
      </c>
      <c r="C595" s="15" t="str">
        <f>Calen!F303</f>
        <v/>
      </c>
      <c r="D595" s="62"/>
      <c r="E595" s="62"/>
      <c r="F595" s="62"/>
      <c r="G595" s="62"/>
      <c r="H595" s="62"/>
      <c r="I595" s="62"/>
    </row>
    <row r="596" spans="1:9" ht="12.75" customHeight="1" x14ac:dyDescent="0.25">
      <c r="A596" t="e">
        <f>A595</f>
        <v>#VALUE!</v>
      </c>
      <c r="B596" s="40" t="e">
        <f>B595</f>
        <v>#VALUE!</v>
      </c>
      <c r="C596" s="16" t="str">
        <f t="shared" ref="C596:C658" si="10">C595</f>
        <v/>
      </c>
      <c r="D596" s="62"/>
      <c r="E596" s="62"/>
      <c r="F596" s="62"/>
      <c r="G596" s="62"/>
      <c r="H596" s="62"/>
      <c r="I596" s="62"/>
    </row>
    <row r="597" spans="1:9" ht="12.75" customHeight="1" x14ac:dyDescent="0.25">
      <c r="A597" t="e">
        <f>MONTH(C597)</f>
        <v>#VALUE!</v>
      </c>
      <c r="B597" s="40" t="e">
        <f>WEEKDAY(C597,2)</f>
        <v>#VALUE!</v>
      </c>
      <c r="C597" s="15" t="str">
        <f>Calen!F304</f>
        <v/>
      </c>
      <c r="D597" s="62"/>
      <c r="E597" s="62"/>
      <c r="F597" s="62"/>
      <c r="G597" s="62"/>
      <c r="H597" s="62"/>
      <c r="I597" s="62"/>
    </row>
    <row r="598" spans="1:9" ht="12.75" customHeight="1" x14ac:dyDescent="0.25">
      <c r="A598" t="e">
        <f>A597</f>
        <v>#VALUE!</v>
      </c>
      <c r="B598" s="40" t="e">
        <f>B597</f>
        <v>#VALUE!</v>
      </c>
      <c r="C598" s="16" t="str">
        <f t="shared" si="10"/>
        <v/>
      </c>
      <c r="D598" s="62"/>
      <c r="E598" s="62"/>
      <c r="F598" s="62"/>
      <c r="G598" s="62"/>
      <c r="H598" s="62"/>
      <c r="I598" s="62"/>
    </row>
    <row r="599" spans="1:9" ht="12.75" customHeight="1" x14ac:dyDescent="0.25">
      <c r="A599" t="e">
        <f>MONTH(C599)</f>
        <v>#VALUE!</v>
      </c>
      <c r="B599" s="40" t="e">
        <f>WEEKDAY(C599,2)</f>
        <v>#VALUE!</v>
      </c>
      <c r="C599" s="15" t="str">
        <f>Calen!F305</f>
        <v/>
      </c>
      <c r="D599" s="62"/>
      <c r="E599" s="62"/>
      <c r="F599" s="62"/>
      <c r="G599" s="62"/>
      <c r="H599" s="62"/>
      <c r="I599" s="62"/>
    </row>
    <row r="600" spans="1:9" ht="12.75" customHeight="1" x14ac:dyDescent="0.25">
      <c r="A600" t="e">
        <f>A599</f>
        <v>#VALUE!</v>
      </c>
      <c r="B600" s="40" t="e">
        <f>B599</f>
        <v>#VALUE!</v>
      </c>
      <c r="C600" s="16" t="str">
        <f t="shared" si="10"/>
        <v/>
      </c>
      <c r="D600" s="62"/>
      <c r="E600" s="62"/>
      <c r="F600" s="62"/>
      <c r="G600" s="62"/>
      <c r="H600" s="62"/>
      <c r="I600" s="62"/>
    </row>
    <row r="601" spans="1:9" ht="12.75" customHeight="1" x14ac:dyDescent="0.25">
      <c r="A601" t="e">
        <f>MONTH(C601)</f>
        <v>#VALUE!</v>
      </c>
      <c r="B601" s="40" t="e">
        <f>WEEKDAY(C601,2)</f>
        <v>#VALUE!</v>
      </c>
      <c r="C601" s="15" t="str">
        <f>Calen!F306</f>
        <v/>
      </c>
      <c r="D601" s="62"/>
      <c r="E601" s="62"/>
      <c r="F601" s="62"/>
      <c r="G601" s="62"/>
      <c r="H601" s="62"/>
      <c r="I601" s="62"/>
    </row>
    <row r="602" spans="1:9" ht="12.75" customHeight="1" x14ac:dyDescent="0.25">
      <c r="A602" t="e">
        <f>A601</f>
        <v>#VALUE!</v>
      </c>
      <c r="B602" s="40" t="e">
        <f>B601</f>
        <v>#VALUE!</v>
      </c>
      <c r="C602" s="16" t="str">
        <f t="shared" si="10"/>
        <v/>
      </c>
      <c r="D602" s="62"/>
      <c r="E602" s="62"/>
      <c r="F602" s="62"/>
      <c r="G602" s="62"/>
      <c r="H602" s="62"/>
      <c r="I602" s="62"/>
    </row>
    <row r="603" spans="1:9" ht="12.75" customHeight="1" x14ac:dyDescent="0.25">
      <c r="A603" t="e">
        <f>MONTH(C603)</f>
        <v>#VALUE!</v>
      </c>
      <c r="B603" s="40" t="e">
        <f>WEEKDAY(C603,2)</f>
        <v>#VALUE!</v>
      </c>
      <c r="C603" s="15" t="str">
        <f>Calen!F307</f>
        <v/>
      </c>
      <c r="D603" s="62"/>
      <c r="E603" s="62"/>
      <c r="F603" s="62"/>
      <c r="G603" s="62"/>
      <c r="H603" s="62"/>
      <c r="I603" s="62"/>
    </row>
    <row r="604" spans="1:9" ht="12.75" customHeight="1" x14ac:dyDescent="0.25">
      <c r="A604" t="e">
        <f>A603</f>
        <v>#VALUE!</v>
      </c>
      <c r="B604" s="40" t="e">
        <f>B603</f>
        <v>#VALUE!</v>
      </c>
      <c r="C604" s="16" t="str">
        <f t="shared" si="10"/>
        <v/>
      </c>
      <c r="D604" s="62"/>
      <c r="E604" s="62"/>
      <c r="F604" s="62"/>
      <c r="G604" s="62"/>
      <c r="H604" s="62"/>
      <c r="I604" s="62"/>
    </row>
    <row r="605" spans="1:9" ht="12.75" customHeight="1" x14ac:dyDescent="0.25">
      <c r="A605" t="e">
        <f>MONTH(C605)</f>
        <v>#VALUE!</v>
      </c>
      <c r="B605" s="40" t="e">
        <f>WEEKDAY(C605,2)</f>
        <v>#VALUE!</v>
      </c>
      <c r="C605" s="15" t="str">
        <f>Calen!F308</f>
        <v/>
      </c>
      <c r="D605" s="62"/>
      <c r="E605" s="62"/>
      <c r="F605" s="62"/>
      <c r="G605" s="62"/>
      <c r="H605" s="62"/>
      <c r="I605" s="62"/>
    </row>
    <row r="606" spans="1:9" ht="12.75" customHeight="1" x14ac:dyDescent="0.25">
      <c r="A606" t="e">
        <f>A605</f>
        <v>#VALUE!</v>
      </c>
      <c r="B606" s="40" t="e">
        <f>B605</f>
        <v>#VALUE!</v>
      </c>
      <c r="C606" s="16">
        <f>C60</f>
        <v>43530</v>
      </c>
      <c r="D606" s="62"/>
      <c r="E606" s="62"/>
      <c r="F606" s="62"/>
      <c r="G606" s="62"/>
      <c r="H606" s="62"/>
      <c r="I606" s="62"/>
    </row>
    <row r="607" spans="1:9" ht="12.75" customHeight="1" x14ac:dyDescent="0.25">
      <c r="A607" t="e">
        <f>MONTH(C607)</f>
        <v>#VALUE!</v>
      </c>
      <c r="B607" s="40" t="e">
        <f>WEEKDAY(C607,2)</f>
        <v>#VALUE!</v>
      </c>
      <c r="C607" s="15" t="str">
        <f>Calen!F309</f>
        <v/>
      </c>
      <c r="D607" s="62"/>
      <c r="E607" s="62"/>
      <c r="F607" s="62"/>
      <c r="G607" s="62"/>
      <c r="H607" s="62"/>
      <c r="I607" s="62"/>
    </row>
    <row r="608" spans="1:9" ht="12.75" customHeight="1" x14ac:dyDescent="0.25">
      <c r="A608" t="e">
        <f>A607</f>
        <v>#VALUE!</v>
      </c>
      <c r="B608" s="40" t="e">
        <f>B607</f>
        <v>#VALUE!</v>
      </c>
      <c r="C608" s="16" t="str">
        <f t="shared" si="10"/>
        <v/>
      </c>
      <c r="D608" s="62"/>
      <c r="E608" s="62"/>
      <c r="F608" s="62"/>
      <c r="G608" s="62"/>
      <c r="H608" s="62"/>
      <c r="I608" s="62"/>
    </row>
    <row r="609" spans="1:9" ht="12.75" customHeight="1" x14ac:dyDescent="0.25">
      <c r="A609" t="e">
        <f>MONTH(C609)</f>
        <v>#VALUE!</v>
      </c>
      <c r="B609" s="40" t="e">
        <f>WEEKDAY(C609,2)</f>
        <v>#VALUE!</v>
      </c>
      <c r="C609" s="15" t="str">
        <f>Calen!F310</f>
        <v/>
      </c>
      <c r="D609" s="62"/>
      <c r="E609" s="62"/>
      <c r="F609" s="62"/>
      <c r="G609" s="62"/>
      <c r="H609" s="62"/>
      <c r="I609" s="62"/>
    </row>
    <row r="610" spans="1:9" ht="12.75" customHeight="1" x14ac:dyDescent="0.25">
      <c r="A610" t="e">
        <f>A609</f>
        <v>#VALUE!</v>
      </c>
      <c r="B610" s="40" t="e">
        <f>B609</f>
        <v>#VALUE!</v>
      </c>
      <c r="C610" s="16" t="str">
        <f t="shared" si="10"/>
        <v/>
      </c>
      <c r="D610" s="62"/>
      <c r="E610" s="62"/>
      <c r="F610" s="62"/>
      <c r="G610" s="62"/>
      <c r="H610" s="62"/>
      <c r="I610" s="62"/>
    </row>
    <row r="611" spans="1:9" ht="12.75" customHeight="1" x14ac:dyDescent="0.25">
      <c r="A611" t="e">
        <f>MONTH(C611)</f>
        <v>#VALUE!</v>
      </c>
      <c r="B611" s="40" t="e">
        <f>WEEKDAY(C611,2)</f>
        <v>#VALUE!</v>
      </c>
      <c r="C611" s="15" t="str">
        <f>Calen!F311</f>
        <v/>
      </c>
      <c r="D611" s="62"/>
      <c r="E611" s="62"/>
      <c r="F611" s="62"/>
      <c r="G611" s="62"/>
      <c r="H611" s="62"/>
      <c r="I611" s="62"/>
    </row>
    <row r="612" spans="1:9" ht="12.75" customHeight="1" x14ac:dyDescent="0.25">
      <c r="A612" t="e">
        <f>A611</f>
        <v>#VALUE!</v>
      </c>
      <c r="B612" s="40" t="e">
        <f>B611</f>
        <v>#VALUE!</v>
      </c>
      <c r="C612" s="16" t="str">
        <f t="shared" si="10"/>
        <v/>
      </c>
      <c r="D612" s="62"/>
      <c r="E612" s="62"/>
      <c r="F612" s="62"/>
      <c r="G612" s="62"/>
      <c r="H612" s="62"/>
      <c r="I612" s="62"/>
    </row>
    <row r="613" spans="1:9" ht="12.75" customHeight="1" x14ac:dyDescent="0.25">
      <c r="A613" t="e">
        <f>MONTH(C613)</f>
        <v>#VALUE!</v>
      </c>
      <c r="B613" s="40" t="e">
        <f>WEEKDAY(C613,2)</f>
        <v>#VALUE!</v>
      </c>
      <c r="C613" s="15" t="str">
        <f>Calen!F312</f>
        <v/>
      </c>
      <c r="D613" s="62"/>
      <c r="E613" s="62"/>
      <c r="F613" s="62"/>
      <c r="G613" s="62"/>
      <c r="H613" s="62"/>
      <c r="I613" s="62"/>
    </row>
    <row r="614" spans="1:9" ht="12.75" customHeight="1" x14ac:dyDescent="0.25">
      <c r="A614" t="e">
        <f>A613</f>
        <v>#VALUE!</v>
      </c>
      <c r="B614" s="40" t="e">
        <f>B613</f>
        <v>#VALUE!</v>
      </c>
      <c r="C614" s="16" t="str">
        <f t="shared" si="10"/>
        <v/>
      </c>
      <c r="D614" s="62"/>
      <c r="E614" s="62"/>
      <c r="F614" s="62"/>
      <c r="G614" s="62"/>
      <c r="H614" s="62"/>
      <c r="I614" s="62"/>
    </row>
    <row r="615" spans="1:9" ht="12.75" customHeight="1" x14ac:dyDescent="0.25">
      <c r="A615" t="e">
        <f>MONTH(C615)</f>
        <v>#VALUE!</v>
      </c>
      <c r="B615" s="40" t="e">
        <f>WEEKDAY(C615,2)</f>
        <v>#VALUE!</v>
      </c>
      <c r="C615" s="15" t="str">
        <f>Calen!F313</f>
        <v/>
      </c>
      <c r="D615" s="62"/>
      <c r="E615" s="62"/>
      <c r="F615" s="62"/>
      <c r="G615" s="62"/>
      <c r="H615" s="62"/>
      <c r="I615" s="62"/>
    </row>
    <row r="616" spans="1:9" ht="12.75" customHeight="1" x14ac:dyDescent="0.25">
      <c r="A616" t="e">
        <f>A615</f>
        <v>#VALUE!</v>
      </c>
      <c r="B616" s="40" t="e">
        <f>B615</f>
        <v>#VALUE!</v>
      </c>
      <c r="C616" s="16" t="str">
        <f t="shared" si="10"/>
        <v/>
      </c>
      <c r="D616" s="62"/>
      <c r="E616" s="62"/>
      <c r="F616" s="62"/>
      <c r="G616" s="62"/>
      <c r="H616" s="62"/>
      <c r="I616" s="62"/>
    </row>
    <row r="617" spans="1:9" ht="12.75" customHeight="1" x14ac:dyDescent="0.25">
      <c r="A617" t="e">
        <f>MONTH(C617)</f>
        <v>#VALUE!</v>
      </c>
      <c r="B617" s="40" t="e">
        <f>WEEKDAY(C617,2)</f>
        <v>#VALUE!</v>
      </c>
      <c r="C617" s="15" t="str">
        <f>Calen!F314</f>
        <v/>
      </c>
      <c r="D617" s="62"/>
      <c r="E617" s="62"/>
      <c r="F617" s="62"/>
      <c r="G617" s="62"/>
      <c r="H617" s="62"/>
      <c r="I617" s="62"/>
    </row>
    <row r="618" spans="1:9" ht="12.75" customHeight="1" x14ac:dyDescent="0.25">
      <c r="A618" t="e">
        <f>A617</f>
        <v>#VALUE!</v>
      </c>
      <c r="B618" s="40" t="e">
        <f>B617</f>
        <v>#VALUE!</v>
      </c>
      <c r="C618" s="16" t="str">
        <f t="shared" si="10"/>
        <v/>
      </c>
      <c r="D618" s="62"/>
      <c r="E618" s="62"/>
      <c r="F618" s="62"/>
      <c r="G618" s="62"/>
      <c r="H618" s="62"/>
      <c r="I618" s="62"/>
    </row>
    <row r="619" spans="1:9" ht="12.75" customHeight="1" x14ac:dyDescent="0.25">
      <c r="A619" t="e">
        <f>MONTH(C619)</f>
        <v>#VALUE!</v>
      </c>
      <c r="B619" s="40" t="e">
        <f>WEEKDAY(C619,2)</f>
        <v>#VALUE!</v>
      </c>
      <c r="C619" s="15" t="str">
        <f>Calen!F315</f>
        <v/>
      </c>
      <c r="D619" s="62"/>
      <c r="E619" s="62"/>
      <c r="F619" s="62"/>
      <c r="G619" s="62"/>
      <c r="H619" s="62"/>
      <c r="I619" s="62"/>
    </row>
    <row r="620" spans="1:9" ht="12.75" customHeight="1" x14ac:dyDescent="0.25">
      <c r="A620" t="e">
        <f>A619</f>
        <v>#VALUE!</v>
      </c>
      <c r="B620" s="40" t="e">
        <f>B619</f>
        <v>#VALUE!</v>
      </c>
      <c r="C620" s="16" t="str">
        <f t="shared" si="10"/>
        <v/>
      </c>
      <c r="D620" s="62"/>
      <c r="E620" s="62"/>
      <c r="F620" s="62"/>
      <c r="G620" s="62"/>
      <c r="H620" s="62"/>
      <c r="I620" s="62"/>
    </row>
    <row r="621" spans="1:9" ht="12.75" customHeight="1" x14ac:dyDescent="0.25">
      <c r="A621" t="e">
        <f>MONTH(C621)</f>
        <v>#VALUE!</v>
      </c>
      <c r="B621" s="40" t="e">
        <f>WEEKDAY(C621,2)</f>
        <v>#VALUE!</v>
      </c>
      <c r="C621" s="15" t="str">
        <f>Calen!F316</f>
        <v/>
      </c>
      <c r="D621" s="62"/>
      <c r="E621" s="62"/>
      <c r="F621" s="62"/>
      <c r="G621" s="62"/>
      <c r="H621" s="62"/>
      <c r="I621" s="62"/>
    </row>
    <row r="622" spans="1:9" ht="12.75" customHeight="1" x14ac:dyDescent="0.25">
      <c r="A622" t="e">
        <f>A621</f>
        <v>#VALUE!</v>
      </c>
      <c r="B622" s="40" t="e">
        <f>B621</f>
        <v>#VALUE!</v>
      </c>
      <c r="C622" s="16" t="str">
        <f t="shared" si="10"/>
        <v/>
      </c>
      <c r="D622" s="62"/>
      <c r="E622" s="62"/>
      <c r="F622" s="62"/>
      <c r="G622" s="62"/>
      <c r="H622" s="62"/>
      <c r="I622" s="62"/>
    </row>
    <row r="623" spans="1:9" ht="12.75" customHeight="1" x14ac:dyDescent="0.25">
      <c r="A623" t="e">
        <f>MONTH(C623)</f>
        <v>#VALUE!</v>
      </c>
      <c r="B623" s="40" t="e">
        <f>WEEKDAY(C623,2)</f>
        <v>#VALUE!</v>
      </c>
      <c r="C623" s="15" t="str">
        <f>Calen!F317</f>
        <v/>
      </c>
      <c r="D623" s="62"/>
      <c r="E623" s="62"/>
      <c r="F623" s="62"/>
      <c r="G623" s="62"/>
      <c r="H623" s="62"/>
      <c r="I623" s="62"/>
    </row>
    <row r="624" spans="1:9" ht="12.75" customHeight="1" x14ac:dyDescent="0.25">
      <c r="A624" t="e">
        <f>A623</f>
        <v>#VALUE!</v>
      </c>
      <c r="B624" s="40" t="e">
        <f>B623</f>
        <v>#VALUE!</v>
      </c>
      <c r="C624" s="16" t="str">
        <f t="shared" si="10"/>
        <v/>
      </c>
      <c r="D624" s="62"/>
      <c r="E624" s="62"/>
      <c r="F624" s="62"/>
      <c r="G624" s="62"/>
      <c r="H624" s="62"/>
      <c r="I624" s="62"/>
    </row>
    <row r="625" spans="1:9" ht="12.75" customHeight="1" x14ac:dyDescent="0.25">
      <c r="A625" t="e">
        <f>MONTH(C625)</f>
        <v>#VALUE!</v>
      </c>
      <c r="B625" s="40" t="e">
        <f>WEEKDAY(C625,2)</f>
        <v>#VALUE!</v>
      </c>
      <c r="C625" s="15" t="str">
        <f>Calen!F318</f>
        <v/>
      </c>
      <c r="D625" s="62"/>
      <c r="E625" s="62"/>
      <c r="F625" s="62"/>
      <c r="G625" s="62"/>
      <c r="H625" s="62"/>
      <c r="I625" s="62"/>
    </row>
    <row r="626" spans="1:9" ht="12.75" customHeight="1" x14ac:dyDescent="0.25">
      <c r="A626" t="e">
        <f>A625</f>
        <v>#VALUE!</v>
      </c>
      <c r="B626" s="40" t="e">
        <f>B625</f>
        <v>#VALUE!</v>
      </c>
      <c r="C626" s="16" t="str">
        <f t="shared" si="10"/>
        <v/>
      </c>
      <c r="D626" s="62"/>
      <c r="E626" s="62"/>
      <c r="F626" s="62"/>
      <c r="G626" s="62"/>
      <c r="H626" s="62"/>
      <c r="I626" s="62"/>
    </row>
    <row r="627" spans="1:9" ht="12.75" customHeight="1" x14ac:dyDescent="0.25">
      <c r="A627" t="e">
        <f>MONTH(C627)</f>
        <v>#VALUE!</v>
      </c>
      <c r="B627" s="40" t="e">
        <f>WEEKDAY(C627,2)</f>
        <v>#VALUE!</v>
      </c>
      <c r="C627" s="15" t="str">
        <f>Calen!F319</f>
        <v/>
      </c>
      <c r="D627" s="62"/>
      <c r="E627" s="62"/>
      <c r="F627" s="62"/>
      <c r="G627" s="62"/>
      <c r="H627" s="62"/>
      <c r="I627" s="62"/>
    </row>
    <row r="628" spans="1:9" ht="12.75" customHeight="1" x14ac:dyDescent="0.25">
      <c r="A628" t="e">
        <f>A627</f>
        <v>#VALUE!</v>
      </c>
      <c r="B628" s="40" t="e">
        <f>B627</f>
        <v>#VALUE!</v>
      </c>
      <c r="C628" s="16" t="str">
        <f t="shared" si="10"/>
        <v/>
      </c>
      <c r="D628" s="62"/>
      <c r="E628" s="62"/>
      <c r="F628" s="62"/>
      <c r="G628" s="62"/>
      <c r="H628" s="62"/>
      <c r="I628" s="62"/>
    </row>
    <row r="629" spans="1:9" ht="12.75" customHeight="1" x14ac:dyDescent="0.25">
      <c r="A629" t="e">
        <f>MONTH(C629)</f>
        <v>#VALUE!</v>
      </c>
      <c r="B629" s="40" t="e">
        <f>WEEKDAY(C629,2)</f>
        <v>#VALUE!</v>
      </c>
      <c r="C629" s="15" t="str">
        <f>Calen!F320</f>
        <v/>
      </c>
      <c r="D629" s="62"/>
      <c r="E629" s="62"/>
      <c r="F629" s="62"/>
      <c r="G629" s="62"/>
      <c r="H629" s="62"/>
      <c r="I629" s="62"/>
    </row>
    <row r="630" spans="1:9" ht="12.75" customHeight="1" x14ac:dyDescent="0.25">
      <c r="A630" t="e">
        <f>A629</f>
        <v>#VALUE!</v>
      </c>
      <c r="B630" s="40" t="e">
        <f>B629</f>
        <v>#VALUE!</v>
      </c>
      <c r="C630" s="16" t="str">
        <f t="shared" si="10"/>
        <v/>
      </c>
      <c r="D630" s="62"/>
      <c r="E630" s="62"/>
      <c r="F630" s="62"/>
      <c r="G630" s="62"/>
      <c r="H630" s="62"/>
      <c r="I630" s="62"/>
    </row>
    <row r="631" spans="1:9" ht="12.75" customHeight="1" x14ac:dyDescent="0.25">
      <c r="A631" t="e">
        <f>MONTH(C631)</f>
        <v>#VALUE!</v>
      </c>
      <c r="B631" s="40" t="e">
        <f>WEEKDAY(C631,2)</f>
        <v>#VALUE!</v>
      </c>
      <c r="C631" s="15" t="str">
        <f>Calen!F321</f>
        <v/>
      </c>
      <c r="D631" s="62"/>
      <c r="E631" s="62"/>
      <c r="F631" s="62"/>
      <c r="G631" s="62"/>
      <c r="H631" s="62"/>
      <c r="I631" s="62"/>
    </row>
    <row r="632" spans="1:9" ht="12.75" customHeight="1" x14ac:dyDescent="0.25">
      <c r="A632" t="e">
        <f>A631</f>
        <v>#VALUE!</v>
      </c>
      <c r="B632" s="40" t="e">
        <f>B631</f>
        <v>#VALUE!</v>
      </c>
      <c r="C632" s="16" t="str">
        <f t="shared" si="10"/>
        <v/>
      </c>
      <c r="D632" s="62"/>
      <c r="E632" s="62"/>
      <c r="F632" s="62"/>
      <c r="G632" s="62"/>
      <c r="H632" s="62"/>
      <c r="I632" s="62"/>
    </row>
    <row r="633" spans="1:9" ht="12.75" customHeight="1" x14ac:dyDescent="0.25">
      <c r="A633" t="e">
        <f>MONTH(C633)</f>
        <v>#VALUE!</v>
      </c>
      <c r="B633" s="40" t="e">
        <f>WEEKDAY(C633,2)</f>
        <v>#VALUE!</v>
      </c>
      <c r="C633" s="15" t="str">
        <f>Calen!F322</f>
        <v/>
      </c>
      <c r="D633" s="62"/>
      <c r="E633" s="62"/>
      <c r="F633" s="62"/>
      <c r="G633" s="62"/>
      <c r="H633" s="62"/>
      <c r="I633" s="62"/>
    </row>
    <row r="634" spans="1:9" ht="12.75" customHeight="1" x14ac:dyDescent="0.25">
      <c r="A634" t="e">
        <f>A633</f>
        <v>#VALUE!</v>
      </c>
      <c r="B634" s="40" t="e">
        <f>B633</f>
        <v>#VALUE!</v>
      </c>
      <c r="C634" s="16" t="str">
        <f t="shared" si="10"/>
        <v/>
      </c>
      <c r="D634" s="62"/>
      <c r="E634" s="62"/>
      <c r="F634" s="62"/>
      <c r="G634" s="62"/>
      <c r="H634" s="62"/>
      <c r="I634" s="62"/>
    </row>
    <row r="635" spans="1:9" ht="12.75" customHeight="1" x14ac:dyDescent="0.25">
      <c r="A635" t="e">
        <f>MONTH(C635)</f>
        <v>#VALUE!</v>
      </c>
      <c r="B635" s="40" t="e">
        <f>WEEKDAY(C635,2)</f>
        <v>#VALUE!</v>
      </c>
      <c r="C635" s="15" t="str">
        <f>Calen!F323</f>
        <v/>
      </c>
      <c r="D635" s="62"/>
      <c r="E635" s="62"/>
      <c r="F635" s="62"/>
      <c r="G635" s="62"/>
      <c r="H635" s="62"/>
      <c r="I635" s="62"/>
    </row>
    <row r="636" spans="1:9" ht="12.75" customHeight="1" x14ac:dyDescent="0.25">
      <c r="A636" t="e">
        <f>A635</f>
        <v>#VALUE!</v>
      </c>
      <c r="B636" s="40" t="e">
        <f>B635</f>
        <v>#VALUE!</v>
      </c>
      <c r="C636" s="16" t="str">
        <f t="shared" si="10"/>
        <v/>
      </c>
      <c r="D636" s="62"/>
      <c r="E636" s="62"/>
      <c r="F636" s="62"/>
      <c r="G636" s="62"/>
      <c r="H636" s="62"/>
      <c r="I636" s="62"/>
    </row>
    <row r="637" spans="1:9" ht="12.75" customHeight="1" x14ac:dyDescent="0.25">
      <c r="A637" t="e">
        <f>MONTH(C637)</f>
        <v>#VALUE!</v>
      </c>
      <c r="B637" s="40" t="e">
        <f>WEEKDAY(C637,2)</f>
        <v>#VALUE!</v>
      </c>
      <c r="C637" s="15" t="str">
        <f>Calen!F324</f>
        <v/>
      </c>
      <c r="D637" s="62"/>
      <c r="E637" s="62"/>
      <c r="F637" s="62"/>
      <c r="G637" s="62"/>
      <c r="H637" s="62"/>
      <c r="I637" s="62"/>
    </row>
    <row r="638" spans="1:9" ht="12.75" customHeight="1" x14ac:dyDescent="0.25">
      <c r="A638" t="e">
        <f>A637</f>
        <v>#VALUE!</v>
      </c>
      <c r="B638" s="40" t="e">
        <f>B637</f>
        <v>#VALUE!</v>
      </c>
      <c r="C638" s="16" t="str">
        <f t="shared" si="10"/>
        <v/>
      </c>
      <c r="D638" s="62"/>
      <c r="E638" s="62"/>
      <c r="F638" s="62"/>
      <c r="G638" s="62"/>
      <c r="H638" s="62"/>
      <c r="I638" s="62"/>
    </row>
    <row r="639" spans="1:9" ht="12.75" customHeight="1" x14ac:dyDescent="0.25">
      <c r="A639" t="e">
        <f>MONTH(C639)</f>
        <v>#VALUE!</v>
      </c>
      <c r="B639" s="40" t="e">
        <f>WEEKDAY(C639,2)</f>
        <v>#VALUE!</v>
      </c>
      <c r="C639" s="15" t="str">
        <f>Calen!F325</f>
        <v/>
      </c>
      <c r="D639" s="62"/>
      <c r="E639" s="62"/>
      <c r="F639" s="62"/>
      <c r="G639" s="62"/>
      <c r="H639" s="62"/>
      <c r="I639" s="62"/>
    </row>
    <row r="640" spans="1:9" ht="12.75" customHeight="1" x14ac:dyDescent="0.25">
      <c r="A640" t="e">
        <f>A639</f>
        <v>#VALUE!</v>
      </c>
      <c r="B640" s="40" t="e">
        <f>B639</f>
        <v>#VALUE!</v>
      </c>
      <c r="C640" s="16" t="str">
        <f t="shared" si="10"/>
        <v/>
      </c>
      <c r="D640" s="62"/>
      <c r="E640" s="62"/>
      <c r="F640" s="62"/>
      <c r="G640" s="62"/>
      <c r="H640" s="62"/>
      <c r="I640" s="62"/>
    </row>
    <row r="641" spans="1:9" ht="12.75" customHeight="1" x14ac:dyDescent="0.25">
      <c r="A641" t="e">
        <f>MONTH(C641)</f>
        <v>#VALUE!</v>
      </c>
      <c r="B641" s="40" t="e">
        <f>WEEKDAY(C641,2)</f>
        <v>#VALUE!</v>
      </c>
      <c r="C641" s="15" t="str">
        <f>Calen!F326</f>
        <v/>
      </c>
      <c r="D641" s="62"/>
      <c r="E641" s="62"/>
      <c r="F641" s="62"/>
      <c r="G641" s="62"/>
      <c r="H641" s="62"/>
      <c r="I641" s="62"/>
    </row>
    <row r="642" spans="1:9" ht="12.75" customHeight="1" x14ac:dyDescent="0.25">
      <c r="A642" t="e">
        <f>A641</f>
        <v>#VALUE!</v>
      </c>
      <c r="B642" s="40" t="e">
        <f>B641</f>
        <v>#VALUE!</v>
      </c>
      <c r="C642" s="16" t="str">
        <f t="shared" si="10"/>
        <v/>
      </c>
      <c r="D642" s="62"/>
      <c r="E642" s="62"/>
      <c r="F642" s="62"/>
      <c r="G642" s="62"/>
      <c r="H642" s="62"/>
      <c r="I642" s="62"/>
    </row>
    <row r="643" spans="1:9" ht="12.75" customHeight="1" x14ac:dyDescent="0.25">
      <c r="A643" t="e">
        <f>MONTH(C643)</f>
        <v>#VALUE!</v>
      </c>
      <c r="B643" s="40" t="e">
        <f>WEEKDAY(C643,2)</f>
        <v>#VALUE!</v>
      </c>
      <c r="C643" s="15" t="str">
        <f>Calen!F327</f>
        <v/>
      </c>
      <c r="D643" s="62"/>
      <c r="E643" s="62"/>
      <c r="F643" s="62"/>
      <c r="G643" s="62"/>
      <c r="H643" s="62"/>
      <c r="I643" s="62"/>
    </row>
    <row r="644" spans="1:9" ht="12.75" customHeight="1" x14ac:dyDescent="0.25">
      <c r="A644" t="e">
        <f>A643</f>
        <v>#VALUE!</v>
      </c>
      <c r="B644" s="40" t="e">
        <f>B643</f>
        <v>#VALUE!</v>
      </c>
      <c r="C644" s="16" t="str">
        <f t="shared" si="10"/>
        <v/>
      </c>
      <c r="D644" s="62"/>
      <c r="E644" s="62"/>
      <c r="F644" s="62"/>
      <c r="G644" s="62"/>
      <c r="H644" s="62"/>
      <c r="I644" s="62"/>
    </row>
    <row r="645" spans="1:9" ht="12.75" customHeight="1" x14ac:dyDescent="0.25">
      <c r="A645" t="e">
        <f>MONTH(C645)</f>
        <v>#VALUE!</v>
      </c>
      <c r="B645" s="40" t="e">
        <f>WEEKDAY(C645,2)</f>
        <v>#VALUE!</v>
      </c>
      <c r="C645" s="15" t="str">
        <f>Calen!F328</f>
        <v/>
      </c>
      <c r="D645" s="62"/>
      <c r="E645" s="62"/>
      <c r="F645" s="62"/>
      <c r="G645" s="62"/>
      <c r="H645" s="62"/>
      <c r="I645" s="62"/>
    </row>
    <row r="646" spans="1:9" ht="12.75" customHeight="1" x14ac:dyDescent="0.25">
      <c r="A646" t="e">
        <f>A645</f>
        <v>#VALUE!</v>
      </c>
      <c r="B646" s="40" t="e">
        <f>B645</f>
        <v>#VALUE!</v>
      </c>
      <c r="C646" s="16" t="str">
        <f t="shared" si="10"/>
        <v/>
      </c>
      <c r="D646" s="62"/>
      <c r="E646" s="62"/>
      <c r="F646" s="62"/>
      <c r="G646" s="62"/>
      <c r="H646" s="62"/>
      <c r="I646" s="62"/>
    </row>
    <row r="647" spans="1:9" ht="12.75" customHeight="1" x14ac:dyDescent="0.25">
      <c r="A647" t="e">
        <f>MONTH(C647)</f>
        <v>#VALUE!</v>
      </c>
      <c r="B647" s="40" t="e">
        <f>WEEKDAY(C647,2)</f>
        <v>#VALUE!</v>
      </c>
      <c r="C647" s="15" t="str">
        <f>Calen!F329</f>
        <v/>
      </c>
      <c r="D647" s="62"/>
      <c r="E647" s="62"/>
      <c r="F647" s="62"/>
      <c r="G647" s="62"/>
      <c r="H647" s="62"/>
      <c r="I647" s="62"/>
    </row>
    <row r="648" spans="1:9" ht="12.75" customHeight="1" x14ac:dyDescent="0.25">
      <c r="A648" t="e">
        <f>A647</f>
        <v>#VALUE!</v>
      </c>
      <c r="B648" s="40" t="e">
        <f>B647</f>
        <v>#VALUE!</v>
      </c>
      <c r="C648" s="16" t="str">
        <f t="shared" si="10"/>
        <v/>
      </c>
      <c r="D648" s="62"/>
      <c r="E648" s="62"/>
      <c r="F648" s="62"/>
      <c r="G648" s="62"/>
      <c r="H648" s="62"/>
      <c r="I648" s="62"/>
    </row>
    <row r="649" spans="1:9" ht="12.75" customHeight="1" x14ac:dyDescent="0.25">
      <c r="A649" t="e">
        <f>MONTH(C649)</f>
        <v>#VALUE!</v>
      </c>
      <c r="B649" s="40" t="e">
        <f>WEEKDAY(C649,2)</f>
        <v>#VALUE!</v>
      </c>
      <c r="C649" s="15" t="str">
        <f>Calen!F330</f>
        <v/>
      </c>
      <c r="D649" s="62"/>
      <c r="E649" s="62"/>
      <c r="F649" s="62"/>
      <c r="G649" s="62"/>
      <c r="H649" s="62"/>
      <c r="I649" s="62"/>
    </row>
    <row r="650" spans="1:9" ht="12.75" customHeight="1" x14ac:dyDescent="0.25">
      <c r="A650" t="e">
        <f>A649</f>
        <v>#VALUE!</v>
      </c>
      <c r="B650" s="40" t="e">
        <f>B649</f>
        <v>#VALUE!</v>
      </c>
      <c r="C650" s="16" t="str">
        <f t="shared" si="10"/>
        <v/>
      </c>
      <c r="D650" s="62"/>
      <c r="E650" s="62"/>
      <c r="F650" s="62"/>
      <c r="G650" s="62"/>
      <c r="H650" s="62"/>
      <c r="I650" s="62"/>
    </row>
    <row r="651" spans="1:9" ht="12.75" customHeight="1" x14ac:dyDescent="0.25">
      <c r="A651" t="e">
        <f>MONTH(C651)</f>
        <v>#VALUE!</v>
      </c>
      <c r="B651" s="40" t="e">
        <f>WEEKDAY(C651,2)</f>
        <v>#VALUE!</v>
      </c>
      <c r="C651" s="15" t="str">
        <f>Calen!F331</f>
        <v/>
      </c>
      <c r="D651" s="62"/>
      <c r="E651" s="62"/>
      <c r="F651" s="62"/>
      <c r="G651" s="62"/>
      <c r="H651" s="62"/>
      <c r="I651" s="62"/>
    </row>
    <row r="652" spans="1:9" ht="12.75" customHeight="1" x14ac:dyDescent="0.25">
      <c r="A652" t="e">
        <f>A651</f>
        <v>#VALUE!</v>
      </c>
      <c r="B652" s="40" t="e">
        <f>B651</f>
        <v>#VALUE!</v>
      </c>
      <c r="C652" s="16" t="str">
        <f t="shared" si="10"/>
        <v/>
      </c>
      <c r="D652" s="62"/>
      <c r="E652" s="62"/>
      <c r="F652" s="62"/>
      <c r="G652" s="62"/>
      <c r="H652" s="62"/>
      <c r="I652" s="62"/>
    </row>
    <row r="653" spans="1:9" ht="12.75" customHeight="1" x14ac:dyDescent="0.25">
      <c r="A653" t="e">
        <f>MONTH(C653)</f>
        <v>#VALUE!</v>
      </c>
      <c r="B653" s="40" t="e">
        <f>WEEKDAY(C653,2)</f>
        <v>#VALUE!</v>
      </c>
      <c r="C653" s="15" t="str">
        <f>Calen!F332</f>
        <v/>
      </c>
      <c r="D653" s="62"/>
      <c r="E653" s="62"/>
      <c r="F653" s="62"/>
      <c r="G653" s="62"/>
      <c r="H653" s="62"/>
      <c r="I653" s="62"/>
    </row>
    <row r="654" spans="1:9" ht="12.75" customHeight="1" x14ac:dyDescent="0.25">
      <c r="A654" t="e">
        <f>A653</f>
        <v>#VALUE!</v>
      </c>
      <c r="B654" s="40" t="e">
        <f>B653</f>
        <v>#VALUE!</v>
      </c>
      <c r="C654" s="16" t="str">
        <f t="shared" si="10"/>
        <v/>
      </c>
      <c r="D654" s="62"/>
      <c r="E654" s="62"/>
      <c r="F654" s="62"/>
      <c r="G654" s="62"/>
      <c r="H654" s="62"/>
      <c r="I654" s="62"/>
    </row>
    <row r="655" spans="1:9" ht="12.75" customHeight="1" x14ac:dyDescent="0.25">
      <c r="A655" t="e">
        <f>MONTH(C655)</f>
        <v>#VALUE!</v>
      </c>
      <c r="B655" s="40" t="e">
        <f>WEEKDAY(C655,2)</f>
        <v>#VALUE!</v>
      </c>
      <c r="C655" s="15" t="str">
        <f>Calen!F333</f>
        <v/>
      </c>
      <c r="D655" s="62"/>
      <c r="E655" s="62"/>
      <c r="F655" s="62"/>
      <c r="G655" s="62"/>
      <c r="H655" s="62"/>
      <c r="I655" s="62"/>
    </row>
    <row r="656" spans="1:9" ht="12.75" customHeight="1" x14ac:dyDescent="0.25">
      <c r="A656" t="e">
        <f>A655</f>
        <v>#VALUE!</v>
      </c>
      <c r="B656" s="40" t="e">
        <f>B655</f>
        <v>#VALUE!</v>
      </c>
      <c r="C656" s="16" t="str">
        <f t="shared" si="10"/>
        <v/>
      </c>
      <c r="D656" s="62"/>
      <c r="E656" s="62"/>
      <c r="F656" s="62"/>
      <c r="G656" s="62"/>
      <c r="H656" s="62"/>
      <c r="I656" s="62"/>
    </row>
    <row r="657" spans="1:9" ht="12.75" customHeight="1" x14ac:dyDescent="0.25">
      <c r="A657" t="e">
        <f>MONTH(C657)</f>
        <v>#VALUE!</v>
      </c>
      <c r="B657" s="40" t="e">
        <f>WEEKDAY(C657,2)</f>
        <v>#VALUE!</v>
      </c>
      <c r="C657" s="15" t="str">
        <f>Calen!F334</f>
        <v/>
      </c>
      <c r="D657" s="62"/>
      <c r="E657" s="62"/>
      <c r="F657" s="62"/>
      <c r="G657" s="62"/>
      <c r="H657" s="62"/>
      <c r="I657" s="62"/>
    </row>
    <row r="658" spans="1:9" ht="12.75" customHeight="1" x14ac:dyDescent="0.25">
      <c r="A658" t="e">
        <f>A657</f>
        <v>#VALUE!</v>
      </c>
      <c r="B658" s="40" t="e">
        <f>B657</f>
        <v>#VALUE!</v>
      </c>
      <c r="C658" s="16" t="str">
        <f t="shared" si="10"/>
        <v/>
      </c>
      <c r="D658" s="62"/>
      <c r="E658" s="62"/>
      <c r="F658" s="62"/>
      <c r="G658" s="62"/>
      <c r="H658" s="62"/>
      <c r="I658" s="62"/>
    </row>
    <row r="659" spans="1:9" ht="12.75" customHeight="1" x14ac:dyDescent="0.25">
      <c r="A659" t="e">
        <f>MONTH(C659)</f>
        <v>#VALUE!</v>
      </c>
      <c r="B659" s="40" t="e">
        <f>WEEKDAY(C659,2)</f>
        <v>#VALUE!</v>
      </c>
      <c r="C659" s="15" t="str">
        <f>Calen!F335</f>
        <v/>
      </c>
      <c r="D659" s="62"/>
      <c r="E659" s="62"/>
      <c r="F659" s="62"/>
      <c r="G659" s="62"/>
      <c r="H659" s="62"/>
      <c r="I659" s="62"/>
    </row>
    <row r="660" spans="1:9" ht="12.75" customHeight="1" x14ac:dyDescent="0.25">
      <c r="A660" t="e">
        <f>A659</f>
        <v>#VALUE!</v>
      </c>
      <c r="B660" s="40" t="e">
        <f>B659</f>
        <v>#VALUE!</v>
      </c>
      <c r="C660" s="16" t="str">
        <f t="shared" ref="C660:C722" si="11">C659</f>
        <v/>
      </c>
      <c r="D660" s="62"/>
      <c r="E660" s="62"/>
      <c r="F660" s="62"/>
      <c r="G660" s="62"/>
      <c r="H660" s="62"/>
      <c r="I660" s="62"/>
    </row>
    <row r="661" spans="1:9" ht="12.75" customHeight="1" x14ac:dyDescent="0.25">
      <c r="A661" t="e">
        <f>MONTH(C661)</f>
        <v>#VALUE!</v>
      </c>
      <c r="B661" s="40" t="e">
        <f>WEEKDAY(C661,2)</f>
        <v>#VALUE!</v>
      </c>
      <c r="C661" s="15" t="str">
        <f>Calen!F336</f>
        <v/>
      </c>
      <c r="D661" s="62"/>
      <c r="E661" s="62"/>
      <c r="F661" s="62"/>
      <c r="G661" s="62"/>
      <c r="H661" s="62"/>
      <c r="I661" s="62"/>
    </row>
    <row r="662" spans="1:9" ht="12.75" customHeight="1" x14ac:dyDescent="0.25">
      <c r="A662" t="e">
        <f>A661</f>
        <v>#VALUE!</v>
      </c>
      <c r="B662" s="40" t="e">
        <f>B661</f>
        <v>#VALUE!</v>
      </c>
      <c r="C662" s="16" t="str">
        <f t="shared" si="11"/>
        <v/>
      </c>
      <c r="D662" s="62"/>
      <c r="E662" s="62"/>
      <c r="F662" s="62"/>
      <c r="G662" s="62"/>
      <c r="H662" s="62"/>
      <c r="I662" s="62"/>
    </row>
    <row r="663" spans="1:9" ht="12.75" customHeight="1" x14ac:dyDescent="0.25">
      <c r="A663" t="e">
        <f>MONTH(C663)</f>
        <v>#VALUE!</v>
      </c>
      <c r="B663" s="40" t="e">
        <f>WEEKDAY(C663,2)</f>
        <v>#VALUE!</v>
      </c>
      <c r="C663" s="15" t="str">
        <f>Calen!F337</f>
        <v/>
      </c>
      <c r="D663" s="62"/>
      <c r="E663" s="62"/>
      <c r="F663" s="62"/>
      <c r="G663" s="62"/>
      <c r="H663" s="62"/>
      <c r="I663" s="62"/>
    </row>
    <row r="664" spans="1:9" ht="12.75" customHeight="1" x14ac:dyDescent="0.25">
      <c r="A664" t="e">
        <f>A663</f>
        <v>#VALUE!</v>
      </c>
      <c r="B664" s="40" t="e">
        <f>B663</f>
        <v>#VALUE!</v>
      </c>
      <c r="C664" s="16" t="str">
        <f t="shared" si="11"/>
        <v/>
      </c>
      <c r="D664" s="62"/>
      <c r="E664" s="62"/>
      <c r="F664" s="62"/>
      <c r="G664" s="62"/>
      <c r="H664" s="62"/>
      <c r="I664" s="62"/>
    </row>
    <row r="665" spans="1:9" ht="12.75" customHeight="1" x14ac:dyDescent="0.25">
      <c r="A665" t="e">
        <f>MONTH(C665)</f>
        <v>#VALUE!</v>
      </c>
      <c r="B665" s="40" t="e">
        <f>WEEKDAY(C665,2)</f>
        <v>#VALUE!</v>
      </c>
      <c r="C665" s="15" t="str">
        <f>Calen!F338</f>
        <v/>
      </c>
      <c r="D665" s="62"/>
      <c r="E665" s="62"/>
      <c r="F665" s="62"/>
      <c r="G665" s="62"/>
      <c r="H665" s="62"/>
      <c r="I665" s="62"/>
    </row>
    <row r="666" spans="1:9" ht="12.75" customHeight="1" x14ac:dyDescent="0.25">
      <c r="A666" t="e">
        <f>A665</f>
        <v>#VALUE!</v>
      </c>
      <c r="B666" s="40" t="e">
        <f>B665</f>
        <v>#VALUE!</v>
      </c>
      <c r="C666" s="16" t="str">
        <f t="shared" si="11"/>
        <v/>
      </c>
      <c r="D666" s="62"/>
      <c r="E666" s="62"/>
      <c r="F666" s="62"/>
      <c r="G666" s="62"/>
      <c r="H666" s="62"/>
      <c r="I666" s="62"/>
    </row>
    <row r="667" spans="1:9" ht="12.75" customHeight="1" x14ac:dyDescent="0.25">
      <c r="A667" t="e">
        <f>MONTH(C667)</f>
        <v>#VALUE!</v>
      </c>
      <c r="B667" s="40" t="e">
        <f>WEEKDAY(C667,2)</f>
        <v>#VALUE!</v>
      </c>
      <c r="C667" s="15" t="str">
        <f>Calen!F339</f>
        <v/>
      </c>
      <c r="D667" s="62"/>
      <c r="E667" s="62"/>
      <c r="F667" s="62"/>
      <c r="G667" s="62"/>
      <c r="H667" s="62"/>
      <c r="I667" s="62"/>
    </row>
    <row r="668" spans="1:9" ht="12.75" customHeight="1" x14ac:dyDescent="0.25">
      <c r="A668" t="e">
        <f>A667</f>
        <v>#VALUE!</v>
      </c>
      <c r="B668" s="40" t="e">
        <f>B667</f>
        <v>#VALUE!</v>
      </c>
      <c r="C668" s="16" t="str">
        <f t="shared" si="11"/>
        <v/>
      </c>
      <c r="D668" s="62"/>
      <c r="E668" s="62"/>
      <c r="F668" s="62"/>
      <c r="G668" s="62"/>
      <c r="H668" s="62"/>
      <c r="I668" s="62"/>
    </row>
    <row r="669" spans="1:9" ht="12.75" customHeight="1" x14ac:dyDescent="0.25">
      <c r="A669" t="e">
        <f>MONTH(C669)</f>
        <v>#VALUE!</v>
      </c>
      <c r="B669" s="40" t="e">
        <f>WEEKDAY(C669,2)</f>
        <v>#VALUE!</v>
      </c>
      <c r="C669" s="15" t="str">
        <f>Calen!F340</f>
        <v/>
      </c>
      <c r="D669" s="62"/>
      <c r="E669" s="62"/>
      <c r="F669" s="62"/>
      <c r="G669" s="62"/>
      <c r="H669" s="62"/>
      <c r="I669" s="62"/>
    </row>
    <row r="670" spans="1:9" ht="12.75" customHeight="1" x14ac:dyDescent="0.25">
      <c r="A670" t="e">
        <f>A669</f>
        <v>#VALUE!</v>
      </c>
      <c r="B670" s="40" t="e">
        <f>B669</f>
        <v>#VALUE!</v>
      </c>
      <c r="C670" s="16" t="str">
        <f t="shared" si="11"/>
        <v/>
      </c>
      <c r="D670" s="62"/>
      <c r="E670" s="62"/>
      <c r="F670" s="62"/>
      <c r="G670" s="62"/>
      <c r="H670" s="62"/>
      <c r="I670" s="62"/>
    </row>
    <row r="671" spans="1:9" ht="12.75" customHeight="1" x14ac:dyDescent="0.25">
      <c r="A671" t="e">
        <f>MONTH(C671)</f>
        <v>#VALUE!</v>
      </c>
      <c r="B671" s="40" t="e">
        <f>WEEKDAY(C671,2)</f>
        <v>#VALUE!</v>
      </c>
      <c r="C671" s="15" t="str">
        <f>Calen!F341</f>
        <v/>
      </c>
      <c r="D671" s="62"/>
      <c r="E671" s="62"/>
      <c r="F671" s="62"/>
      <c r="G671" s="62"/>
      <c r="H671" s="62"/>
      <c r="I671" s="62"/>
    </row>
    <row r="672" spans="1:9" ht="12.75" customHeight="1" x14ac:dyDescent="0.25">
      <c r="A672" t="e">
        <f>A671</f>
        <v>#VALUE!</v>
      </c>
      <c r="B672" s="40" t="e">
        <f>B671</f>
        <v>#VALUE!</v>
      </c>
      <c r="C672" s="16" t="str">
        <f t="shared" si="11"/>
        <v/>
      </c>
      <c r="D672" s="62"/>
      <c r="E672" s="62"/>
      <c r="F672" s="62"/>
      <c r="G672" s="62"/>
      <c r="H672" s="62"/>
      <c r="I672" s="62"/>
    </row>
    <row r="673" spans="1:9" ht="12.75" customHeight="1" x14ac:dyDescent="0.25">
      <c r="A673" t="e">
        <f>MONTH(C673)</f>
        <v>#VALUE!</v>
      </c>
      <c r="B673" s="40" t="e">
        <f>WEEKDAY(C673,2)</f>
        <v>#VALUE!</v>
      </c>
      <c r="C673" s="15" t="str">
        <f>Calen!F342</f>
        <v/>
      </c>
      <c r="D673" s="62"/>
      <c r="E673" s="62"/>
      <c r="F673" s="62"/>
      <c r="G673" s="62"/>
      <c r="H673" s="62"/>
      <c r="I673" s="62"/>
    </row>
    <row r="674" spans="1:9" ht="12.75" customHeight="1" x14ac:dyDescent="0.25">
      <c r="A674" t="e">
        <f>A673</f>
        <v>#VALUE!</v>
      </c>
      <c r="B674" s="40" t="e">
        <f>B673</f>
        <v>#VALUE!</v>
      </c>
      <c r="C674" s="16" t="str">
        <f t="shared" si="11"/>
        <v/>
      </c>
      <c r="D674" s="62"/>
      <c r="E674" s="62"/>
      <c r="F674" s="62"/>
      <c r="G674" s="62"/>
      <c r="H674" s="62"/>
      <c r="I674" s="62"/>
    </row>
    <row r="675" spans="1:9" ht="12.75" customHeight="1" x14ac:dyDescent="0.25">
      <c r="A675" t="e">
        <f>MONTH(C675)</f>
        <v>#VALUE!</v>
      </c>
      <c r="B675" s="40" t="e">
        <f>WEEKDAY(C675,2)</f>
        <v>#VALUE!</v>
      </c>
      <c r="C675" s="15" t="str">
        <f>Calen!F343</f>
        <v/>
      </c>
      <c r="D675" s="62"/>
      <c r="E675" s="62"/>
      <c r="F675" s="62"/>
      <c r="G675" s="62"/>
      <c r="H675" s="62"/>
      <c r="I675" s="62"/>
    </row>
    <row r="676" spans="1:9" ht="12.75" customHeight="1" x14ac:dyDescent="0.25">
      <c r="A676" t="e">
        <f>A675</f>
        <v>#VALUE!</v>
      </c>
      <c r="B676" s="40" t="e">
        <f>B675</f>
        <v>#VALUE!</v>
      </c>
      <c r="C676" s="16" t="str">
        <f t="shared" si="11"/>
        <v/>
      </c>
      <c r="D676" s="62"/>
      <c r="E676" s="62"/>
      <c r="F676" s="62"/>
      <c r="G676" s="62"/>
      <c r="H676" s="62"/>
      <c r="I676" s="62"/>
    </row>
    <row r="677" spans="1:9" ht="12.75" customHeight="1" x14ac:dyDescent="0.25">
      <c r="A677" t="e">
        <f>MONTH(C677)</f>
        <v>#VALUE!</v>
      </c>
      <c r="B677" s="40" t="e">
        <f>WEEKDAY(C677,2)</f>
        <v>#VALUE!</v>
      </c>
      <c r="C677" s="15" t="str">
        <f>Calen!F344</f>
        <v/>
      </c>
      <c r="D677" s="62"/>
      <c r="E677" s="62"/>
      <c r="F677" s="62"/>
      <c r="G677" s="62"/>
      <c r="H677" s="62"/>
      <c r="I677" s="62"/>
    </row>
    <row r="678" spans="1:9" ht="12.75" customHeight="1" x14ac:dyDescent="0.25">
      <c r="A678" t="e">
        <f>A677</f>
        <v>#VALUE!</v>
      </c>
      <c r="B678" s="40" t="e">
        <f>B677</f>
        <v>#VALUE!</v>
      </c>
      <c r="C678" s="16" t="str">
        <f t="shared" si="11"/>
        <v/>
      </c>
      <c r="D678" s="62"/>
      <c r="E678" s="62"/>
      <c r="F678" s="62"/>
      <c r="G678" s="62"/>
      <c r="H678" s="62"/>
      <c r="I678" s="62"/>
    </row>
    <row r="679" spans="1:9" ht="12.75" customHeight="1" x14ac:dyDescent="0.25">
      <c r="A679" t="e">
        <f>MONTH(C679)</f>
        <v>#VALUE!</v>
      </c>
      <c r="B679" s="40" t="e">
        <f>WEEKDAY(C679,2)</f>
        <v>#VALUE!</v>
      </c>
      <c r="C679" s="15" t="str">
        <f>Calen!F345</f>
        <v/>
      </c>
      <c r="D679" s="62"/>
      <c r="E679" s="62"/>
      <c r="F679" s="62"/>
      <c r="G679" s="62"/>
      <c r="H679" s="62"/>
      <c r="I679" s="62"/>
    </row>
    <row r="680" spans="1:9" ht="12.75" customHeight="1" x14ac:dyDescent="0.25">
      <c r="A680" t="e">
        <f>A679</f>
        <v>#VALUE!</v>
      </c>
      <c r="B680" s="40" t="e">
        <f>B679</f>
        <v>#VALUE!</v>
      </c>
      <c r="C680" s="16" t="str">
        <f t="shared" si="11"/>
        <v/>
      </c>
      <c r="D680" s="62"/>
      <c r="E680" s="62"/>
      <c r="F680" s="62"/>
      <c r="G680" s="62"/>
      <c r="H680" s="62"/>
      <c r="I680" s="62"/>
    </row>
    <row r="681" spans="1:9" ht="12.75" customHeight="1" x14ac:dyDescent="0.25">
      <c r="A681" t="e">
        <f>MONTH(C681)</f>
        <v>#VALUE!</v>
      </c>
      <c r="B681" s="40" t="e">
        <f>WEEKDAY(C681,2)</f>
        <v>#VALUE!</v>
      </c>
      <c r="C681" s="15" t="str">
        <f>Calen!F346</f>
        <v/>
      </c>
      <c r="D681" s="62"/>
      <c r="E681" s="62"/>
      <c r="F681" s="62"/>
      <c r="G681" s="62"/>
      <c r="H681" s="62"/>
      <c r="I681" s="62"/>
    </row>
    <row r="682" spans="1:9" ht="12.75" customHeight="1" x14ac:dyDescent="0.25">
      <c r="A682" t="e">
        <f>A681</f>
        <v>#VALUE!</v>
      </c>
      <c r="B682" s="40" t="e">
        <f>B681</f>
        <v>#VALUE!</v>
      </c>
      <c r="C682" s="16" t="str">
        <f t="shared" si="11"/>
        <v/>
      </c>
      <c r="D682" s="62"/>
      <c r="E682" s="62"/>
      <c r="F682" s="62"/>
      <c r="G682" s="62"/>
      <c r="H682" s="62"/>
      <c r="I682" s="62"/>
    </row>
    <row r="683" spans="1:9" ht="12.75" customHeight="1" x14ac:dyDescent="0.25">
      <c r="A683" t="e">
        <f>MONTH(C683)</f>
        <v>#VALUE!</v>
      </c>
      <c r="B683" s="40" t="e">
        <f>WEEKDAY(C683,2)</f>
        <v>#VALUE!</v>
      </c>
      <c r="C683" s="15" t="str">
        <f>Calen!F347</f>
        <v/>
      </c>
      <c r="D683" s="62"/>
      <c r="E683" s="62"/>
      <c r="F683" s="62"/>
      <c r="G683" s="62"/>
      <c r="H683" s="62"/>
      <c r="I683" s="62"/>
    </row>
    <row r="684" spans="1:9" ht="12.75" customHeight="1" x14ac:dyDescent="0.25">
      <c r="A684" t="e">
        <f>A683</f>
        <v>#VALUE!</v>
      </c>
      <c r="B684" s="40" t="e">
        <f>B683</f>
        <v>#VALUE!</v>
      </c>
      <c r="C684" s="16" t="str">
        <f t="shared" si="11"/>
        <v/>
      </c>
      <c r="D684" s="62"/>
      <c r="E684" s="62"/>
      <c r="F684" s="62"/>
      <c r="G684" s="62"/>
      <c r="H684" s="62"/>
      <c r="I684" s="62"/>
    </row>
    <row r="685" spans="1:9" ht="12.75" customHeight="1" x14ac:dyDescent="0.25">
      <c r="A685" t="e">
        <f>MONTH(C685)</f>
        <v>#VALUE!</v>
      </c>
      <c r="B685" s="40" t="e">
        <f>WEEKDAY(C685,2)</f>
        <v>#VALUE!</v>
      </c>
      <c r="C685" s="15" t="str">
        <f>Calen!F348</f>
        <v/>
      </c>
      <c r="D685" s="62"/>
      <c r="E685" s="62"/>
      <c r="F685" s="62"/>
      <c r="G685" s="62"/>
      <c r="H685" s="62"/>
      <c r="I685" s="62"/>
    </row>
    <row r="686" spans="1:9" ht="12.75" customHeight="1" x14ac:dyDescent="0.25">
      <c r="A686" t="e">
        <f>A685</f>
        <v>#VALUE!</v>
      </c>
      <c r="B686" s="40" t="e">
        <f>B685</f>
        <v>#VALUE!</v>
      </c>
      <c r="C686" s="16" t="str">
        <f t="shared" si="11"/>
        <v/>
      </c>
      <c r="D686" s="62"/>
      <c r="E686" s="62"/>
      <c r="F686" s="62"/>
      <c r="G686" s="62"/>
      <c r="H686" s="62"/>
      <c r="I686" s="62"/>
    </row>
    <row r="687" spans="1:9" ht="12.75" customHeight="1" x14ac:dyDescent="0.25">
      <c r="A687" t="e">
        <f>MONTH(C687)</f>
        <v>#VALUE!</v>
      </c>
      <c r="B687" s="40" t="e">
        <f>WEEKDAY(C687,2)</f>
        <v>#VALUE!</v>
      </c>
      <c r="C687" s="15" t="str">
        <f>Calen!F349</f>
        <v/>
      </c>
      <c r="D687" s="62"/>
      <c r="E687" s="62"/>
      <c r="F687" s="62"/>
      <c r="G687" s="62"/>
      <c r="H687" s="62"/>
      <c r="I687" s="62"/>
    </row>
    <row r="688" spans="1:9" ht="12.75" customHeight="1" x14ac:dyDescent="0.25">
      <c r="A688" t="e">
        <f>A687</f>
        <v>#VALUE!</v>
      </c>
      <c r="B688" s="40" t="e">
        <f>B687</f>
        <v>#VALUE!</v>
      </c>
      <c r="C688" s="16" t="str">
        <f t="shared" si="11"/>
        <v/>
      </c>
      <c r="D688" s="62"/>
      <c r="E688" s="62"/>
      <c r="F688" s="62"/>
      <c r="G688" s="62"/>
      <c r="H688" s="62"/>
      <c r="I688" s="62"/>
    </row>
    <row r="689" spans="1:9" ht="12.75" customHeight="1" x14ac:dyDescent="0.25">
      <c r="A689" t="e">
        <f>MONTH(C689)</f>
        <v>#VALUE!</v>
      </c>
      <c r="B689" s="40" t="e">
        <f>WEEKDAY(C689,2)</f>
        <v>#VALUE!</v>
      </c>
      <c r="C689" s="15" t="str">
        <f>Calen!F350</f>
        <v/>
      </c>
      <c r="D689" s="62"/>
      <c r="E689" s="62"/>
      <c r="F689" s="62"/>
      <c r="G689" s="62"/>
      <c r="H689" s="62"/>
      <c r="I689" s="62"/>
    </row>
    <row r="690" spans="1:9" ht="12.75" customHeight="1" x14ac:dyDescent="0.25">
      <c r="A690" t="e">
        <f>A689</f>
        <v>#VALUE!</v>
      </c>
      <c r="B690" s="40" t="e">
        <f>B689</f>
        <v>#VALUE!</v>
      </c>
      <c r="C690" s="16" t="str">
        <f t="shared" si="11"/>
        <v/>
      </c>
      <c r="D690" s="62"/>
      <c r="E690" s="62"/>
      <c r="F690" s="62"/>
      <c r="G690" s="62"/>
      <c r="H690" s="62"/>
      <c r="I690" s="62"/>
    </row>
    <row r="691" spans="1:9" ht="12.75" customHeight="1" x14ac:dyDescent="0.25">
      <c r="A691" t="e">
        <f>MONTH(C691)</f>
        <v>#VALUE!</v>
      </c>
      <c r="B691" s="40" t="e">
        <f>WEEKDAY(C691,2)</f>
        <v>#VALUE!</v>
      </c>
      <c r="C691" s="15" t="str">
        <f>Calen!F351</f>
        <v/>
      </c>
      <c r="D691" s="62"/>
      <c r="E691" s="62"/>
      <c r="F691" s="62"/>
      <c r="G691" s="62"/>
      <c r="H691" s="62"/>
      <c r="I691" s="62"/>
    </row>
    <row r="692" spans="1:9" ht="12.75" customHeight="1" x14ac:dyDescent="0.25">
      <c r="A692" t="e">
        <f>A691</f>
        <v>#VALUE!</v>
      </c>
      <c r="B692" s="40" t="e">
        <f>B691</f>
        <v>#VALUE!</v>
      </c>
      <c r="C692" s="16" t="str">
        <f t="shared" si="11"/>
        <v/>
      </c>
      <c r="D692" s="62"/>
      <c r="E692" s="62"/>
      <c r="F692" s="62"/>
      <c r="G692" s="62"/>
      <c r="H692" s="62"/>
      <c r="I692" s="62"/>
    </row>
    <row r="693" spans="1:9" ht="12.75" customHeight="1" x14ac:dyDescent="0.25">
      <c r="A693" t="e">
        <f>MONTH(C693)</f>
        <v>#VALUE!</v>
      </c>
      <c r="B693" s="40" t="e">
        <f>WEEKDAY(C693,2)</f>
        <v>#VALUE!</v>
      </c>
      <c r="C693" s="15" t="str">
        <f>Calen!F352</f>
        <v/>
      </c>
      <c r="D693" s="62"/>
      <c r="E693" s="62"/>
      <c r="F693" s="62"/>
      <c r="G693" s="62"/>
      <c r="H693" s="62"/>
      <c r="I693" s="62"/>
    </row>
    <row r="694" spans="1:9" ht="12.75" customHeight="1" x14ac:dyDescent="0.25">
      <c r="A694" t="e">
        <f>A693</f>
        <v>#VALUE!</v>
      </c>
      <c r="B694" s="40" t="e">
        <f>B693</f>
        <v>#VALUE!</v>
      </c>
      <c r="C694" s="16" t="str">
        <f t="shared" si="11"/>
        <v/>
      </c>
      <c r="D694" s="62"/>
      <c r="E694" s="62"/>
      <c r="F694" s="62"/>
      <c r="G694" s="62"/>
      <c r="H694" s="62"/>
      <c r="I694" s="62"/>
    </row>
    <row r="695" spans="1:9" ht="12.75" customHeight="1" x14ac:dyDescent="0.25">
      <c r="A695" t="e">
        <f>MONTH(C695)</f>
        <v>#VALUE!</v>
      </c>
      <c r="B695" s="40" t="e">
        <f>WEEKDAY(C695,2)</f>
        <v>#VALUE!</v>
      </c>
      <c r="C695" s="15" t="str">
        <f>Calen!F353</f>
        <v/>
      </c>
      <c r="D695" s="62"/>
      <c r="E695" s="62"/>
      <c r="F695" s="62"/>
      <c r="G695" s="62"/>
      <c r="H695" s="62"/>
      <c r="I695" s="62"/>
    </row>
    <row r="696" spans="1:9" ht="12.75" customHeight="1" x14ac:dyDescent="0.25">
      <c r="A696" t="e">
        <f>A695</f>
        <v>#VALUE!</v>
      </c>
      <c r="B696" s="40" t="e">
        <f>B695</f>
        <v>#VALUE!</v>
      </c>
      <c r="C696" s="16" t="str">
        <f t="shared" si="11"/>
        <v/>
      </c>
      <c r="D696" s="62"/>
      <c r="E696" s="62"/>
      <c r="F696" s="62"/>
      <c r="G696" s="62"/>
      <c r="H696" s="62"/>
      <c r="I696" s="62"/>
    </row>
    <row r="697" spans="1:9" ht="12.75" customHeight="1" x14ac:dyDescent="0.25">
      <c r="A697" t="e">
        <f>MONTH(C697)</f>
        <v>#VALUE!</v>
      </c>
      <c r="B697" s="40" t="e">
        <f>WEEKDAY(C697,2)</f>
        <v>#VALUE!</v>
      </c>
      <c r="C697" s="15" t="str">
        <f>Calen!F354</f>
        <v/>
      </c>
      <c r="D697" s="62"/>
      <c r="E697" s="62"/>
      <c r="F697" s="62"/>
      <c r="G697" s="62"/>
      <c r="H697" s="62"/>
      <c r="I697" s="62"/>
    </row>
    <row r="698" spans="1:9" ht="12.75" customHeight="1" x14ac:dyDescent="0.25">
      <c r="A698" t="e">
        <f>A697</f>
        <v>#VALUE!</v>
      </c>
      <c r="B698" s="40" t="e">
        <f>B697</f>
        <v>#VALUE!</v>
      </c>
      <c r="C698" s="16" t="str">
        <f t="shared" si="11"/>
        <v/>
      </c>
      <c r="D698" s="62"/>
      <c r="E698" s="62"/>
      <c r="F698" s="62"/>
      <c r="G698" s="62"/>
      <c r="H698" s="62"/>
      <c r="I698" s="62"/>
    </row>
    <row r="699" spans="1:9" ht="12.75" customHeight="1" x14ac:dyDescent="0.25">
      <c r="A699" t="e">
        <f>MONTH(C699)</f>
        <v>#VALUE!</v>
      </c>
      <c r="B699" s="40" t="e">
        <f>WEEKDAY(C699,2)</f>
        <v>#VALUE!</v>
      </c>
      <c r="C699" s="15" t="str">
        <f>Calen!F355</f>
        <v/>
      </c>
      <c r="D699" s="62"/>
      <c r="E699" s="62"/>
      <c r="F699" s="62"/>
      <c r="G699" s="62"/>
      <c r="H699" s="62"/>
      <c r="I699" s="62"/>
    </row>
    <row r="700" spans="1:9" ht="12.75" customHeight="1" x14ac:dyDescent="0.25">
      <c r="A700" t="e">
        <f>A699</f>
        <v>#VALUE!</v>
      </c>
      <c r="B700" s="40" t="e">
        <f>B699</f>
        <v>#VALUE!</v>
      </c>
      <c r="C700" s="16" t="str">
        <f t="shared" si="11"/>
        <v/>
      </c>
      <c r="D700" s="62"/>
      <c r="E700" s="62"/>
      <c r="F700" s="62"/>
      <c r="G700" s="62"/>
      <c r="H700" s="62"/>
      <c r="I700" s="62"/>
    </row>
    <row r="701" spans="1:9" ht="12.75" customHeight="1" x14ac:dyDescent="0.25">
      <c r="A701" t="e">
        <f>MONTH(C701)</f>
        <v>#VALUE!</v>
      </c>
      <c r="B701" s="40" t="e">
        <f>WEEKDAY(C701,2)</f>
        <v>#VALUE!</v>
      </c>
      <c r="C701" s="15" t="str">
        <f>Calen!F356</f>
        <v/>
      </c>
      <c r="D701" s="62"/>
      <c r="E701" s="62"/>
      <c r="F701" s="62"/>
      <c r="G701" s="62"/>
      <c r="H701" s="62"/>
      <c r="I701" s="62"/>
    </row>
    <row r="702" spans="1:9" ht="12.75" customHeight="1" x14ac:dyDescent="0.25">
      <c r="A702" t="e">
        <f>A701</f>
        <v>#VALUE!</v>
      </c>
      <c r="B702" s="40" t="e">
        <f>B701</f>
        <v>#VALUE!</v>
      </c>
      <c r="C702" s="16" t="str">
        <f t="shared" si="11"/>
        <v/>
      </c>
      <c r="D702" s="62"/>
      <c r="E702" s="62"/>
      <c r="F702" s="62"/>
      <c r="G702" s="62"/>
      <c r="H702" s="62"/>
      <c r="I702" s="62"/>
    </row>
    <row r="703" spans="1:9" ht="12.75" customHeight="1" x14ac:dyDescent="0.25">
      <c r="A703" t="e">
        <f>MONTH(C703)</f>
        <v>#VALUE!</v>
      </c>
      <c r="B703" s="40" t="e">
        <f>WEEKDAY(C703,2)</f>
        <v>#VALUE!</v>
      </c>
      <c r="C703" s="15" t="str">
        <f>Calen!F357</f>
        <v/>
      </c>
      <c r="D703" s="62"/>
      <c r="E703" s="62"/>
      <c r="F703" s="62"/>
      <c r="G703" s="62"/>
      <c r="H703" s="62"/>
      <c r="I703" s="62"/>
    </row>
    <row r="704" spans="1:9" ht="12.75" customHeight="1" x14ac:dyDescent="0.25">
      <c r="A704" t="e">
        <f>A703</f>
        <v>#VALUE!</v>
      </c>
      <c r="B704" s="40" t="e">
        <f>B703</f>
        <v>#VALUE!</v>
      </c>
      <c r="C704" s="16" t="str">
        <f t="shared" si="11"/>
        <v/>
      </c>
      <c r="D704" s="62"/>
      <c r="E704" s="62"/>
      <c r="F704" s="62"/>
      <c r="G704" s="62"/>
      <c r="H704" s="62"/>
      <c r="I704" s="62"/>
    </row>
    <row r="705" spans="1:9" ht="12.75" customHeight="1" x14ac:dyDescent="0.25">
      <c r="A705" t="e">
        <f>MONTH(C705)</f>
        <v>#VALUE!</v>
      </c>
      <c r="B705" s="40" t="e">
        <f>WEEKDAY(C705,2)</f>
        <v>#VALUE!</v>
      </c>
      <c r="C705" s="15" t="str">
        <f>Calen!F358</f>
        <v/>
      </c>
      <c r="D705" s="62"/>
      <c r="E705" s="62"/>
      <c r="F705" s="62"/>
      <c r="G705" s="62"/>
      <c r="H705" s="62"/>
      <c r="I705" s="62"/>
    </row>
    <row r="706" spans="1:9" ht="12.75" customHeight="1" x14ac:dyDescent="0.25">
      <c r="A706" t="e">
        <f>A705</f>
        <v>#VALUE!</v>
      </c>
      <c r="B706" s="40" t="e">
        <f>B705</f>
        <v>#VALUE!</v>
      </c>
      <c r="C706" s="16" t="str">
        <f t="shared" si="11"/>
        <v/>
      </c>
      <c r="D706" s="62"/>
      <c r="E706" s="62"/>
      <c r="F706" s="62"/>
      <c r="G706" s="62"/>
      <c r="H706" s="62"/>
      <c r="I706" s="62"/>
    </row>
    <row r="707" spans="1:9" ht="12.75" customHeight="1" x14ac:dyDescent="0.25">
      <c r="A707" t="e">
        <f>IF(MONTH(C707)=12,MONTH(C707),13)</f>
        <v>#VALUE!</v>
      </c>
      <c r="B707" s="40" t="e">
        <f>WEEKDAY(C707,2)</f>
        <v>#VALUE!</v>
      </c>
      <c r="C707" s="15" t="str">
        <f>Calen!F359</f>
        <v/>
      </c>
      <c r="D707" s="62"/>
      <c r="E707" s="62"/>
      <c r="F707" s="62"/>
      <c r="G707" s="62"/>
      <c r="H707" s="62"/>
      <c r="I707" s="62"/>
    </row>
    <row r="708" spans="1:9" ht="12.75" customHeight="1" x14ac:dyDescent="0.25">
      <c r="A708" t="e">
        <f>A707</f>
        <v>#VALUE!</v>
      </c>
      <c r="B708" s="40" t="e">
        <f>B707</f>
        <v>#VALUE!</v>
      </c>
      <c r="C708" s="16" t="str">
        <f t="shared" si="11"/>
        <v/>
      </c>
      <c r="D708" s="62"/>
      <c r="E708" s="62"/>
      <c r="F708" s="62"/>
      <c r="G708" s="62"/>
      <c r="H708" s="62"/>
      <c r="I708" s="62"/>
    </row>
    <row r="709" spans="1:9" ht="12.75" customHeight="1" x14ac:dyDescent="0.25">
      <c r="A709" t="e">
        <f>IF(MONTH(C709)=12,MONTH(C709),13)</f>
        <v>#VALUE!</v>
      </c>
      <c r="B709" s="40" t="e">
        <f>WEEKDAY(C709,2)</f>
        <v>#VALUE!</v>
      </c>
      <c r="C709" s="15" t="str">
        <f>Calen!F360</f>
        <v/>
      </c>
      <c r="D709" s="62"/>
      <c r="E709" s="62"/>
      <c r="F709" s="62"/>
      <c r="G709" s="62"/>
      <c r="H709" s="62"/>
      <c r="I709" s="62"/>
    </row>
    <row r="710" spans="1:9" ht="12.75" customHeight="1" x14ac:dyDescent="0.25">
      <c r="A710" t="e">
        <f>A709</f>
        <v>#VALUE!</v>
      </c>
      <c r="B710" s="40" t="e">
        <f>B709</f>
        <v>#VALUE!</v>
      </c>
      <c r="C710" s="16" t="str">
        <f t="shared" si="11"/>
        <v/>
      </c>
      <c r="D710" s="62"/>
      <c r="E710" s="62"/>
      <c r="F710" s="62"/>
      <c r="G710" s="62"/>
      <c r="H710" s="62"/>
      <c r="I710" s="62"/>
    </row>
    <row r="711" spans="1:9" ht="12.75" customHeight="1" x14ac:dyDescent="0.25">
      <c r="A711" t="e">
        <f>IF(MONTH(C711)=12,MONTH(C711),13)</f>
        <v>#VALUE!</v>
      </c>
      <c r="B711" s="40" t="e">
        <f>WEEKDAY(C711,2)</f>
        <v>#VALUE!</v>
      </c>
      <c r="C711" s="15" t="str">
        <f>Calen!F361</f>
        <v/>
      </c>
      <c r="D711" s="62"/>
      <c r="E711" s="62"/>
      <c r="F711" s="62"/>
      <c r="G711" s="62"/>
      <c r="H711" s="62"/>
      <c r="I711" s="62"/>
    </row>
    <row r="712" spans="1:9" ht="12.75" customHeight="1" x14ac:dyDescent="0.25">
      <c r="A712" t="e">
        <f>A711</f>
        <v>#VALUE!</v>
      </c>
      <c r="B712" s="40" t="e">
        <f>B711</f>
        <v>#VALUE!</v>
      </c>
      <c r="C712" s="16" t="str">
        <f t="shared" si="11"/>
        <v/>
      </c>
      <c r="D712" s="62"/>
      <c r="E712" s="62"/>
      <c r="F712" s="62"/>
      <c r="G712" s="62"/>
      <c r="H712" s="62"/>
      <c r="I712" s="62"/>
    </row>
    <row r="713" spans="1:9" ht="12.75" customHeight="1" x14ac:dyDescent="0.25">
      <c r="A713" t="e">
        <f>IF(MONTH(C713)=12,MONTH(C713),13)</f>
        <v>#VALUE!</v>
      </c>
      <c r="B713" s="40" t="e">
        <f>WEEKDAY(C713,2)</f>
        <v>#VALUE!</v>
      </c>
      <c r="C713" s="15" t="str">
        <f>Calen!F362</f>
        <v/>
      </c>
      <c r="D713" s="62"/>
      <c r="E713" s="62"/>
      <c r="F713" s="62"/>
      <c r="G713" s="62"/>
      <c r="H713" s="62"/>
      <c r="I713" s="62"/>
    </row>
    <row r="714" spans="1:9" ht="12.75" customHeight="1" x14ac:dyDescent="0.25">
      <c r="A714" t="e">
        <f>A713</f>
        <v>#VALUE!</v>
      </c>
      <c r="B714" s="40" t="e">
        <f>B713</f>
        <v>#VALUE!</v>
      </c>
      <c r="C714" s="16" t="str">
        <f t="shared" si="11"/>
        <v/>
      </c>
      <c r="D714" s="62"/>
      <c r="E714" s="62"/>
      <c r="F714" s="62"/>
      <c r="G714" s="62"/>
      <c r="H714" s="62"/>
      <c r="I714" s="62"/>
    </row>
    <row r="715" spans="1:9" ht="12.75" customHeight="1" x14ac:dyDescent="0.25">
      <c r="A715" t="e">
        <f>IF(MONTH(C715)=12,MONTH(C715),13)</f>
        <v>#VALUE!</v>
      </c>
      <c r="B715" s="40" t="e">
        <f>WEEKDAY(C715,2)</f>
        <v>#VALUE!</v>
      </c>
      <c r="C715" s="15" t="str">
        <f>Calen!F363</f>
        <v/>
      </c>
      <c r="D715" s="62"/>
      <c r="E715" s="62"/>
      <c r="F715" s="62"/>
      <c r="G715" s="62"/>
      <c r="H715" s="62"/>
      <c r="I715" s="62"/>
    </row>
    <row r="716" spans="1:9" ht="12.75" customHeight="1" x14ac:dyDescent="0.25">
      <c r="A716" t="e">
        <f>A715</f>
        <v>#VALUE!</v>
      </c>
      <c r="B716" s="40" t="e">
        <f>B715</f>
        <v>#VALUE!</v>
      </c>
      <c r="C716" s="16" t="str">
        <f t="shared" si="11"/>
        <v/>
      </c>
      <c r="D716" s="62"/>
      <c r="E716" s="62"/>
      <c r="F716" s="62"/>
      <c r="G716" s="62"/>
      <c r="H716" s="62"/>
      <c r="I716" s="62"/>
    </row>
    <row r="717" spans="1:9" ht="12.75" customHeight="1" x14ac:dyDescent="0.25">
      <c r="A717" t="e">
        <f>IF(MONTH(C717)=12,MONTH(C717),13)</f>
        <v>#VALUE!</v>
      </c>
      <c r="B717" s="40" t="e">
        <f>WEEKDAY(C717,2)</f>
        <v>#VALUE!</v>
      </c>
      <c r="C717" s="15" t="str">
        <f>Calen!F364</f>
        <v/>
      </c>
      <c r="D717" s="62"/>
      <c r="E717" s="62"/>
      <c r="F717" s="62"/>
      <c r="G717" s="62"/>
      <c r="H717" s="62"/>
      <c r="I717" s="62"/>
    </row>
    <row r="718" spans="1:9" ht="12.75" customHeight="1" x14ac:dyDescent="0.25">
      <c r="A718" t="e">
        <f>A717</f>
        <v>#VALUE!</v>
      </c>
      <c r="B718" s="40" t="e">
        <f>B717</f>
        <v>#VALUE!</v>
      </c>
      <c r="C718" s="16" t="str">
        <f t="shared" si="11"/>
        <v/>
      </c>
      <c r="D718" s="62"/>
      <c r="E718" s="62"/>
      <c r="F718" s="62"/>
      <c r="G718" s="62"/>
      <c r="H718" s="62"/>
      <c r="I718" s="62"/>
    </row>
    <row r="719" spans="1:9" ht="12.75" customHeight="1" x14ac:dyDescent="0.25">
      <c r="A719" t="e">
        <f>IF(MONTH(C719)=12,MONTH(C719),13)</f>
        <v>#VALUE!</v>
      </c>
      <c r="B719" s="40" t="e">
        <f>WEEKDAY(C719,2)</f>
        <v>#VALUE!</v>
      </c>
      <c r="C719" s="15" t="str">
        <f>Calen!F365</f>
        <v/>
      </c>
      <c r="D719" s="62"/>
      <c r="E719" s="62"/>
      <c r="F719" s="62"/>
      <c r="G719" s="62"/>
      <c r="H719" s="62"/>
      <c r="I719" s="62"/>
    </row>
    <row r="720" spans="1:9" ht="12.75" customHeight="1" x14ac:dyDescent="0.25">
      <c r="A720" t="e">
        <f>A719</f>
        <v>#VALUE!</v>
      </c>
      <c r="B720" s="40" t="e">
        <f>B719</f>
        <v>#VALUE!</v>
      </c>
      <c r="C720" s="16" t="str">
        <f t="shared" si="11"/>
        <v/>
      </c>
      <c r="D720" s="62"/>
      <c r="E720" s="62"/>
      <c r="F720" s="62"/>
      <c r="G720" s="62"/>
      <c r="H720" s="62"/>
      <c r="I720" s="62"/>
    </row>
    <row r="721" spans="1:9" ht="12.75" customHeight="1" x14ac:dyDescent="0.25">
      <c r="A721" t="e">
        <f>IF(MONTH(C721)=12,MONTH(C721),13)</f>
        <v>#VALUE!</v>
      </c>
      <c r="B721" s="40" t="e">
        <f>WEEKDAY(C721,2)</f>
        <v>#VALUE!</v>
      </c>
      <c r="C721" s="15" t="str">
        <f>Calen!F366</f>
        <v/>
      </c>
      <c r="D721" s="62"/>
      <c r="E721" s="62"/>
      <c r="F721" s="62"/>
      <c r="G721" s="62"/>
      <c r="H721" s="62"/>
      <c r="I721" s="62"/>
    </row>
    <row r="722" spans="1:9" ht="12.75" customHeight="1" x14ac:dyDescent="0.25">
      <c r="A722" t="e">
        <f>A721</f>
        <v>#VALUE!</v>
      </c>
      <c r="B722" s="40" t="e">
        <f>B721</f>
        <v>#VALUE!</v>
      </c>
      <c r="C722" s="16" t="str">
        <f t="shared" si="11"/>
        <v/>
      </c>
      <c r="D722" s="62"/>
      <c r="E722" s="62"/>
      <c r="F722" s="62"/>
      <c r="G722" s="62"/>
      <c r="H722" s="62"/>
      <c r="I722" s="62"/>
    </row>
    <row r="723" spans="1:9" ht="12.75" customHeight="1" x14ac:dyDescent="0.25">
      <c r="A723" t="e">
        <f>IF(MONTH(C723)=12,MONTH(C723),13)</f>
        <v>#VALUE!</v>
      </c>
      <c r="B723" s="40" t="e">
        <f>WEEKDAY(C723,2)</f>
        <v>#VALUE!</v>
      </c>
      <c r="C723" s="15" t="str">
        <f>Calen!F367</f>
        <v/>
      </c>
      <c r="D723" s="62"/>
      <c r="E723" s="62"/>
      <c r="F723" s="62"/>
      <c r="G723" s="62"/>
      <c r="H723" s="62"/>
      <c r="I723" s="62"/>
    </row>
    <row r="724" spans="1:9" ht="12.75" customHeight="1" x14ac:dyDescent="0.25">
      <c r="A724" t="e">
        <f>A723</f>
        <v>#VALUE!</v>
      </c>
      <c r="B724" s="40" t="e">
        <f>B723</f>
        <v>#VALUE!</v>
      </c>
      <c r="C724" s="16" t="str">
        <f t="shared" ref="C724:C744" si="12">C723</f>
        <v/>
      </c>
      <c r="D724" s="62"/>
      <c r="E724" s="62"/>
      <c r="F724" s="62"/>
      <c r="G724" s="62"/>
      <c r="H724" s="62"/>
      <c r="I724" s="62"/>
    </row>
    <row r="725" spans="1:9" ht="12.75" customHeight="1" x14ac:dyDescent="0.25">
      <c r="A725" t="e">
        <f>IF(MONTH(C725)=12,MONTH(C725),13)</f>
        <v>#VALUE!</v>
      </c>
      <c r="B725" s="40" t="e">
        <f>WEEKDAY(C725,2)</f>
        <v>#VALUE!</v>
      </c>
      <c r="C725" s="15" t="str">
        <f>Calen!F368</f>
        <v/>
      </c>
      <c r="D725" s="62"/>
      <c r="E725" s="62"/>
      <c r="F725" s="62"/>
      <c r="G725" s="62"/>
      <c r="H725" s="62"/>
      <c r="I725" s="62"/>
    </row>
    <row r="726" spans="1:9" ht="12.75" customHeight="1" x14ac:dyDescent="0.25">
      <c r="A726" t="e">
        <f>A725</f>
        <v>#VALUE!</v>
      </c>
      <c r="B726" s="40" t="e">
        <f>B725</f>
        <v>#VALUE!</v>
      </c>
      <c r="C726" s="16" t="str">
        <f t="shared" si="12"/>
        <v/>
      </c>
      <c r="D726" s="62"/>
      <c r="E726" s="62"/>
      <c r="F726" s="62"/>
      <c r="G726" s="62"/>
      <c r="H726" s="62"/>
      <c r="I726" s="62"/>
    </row>
    <row r="727" spans="1:9" ht="12.75" customHeight="1" x14ac:dyDescent="0.25">
      <c r="A727" t="e">
        <f>IF(MONTH(C727)=12,MONTH(C727),13)</f>
        <v>#VALUE!</v>
      </c>
      <c r="B727" s="40" t="e">
        <f>WEEKDAY(C727,2)</f>
        <v>#VALUE!</v>
      </c>
      <c r="C727" s="15" t="str">
        <f>Calen!F369</f>
        <v/>
      </c>
      <c r="D727" s="62"/>
      <c r="E727" s="62"/>
      <c r="F727" s="62"/>
      <c r="G727" s="62"/>
      <c r="H727" s="62"/>
      <c r="I727" s="62"/>
    </row>
    <row r="728" spans="1:9" ht="12.75" customHeight="1" x14ac:dyDescent="0.25">
      <c r="A728" t="e">
        <f>A727</f>
        <v>#VALUE!</v>
      </c>
      <c r="B728" s="40" t="e">
        <f>B727</f>
        <v>#VALUE!</v>
      </c>
      <c r="C728" s="16" t="str">
        <f t="shared" si="12"/>
        <v/>
      </c>
      <c r="D728" s="62"/>
      <c r="E728" s="62"/>
      <c r="F728" s="62"/>
      <c r="G728" s="62"/>
      <c r="H728" s="62"/>
      <c r="I728" s="62"/>
    </row>
    <row r="729" spans="1:9" ht="12.75" customHeight="1" x14ac:dyDescent="0.25">
      <c r="A729" t="e">
        <f>IF(MONTH(C729)=12,MONTH(C729),13)</f>
        <v>#VALUE!</v>
      </c>
      <c r="B729" s="40" t="e">
        <f>WEEKDAY(C729,2)</f>
        <v>#VALUE!</v>
      </c>
      <c r="C729" s="15" t="str">
        <f>Calen!F370</f>
        <v/>
      </c>
      <c r="D729" s="62"/>
      <c r="E729" s="62"/>
      <c r="F729" s="62"/>
      <c r="G729" s="62"/>
      <c r="H729" s="62"/>
      <c r="I729" s="62"/>
    </row>
    <row r="730" spans="1:9" ht="12.75" customHeight="1" x14ac:dyDescent="0.25">
      <c r="A730" t="e">
        <f>A729</f>
        <v>#VALUE!</v>
      </c>
      <c r="B730" s="40" t="e">
        <f>B729</f>
        <v>#VALUE!</v>
      </c>
      <c r="C730" s="16" t="str">
        <f t="shared" si="12"/>
        <v/>
      </c>
      <c r="D730" s="62"/>
      <c r="E730" s="62"/>
      <c r="F730" s="62"/>
      <c r="G730" s="62"/>
      <c r="H730" s="62"/>
      <c r="I730" s="62"/>
    </row>
    <row r="731" spans="1:9" ht="12.75" customHeight="1" x14ac:dyDescent="0.25">
      <c r="A731" t="e">
        <f>IF(MONTH(C731)=12,MONTH(C731),13)</f>
        <v>#VALUE!</v>
      </c>
      <c r="B731" s="40" t="e">
        <f>WEEKDAY(C731,2)</f>
        <v>#VALUE!</v>
      </c>
      <c r="C731" s="15" t="str">
        <f>Calen!F371</f>
        <v/>
      </c>
      <c r="D731" s="62"/>
      <c r="E731" s="62"/>
      <c r="F731" s="62"/>
      <c r="G731" s="62"/>
      <c r="H731" s="62"/>
      <c r="I731" s="62"/>
    </row>
    <row r="732" spans="1:9" ht="12.75" customHeight="1" x14ac:dyDescent="0.25">
      <c r="A732" t="e">
        <f>A731</f>
        <v>#VALUE!</v>
      </c>
      <c r="B732" s="40" t="e">
        <f>B731</f>
        <v>#VALUE!</v>
      </c>
      <c r="C732" s="16" t="str">
        <f t="shared" si="12"/>
        <v/>
      </c>
      <c r="D732" s="62"/>
      <c r="E732" s="62"/>
      <c r="F732" s="62"/>
      <c r="G732" s="62"/>
      <c r="H732" s="62"/>
      <c r="I732" s="62"/>
    </row>
    <row r="733" spans="1:9" ht="12.75" customHeight="1" x14ac:dyDescent="0.25">
      <c r="A733" t="e">
        <f>IF(MONTH(C733)=12,MONTH(C733),13)</f>
        <v>#VALUE!</v>
      </c>
      <c r="B733" s="40" t="e">
        <f>WEEKDAY(C733,2)</f>
        <v>#VALUE!</v>
      </c>
      <c r="C733" s="15" t="str">
        <f>Calen!F372</f>
        <v/>
      </c>
      <c r="D733" s="62"/>
      <c r="E733" s="62"/>
      <c r="F733" s="62"/>
      <c r="G733" s="62"/>
      <c r="H733" s="62"/>
      <c r="I733" s="62"/>
    </row>
    <row r="734" spans="1:9" ht="12.75" customHeight="1" x14ac:dyDescent="0.25">
      <c r="A734" t="e">
        <f>A733</f>
        <v>#VALUE!</v>
      </c>
      <c r="B734" s="40" t="e">
        <f>B733</f>
        <v>#VALUE!</v>
      </c>
      <c r="C734" s="16" t="str">
        <f t="shared" si="12"/>
        <v/>
      </c>
      <c r="D734" s="62"/>
      <c r="E734" s="62"/>
      <c r="F734" s="62"/>
      <c r="G734" s="62"/>
      <c r="H734" s="62"/>
      <c r="I734" s="62"/>
    </row>
    <row r="735" spans="1:9" ht="12.75" customHeight="1" x14ac:dyDescent="0.25">
      <c r="A735" t="e">
        <f>IF(MONTH(C735)=12,MONTH(C735),13)</f>
        <v>#VALUE!</v>
      </c>
      <c r="B735" s="40" t="e">
        <f>WEEKDAY(C735,2)</f>
        <v>#VALUE!</v>
      </c>
      <c r="C735" s="15" t="str">
        <f>Calen!F373</f>
        <v/>
      </c>
      <c r="D735" s="62"/>
      <c r="E735" s="62"/>
      <c r="F735" s="62"/>
      <c r="G735" s="62"/>
      <c r="H735" s="62"/>
      <c r="I735" s="62"/>
    </row>
    <row r="736" spans="1:9" ht="12.75" customHeight="1" x14ac:dyDescent="0.25">
      <c r="A736" t="e">
        <f>A735</f>
        <v>#VALUE!</v>
      </c>
      <c r="B736" s="40" t="e">
        <f>B735</f>
        <v>#VALUE!</v>
      </c>
      <c r="C736" s="16" t="str">
        <f t="shared" si="12"/>
        <v/>
      </c>
      <c r="D736" s="62"/>
      <c r="E736" s="62"/>
      <c r="F736" s="62"/>
      <c r="G736" s="62"/>
      <c r="H736" s="62"/>
      <c r="I736" s="62"/>
    </row>
    <row r="737" spans="1:9" ht="12.75" customHeight="1" x14ac:dyDescent="0.25">
      <c r="A737" t="e">
        <f>IF(MONTH(C737)=12,MONTH(C737),13)</f>
        <v>#VALUE!</v>
      </c>
      <c r="B737" s="40" t="e">
        <f>WEEKDAY(C737,2)</f>
        <v>#VALUE!</v>
      </c>
      <c r="C737" s="15" t="str">
        <f>Calen!F374</f>
        <v/>
      </c>
      <c r="D737" s="62"/>
      <c r="E737" s="62"/>
      <c r="F737" s="62"/>
      <c r="G737" s="62"/>
      <c r="H737" s="62"/>
      <c r="I737" s="62"/>
    </row>
    <row r="738" spans="1:9" ht="12.75" customHeight="1" x14ac:dyDescent="0.25">
      <c r="A738" t="e">
        <f>A737</f>
        <v>#VALUE!</v>
      </c>
      <c r="B738" s="40" t="e">
        <f>B737</f>
        <v>#VALUE!</v>
      </c>
      <c r="C738" s="16" t="str">
        <f t="shared" si="12"/>
        <v/>
      </c>
      <c r="D738" s="62"/>
      <c r="E738" s="62"/>
      <c r="F738" s="62"/>
      <c r="G738" s="62"/>
      <c r="H738" s="62"/>
      <c r="I738" s="62"/>
    </row>
    <row r="739" spans="1:9" ht="12.75" customHeight="1" x14ac:dyDescent="0.25">
      <c r="A739" t="e">
        <f>IF(MONTH(C739)=12,MONTH(C739),13)</f>
        <v>#VALUE!</v>
      </c>
      <c r="B739" s="40" t="e">
        <f>WEEKDAY(C739,2)</f>
        <v>#VALUE!</v>
      </c>
      <c r="C739" s="15" t="str">
        <f>Calen!F375</f>
        <v/>
      </c>
      <c r="D739" s="62"/>
      <c r="E739" s="62"/>
      <c r="F739" s="62"/>
      <c r="G739" s="62"/>
      <c r="H739" s="62"/>
      <c r="I739" s="62"/>
    </row>
    <row r="740" spans="1:9" ht="12.75" customHeight="1" x14ac:dyDescent="0.25">
      <c r="A740" t="e">
        <f>A739</f>
        <v>#VALUE!</v>
      </c>
      <c r="B740" s="40" t="e">
        <f>B739</f>
        <v>#VALUE!</v>
      </c>
      <c r="C740" s="16" t="str">
        <f t="shared" si="12"/>
        <v/>
      </c>
      <c r="D740" s="62"/>
      <c r="E740" s="62"/>
      <c r="F740" s="62"/>
      <c r="G740" s="62"/>
      <c r="H740" s="62"/>
      <c r="I740" s="62"/>
    </row>
    <row r="741" spans="1:9" ht="12.75" customHeight="1" x14ac:dyDescent="0.25">
      <c r="A741" t="e">
        <f>IF(MONTH(C741)=12,MONTH(C741),13)</f>
        <v>#VALUE!</v>
      </c>
      <c r="B741" s="40" t="e">
        <f>WEEKDAY(C741,2)</f>
        <v>#VALUE!</v>
      </c>
      <c r="C741" s="15" t="str">
        <f>Calen!F376</f>
        <v/>
      </c>
      <c r="D741" s="62"/>
      <c r="E741" s="62"/>
      <c r="F741" s="62"/>
      <c r="G741" s="62"/>
      <c r="H741" s="62"/>
      <c r="I741" s="62"/>
    </row>
    <row r="742" spans="1:9" ht="12.75" customHeight="1" x14ac:dyDescent="0.25">
      <c r="A742" t="e">
        <f>A741</f>
        <v>#VALUE!</v>
      </c>
      <c r="B742" s="40" t="e">
        <f>B741</f>
        <v>#VALUE!</v>
      </c>
      <c r="C742" s="16" t="str">
        <f t="shared" si="12"/>
        <v/>
      </c>
      <c r="D742" s="62"/>
      <c r="E742" s="62"/>
      <c r="F742" s="62"/>
      <c r="G742" s="62"/>
      <c r="H742" s="62"/>
      <c r="I742" s="62"/>
    </row>
    <row r="743" spans="1:9" ht="12.75" customHeight="1" x14ac:dyDescent="0.25">
      <c r="A743" t="e">
        <f>IF(MONTH(C743)=12,MONTH(C743),13)</f>
        <v>#VALUE!</v>
      </c>
      <c r="B743" s="40" t="e">
        <f>WEEKDAY(C743,2)</f>
        <v>#VALUE!</v>
      </c>
      <c r="C743" s="15" t="str">
        <f>Calen!F377</f>
        <v/>
      </c>
      <c r="D743" s="62"/>
      <c r="E743" s="62"/>
      <c r="F743" s="62"/>
      <c r="G743" s="62"/>
      <c r="H743" s="62"/>
      <c r="I743" s="62"/>
    </row>
    <row r="744" spans="1:9" ht="12.75" customHeight="1" x14ac:dyDescent="0.25">
      <c r="A744" t="e">
        <f>A743</f>
        <v>#VALUE!</v>
      </c>
      <c r="B744" s="40" t="e">
        <f>B743</f>
        <v>#VALUE!</v>
      </c>
      <c r="C744" s="16" t="str">
        <f t="shared" si="12"/>
        <v/>
      </c>
      <c r="D744" s="62"/>
      <c r="E744" s="62"/>
      <c r="F744" s="62"/>
      <c r="G744" s="62"/>
      <c r="H744" s="62"/>
      <c r="I744" s="62"/>
    </row>
  </sheetData>
  <autoFilter ref="A4:I744"/>
  <mergeCells count="2">
    <mergeCell ref="C1:F1"/>
    <mergeCell ref="C2:F2"/>
  </mergeCells>
  <conditionalFormatting sqref="G5:G6">
    <cfRule type="duplicateValues" dxfId="6666" priority="7113"/>
  </conditionalFormatting>
  <conditionalFormatting sqref="H5:H6">
    <cfRule type="duplicateValues" dxfId="6665" priority="7114"/>
  </conditionalFormatting>
  <conditionalFormatting sqref="I5:I6">
    <cfRule type="duplicateValues" dxfId="6664" priority="6947"/>
  </conditionalFormatting>
  <conditionalFormatting sqref="D5:D6">
    <cfRule type="duplicateValues" dxfId="6663" priority="6945"/>
  </conditionalFormatting>
  <conditionalFormatting sqref="D7:D8">
    <cfRule type="duplicateValues" dxfId="6662" priority="6942"/>
  </conditionalFormatting>
  <conditionalFormatting sqref="D9:D10">
    <cfRule type="duplicateValues" dxfId="6661" priority="6939"/>
  </conditionalFormatting>
  <conditionalFormatting sqref="D11:D12">
    <cfRule type="duplicateValues" dxfId="6660" priority="6936"/>
  </conditionalFormatting>
  <conditionalFormatting sqref="D13:D14">
    <cfRule type="duplicateValues" dxfId="6659" priority="6933"/>
  </conditionalFormatting>
  <conditionalFormatting sqref="D15:D16">
    <cfRule type="duplicateValues" dxfId="6658" priority="6930"/>
  </conditionalFormatting>
  <conditionalFormatting sqref="D17:D18">
    <cfRule type="duplicateValues" dxfId="6657" priority="6927"/>
  </conditionalFormatting>
  <conditionalFormatting sqref="D19:D20">
    <cfRule type="duplicateValues" dxfId="6656" priority="6924"/>
  </conditionalFormatting>
  <conditionalFormatting sqref="D21:D22">
    <cfRule type="duplicateValues" dxfId="6655" priority="6921"/>
  </conditionalFormatting>
  <conditionalFormatting sqref="D23:D24">
    <cfRule type="duplicateValues" dxfId="6654" priority="6918"/>
  </conditionalFormatting>
  <conditionalFormatting sqref="D25:D26">
    <cfRule type="duplicateValues" dxfId="6653" priority="6915"/>
  </conditionalFormatting>
  <conditionalFormatting sqref="D27:D28">
    <cfRule type="duplicateValues" dxfId="6652" priority="6912"/>
  </conditionalFormatting>
  <conditionalFormatting sqref="D29:D30">
    <cfRule type="duplicateValues" dxfId="6651" priority="6909"/>
  </conditionalFormatting>
  <conditionalFormatting sqref="D31:D32">
    <cfRule type="duplicateValues" dxfId="6650" priority="6906"/>
  </conditionalFormatting>
  <conditionalFormatting sqref="D33:D34">
    <cfRule type="duplicateValues" dxfId="6649" priority="6903"/>
  </conditionalFormatting>
  <conditionalFormatting sqref="D35:D36">
    <cfRule type="duplicateValues" dxfId="6648" priority="6900"/>
  </conditionalFormatting>
  <conditionalFormatting sqref="D37:D38">
    <cfRule type="duplicateValues" dxfId="6647" priority="6897"/>
  </conditionalFormatting>
  <conditionalFormatting sqref="D39:D40">
    <cfRule type="duplicateValues" dxfId="6646" priority="6894"/>
  </conditionalFormatting>
  <conditionalFormatting sqref="D41:D42">
    <cfRule type="duplicateValues" dxfId="6645" priority="6891"/>
  </conditionalFormatting>
  <conditionalFormatting sqref="D43:D44">
    <cfRule type="duplicateValues" dxfId="6644" priority="6888"/>
  </conditionalFormatting>
  <conditionalFormatting sqref="D45:D46">
    <cfRule type="duplicateValues" dxfId="6643" priority="6885"/>
  </conditionalFormatting>
  <conditionalFormatting sqref="D47:D48">
    <cfRule type="duplicateValues" dxfId="6642" priority="6882"/>
  </conditionalFormatting>
  <conditionalFormatting sqref="D49:D50">
    <cfRule type="duplicateValues" dxfId="6641" priority="6879"/>
  </conditionalFormatting>
  <conditionalFormatting sqref="D51:D52">
    <cfRule type="duplicateValues" dxfId="6640" priority="6876"/>
  </conditionalFormatting>
  <conditionalFormatting sqref="D53:D54">
    <cfRule type="duplicateValues" dxfId="6639" priority="6873"/>
  </conditionalFormatting>
  <conditionalFormatting sqref="D55:D56">
    <cfRule type="duplicateValues" dxfId="6638" priority="6870"/>
  </conditionalFormatting>
  <conditionalFormatting sqref="D57:D58">
    <cfRule type="duplicateValues" dxfId="6637" priority="6867"/>
  </conditionalFormatting>
  <conditionalFormatting sqref="D59:D60">
    <cfRule type="duplicateValues" dxfId="6636" priority="6864"/>
  </conditionalFormatting>
  <conditionalFormatting sqref="D61:D62">
    <cfRule type="duplicateValues" dxfId="6635" priority="6861"/>
  </conditionalFormatting>
  <conditionalFormatting sqref="D63:D64">
    <cfRule type="duplicateValues" dxfId="6634" priority="6858"/>
  </conditionalFormatting>
  <conditionalFormatting sqref="D65:D66">
    <cfRule type="duplicateValues" dxfId="6633" priority="6855"/>
  </conditionalFormatting>
  <conditionalFormatting sqref="D67:D68">
    <cfRule type="duplicateValues" dxfId="6632" priority="6852"/>
  </conditionalFormatting>
  <conditionalFormatting sqref="D69:D70">
    <cfRule type="duplicateValues" dxfId="6631" priority="6849"/>
  </conditionalFormatting>
  <conditionalFormatting sqref="D71:D72">
    <cfRule type="duplicateValues" dxfId="6630" priority="6846"/>
  </conditionalFormatting>
  <conditionalFormatting sqref="D73:D74">
    <cfRule type="duplicateValues" dxfId="6629" priority="6843"/>
  </conditionalFormatting>
  <conditionalFormatting sqref="D75:D76">
    <cfRule type="duplicateValues" dxfId="6628" priority="6840"/>
  </conditionalFormatting>
  <conditionalFormatting sqref="D77:D78">
    <cfRule type="duplicateValues" dxfId="6627" priority="6837"/>
  </conditionalFormatting>
  <conditionalFormatting sqref="D79:D80">
    <cfRule type="duplicateValues" dxfId="6626" priority="6834"/>
  </conditionalFormatting>
  <conditionalFormatting sqref="D81:D82">
    <cfRule type="duplicateValues" dxfId="6625" priority="6831"/>
  </conditionalFormatting>
  <conditionalFormatting sqref="D83:D84">
    <cfRule type="duplicateValues" dxfId="6624" priority="6828"/>
  </conditionalFormatting>
  <conditionalFormatting sqref="D85:D86">
    <cfRule type="duplicateValues" dxfId="6623" priority="6825"/>
  </conditionalFormatting>
  <conditionalFormatting sqref="D87:D88">
    <cfRule type="duplicateValues" dxfId="6622" priority="6822"/>
  </conditionalFormatting>
  <conditionalFormatting sqref="D89:D90">
    <cfRule type="duplicateValues" dxfId="6621" priority="6819"/>
  </conditionalFormatting>
  <conditionalFormatting sqref="D91:D92">
    <cfRule type="duplicateValues" dxfId="6620" priority="6816"/>
  </conditionalFormatting>
  <conditionalFormatting sqref="D93:D94">
    <cfRule type="duplicateValues" dxfId="6619" priority="6813"/>
  </conditionalFormatting>
  <conditionalFormatting sqref="D95:D96">
    <cfRule type="duplicateValues" dxfId="6618" priority="6810"/>
  </conditionalFormatting>
  <conditionalFormatting sqref="D97:D98">
    <cfRule type="duplicateValues" dxfId="6617" priority="6807"/>
  </conditionalFormatting>
  <conditionalFormatting sqref="D99:D100">
    <cfRule type="duplicateValues" dxfId="6616" priority="6804"/>
  </conditionalFormatting>
  <conditionalFormatting sqref="D101:D102">
    <cfRule type="duplicateValues" dxfId="6615" priority="6801"/>
  </conditionalFormatting>
  <conditionalFormatting sqref="D103:D104">
    <cfRule type="duplicateValues" dxfId="6614" priority="6798"/>
  </conditionalFormatting>
  <conditionalFormatting sqref="D105:D106">
    <cfRule type="duplicateValues" dxfId="6613" priority="6795"/>
  </conditionalFormatting>
  <conditionalFormatting sqref="D107:D108">
    <cfRule type="duplicateValues" dxfId="6612" priority="6792"/>
  </conditionalFormatting>
  <conditionalFormatting sqref="D109:D110">
    <cfRule type="duplicateValues" dxfId="6611" priority="6789"/>
  </conditionalFormatting>
  <conditionalFormatting sqref="D111:D112">
    <cfRule type="duplicateValues" dxfId="6610" priority="6786"/>
  </conditionalFormatting>
  <conditionalFormatting sqref="D113:D114">
    <cfRule type="duplicateValues" dxfId="6609" priority="6783"/>
  </conditionalFormatting>
  <conditionalFormatting sqref="D115:D116">
    <cfRule type="duplicateValues" dxfId="6608" priority="6780"/>
  </conditionalFormatting>
  <conditionalFormatting sqref="D117:D118">
    <cfRule type="duplicateValues" dxfId="6607" priority="6777"/>
  </conditionalFormatting>
  <conditionalFormatting sqref="D119:D120">
    <cfRule type="duplicateValues" dxfId="6606" priority="6774"/>
  </conditionalFormatting>
  <conditionalFormatting sqref="D121:D122">
    <cfRule type="duplicateValues" dxfId="6605" priority="6771"/>
  </conditionalFormatting>
  <conditionalFormatting sqref="D123:D124">
    <cfRule type="duplicateValues" dxfId="6604" priority="6768"/>
  </conditionalFormatting>
  <conditionalFormatting sqref="D125:D126">
    <cfRule type="duplicateValues" dxfId="6603" priority="6765"/>
  </conditionalFormatting>
  <conditionalFormatting sqref="D127:D128">
    <cfRule type="duplicateValues" dxfId="6602" priority="6762"/>
  </conditionalFormatting>
  <conditionalFormatting sqref="D129:D130">
    <cfRule type="duplicateValues" dxfId="6601" priority="6759"/>
  </conditionalFormatting>
  <conditionalFormatting sqref="D131:D132">
    <cfRule type="duplicateValues" dxfId="6600" priority="6756"/>
  </conditionalFormatting>
  <conditionalFormatting sqref="D133:D134">
    <cfRule type="duplicateValues" dxfId="6599" priority="6753"/>
  </conditionalFormatting>
  <conditionalFormatting sqref="D135:D136">
    <cfRule type="duplicateValues" dxfId="6598" priority="6750"/>
  </conditionalFormatting>
  <conditionalFormatting sqref="D137:D138">
    <cfRule type="duplicateValues" dxfId="6597" priority="6747"/>
  </conditionalFormatting>
  <conditionalFormatting sqref="D139:D140">
    <cfRule type="duplicateValues" dxfId="6596" priority="6744"/>
  </conditionalFormatting>
  <conditionalFormatting sqref="D141:D142">
    <cfRule type="duplicateValues" dxfId="6595" priority="6741"/>
  </conditionalFormatting>
  <conditionalFormatting sqref="D143:D144">
    <cfRule type="duplicateValues" dxfId="6594" priority="6738"/>
  </conditionalFormatting>
  <conditionalFormatting sqref="D145:D146">
    <cfRule type="duplicateValues" dxfId="6593" priority="6735"/>
  </conditionalFormatting>
  <conditionalFormatting sqref="D147:D148">
    <cfRule type="duplicateValues" dxfId="6592" priority="6732"/>
  </conditionalFormatting>
  <conditionalFormatting sqref="D149:D150">
    <cfRule type="duplicateValues" dxfId="6591" priority="6729"/>
  </conditionalFormatting>
  <conditionalFormatting sqref="D151:D152">
    <cfRule type="duplicateValues" dxfId="6590" priority="6726"/>
  </conditionalFormatting>
  <conditionalFormatting sqref="D153:D154">
    <cfRule type="duplicateValues" dxfId="6589" priority="6723"/>
  </conditionalFormatting>
  <conditionalFormatting sqref="D155:D156">
    <cfRule type="duplicateValues" dxfId="6588" priority="6720"/>
  </conditionalFormatting>
  <conditionalFormatting sqref="D157:D158">
    <cfRule type="duplicateValues" dxfId="6587" priority="6717"/>
  </conditionalFormatting>
  <conditionalFormatting sqref="D159:D160">
    <cfRule type="duplicateValues" dxfId="6586" priority="6714"/>
  </conditionalFormatting>
  <conditionalFormatting sqref="D161:D162">
    <cfRule type="duplicateValues" dxfId="6585" priority="6711"/>
  </conditionalFormatting>
  <conditionalFormatting sqref="D163:D164">
    <cfRule type="duplicateValues" dxfId="6584" priority="6708"/>
  </conditionalFormatting>
  <conditionalFormatting sqref="D165:D166">
    <cfRule type="duplicateValues" dxfId="6583" priority="6705"/>
  </conditionalFormatting>
  <conditionalFormatting sqref="D167:D168">
    <cfRule type="duplicateValues" dxfId="6582" priority="6702"/>
  </conditionalFormatting>
  <conditionalFormatting sqref="D169:D170">
    <cfRule type="duplicateValues" dxfId="6581" priority="6699"/>
  </conditionalFormatting>
  <conditionalFormatting sqref="D171:D172">
    <cfRule type="duplicateValues" dxfId="6580" priority="6696"/>
  </conditionalFormatting>
  <conditionalFormatting sqref="D173:D174">
    <cfRule type="duplicateValues" dxfId="6579" priority="6693"/>
  </conditionalFormatting>
  <conditionalFormatting sqref="D175:D176">
    <cfRule type="duplicateValues" dxfId="6578" priority="6690"/>
  </conditionalFormatting>
  <conditionalFormatting sqref="D177:D178">
    <cfRule type="duplicateValues" dxfId="6577" priority="6687"/>
  </conditionalFormatting>
  <conditionalFormatting sqref="D179:D180">
    <cfRule type="duplicateValues" dxfId="6576" priority="6684"/>
  </conditionalFormatting>
  <conditionalFormatting sqref="D181:D182">
    <cfRule type="duplicateValues" dxfId="6575" priority="6681"/>
  </conditionalFormatting>
  <conditionalFormatting sqref="D183:D184">
    <cfRule type="duplicateValues" dxfId="6574" priority="6678"/>
  </conditionalFormatting>
  <conditionalFormatting sqref="D185:D186">
    <cfRule type="duplicateValues" dxfId="6573" priority="6675"/>
  </conditionalFormatting>
  <conditionalFormatting sqref="D187:D188">
    <cfRule type="duplicateValues" dxfId="6572" priority="6672"/>
  </conditionalFormatting>
  <conditionalFormatting sqref="D189:D190">
    <cfRule type="duplicateValues" dxfId="6571" priority="6669"/>
  </conditionalFormatting>
  <conditionalFormatting sqref="D191:D192">
    <cfRule type="duplicateValues" dxfId="6570" priority="6666"/>
  </conditionalFormatting>
  <conditionalFormatting sqref="D193:D194">
    <cfRule type="duplicateValues" dxfId="6569" priority="6663"/>
  </conditionalFormatting>
  <conditionalFormatting sqref="D195:D196">
    <cfRule type="duplicateValues" dxfId="6568" priority="6660"/>
  </conditionalFormatting>
  <conditionalFormatting sqref="D197:D198">
    <cfRule type="duplicateValues" dxfId="6567" priority="6657"/>
  </conditionalFormatting>
  <conditionalFormatting sqref="D199:D200">
    <cfRule type="duplicateValues" dxfId="6566" priority="6654"/>
  </conditionalFormatting>
  <conditionalFormatting sqref="D201:D202">
    <cfRule type="duplicateValues" dxfId="6565" priority="6651"/>
  </conditionalFormatting>
  <conditionalFormatting sqref="D203:D204">
    <cfRule type="duplicateValues" dxfId="6564" priority="6648"/>
  </conditionalFormatting>
  <conditionalFormatting sqref="D205:D206">
    <cfRule type="duplicateValues" dxfId="6563" priority="6645"/>
  </conditionalFormatting>
  <conditionalFormatting sqref="D207:D208">
    <cfRule type="duplicateValues" dxfId="6562" priority="6642"/>
  </conditionalFormatting>
  <conditionalFormatting sqref="D209:D210">
    <cfRule type="duplicateValues" dxfId="6561" priority="6639"/>
  </conditionalFormatting>
  <conditionalFormatting sqref="D211:D212">
    <cfRule type="duplicateValues" dxfId="6560" priority="6636"/>
  </conditionalFormatting>
  <conditionalFormatting sqref="D213:D214">
    <cfRule type="duplicateValues" dxfId="6559" priority="6633"/>
  </conditionalFormatting>
  <conditionalFormatting sqref="D215:D216">
    <cfRule type="duplicateValues" dxfId="6558" priority="6630"/>
  </conditionalFormatting>
  <conditionalFormatting sqref="D217:D218">
    <cfRule type="duplicateValues" dxfId="6557" priority="6627"/>
  </conditionalFormatting>
  <conditionalFormatting sqref="D219:D220">
    <cfRule type="duplicateValues" dxfId="6556" priority="6624"/>
  </conditionalFormatting>
  <conditionalFormatting sqref="D221:D222">
    <cfRule type="duplicateValues" dxfId="6555" priority="6621"/>
  </conditionalFormatting>
  <conditionalFormatting sqref="D223:D224">
    <cfRule type="duplicateValues" dxfId="6554" priority="6618"/>
  </conditionalFormatting>
  <conditionalFormatting sqref="D225:D226">
    <cfRule type="duplicateValues" dxfId="6553" priority="6615"/>
  </conditionalFormatting>
  <conditionalFormatting sqref="D227:D228">
    <cfRule type="duplicateValues" dxfId="6552" priority="6612"/>
  </conditionalFormatting>
  <conditionalFormatting sqref="D229:D230">
    <cfRule type="duplicateValues" dxfId="6551" priority="6609"/>
  </conditionalFormatting>
  <conditionalFormatting sqref="D231:D232">
    <cfRule type="duplicateValues" dxfId="6550" priority="6606"/>
  </conditionalFormatting>
  <conditionalFormatting sqref="D233:D234">
    <cfRule type="duplicateValues" dxfId="6549" priority="6603"/>
  </conditionalFormatting>
  <conditionalFormatting sqref="D235:D236">
    <cfRule type="duplicateValues" dxfId="6548" priority="6600"/>
  </conditionalFormatting>
  <conditionalFormatting sqref="D237:D238">
    <cfRule type="duplicateValues" dxfId="6547" priority="6597"/>
  </conditionalFormatting>
  <conditionalFormatting sqref="D239:D240">
    <cfRule type="duplicateValues" dxfId="6546" priority="6594"/>
  </conditionalFormatting>
  <conditionalFormatting sqref="D241:D242">
    <cfRule type="duplicateValues" dxfId="6545" priority="6591"/>
  </conditionalFormatting>
  <conditionalFormatting sqref="D243:D244">
    <cfRule type="duplicateValues" dxfId="6544" priority="6588"/>
  </conditionalFormatting>
  <conditionalFormatting sqref="D245:D246">
    <cfRule type="duplicateValues" dxfId="6543" priority="6585"/>
  </conditionalFormatting>
  <conditionalFormatting sqref="D247:D248">
    <cfRule type="duplicateValues" dxfId="6542" priority="6582"/>
  </conditionalFormatting>
  <conditionalFormatting sqref="D249:D250">
    <cfRule type="duplicateValues" dxfId="6541" priority="6579"/>
  </conditionalFormatting>
  <conditionalFormatting sqref="D251:D252">
    <cfRule type="duplicateValues" dxfId="6540" priority="6576"/>
  </conditionalFormatting>
  <conditionalFormatting sqref="D253:D254">
    <cfRule type="duplicateValues" dxfId="6539" priority="6573"/>
  </conditionalFormatting>
  <conditionalFormatting sqref="D255:D256">
    <cfRule type="duplicateValues" dxfId="6538" priority="6570"/>
  </conditionalFormatting>
  <conditionalFormatting sqref="D257:D258">
    <cfRule type="duplicateValues" dxfId="6537" priority="6567"/>
  </conditionalFormatting>
  <conditionalFormatting sqref="D259:D260">
    <cfRule type="duplicateValues" dxfId="6536" priority="6564"/>
  </conditionalFormatting>
  <conditionalFormatting sqref="D261:D262">
    <cfRule type="duplicateValues" dxfId="6535" priority="6561"/>
  </conditionalFormatting>
  <conditionalFormatting sqref="D263:D264">
    <cfRule type="duplicateValues" dxfId="6534" priority="6558"/>
  </conditionalFormatting>
  <conditionalFormatting sqref="D265:D266">
    <cfRule type="duplicateValues" dxfId="6533" priority="6555"/>
  </conditionalFormatting>
  <conditionalFormatting sqref="D267:D268">
    <cfRule type="duplicateValues" dxfId="6532" priority="6552"/>
  </conditionalFormatting>
  <conditionalFormatting sqref="D269:D270">
    <cfRule type="duplicateValues" dxfId="6531" priority="6549"/>
  </conditionalFormatting>
  <conditionalFormatting sqref="D271:D272">
    <cfRule type="duplicateValues" dxfId="6530" priority="6546"/>
  </conditionalFormatting>
  <conditionalFormatting sqref="D273:D274">
    <cfRule type="duplicateValues" dxfId="6529" priority="6543"/>
  </conditionalFormatting>
  <conditionalFormatting sqref="D275:D276">
    <cfRule type="duplicateValues" dxfId="6528" priority="6540"/>
  </conditionalFormatting>
  <conditionalFormatting sqref="D277:D278">
    <cfRule type="duplicateValues" dxfId="6527" priority="6537"/>
  </conditionalFormatting>
  <conditionalFormatting sqref="D279:D280">
    <cfRule type="duplicateValues" dxfId="6526" priority="6534"/>
  </conditionalFormatting>
  <conditionalFormatting sqref="D281:D282">
    <cfRule type="duplicateValues" dxfId="6525" priority="6531"/>
  </conditionalFormatting>
  <conditionalFormatting sqref="D283:D284">
    <cfRule type="duplicateValues" dxfId="6524" priority="6528"/>
  </conditionalFormatting>
  <conditionalFormatting sqref="D285:D286">
    <cfRule type="duplicateValues" dxfId="6523" priority="6525"/>
  </conditionalFormatting>
  <conditionalFormatting sqref="D287:D288">
    <cfRule type="duplicateValues" dxfId="6522" priority="6522"/>
  </conditionalFormatting>
  <conditionalFormatting sqref="D289:D290">
    <cfRule type="duplicateValues" dxfId="6521" priority="6519"/>
  </conditionalFormatting>
  <conditionalFormatting sqref="D291:D292">
    <cfRule type="duplicateValues" dxfId="6520" priority="6516"/>
  </conditionalFormatting>
  <conditionalFormatting sqref="D293:D294">
    <cfRule type="duplicateValues" dxfId="6519" priority="6513"/>
  </conditionalFormatting>
  <conditionalFormatting sqref="D295:D296">
    <cfRule type="duplicateValues" dxfId="6518" priority="6510"/>
  </conditionalFormatting>
  <conditionalFormatting sqref="D297:D298">
    <cfRule type="duplicateValues" dxfId="6517" priority="6507"/>
  </conditionalFormatting>
  <conditionalFormatting sqref="D299:D300">
    <cfRule type="duplicateValues" dxfId="6516" priority="6504"/>
  </conditionalFormatting>
  <conditionalFormatting sqref="D301:D302">
    <cfRule type="duplicateValues" dxfId="6515" priority="6501"/>
  </conditionalFormatting>
  <conditionalFormatting sqref="D303:D304">
    <cfRule type="duplicateValues" dxfId="6514" priority="6498"/>
  </conditionalFormatting>
  <conditionalFormatting sqref="D305:D306">
    <cfRule type="duplicateValues" dxfId="6513" priority="6495"/>
  </conditionalFormatting>
  <conditionalFormatting sqref="D307:D308">
    <cfRule type="duplicateValues" dxfId="6512" priority="6492"/>
  </conditionalFormatting>
  <conditionalFormatting sqref="D309:D310">
    <cfRule type="duplicateValues" dxfId="6511" priority="6489"/>
  </conditionalFormatting>
  <conditionalFormatting sqref="D311:D312">
    <cfRule type="duplicateValues" dxfId="6510" priority="6486"/>
  </conditionalFormatting>
  <conditionalFormatting sqref="D313:D314">
    <cfRule type="duplicateValues" dxfId="6509" priority="6483"/>
  </conditionalFormatting>
  <conditionalFormatting sqref="D315:D316">
    <cfRule type="duplicateValues" dxfId="6508" priority="6480"/>
  </conditionalFormatting>
  <conditionalFormatting sqref="D317:D318">
    <cfRule type="duplicateValues" dxfId="6507" priority="6477"/>
  </conditionalFormatting>
  <conditionalFormatting sqref="D319:D320">
    <cfRule type="duplicateValues" dxfId="6506" priority="6474"/>
  </conditionalFormatting>
  <conditionalFormatting sqref="D321:D322">
    <cfRule type="duplicateValues" dxfId="6505" priority="6471"/>
  </conditionalFormatting>
  <conditionalFormatting sqref="D323:D324">
    <cfRule type="duplicateValues" dxfId="6504" priority="6468"/>
  </conditionalFormatting>
  <conditionalFormatting sqref="D325:D326">
    <cfRule type="duplicateValues" dxfId="6503" priority="6465"/>
  </conditionalFormatting>
  <conditionalFormatting sqref="D327:D328">
    <cfRule type="duplicateValues" dxfId="6502" priority="6462"/>
  </conditionalFormatting>
  <conditionalFormatting sqref="D329:D330">
    <cfRule type="duplicateValues" dxfId="6501" priority="6459"/>
  </conditionalFormatting>
  <conditionalFormatting sqref="D331:D332">
    <cfRule type="duplicateValues" dxfId="6500" priority="6456"/>
  </conditionalFormatting>
  <conditionalFormatting sqref="D333:D334">
    <cfRule type="duplicateValues" dxfId="6499" priority="6453"/>
  </conditionalFormatting>
  <conditionalFormatting sqref="D335:D336">
    <cfRule type="duplicateValues" dxfId="6498" priority="6450"/>
  </conditionalFormatting>
  <conditionalFormatting sqref="D337:D338">
    <cfRule type="duplicateValues" dxfId="6497" priority="6447"/>
  </conditionalFormatting>
  <conditionalFormatting sqref="D339:D340">
    <cfRule type="duplicateValues" dxfId="6496" priority="6444"/>
  </conditionalFormatting>
  <conditionalFormatting sqref="D341:D342">
    <cfRule type="duplicateValues" dxfId="6495" priority="6441"/>
  </conditionalFormatting>
  <conditionalFormatting sqref="D343:D344">
    <cfRule type="duplicateValues" dxfId="6494" priority="6438"/>
  </conditionalFormatting>
  <conditionalFormatting sqref="D345:D346">
    <cfRule type="duplicateValues" dxfId="6493" priority="6435"/>
  </conditionalFormatting>
  <conditionalFormatting sqref="D347:D348">
    <cfRule type="duplicateValues" dxfId="6492" priority="6432"/>
  </conditionalFormatting>
  <conditionalFormatting sqref="D349:D350">
    <cfRule type="duplicateValues" dxfId="6491" priority="6429"/>
  </conditionalFormatting>
  <conditionalFormatting sqref="D351:D352">
    <cfRule type="duplicateValues" dxfId="6490" priority="6426"/>
  </conditionalFormatting>
  <conditionalFormatting sqref="D353:D354">
    <cfRule type="duplicateValues" dxfId="6489" priority="6423"/>
  </conditionalFormatting>
  <conditionalFormatting sqref="D355:D356">
    <cfRule type="duplicateValues" dxfId="6488" priority="6420"/>
  </conditionalFormatting>
  <conditionalFormatting sqref="D357:D358">
    <cfRule type="duplicateValues" dxfId="6487" priority="6417"/>
  </conditionalFormatting>
  <conditionalFormatting sqref="D359:D360">
    <cfRule type="duplicateValues" dxfId="6486" priority="6414"/>
  </conditionalFormatting>
  <conditionalFormatting sqref="D361:D362">
    <cfRule type="duplicateValues" dxfId="6485" priority="6411"/>
  </conditionalFormatting>
  <conditionalFormatting sqref="D363:D364">
    <cfRule type="duplicateValues" dxfId="6484" priority="6408"/>
  </conditionalFormatting>
  <conditionalFormatting sqref="D365:D366">
    <cfRule type="duplicateValues" dxfId="6483" priority="6405"/>
  </conditionalFormatting>
  <conditionalFormatting sqref="D367:D368">
    <cfRule type="duplicateValues" dxfId="6482" priority="6402"/>
  </conditionalFormatting>
  <conditionalFormatting sqref="D369:D370">
    <cfRule type="duplicateValues" dxfId="6481" priority="6399"/>
  </conditionalFormatting>
  <conditionalFormatting sqref="D371:D372">
    <cfRule type="duplicateValues" dxfId="6480" priority="6396"/>
  </conditionalFormatting>
  <conditionalFormatting sqref="D373:D374">
    <cfRule type="duplicateValues" dxfId="6479" priority="6393"/>
  </conditionalFormatting>
  <conditionalFormatting sqref="D375:D376">
    <cfRule type="duplicateValues" dxfId="6478" priority="6390"/>
  </conditionalFormatting>
  <conditionalFormatting sqref="D377:D378">
    <cfRule type="duplicateValues" dxfId="6477" priority="6387"/>
  </conditionalFormatting>
  <conditionalFormatting sqref="D379:D380">
    <cfRule type="duplicateValues" dxfId="6476" priority="6384"/>
  </conditionalFormatting>
  <conditionalFormatting sqref="D381:D382">
    <cfRule type="duplicateValues" dxfId="6475" priority="6381"/>
  </conditionalFormatting>
  <conditionalFormatting sqref="D383:D384">
    <cfRule type="duplicateValues" dxfId="6474" priority="6378"/>
  </conditionalFormatting>
  <conditionalFormatting sqref="D385:D386">
    <cfRule type="duplicateValues" dxfId="6473" priority="6375"/>
  </conditionalFormatting>
  <conditionalFormatting sqref="D387:D388">
    <cfRule type="duplicateValues" dxfId="6472" priority="6372"/>
  </conditionalFormatting>
  <conditionalFormatting sqref="D389:D390">
    <cfRule type="duplicateValues" dxfId="6471" priority="6369"/>
  </conditionalFormatting>
  <conditionalFormatting sqref="D391:D392">
    <cfRule type="duplicateValues" dxfId="6470" priority="6366"/>
  </conditionalFormatting>
  <conditionalFormatting sqref="D393:D394">
    <cfRule type="duplicateValues" dxfId="6469" priority="6363"/>
  </conditionalFormatting>
  <conditionalFormatting sqref="D395:D396">
    <cfRule type="duplicateValues" dxfId="6468" priority="6360"/>
  </conditionalFormatting>
  <conditionalFormatting sqref="D397:D398">
    <cfRule type="duplicateValues" dxfId="6467" priority="6357"/>
  </conditionalFormatting>
  <conditionalFormatting sqref="D399:D400">
    <cfRule type="duplicateValues" dxfId="6466" priority="6354"/>
  </conditionalFormatting>
  <conditionalFormatting sqref="D401:D402">
    <cfRule type="duplicateValues" dxfId="6465" priority="6351"/>
  </conditionalFormatting>
  <conditionalFormatting sqref="D403:D404">
    <cfRule type="duplicateValues" dxfId="6464" priority="6348"/>
  </conditionalFormatting>
  <conditionalFormatting sqref="D405:D406">
    <cfRule type="duplicateValues" dxfId="6463" priority="6345"/>
  </conditionalFormatting>
  <conditionalFormatting sqref="D407:D408">
    <cfRule type="duplicateValues" dxfId="6462" priority="6342"/>
  </conditionalFormatting>
  <conditionalFormatting sqref="D409:D410">
    <cfRule type="duplicateValues" dxfId="6461" priority="6339"/>
  </conditionalFormatting>
  <conditionalFormatting sqref="D411:D412">
    <cfRule type="duplicateValues" dxfId="6460" priority="6336"/>
  </conditionalFormatting>
  <conditionalFormatting sqref="D413:D414">
    <cfRule type="duplicateValues" dxfId="6459" priority="6333"/>
  </conditionalFormatting>
  <conditionalFormatting sqref="D415:D416">
    <cfRule type="duplicateValues" dxfId="6458" priority="6330"/>
  </conditionalFormatting>
  <conditionalFormatting sqref="D417:D418">
    <cfRule type="duplicateValues" dxfId="6457" priority="6327"/>
  </conditionalFormatting>
  <conditionalFormatting sqref="D419:D420">
    <cfRule type="duplicateValues" dxfId="6456" priority="6324"/>
  </conditionalFormatting>
  <conditionalFormatting sqref="D421:D422">
    <cfRule type="duplicateValues" dxfId="6455" priority="6321"/>
  </conditionalFormatting>
  <conditionalFormatting sqref="D423:D424">
    <cfRule type="duplicateValues" dxfId="6454" priority="6318"/>
  </conditionalFormatting>
  <conditionalFormatting sqref="D425:D426">
    <cfRule type="duplicateValues" dxfId="6453" priority="6315"/>
  </conditionalFormatting>
  <conditionalFormatting sqref="D427:D428">
    <cfRule type="duplicateValues" dxfId="6452" priority="6312"/>
  </conditionalFormatting>
  <conditionalFormatting sqref="D429:D430">
    <cfRule type="duplicateValues" dxfId="6451" priority="6309"/>
  </conditionalFormatting>
  <conditionalFormatting sqref="D431:D432">
    <cfRule type="duplicateValues" dxfId="6450" priority="6306"/>
  </conditionalFormatting>
  <conditionalFormatting sqref="D433:D434">
    <cfRule type="duplicateValues" dxfId="6449" priority="6303"/>
  </conditionalFormatting>
  <conditionalFormatting sqref="D435:D436">
    <cfRule type="duplicateValues" dxfId="6448" priority="6300"/>
  </conditionalFormatting>
  <conditionalFormatting sqref="D437:D438">
    <cfRule type="duplicateValues" dxfId="6447" priority="6297"/>
  </conditionalFormatting>
  <conditionalFormatting sqref="D439:D440">
    <cfRule type="duplicateValues" dxfId="6446" priority="6294"/>
  </conditionalFormatting>
  <conditionalFormatting sqref="D441:D442">
    <cfRule type="duplicateValues" dxfId="6445" priority="6291"/>
  </conditionalFormatting>
  <conditionalFormatting sqref="D443:D444">
    <cfRule type="duplicateValues" dxfId="6444" priority="6288"/>
  </conditionalFormatting>
  <conditionalFormatting sqref="D445:D446">
    <cfRule type="duplicateValues" dxfId="6443" priority="6285"/>
  </conditionalFormatting>
  <conditionalFormatting sqref="D447:D448">
    <cfRule type="duplicateValues" dxfId="6442" priority="6282"/>
  </conditionalFormatting>
  <conditionalFormatting sqref="D449:D450">
    <cfRule type="duplicateValues" dxfId="6441" priority="6279"/>
  </conditionalFormatting>
  <conditionalFormatting sqref="D451:D452">
    <cfRule type="duplicateValues" dxfId="6440" priority="6276"/>
  </conditionalFormatting>
  <conditionalFormatting sqref="D453:D454">
    <cfRule type="duplicateValues" dxfId="6439" priority="6273"/>
  </conditionalFormatting>
  <conditionalFormatting sqref="D455:D456">
    <cfRule type="duplicateValues" dxfId="6438" priority="6270"/>
  </conditionalFormatting>
  <conditionalFormatting sqref="D457:D458">
    <cfRule type="duplicateValues" dxfId="6437" priority="6267"/>
  </conditionalFormatting>
  <conditionalFormatting sqref="D459:D460">
    <cfRule type="duplicateValues" dxfId="6436" priority="6264"/>
  </conditionalFormatting>
  <conditionalFormatting sqref="D461:D462">
    <cfRule type="duplicateValues" dxfId="6435" priority="6261"/>
  </conditionalFormatting>
  <conditionalFormatting sqref="D463:D464">
    <cfRule type="duplicateValues" dxfId="6434" priority="6258"/>
  </conditionalFormatting>
  <conditionalFormatting sqref="D465:D466">
    <cfRule type="duplicateValues" dxfId="6433" priority="6255"/>
  </conditionalFormatting>
  <conditionalFormatting sqref="D467:D468">
    <cfRule type="duplicateValues" dxfId="6432" priority="6252"/>
  </conditionalFormatting>
  <conditionalFormatting sqref="D469:D470">
    <cfRule type="duplicateValues" dxfId="6431" priority="6249"/>
  </conditionalFormatting>
  <conditionalFormatting sqref="D471:D472">
    <cfRule type="duplicateValues" dxfId="6430" priority="6246"/>
  </conditionalFormatting>
  <conditionalFormatting sqref="D473:D474">
    <cfRule type="duplicateValues" dxfId="6429" priority="6243"/>
  </conditionalFormatting>
  <conditionalFormatting sqref="D475:D476">
    <cfRule type="duplicateValues" dxfId="6428" priority="6240"/>
  </conditionalFormatting>
  <conditionalFormatting sqref="D477:D478">
    <cfRule type="duplicateValues" dxfId="6427" priority="6237"/>
  </conditionalFormatting>
  <conditionalFormatting sqref="D479:D480">
    <cfRule type="duplicateValues" dxfId="6426" priority="6234"/>
  </conditionalFormatting>
  <conditionalFormatting sqref="D481:D482">
    <cfRule type="duplicateValues" dxfId="6425" priority="6231"/>
  </conditionalFormatting>
  <conditionalFormatting sqref="D483:D484">
    <cfRule type="duplicateValues" dxfId="6424" priority="6228"/>
  </conditionalFormatting>
  <conditionalFormatting sqref="D485:D486">
    <cfRule type="duplicateValues" dxfId="6423" priority="6225"/>
  </conditionalFormatting>
  <conditionalFormatting sqref="D487:D488">
    <cfRule type="duplicateValues" dxfId="6422" priority="6222"/>
  </conditionalFormatting>
  <conditionalFormatting sqref="D489:D490">
    <cfRule type="duplicateValues" dxfId="6421" priority="6219"/>
  </conditionalFormatting>
  <conditionalFormatting sqref="D491:D492">
    <cfRule type="duplicateValues" dxfId="6420" priority="6216"/>
  </conditionalFormatting>
  <conditionalFormatting sqref="D493:D494">
    <cfRule type="duplicateValues" dxfId="6419" priority="6213"/>
  </conditionalFormatting>
  <conditionalFormatting sqref="D495:D496">
    <cfRule type="duplicateValues" dxfId="6418" priority="6210"/>
  </conditionalFormatting>
  <conditionalFormatting sqref="D497:D498">
    <cfRule type="duplicateValues" dxfId="6417" priority="6207"/>
  </conditionalFormatting>
  <conditionalFormatting sqref="D499:D500">
    <cfRule type="duplicateValues" dxfId="6416" priority="6204"/>
  </conditionalFormatting>
  <conditionalFormatting sqref="D501:D502">
    <cfRule type="duplicateValues" dxfId="6415" priority="6201"/>
  </conditionalFormatting>
  <conditionalFormatting sqref="D503:D504">
    <cfRule type="duplicateValues" dxfId="6414" priority="6198"/>
  </conditionalFormatting>
  <conditionalFormatting sqref="D505:D506">
    <cfRule type="duplicateValues" dxfId="6413" priority="6195"/>
  </conditionalFormatting>
  <conditionalFormatting sqref="D507:D508">
    <cfRule type="duplicateValues" dxfId="6412" priority="6192"/>
  </conditionalFormatting>
  <conditionalFormatting sqref="D509:D510">
    <cfRule type="duplicateValues" dxfId="6411" priority="6189"/>
  </conditionalFormatting>
  <conditionalFormatting sqref="D511:D512">
    <cfRule type="duplicateValues" dxfId="6410" priority="6186"/>
  </conditionalFormatting>
  <conditionalFormatting sqref="D513:D514">
    <cfRule type="duplicateValues" dxfId="6409" priority="6183"/>
  </conditionalFormatting>
  <conditionalFormatting sqref="D515:D516">
    <cfRule type="duplicateValues" dxfId="6408" priority="6180"/>
  </conditionalFormatting>
  <conditionalFormatting sqref="D517:D518">
    <cfRule type="duplicateValues" dxfId="6407" priority="6177"/>
  </conditionalFormatting>
  <conditionalFormatting sqref="D519:D520">
    <cfRule type="duplicateValues" dxfId="6406" priority="6174"/>
  </conditionalFormatting>
  <conditionalFormatting sqref="D521:D522">
    <cfRule type="duplicateValues" dxfId="6405" priority="6171"/>
  </conditionalFormatting>
  <conditionalFormatting sqref="D523:D524">
    <cfRule type="duplicateValues" dxfId="6404" priority="6168"/>
  </conditionalFormatting>
  <conditionalFormatting sqref="D525:D526">
    <cfRule type="duplicateValues" dxfId="6403" priority="6165"/>
  </conditionalFormatting>
  <conditionalFormatting sqref="D527:D528">
    <cfRule type="duplicateValues" dxfId="6402" priority="6162"/>
  </conditionalFormatting>
  <conditionalFormatting sqref="D529:D530">
    <cfRule type="duplicateValues" dxfId="6401" priority="6159"/>
  </conditionalFormatting>
  <conditionalFormatting sqref="D531:D532">
    <cfRule type="duplicateValues" dxfId="6400" priority="6156"/>
  </conditionalFormatting>
  <conditionalFormatting sqref="D533:D534">
    <cfRule type="duplicateValues" dxfId="6399" priority="6153"/>
  </conditionalFormatting>
  <conditionalFormatting sqref="D535:D536">
    <cfRule type="duplicateValues" dxfId="6398" priority="6150"/>
  </conditionalFormatting>
  <conditionalFormatting sqref="D537:D538">
    <cfRule type="duplicateValues" dxfId="6397" priority="6147"/>
  </conditionalFormatting>
  <conditionalFormatting sqref="D539:D540">
    <cfRule type="duplicateValues" dxfId="6396" priority="6144"/>
  </conditionalFormatting>
  <conditionalFormatting sqref="D541:D542">
    <cfRule type="duplicateValues" dxfId="6395" priority="6141"/>
  </conditionalFormatting>
  <conditionalFormatting sqref="D543:D544">
    <cfRule type="duplicateValues" dxfId="6394" priority="6138"/>
  </conditionalFormatting>
  <conditionalFormatting sqref="D545:D546">
    <cfRule type="duplicateValues" dxfId="6393" priority="6135"/>
  </conditionalFormatting>
  <conditionalFormatting sqref="D547:D548">
    <cfRule type="duplicateValues" dxfId="6392" priority="6132"/>
  </conditionalFormatting>
  <conditionalFormatting sqref="D549:D550">
    <cfRule type="duplicateValues" dxfId="6391" priority="6129"/>
  </conditionalFormatting>
  <conditionalFormatting sqref="D551:D552">
    <cfRule type="duplicateValues" dxfId="6390" priority="6126"/>
  </conditionalFormatting>
  <conditionalFormatting sqref="D553:D554">
    <cfRule type="duplicateValues" dxfId="6389" priority="6123"/>
  </conditionalFormatting>
  <conditionalFormatting sqref="D555:D556">
    <cfRule type="duplicateValues" dxfId="6388" priority="6120"/>
  </conditionalFormatting>
  <conditionalFormatting sqref="D557:D558">
    <cfRule type="duplicateValues" dxfId="6387" priority="6117"/>
  </conditionalFormatting>
  <conditionalFormatting sqref="D559:D560">
    <cfRule type="duplicateValues" dxfId="6386" priority="6114"/>
  </conditionalFormatting>
  <conditionalFormatting sqref="D561:D562">
    <cfRule type="duplicateValues" dxfId="6385" priority="6111"/>
  </conditionalFormatting>
  <conditionalFormatting sqref="D563:D564">
    <cfRule type="duplicateValues" dxfId="6384" priority="6108"/>
  </conditionalFormatting>
  <conditionalFormatting sqref="D565:D566">
    <cfRule type="duplicateValues" dxfId="6383" priority="6105"/>
  </conditionalFormatting>
  <conditionalFormatting sqref="D567:D568">
    <cfRule type="duplicateValues" dxfId="6382" priority="6102"/>
  </conditionalFormatting>
  <conditionalFormatting sqref="D569:D570">
    <cfRule type="duplicateValues" dxfId="6381" priority="6099"/>
  </conditionalFormatting>
  <conditionalFormatting sqref="D571:D572">
    <cfRule type="duplicateValues" dxfId="6380" priority="6096"/>
  </conditionalFormatting>
  <conditionalFormatting sqref="D573:D574">
    <cfRule type="duplicateValues" dxfId="6379" priority="6093"/>
  </conditionalFormatting>
  <conditionalFormatting sqref="D575:D576">
    <cfRule type="duplicateValues" dxfId="6378" priority="6090"/>
  </conditionalFormatting>
  <conditionalFormatting sqref="D577:D578">
    <cfRule type="duplicateValues" dxfId="6377" priority="6087"/>
  </conditionalFormatting>
  <conditionalFormatting sqref="D579:D580">
    <cfRule type="duplicateValues" dxfId="6376" priority="6084"/>
  </conditionalFormatting>
  <conditionalFormatting sqref="D581:D582">
    <cfRule type="duplicateValues" dxfId="6375" priority="6081"/>
  </conditionalFormatting>
  <conditionalFormatting sqref="D583:D584">
    <cfRule type="duplicateValues" dxfId="6374" priority="6078"/>
  </conditionalFormatting>
  <conditionalFormatting sqref="D585:D586">
    <cfRule type="duplicateValues" dxfId="6373" priority="6075"/>
  </conditionalFormatting>
  <conditionalFormatting sqref="D587:D588">
    <cfRule type="duplicateValues" dxfId="6372" priority="6072"/>
  </conditionalFormatting>
  <conditionalFormatting sqref="D589:D590">
    <cfRule type="duplicateValues" dxfId="6371" priority="6069"/>
  </conditionalFormatting>
  <conditionalFormatting sqref="D591:D592">
    <cfRule type="duplicateValues" dxfId="6370" priority="6066"/>
  </conditionalFormatting>
  <conditionalFormatting sqref="D593:D594">
    <cfRule type="duplicateValues" dxfId="6369" priority="6063"/>
  </conditionalFormatting>
  <conditionalFormatting sqref="D595:D596">
    <cfRule type="duplicateValues" dxfId="6368" priority="6060"/>
  </conditionalFormatting>
  <conditionalFormatting sqref="D597:D598">
    <cfRule type="duplicateValues" dxfId="6367" priority="6057"/>
  </conditionalFormatting>
  <conditionalFormatting sqref="D599:D600">
    <cfRule type="duplicateValues" dxfId="6366" priority="6054"/>
  </conditionalFormatting>
  <conditionalFormatting sqref="D601:D602">
    <cfRule type="duplicateValues" dxfId="6365" priority="6051"/>
  </conditionalFormatting>
  <conditionalFormatting sqref="D603:D604">
    <cfRule type="duplicateValues" dxfId="6364" priority="6048"/>
  </conditionalFormatting>
  <conditionalFormatting sqref="D605:D606">
    <cfRule type="duplicateValues" dxfId="6363" priority="6045"/>
  </conditionalFormatting>
  <conditionalFormatting sqref="D607:D608">
    <cfRule type="duplicateValues" dxfId="6362" priority="6042"/>
  </conditionalFormatting>
  <conditionalFormatting sqref="D609:D610">
    <cfRule type="duplicateValues" dxfId="6361" priority="6039"/>
  </conditionalFormatting>
  <conditionalFormatting sqref="D611:D612">
    <cfRule type="duplicateValues" dxfId="6360" priority="6036"/>
  </conditionalFormatting>
  <conditionalFormatting sqref="D613:D614">
    <cfRule type="duplicateValues" dxfId="6359" priority="6033"/>
  </conditionalFormatting>
  <conditionalFormatting sqref="D615:D616">
    <cfRule type="duplicateValues" dxfId="6358" priority="6030"/>
  </conditionalFormatting>
  <conditionalFormatting sqref="D617:D618">
    <cfRule type="duplicateValues" dxfId="6357" priority="6027"/>
  </conditionalFormatting>
  <conditionalFormatting sqref="D619:D620">
    <cfRule type="duplicateValues" dxfId="6356" priority="6024"/>
  </conditionalFormatting>
  <conditionalFormatting sqref="D621:D622">
    <cfRule type="duplicateValues" dxfId="6355" priority="6021"/>
  </conditionalFormatting>
  <conditionalFormatting sqref="D623:D624">
    <cfRule type="duplicateValues" dxfId="6354" priority="6018"/>
  </conditionalFormatting>
  <conditionalFormatting sqref="D625:D626">
    <cfRule type="duplicateValues" dxfId="6353" priority="6015"/>
  </conditionalFormatting>
  <conditionalFormatting sqref="D627:D628">
    <cfRule type="duplicateValues" dxfId="6352" priority="6012"/>
  </conditionalFormatting>
  <conditionalFormatting sqref="D629:D630">
    <cfRule type="duplicateValues" dxfId="6351" priority="6009"/>
  </conditionalFormatting>
  <conditionalFormatting sqref="D631:D632">
    <cfRule type="duplicateValues" dxfId="6350" priority="6006"/>
  </conditionalFormatting>
  <conditionalFormatting sqref="D633:D634">
    <cfRule type="duplicateValues" dxfId="6349" priority="6003"/>
  </conditionalFormatting>
  <conditionalFormatting sqref="D635:D636">
    <cfRule type="duplicateValues" dxfId="6348" priority="6000"/>
  </conditionalFormatting>
  <conditionalFormatting sqref="D637:D638">
    <cfRule type="duplicateValues" dxfId="6347" priority="5997"/>
  </conditionalFormatting>
  <conditionalFormatting sqref="D639:D640">
    <cfRule type="duplicateValues" dxfId="6346" priority="5994"/>
  </conditionalFormatting>
  <conditionalFormatting sqref="D641:D642">
    <cfRule type="duplicateValues" dxfId="6345" priority="5991"/>
  </conditionalFormatting>
  <conditionalFormatting sqref="D643:D644">
    <cfRule type="duplicateValues" dxfId="6344" priority="5988"/>
  </conditionalFormatting>
  <conditionalFormatting sqref="D645:D646">
    <cfRule type="duplicateValues" dxfId="6343" priority="5985"/>
  </conditionalFormatting>
  <conditionalFormatting sqref="D647:D648">
    <cfRule type="duplicateValues" dxfId="6342" priority="5982"/>
  </conditionalFormatting>
  <conditionalFormatting sqref="D649:D650">
    <cfRule type="duplicateValues" dxfId="6341" priority="5979"/>
  </conditionalFormatting>
  <conditionalFormatting sqref="D651:D652">
    <cfRule type="duplicateValues" dxfId="6340" priority="5976"/>
  </conditionalFormatting>
  <conditionalFormatting sqref="D653:D654">
    <cfRule type="duplicateValues" dxfId="6339" priority="5973"/>
  </conditionalFormatting>
  <conditionalFormatting sqref="D655:D656">
    <cfRule type="duplicateValues" dxfId="6338" priority="5970"/>
  </conditionalFormatting>
  <conditionalFormatting sqref="D657:D658">
    <cfRule type="duplicateValues" dxfId="6337" priority="5967"/>
  </conditionalFormatting>
  <conditionalFormatting sqref="D659:D660">
    <cfRule type="duplicateValues" dxfId="6336" priority="5964"/>
  </conditionalFormatting>
  <conditionalFormatting sqref="D661:D662">
    <cfRule type="duplicateValues" dxfId="6335" priority="5961"/>
  </conditionalFormatting>
  <conditionalFormatting sqref="D663:D664">
    <cfRule type="duplicateValues" dxfId="6334" priority="5958"/>
  </conditionalFormatting>
  <conditionalFormatting sqref="D665:D666">
    <cfRule type="duplicateValues" dxfId="6333" priority="5955"/>
  </conditionalFormatting>
  <conditionalFormatting sqref="D667:D668">
    <cfRule type="duplicateValues" dxfId="6332" priority="5952"/>
  </conditionalFormatting>
  <conditionalFormatting sqref="D669:D670">
    <cfRule type="duplicateValues" dxfId="6331" priority="5949"/>
  </conditionalFormatting>
  <conditionalFormatting sqref="D671:D672">
    <cfRule type="duplicateValues" dxfId="6330" priority="5946"/>
  </conditionalFormatting>
  <conditionalFormatting sqref="D673:D674">
    <cfRule type="duplicateValues" dxfId="6329" priority="5943"/>
  </conditionalFormatting>
  <conditionalFormatting sqref="D675:D676">
    <cfRule type="duplicateValues" dxfId="6328" priority="5940"/>
  </conditionalFormatting>
  <conditionalFormatting sqref="D677:D678">
    <cfRule type="duplicateValues" dxfId="6327" priority="5937"/>
  </conditionalFormatting>
  <conditionalFormatting sqref="D679:D680">
    <cfRule type="duplicateValues" dxfId="6326" priority="5934"/>
  </conditionalFormatting>
  <conditionalFormatting sqref="D681:D682">
    <cfRule type="duplicateValues" dxfId="6325" priority="5931"/>
  </conditionalFormatting>
  <conditionalFormatting sqref="D683:D684">
    <cfRule type="duplicateValues" dxfId="6324" priority="5928"/>
  </conditionalFormatting>
  <conditionalFormatting sqref="D685:D686">
    <cfRule type="duplicateValues" dxfId="6323" priority="5925"/>
  </conditionalFormatting>
  <conditionalFormatting sqref="D687:D688">
    <cfRule type="duplicateValues" dxfId="6322" priority="5922"/>
  </conditionalFormatting>
  <conditionalFormatting sqref="D689:D690">
    <cfRule type="duplicateValues" dxfId="6321" priority="5919"/>
  </conditionalFormatting>
  <conditionalFormatting sqref="D691:D692">
    <cfRule type="duplicateValues" dxfId="6320" priority="5916"/>
  </conditionalFormatting>
  <conditionalFormatting sqref="D693:D694">
    <cfRule type="duplicateValues" dxfId="6319" priority="5913"/>
  </conditionalFormatting>
  <conditionalFormatting sqref="D695:D696">
    <cfRule type="duplicateValues" dxfId="6318" priority="5910"/>
  </conditionalFormatting>
  <conditionalFormatting sqref="D697:D698">
    <cfRule type="duplicateValues" dxfId="6317" priority="5907"/>
  </conditionalFormatting>
  <conditionalFormatting sqref="D699:D700">
    <cfRule type="duplicateValues" dxfId="6316" priority="5904"/>
  </conditionalFormatting>
  <conditionalFormatting sqref="D701:D702">
    <cfRule type="duplicateValues" dxfId="6315" priority="5901"/>
  </conditionalFormatting>
  <conditionalFormatting sqref="D703:D704">
    <cfRule type="duplicateValues" dxfId="6314" priority="5898"/>
  </conditionalFormatting>
  <conditionalFormatting sqref="D705:D706">
    <cfRule type="duplicateValues" dxfId="6313" priority="5895"/>
  </conditionalFormatting>
  <conditionalFormatting sqref="D707:D708">
    <cfRule type="duplicateValues" dxfId="6312" priority="5892"/>
  </conditionalFormatting>
  <conditionalFormatting sqref="D709:D710">
    <cfRule type="duplicateValues" dxfId="6311" priority="5889"/>
  </conditionalFormatting>
  <conditionalFormatting sqref="D711:D712">
    <cfRule type="duplicateValues" dxfId="6310" priority="5886"/>
  </conditionalFormatting>
  <conditionalFormatting sqref="D713:D714">
    <cfRule type="duplicateValues" dxfId="6309" priority="5883"/>
  </conditionalFormatting>
  <conditionalFormatting sqref="D715:D716">
    <cfRule type="duplicateValues" dxfId="6308" priority="5880"/>
  </conditionalFormatting>
  <conditionalFormatting sqref="D717:D718">
    <cfRule type="duplicateValues" dxfId="6307" priority="5877"/>
  </conditionalFormatting>
  <conditionalFormatting sqref="D719:D720">
    <cfRule type="duplicateValues" dxfId="6306" priority="5874"/>
  </conditionalFormatting>
  <conditionalFormatting sqref="D721:D722">
    <cfRule type="duplicateValues" dxfId="6305" priority="5871"/>
  </conditionalFormatting>
  <conditionalFormatting sqref="D723:D724">
    <cfRule type="duplicateValues" dxfId="6304" priority="5868"/>
  </conditionalFormatting>
  <conditionalFormatting sqref="D725:D726">
    <cfRule type="duplicateValues" dxfId="6303" priority="5865"/>
  </conditionalFormatting>
  <conditionalFormatting sqref="D727:D728">
    <cfRule type="duplicateValues" dxfId="6302" priority="5862"/>
  </conditionalFormatting>
  <conditionalFormatting sqref="D729:D730">
    <cfRule type="duplicateValues" dxfId="6301" priority="5859"/>
  </conditionalFormatting>
  <conditionalFormatting sqref="D731:D732">
    <cfRule type="duplicateValues" dxfId="6300" priority="5856"/>
  </conditionalFormatting>
  <conditionalFormatting sqref="D733:D734">
    <cfRule type="duplicateValues" dxfId="6299" priority="5853"/>
  </conditionalFormatting>
  <conditionalFormatting sqref="D735:D736">
    <cfRule type="duplicateValues" dxfId="6298" priority="5850"/>
  </conditionalFormatting>
  <conditionalFormatting sqref="D737:D738">
    <cfRule type="duplicateValues" dxfId="6297" priority="5847"/>
  </conditionalFormatting>
  <conditionalFormatting sqref="D739:D740">
    <cfRule type="duplicateValues" dxfId="6296" priority="5844"/>
  </conditionalFormatting>
  <conditionalFormatting sqref="D741:D742">
    <cfRule type="duplicateValues" dxfId="6295" priority="5841"/>
  </conditionalFormatting>
  <conditionalFormatting sqref="D743:D744">
    <cfRule type="duplicateValues" dxfId="6294" priority="5838"/>
  </conditionalFormatting>
  <conditionalFormatting sqref="E5:E6">
    <cfRule type="duplicateValues" dxfId="6293" priority="5795"/>
  </conditionalFormatting>
  <conditionalFormatting sqref="E7:E8">
    <cfRule type="duplicateValues" dxfId="6292" priority="5792"/>
  </conditionalFormatting>
  <conditionalFormatting sqref="E9:E10">
    <cfRule type="duplicateValues" dxfId="6291" priority="5789"/>
  </conditionalFormatting>
  <conditionalFormatting sqref="E11:E12">
    <cfRule type="duplicateValues" dxfId="6290" priority="5786"/>
  </conditionalFormatting>
  <conditionalFormatting sqref="E13:E14">
    <cfRule type="duplicateValues" dxfId="6289" priority="5783"/>
  </conditionalFormatting>
  <conditionalFormatting sqref="E15:E16">
    <cfRule type="duplicateValues" dxfId="6288" priority="5780"/>
  </conditionalFormatting>
  <conditionalFormatting sqref="E17:E18">
    <cfRule type="duplicateValues" dxfId="6287" priority="5777"/>
  </conditionalFormatting>
  <conditionalFormatting sqref="E19:E20">
    <cfRule type="duplicateValues" dxfId="6286" priority="5774"/>
  </conditionalFormatting>
  <conditionalFormatting sqref="E21:E22">
    <cfRule type="duplicateValues" dxfId="6285" priority="5771"/>
  </conditionalFormatting>
  <conditionalFormatting sqref="E23:E24">
    <cfRule type="duplicateValues" dxfId="6284" priority="5768"/>
  </conditionalFormatting>
  <conditionalFormatting sqref="E25:E26">
    <cfRule type="duplicateValues" dxfId="6283" priority="5765"/>
  </conditionalFormatting>
  <conditionalFormatting sqref="E27:E28">
    <cfRule type="duplicateValues" dxfId="6282" priority="5762"/>
  </conditionalFormatting>
  <conditionalFormatting sqref="E29:E30">
    <cfRule type="duplicateValues" dxfId="6281" priority="5759"/>
  </conditionalFormatting>
  <conditionalFormatting sqref="E31:E32">
    <cfRule type="duplicateValues" dxfId="6280" priority="5756"/>
  </conditionalFormatting>
  <conditionalFormatting sqref="E33:E34">
    <cfRule type="duplicateValues" dxfId="6279" priority="5753"/>
  </conditionalFormatting>
  <conditionalFormatting sqref="E35:E36">
    <cfRule type="duplicateValues" dxfId="6278" priority="5750"/>
  </conditionalFormatting>
  <conditionalFormatting sqref="E37:E38">
    <cfRule type="duplicateValues" dxfId="6277" priority="5747"/>
  </conditionalFormatting>
  <conditionalFormatting sqref="E39:E40">
    <cfRule type="duplicateValues" dxfId="6276" priority="5744"/>
  </conditionalFormatting>
  <conditionalFormatting sqref="E41:E42">
    <cfRule type="duplicateValues" dxfId="6275" priority="5741"/>
  </conditionalFormatting>
  <conditionalFormatting sqref="E43:E44">
    <cfRule type="duplicateValues" dxfId="6274" priority="5738"/>
  </conditionalFormatting>
  <conditionalFormatting sqref="E45:E46">
    <cfRule type="duplicateValues" dxfId="6273" priority="5735"/>
  </conditionalFormatting>
  <conditionalFormatting sqref="E47:E48">
    <cfRule type="duplicateValues" dxfId="6272" priority="5732"/>
  </conditionalFormatting>
  <conditionalFormatting sqref="E49:E50">
    <cfRule type="duplicateValues" dxfId="6271" priority="5729"/>
  </conditionalFormatting>
  <conditionalFormatting sqref="E51:E52">
    <cfRule type="duplicateValues" dxfId="6270" priority="5726"/>
  </conditionalFormatting>
  <conditionalFormatting sqref="E53:E54">
    <cfRule type="duplicateValues" dxfId="6269" priority="5723"/>
  </conditionalFormatting>
  <conditionalFormatting sqref="E55:E56">
    <cfRule type="duplicateValues" dxfId="6268" priority="5720"/>
  </conditionalFormatting>
  <conditionalFormatting sqref="E57:E58">
    <cfRule type="duplicateValues" dxfId="6267" priority="5717"/>
  </conditionalFormatting>
  <conditionalFormatting sqref="E59:E60">
    <cfRule type="duplicateValues" dxfId="6266" priority="5714"/>
  </conditionalFormatting>
  <conditionalFormatting sqref="E61:E62">
    <cfRule type="duplicateValues" dxfId="6265" priority="5711"/>
  </conditionalFormatting>
  <conditionalFormatting sqref="E63:E64">
    <cfRule type="duplicateValues" dxfId="6264" priority="5708"/>
  </conditionalFormatting>
  <conditionalFormatting sqref="E65:E66">
    <cfRule type="duplicateValues" dxfId="6263" priority="5705"/>
  </conditionalFormatting>
  <conditionalFormatting sqref="E67:E68">
    <cfRule type="duplicateValues" dxfId="6262" priority="5702"/>
  </conditionalFormatting>
  <conditionalFormatting sqref="E69:E70">
    <cfRule type="duplicateValues" dxfId="6261" priority="5699"/>
  </conditionalFormatting>
  <conditionalFormatting sqref="E71:E72">
    <cfRule type="duplicateValues" dxfId="6260" priority="5696"/>
  </conditionalFormatting>
  <conditionalFormatting sqref="E73:E74">
    <cfRule type="duplicateValues" dxfId="6259" priority="5693"/>
  </conditionalFormatting>
  <conditionalFormatting sqref="E75:E76">
    <cfRule type="duplicateValues" dxfId="6258" priority="5690"/>
  </conditionalFormatting>
  <conditionalFormatting sqref="E77:E78">
    <cfRule type="duplicateValues" dxfId="6257" priority="5687"/>
  </conditionalFormatting>
  <conditionalFormatting sqref="E79:E80">
    <cfRule type="duplicateValues" dxfId="6256" priority="5684"/>
  </conditionalFormatting>
  <conditionalFormatting sqref="E81:E82">
    <cfRule type="duplicateValues" dxfId="6255" priority="5681"/>
  </conditionalFormatting>
  <conditionalFormatting sqref="E83:E84">
    <cfRule type="duplicateValues" dxfId="6254" priority="5678"/>
  </conditionalFormatting>
  <conditionalFormatting sqref="E85:E86">
    <cfRule type="duplicateValues" dxfId="6253" priority="5675"/>
  </conditionalFormatting>
  <conditionalFormatting sqref="E87:E88">
    <cfRule type="duplicateValues" dxfId="6252" priority="5672"/>
  </conditionalFormatting>
  <conditionalFormatting sqref="E89:E90">
    <cfRule type="duplicateValues" dxfId="6251" priority="5669"/>
  </conditionalFormatting>
  <conditionalFormatting sqref="E91:E92">
    <cfRule type="duplicateValues" dxfId="6250" priority="5666"/>
  </conditionalFormatting>
  <conditionalFormatting sqref="E93:E94">
    <cfRule type="duplicateValues" dxfId="6249" priority="5663"/>
  </conditionalFormatting>
  <conditionalFormatting sqref="E95:E96">
    <cfRule type="duplicateValues" dxfId="6248" priority="5660"/>
  </conditionalFormatting>
  <conditionalFormatting sqref="E97:E98">
    <cfRule type="duplicateValues" dxfId="6247" priority="5657"/>
  </conditionalFormatting>
  <conditionalFormatting sqref="E99:E100">
    <cfRule type="duplicateValues" dxfId="6246" priority="5654"/>
  </conditionalFormatting>
  <conditionalFormatting sqref="E101:E102">
    <cfRule type="duplicateValues" dxfId="6245" priority="5651"/>
  </conditionalFormatting>
  <conditionalFormatting sqref="E103:E104">
    <cfRule type="duplicateValues" dxfId="6244" priority="5648"/>
  </conditionalFormatting>
  <conditionalFormatting sqref="E105:E106">
    <cfRule type="duplicateValues" dxfId="6243" priority="5645"/>
  </conditionalFormatting>
  <conditionalFormatting sqref="E107:E108">
    <cfRule type="duplicateValues" dxfId="6242" priority="5642"/>
  </conditionalFormatting>
  <conditionalFormatting sqref="E109:E110">
    <cfRule type="duplicateValues" dxfId="6241" priority="5639"/>
  </conditionalFormatting>
  <conditionalFormatting sqref="E111:E112">
    <cfRule type="duplicateValues" dxfId="6240" priority="5636"/>
  </conditionalFormatting>
  <conditionalFormatting sqref="E113:E114">
    <cfRule type="duplicateValues" dxfId="6239" priority="5633"/>
  </conditionalFormatting>
  <conditionalFormatting sqref="E115:E116">
    <cfRule type="duplicateValues" dxfId="6238" priority="5630"/>
  </conditionalFormatting>
  <conditionalFormatting sqref="E117:E118">
    <cfRule type="duplicateValues" dxfId="6237" priority="5627"/>
  </conditionalFormatting>
  <conditionalFormatting sqref="E119:E120">
    <cfRule type="duplicateValues" dxfId="6236" priority="5624"/>
  </conditionalFormatting>
  <conditionalFormatting sqref="E121:E122">
    <cfRule type="duplicateValues" dxfId="6235" priority="5621"/>
  </conditionalFormatting>
  <conditionalFormatting sqref="E123:E124">
    <cfRule type="duplicateValues" dxfId="6234" priority="5618"/>
  </conditionalFormatting>
  <conditionalFormatting sqref="E125:E126">
    <cfRule type="duplicateValues" dxfId="6233" priority="5615"/>
  </conditionalFormatting>
  <conditionalFormatting sqref="E127:E128">
    <cfRule type="duplicateValues" dxfId="6232" priority="5612"/>
  </conditionalFormatting>
  <conditionalFormatting sqref="E129:E130">
    <cfRule type="duplicateValues" dxfId="6231" priority="5609"/>
  </conditionalFormatting>
  <conditionalFormatting sqref="E131:E132">
    <cfRule type="duplicateValues" dxfId="6230" priority="5606"/>
  </conditionalFormatting>
  <conditionalFormatting sqref="E133:E134">
    <cfRule type="duplicateValues" dxfId="6229" priority="5603"/>
  </conditionalFormatting>
  <conditionalFormatting sqref="E135:E136">
    <cfRule type="duplicateValues" dxfId="6228" priority="5600"/>
  </conditionalFormatting>
  <conditionalFormatting sqref="E137:E138">
    <cfRule type="duplicateValues" dxfId="6227" priority="5597"/>
  </conditionalFormatting>
  <conditionalFormatting sqref="E139:E140">
    <cfRule type="duplicateValues" dxfId="6226" priority="5594"/>
  </conditionalFormatting>
  <conditionalFormatting sqref="E141:E142">
    <cfRule type="duplicateValues" dxfId="6225" priority="5591"/>
  </conditionalFormatting>
  <conditionalFormatting sqref="E143:E144">
    <cfRule type="duplicateValues" dxfId="6224" priority="5588"/>
  </conditionalFormatting>
  <conditionalFormatting sqref="E145:E146">
    <cfRule type="duplicateValues" dxfId="6223" priority="5585"/>
  </conditionalFormatting>
  <conditionalFormatting sqref="E147:E148">
    <cfRule type="duplicateValues" dxfId="6222" priority="5582"/>
  </conditionalFormatting>
  <conditionalFormatting sqref="E149:E150">
    <cfRule type="duplicateValues" dxfId="6221" priority="5579"/>
  </conditionalFormatting>
  <conditionalFormatting sqref="E151:E152">
    <cfRule type="duplicateValues" dxfId="6220" priority="5576"/>
  </conditionalFormatting>
  <conditionalFormatting sqref="E153:E154">
    <cfRule type="duplicateValues" dxfId="6219" priority="5573"/>
  </conditionalFormatting>
  <conditionalFormatting sqref="E155:E156">
    <cfRule type="duplicateValues" dxfId="6218" priority="5570"/>
  </conditionalFormatting>
  <conditionalFormatting sqref="E157:E158">
    <cfRule type="duplicateValues" dxfId="6217" priority="5567"/>
  </conditionalFormatting>
  <conditionalFormatting sqref="E159:E160">
    <cfRule type="duplicateValues" dxfId="6216" priority="5564"/>
  </conditionalFormatting>
  <conditionalFormatting sqref="E161:E162">
    <cfRule type="duplicateValues" dxfId="6215" priority="5561"/>
  </conditionalFormatting>
  <conditionalFormatting sqref="E163:E164">
    <cfRule type="duplicateValues" dxfId="6214" priority="5558"/>
  </conditionalFormatting>
  <conditionalFormatting sqref="E165:E166">
    <cfRule type="duplicateValues" dxfId="6213" priority="5555"/>
  </conditionalFormatting>
  <conditionalFormatting sqref="E167:E168">
    <cfRule type="duplicateValues" dxfId="6212" priority="5552"/>
  </conditionalFormatting>
  <conditionalFormatting sqref="E169:E170">
    <cfRule type="duplicateValues" dxfId="6211" priority="5549"/>
  </conditionalFormatting>
  <conditionalFormatting sqref="E171:E172">
    <cfRule type="duplicateValues" dxfId="6210" priority="5546"/>
  </conditionalFormatting>
  <conditionalFormatting sqref="E173:E174">
    <cfRule type="duplicateValues" dxfId="6209" priority="5543"/>
  </conditionalFormatting>
  <conditionalFormatting sqref="E175:E176">
    <cfRule type="duplicateValues" dxfId="6208" priority="5540"/>
  </conditionalFormatting>
  <conditionalFormatting sqref="E177:E178">
    <cfRule type="duplicateValues" dxfId="6207" priority="5537"/>
  </conditionalFormatting>
  <conditionalFormatting sqref="E179:E180">
    <cfRule type="duplicateValues" dxfId="6206" priority="5534"/>
  </conditionalFormatting>
  <conditionalFormatting sqref="E181:E182">
    <cfRule type="duplicateValues" dxfId="6205" priority="5531"/>
  </conditionalFormatting>
  <conditionalFormatting sqref="E183:E184">
    <cfRule type="duplicateValues" dxfId="6204" priority="5528"/>
  </conditionalFormatting>
  <conditionalFormatting sqref="E185:E186">
    <cfRule type="duplicateValues" dxfId="6203" priority="5525"/>
  </conditionalFormatting>
  <conditionalFormatting sqref="E187:E188">
    <cfRule type="duplicateValues" dxfId="6202" priority="5522"/>
  </conditionalFormatting>
  <conditionalFormatting sqref="E189:E190">
    <cfRule type="duplicateValues" dxfId="6201" priority="5519"/>
  </conditionalFormatting>
  <conditionalFormatting sqref="E191:E192">
    <cfRule type="duplicateValues" dxfId="6200" priority="5516"/>
  </conditionalFormatting>
  <conditionalFormatting sqref="E193:E194">
    <cfRule type="duplicateValues" dxfId="6199" priority="5513"/>
  </conditionalFormatting>
  <conditionalFormatting sqref="E195:E196">
    <cfRule type="duplicateValues" dxfId="6198" priority="5510"/>
  </conditionalFormatting>
  <conditionalFormatting sqref="E197:E198">
    <cfRule type="duplicateValues" dxfId="6197" priority="5507"/>
  </conditionalFormatting>
  <conditionalFormatting sqref="E199:E200">
    <cfRule type="duplicateValues" dxfId="6196" priority="5504"/>
  </conditionalFormatting>
  <conditionalFormatting sqref="E201:E202">
    <cfRule type="duplicateValues" dxfId="6195" priority="5501"/>
  </conditionalFormatting>
  <conditionalFormatting sqref="E203:E204">
    <cfRule type="duplicateValues" dxfId="6194" priority="5498"/>
  </conditionalFormatting>
  <conditionalFormatting sqref="E205:E206">
    <cfRule type="duplicateValues" dxfId="6193" priority="5495"/>
  </conditionalFormatting>
  <conditionalFormatting sqref="E207:E208">
    <cfRule type="duplicateValues" dxfId="6192" priority="5492"/>
  </conditionalFormatting>
  <conditionalFormatting sqref="E209:E210">
    <cfRule type="duplicateValues" dxfId="6191" priority="5489"/>
  </conditionalFormatting>
  <conditionalFormatting sqref="E211:E212">
    <cfRule type="duplicateValues" dxfId="6190" priority="5486"/>
  </conditionalFormatting>
  <conditionalFormatting sqref="E213:E214">
    <cfRule type="duplicateValues" dxfId="6189" priority="5483"/>
  </conditionalFormatting>
  <conditionalFormatting sqref="E215:E216">
    <cfRule type="duplicateValues" dxfId="6188" priority="5480"/>
  </conditionalFormatting>
  <conditionalFormatting sqref="E217:E218">
    <cfRule type="duplicateValues" dxfId="6187" priority="5477"/>
  </conditionalFormatting>
  <conditionalFormatting sqref="E219:E220">
    <cfRule type="duplicateValues" dxfId="6186" priority="5474"/>
  </conditionalFormatting>
  <conditionalFormatting sqref="E221:E222">
    <cfRule type="duplicateValues" dxfId="6185" priority="5471"/>
  </conditionalFormatting>
  <conditionalFormatting sqref="E223:E224">
    <cfRule type="duplicateValues" dxfId="6184" priority="5468"/>
  </conditionalFormatting>
  <conditionalFormatting sqref="E225:E226">
    <cfRule type="duplicateValues" dxfId="6183" priority="5465"/>
  </conditionalFormatting>
  <conditionalFormatting sqref="E227:E228">
    <cfRule type="duplicateValues" dxfId="6182" priority="5462"/>
  </conditionalFormatting>
  <conditionalFormatting sqref="E229:E230">
    <cfRule type="duplicateValues" dxfId="6181" priority="5459"/>
  </conditionalFormatting>
  <conditionalFormatting sqref="E231:E232">
    <cfRule type="duplicateValues" dxfId="6180" priority="5456"/>
  </conditionalFormatting>
  <conditionalFormatting sqref="E233:E234">
    <cfRule type="duplicateValues" dxfId="6179" priority="5453"/>
  </conditionalFormatting>
  <conditionalFormatting sqref="E235:E236">
    <cfRule type="duplicateValues" dxfId="6178" priority="5450"/>
  </conditionalFormatting>
  <conditionalFormatting sqref="E237:E238">
    <cfRule type="duplicateValues" dxfId="6177" priority="5447"/>
  </conditionalFormatting>
  <conditionalFormatting sqref="E239:E240">
    <cfRule type="duplicateValues" dxfId="6176" priority="5444"/>
  </conditionalFormatting>
  <conditionalFormatting sqref="E241:E242">
    <cfRule type="duplicateValues" dxfId="6175" priority="5441"/>
  </conditionalFormatting>
  <conditionalFormatting sqref="E243:E244">
    <cfRule type="duplicateValues" dxfId="6174" priority="5438"/>
  </conditionalFormatting>
  <conditionalFormatting sqref="E245:E246">
    <cfRule type="duplicateValues" dxfId="6173" priority="5435"/>
  </conditionalFormatting>
  <conditionalFormatting sqref="E247:E248">
    <cfRule type="duplicateValues" dxfId="6172" priority="5432"/>
  </conditionalFormatting>
  <conditionalFormatting sqref="E249:E250">
    <cfRule type="duplicateValues" dxfId="6171" priority="5429"/>
  </conditionalFormatting>
  <conditionalFormatting sqref="E251:E252">
    <cfRule type="duplicateValues" dxfId="6170" priority="5426"/>
  </conditionalFormatting>
  <conditionalFormatting sqref="E253:E254">
    <cfRule type="duplicateValues" dxfId="6169" priority="5423"/>
  </conditionalFormatting>
  <conditionalFormatting sqref="E255:E256">
    <cfRule type="duplicateValues" dxfId="6168" priority="5420"/>
  </conditionalFormatting>
  <conditionalFormatting sqref="E257:E258">
    <cfRule type="duplicateValues" dxfId="6167" priority="5417"/>
  </conditionalFormatting>
  <conditionalFormatting sqref="E259:E260">
    <cfRule type="duplicateValues" dxfId="6166" priority="5414"/>
  </conditionalFormatting>
  <conditionalFormatting sqref="E261:E262">
    <cfRule type="duplicateValues" dxfId="6165" priority="5411"/>
  </conditionalFormatting>
  <conditionalFormatting sqref="E263:E264">
    <cfRule type="duplicateValues" dxfId="6164" priority="5408"/>
  </conditionalFormatting>
  <conditionalFormatting sqref="E265:E266">
    <cfRule type="duplicateValues" dxfId="6163" priority="5405"/>
  </conditionalFormatting>
  <conditionalFormatting sqref="E267:E268">
    <cfRule type="duplicateValues" dxfId="6162" priority="5402"/>
  </conditionalFormatting>
  <conditionalFormatting sqref="E269:E270">
    <cfRule type="duplicateValues" dxfId="6161" priority="5399"/>
  </conditionalFormatting>
  <conditionalFormatting sqref="E271:E272">
    <cfRule type="duplicateValues" dxfId="6160" priority="5396"/>
  </conditionalFormatting>
  <conditionalFormatting sqref="E273:E274">
    <cfRule type="duplicateValues" dxfId="6159" priority="5393"/>
  </conditionalFormatting>
  <conditionalFormatting sqref="E275:E276">
    <cfRule type="duplicateValues" dxfId="6158" priority="5390"/>
  </conditionalFormatting>
  <conditionalFormatting sqref="E277:E278">
    <cfRule type="duplicateValues" dxfId="6157" priority="5387"/>
  </conditionalFormatting>
  <conditionalFormatting sqref="E279:E280">
    <cfRule type="duplicateValues" dxfId="6156" priority="5384"/>
  </conditionalFormatting>
  <conditionalFormatting sqref="E281:E282">
    <cfRule type="duplicateValues" dxfId="6155" priority="5381"/>
  </conditionalFormatting>
  <conditionalFormatting sqref="E283:E284">
    <cfRule type="duplicateValues" dxfId="6154" priority="5378"/>
  </conditionalFormatting>
  <conditionalFormatting sqref="E285:E286">
    <cfRule type="duplicateValues" dxfId="6153" priority="5375"/>
  </conditionalFormatting>
  <conditionalFormatting sqref="E287:E288">
    <cfRule type="duplicateValues" dxfId="6152" priority="5372"/>
  </conditionalFormatting>
  <conditionalFormatting sqref="E289:E290">
    <cfRule type="duplicateValues" dxfId="6151" priority="5369"/>
  </conditionalFormatting>
  <conditionalFormatting sqref="E291:E292">
    <cfRule type="duplicateValues" dxfId="6150" priority="5366"/>
  </conditionalFormatting>
  <conditionalFormatting sqref="E293:E294">
    <cfRule type="duplicateValues" dxfId="6149" priority="5363"/>
  </conditionalFormatting>
  <conditionalFormatting sqref="E295:E296">
    <cfRule type="duplicateValues" dxfId="6148" priority="5360"/>
  </conditionalFormatting>
  <conditionalFormatting sqref="E297:E298">
    <cfRule type="duplicateValues" dxfId="6147" priority="5357"/>
  </conditionalFormatting>
  <conditionalFormatting sqref="E299:E300">
    <cfRule type="duplicateValues" dxfId="6146" priority="5354"/>
  </conditionalFormatting>
  <conditionalFormatting sqref="E301:E302">
    <cfRule type="duplicateValues" dxfId="6145" priority="5351"/>
  </conditionalFormatting>
  <conditionalFormatting sqref="E303:E304">
    <cfRule type="duplicateValues" dxfId="6144" priority="5348"/>
  </conditionalFormatting>
  <conditionalFormatting sqref="E305:E306">
    <cfRule type="duplicateValues" dxfId="6143" priority="5345"/>
  </conditionalFormatting>
  <conditionalFormatting sqref="E307:E308">
    <cfRule type="duplicateValues" dxfId="6142" priority="5342"/>
  </conditionalFormatting>
  <conditionalFormatting sqref="E309:E310">
    <cfRule type="duplicateValues" dxfId="6141" priority="5339"/>
  </conditionalFormatting>
  <conditionalFormatting sqref="E311:E312">
    <cfRule type="duplicateValues" dxfId="6140" priority="5336"/>
  </conditionalFormatting>
  <conditionalFormatting sqref="E313:E314">
    <cfRule type="duplicateValues" dxfId="6139" priority="5333"/>
  </conditionalFormatting>
  <conditionalFormatting sqref="E315:E316">
    <cfRule type="duplicateValues" dxfId="6138" priority="5330"/>
  </conditionalFormatting>
  <conditionalFormatting sqref="E317:E318">
    <cfRule type="duplicateValues" dxfId="6137" priority="5327"/>
  </conditionalFormatting>
  <conditionalFormatting sqref="E319:E320">
    <cfRule type="duplicateValues" dxfId="6136" priority="5324"/>
  </conditionalFormatting>
  <conditionalFormatting sqref="E321:E322">
    <cfRule type="duplicateValues" dxfId="6135" priority="5321"/>
  </conditionalFormatting>
  <conditionalFormatting sqref="E323:E324">
    <cfRule type="duplicateValues" dxfId="6134" priority="5318"/>
  </conditionalFormatting>
  <conditionalFormatting sqref="E325:E326">
    <cfRule type="duplicateValues" dxfId="6133" priority="5315"/>
  </conditionalFormatting>
  <conditionalFormatting sqref="E327:E328">
    <cfRule type="duplicateValues" dxfId="6132" priority="5312"/>
  </conditionalFormatting>
  <conditionalFormatting sqref="E329:E330">
    <cfRule type="duplicateValues" dxfId="6131" priority="5309"/>
  </conditionalFormatting>
  <conditionalFormatting sqref="E331:E332">
    <cfRule type="duplicateValues" dxfId="6130" priority="5306"/>
  </conditionalFormatting>
  <conditionalFormatting sqref="E333:E334">
    <cfRule type="duplicateValues" dxfId="6129" priority="5303"/>
  </conditionalFormatting>
  <conditionalFormatting sqref="E335:E336">
    <cfRule type="duplicateValues" dxfId="6128" priority="5300"/>
  </conditionalFormatting>
  <conditionalFormatting sqref="E337:E338">
    <cfRule type="duplicateValues" dxfId="6127" priority="5297"/>
  </conditionalFormatting>
  <conditionalFormatting sqref="E339:E340">
    <cfRule type="duplicateValues" dxfId="6126" priority="5294"/>
  </conditionalFormatting>
  <conditionalFormatting sqref="E341:E342">
    <cfRule type="duplicateValues" dxfId="6125" priority="5291"/>
  </conditionalFormatting>
  <conditionalFormatting sqref="E343:E344">
    <cfRule type="duplicateValues" dxfId="6124" priority="5288"/>
  </conditionalFormatting>
  <conditionalFormatting sqref="E345:E346">
    <cfRule type="duplicateValues" dxfId="6123" priority="5285"/>
  </conditionalFormatting>
  <conditionalFormatting sqref="E347:E348">
    <cfRule type="duplicateValues" dxfId="6122" priority="5282"/>
  </conditionalFormatting>
  <conditionalFormatting sqref="E349:E350">
    <cfRule type="duplicateValues" dxfId="6121" priority="5279"/>
  </conditionalFormatting>
  <conditionalFormatting sqref="E351:E352">
    <cfRule type="duplicateValues" dxfId="6120" priority="5276"/>
  </conditionalFormatting>
  <conditionalFormatting sqref="E353:E354">
    <cfRule type="duplicateValues" dxfId="6119" priority="5273"/>
  </conditionalFormatting>
  <conditionalFormatting sqref="E355:E356">
    <cfRule type="duplicateValues" dxfId="6118" priority="5270"/>
  </conditionalFormatting>
  <conditionalFormatting sqref="E357:E358">
    <cfRule type="duplicateValues" dxfId="6117" priority="5267"/>
  </conditionalFormatting>
  <conditionalFormatting sqref="E359:E360">
    <cfRule type="duplicateValues" dxfId="6116" priority="5264"/>
  </conditionalFormatting>
  <conditionalFormatting sqref="E361:E362">
    <cfRule type="duplicateValues" dxfId="6115" priority="5261"/>
  </conditionalFormatting>
  <conditionalFormatting sqref="E363:E364">
    <cfRule type="duplicateValues" dxfId="6114" priority="5258"/>
  </conditionalFormatting>
  <conditionalFormatting sqref="E365:E366">
    <cfRule type="duplicateValues" dxfId="6113" priority="5255"/>
  </conditionalFormatting>
  <conditionalFormatting sqref="E367:E368">
    <cfRule type="duplicateValues" dxfId="6112" priority="5252"/>
  </conditionalFormatting>
  <conditionalFormatting sqref="E369:E370">
    <cfRule type="duplicateValues" dxfId="6111" priority="5249"/>
  </conditionalFormatting>
  <conditionalFormatting sqref="E371:E372">
    <cfRule type="duplicateValues" dxfId="6110" priority="5246"/>
  </conditionalFormatting>
  <conditionalFormatting sqref="E373:E374">
    <cfRule type="duplicateValues" dxfId="6109" priority="5243"/>
  </conditionalFormatting>
  <conditionalFormatting sqref="E375:E376">
    <cfRule type="duplicateValues" dxfId="6108" priority="5240"/>
  </conditionalFormatting>
  <conditionalFormatting sqref="E377:E378">
    <cfRule type="duplicateValues" dxfId="6107" priority="5237"/>
  </conditionalFormatting>
  <conditionalFormatting sqref="E379:E380">
    <cfRule type="duplicateValues" dxfId="6106" priority="5234"/>
  </conditionalFormatting>
  <conditionalFormatting sqref="E381:E382">
    <cfRule type="duplicateValues" dxfId="6105" priority="5231"/>
  </conditionalFormatting>
  <conditionalFormatting sqref="E383:E384">
    <cfRule type="duplicateValues" dxfId="6104" priority="5228"/>
  </conditionalFormatting>
  <conditionalFormatting sqref="E385:E386">
    <cfRule type="duplicateValues" dxfId="6103" priority="5225"/>
  </conditionalFormatting>
  <conditionalFormatting sqref="E387:E388">
    <cfRule type="duplicateValues" dxfId="6102" priority="5222"/>
  </conditionalFormatting>
  <conditionalFormatting sqref="E389:E390">
    <cfRule type="duplicateValues" dxfId="6101" priority="5219"/>
  </conditionalFormatting>
  <conditionalFormatting sqref="E391:E392">
    <cfRule type="duplicateValues" dxfId="6100" priority="5216"/>
  </conditionalFormatting>
  <conditionalFormatting sqref="E393:E394">
    <cfRule type="duplicateValues" dxfId="6099" priority="5213"/>
  </conditionalFormatting>
  <conditionalFormatting sqref="E395:E396">
    <cfRule type="duplicateValues" dxfId="6098" priority="5210"/>
  </conditionalFormatting>
  <conditionalFormatting sqref="E397:E398">
    <cfRule type="duplicateValues" dxfId="6097" priority="5207"/>
  </conditionalFormatting>
  <conditionalFormatting sqref="E399:E400">
    <cfRule type="duplicateValues" dxfId="6096" priority="5204"/>
  </conditionalFormatting>
  <conditionalFormatting sqref="E401:E402">
    <cfRule type="duplicateValues" dxfId="6095" priority="5201"/>
  </conditionalFormatting>
  <conditionalFormatting sqref="E403:E404">
    <cfRule type="duplicateValues" dxfId="6094" priority="5198"/>
  </conditionalFormatting>
  <conditionalFormatting sqref="E405:E406">
    <cfRule type="duplicateValues" dxfId="6093" priority="5195"/>
  </conditionalFormatting>
  <conditionalFormatting sqref="E407:E408">
    <cfRule type="duplicateValues" dxfId="6092" priority="5192"/>
  </conditionalFormatting>
  <conditionalFormatting sqref="E409:E410">
    <cfRule type="duplicateValues" dxfId="6091" priority="5189"/>
  </conditionalFormatting>
  <conditionalFormatting sqref="E411:E412">
    <cfRule type="duplicateValues" dxfId="6090" priority="5186"/>
  </conditionalFormatting>
  <conditionalFormatting sqref="E413:E414">
    <cfRule type="duplicateValues" dxfId="6089" priority="5183"/>
  </conditionalFormatting>
  <conditionalFormatting sqref="E415:E416">
    <cfRule type="duplicateValues" dxfId="6088" priority="5180"/>
  </conditionalFormatting>
  <conditionalFormatting sqref="E417:E418">
    <cfRule type="duplicateValues" dxfId="6087" priority="5177"/>
  </conditionalFormatting>
  <conditionalFormatting sqref="E419:E420">
    <cfRule type="duplicateValues" dxfId="6086" priority="5174"/>
  </conditionalFormatting>
  <conditionalFormatting sqref="E421:E422">
    <cfRule type="duplicateValues" dxfId="6085" priority="5171"/>
  </conditionalFormatting>
  <conditionalFormatting sqref="E423:E424">
    <cfRule type="duplicateValues" dxfId="6084" priority="5168"/>
  </conditionalFormatting>
  <conditionalFormatting sqref="E425:E426">
    <cfRule type="duplicateValues" dxfId="6083" priority="5165"/>
  </conditionalFormatting>
  <conditionalFormatting sqref="E427:E428">
    <cfRule type="duplicateValues" dxfId="6082" priority="5162"/>
  </conditionalFormatting>
  <conditionalFormatting sqref="E429:E430">
    <cfRule type="duplicateValues" dxfId="6081" priority="5159"/>
  </conditionalFormatting>
  <conditionalFormatting sqref="E431:E432">
    <cfRule type="duplicateValues" dxfId="6080" priority="5156"/>
  </conditionalFormatting>
  <conditionalFormatting sqref="E433:E434">
    <cfRule type="duplicateValues" dxfId="6079" priority="5153"/>
  </conditionalFormatting>
  <conditionalFormatting sqref="E435:E436">
    <cfRule type="duplicateValues" dxfId="6078" priority="5150"/>
  </conditionalFormatting>
  <conditionalFormatting sqref="E437:E438">
    <cfRule type="duplicateValues" dxfId="6077" priority="5147"/>
  </conditionalFormatting>
  <conditionalFormatting sqref="E439:E440">
    <cfRule type="duplicateValues" dxfId="6076" priority="5144"/>
  </conditionalFormatting>
  <conditionalFormatting sqref="E441:E442">
    <cfRule type="duplicateValues" dxfId="6075" priority="5141"/>
  </conditionalFormatting>
  <conditionalFormatting sqref="E443:E444">
    <cfRule type="duplicateValues" dxfId="6074" priority="5138"/>
  </conditionalFormatting>
  <conditionalFormatting sqref="E445:E446">
    <cfRule type="duplicateValues" dxfId="6073" priority="5135"/>
  </conditionalFormatting>
  <conditionalFormatting sqref="E447:E448">
    <cfRule type="duplicateValues" dxfId="6072" priority="5132"/>
  </conditionalFormatting>
  <conditionalFormatting sqref="E449:E450">
    <cfRule type="duplicateValues" dxfId="6071" priority="5129"/>
  </conditionalFormatting>
  <conditionalFormatting sqref="E451:E452">
    <cfRule type="duplicateValues" dxfId="6070" priority="5126"/>
  </conditionalFormatting>
  <conditionalFormatting sqref="E453:E454">
    <cfRule type="duplicateValues" dxfId="6069" priority="5123"/>
  </conditionalFormatting>
  <conditionalFormatting sqref="E455:E456">
    <cfRule type="duplicateValues" dxfId="6068" priority="5120"/>
  </conditionalFormatting>
  <conditionalFormatting sqref="E457:E458">
    <cfRule type="duplicateValues" dxfId="6067" priority="5117"/>
  </conditionalFormatting>
  <conditionalFormatting sqref="E459:E460">
    <cfRule type="duplicateValues" dxfId="6066" priority="5114"/>
  </conditionalFormatting>
  <conditionalFormatting sqref="E461:E462">
    <cfRule type="duplicateValues" dxfId="6065" priority="5111"/>
  </conditionalFormatting>
  <conditionalFormatting sqref="E463:E464">
    <cfRule type="duplicateValues" dxfId="6064" priority="5108"/>
  </conditionalFormatting>
  <conditionalFormatting sqref="E465:E466">
    <cfRule type="duplicateValues" dxfId="6063" priority="5105"/>
  </conditionalFormatting>
  <conditionalFormatting sqref="E467:E468">
    <cfRule type="duplicateValues" dxfId="6062" priority="5102"/>
  </conditionalFormatting>
  <conditionalFormatting sqref="E469:E470">
    <cfRule type="duplicateValues" dxfId="6061" priority="5099"/>
  </conditionalFormatting>
  <conditionalFormatting sqref="E471:E472">
    <cfRule type="duplicateValues" dxfId="6060" priority="5096"/>
  </conditionalFormatting>
  <conditionalFormatting sqref="E473:E474">
    <cfRule type="duplicateValues" dxfId="6059" priority="5093"/>
  </conditionalFormatting>
  <conditionalFormatting sqref="E475:E476">
    <cfRule type="duplicateValues" dxfId="6058" priority="5090"/>
  </conditionalFormatting>
  <conditionalFormatting sqref="E477:E478">
    <cfRule type="duplicateValues" dxfId="6057" priority="5087"/>
  </conditionalFormatting>
  <conditionalFormatting sqref="E479:E480">
    <cfRule type="duplicateValues" dxfId="6056" priority="5084"/>
  </conditionalFormatting>
  <conditionalFormatting sqref="E481:E482">
    <cfRule type="duplicateValues" dxfId="6055" priority="5081"/>
  </conditionalFormatting>
  <conditionalFormatting sqref="E483:E484">
    <cfRule type="duplicateValues" dxfId="6054" priority="5078"/>
  </conditionalFormatting>
  <conditionalFormatting sqref="E485:E486">
    <cfRule type="duplicateValues" dxfId="6053" priority="5075"/>
  </conditionalFormatting>
  <conditionalFormatting sqref="E487:E488">
    <cfRule type="duplicateValues" dxfId="6052" priority="5072"/>
  </conditionalFormatting>
  <conditionalFormatting sqref="E489:E490">
    <cfRule type="duplicateValues" dxfId="6051" priority="5069"/>
  </conditionalFormatting>
  <conditionalFormatting sqref="E491:E492">
    <cfRule type="duplicateValues" dxfId="6050" priority="5066"/>
  </conditionalFormatting>
  <conditionalFormatting sqref="E493:E494">
    <cfRule type="duplicateValues" dxfId="6049" priority="5063"/>
  </conditionalFormatting>
  <conditionalFormatting sqref="E495:E496">
    <cfRule type="duplicateValues" dxfId="6048" priority="5060"/>
  </conditionalFormatting>
  <conditionalFormatting sqref="E497:E498">
    <cfRule type="duplicateValues" dxfId="6047" priority="5057"/>
  </conditionalFormatting>
  <conditionalFormatting sqref="E499:E500">
    <cfRule type="duplicateValues" dxfId="6046" priority="5054"/>
  </conditionalFormatting>
  <conditionalFormatting sqref="E501:E502">
    <cfRule type="duplicateValues" dxfId="6045" priority="5051"/>
  </conditionalFormatting>
  <conditionalFormatting sqref="E503:E504">
    <cfRule type="duplicateValues" dxfId="6044" priority="5048"/>
  </conditionalFormatting>
  <conditionalFormatting sqref="E505:E506">
    <cfRule type="duplicateValues" dxfId="6043" priority="5045"/>
  </conditionalFormatting>
  <conditionalFormatting sqref="E507:E508">
    <cfRule type="duplicateValues" dxfId="6042" priority="5042"/>
  </conditionalFormatting>
  <conditionalFormatting sqref="E509:E510">
    <cfRule type="duplicateValues" dxfId="6041" priority="5039"/>
  </conditionalFormatting>
  <conditionalFormatting sqref="E511:E512">
    <cfRule type="duplicateValues" dxfId="6040" priority="5036"/>
  </conditionalFormatting>
  <conditionalFormatting sqref="E513:E514">
    <cfRule type="duplicateValues" dxfId="6039" priority="5033"/>
  </conditionalFormatting>
  <conditionalFormatting sqref="E515:E516">
    <cfRule type="duplicateValues" dxfId="6038" priority="5030"/>
  </conditionalFormatting>
  <conditionalFormatting sqref="E517:E518">
    <cfRule type="duplicateValues" dxfId="6037" priority="5027"/>
  </conditionalFormatting>
  <conditionalFormatting sqref="E519:E520">
    <cfRule type="duplicateValues" dxfId="6036" priority="5024"/>
  </conditionalFormatting>
  <conditionalFormatting sqref="E521:E522">
    <cfRule type="duplicateValues" dxfId="6035" priority="5021"/>
  </conditionalFormatting>
  <conditionalFormatting sqref="E523:E524">
    <cfRule type="duplicateValues" dxfId="6034" priority="5018"/>
  </conditionalFormatting>
  <conditionalFormatting sqref="E525:E526">
    <cfRule type="duplicateValues" dxfId="6033" priority="5015"/>
  </conditionalFormatting>
  <conditionalFormatting sqref="E527:E528">
    <cfRule type="duplicateValues" dxfId="6032" priority="5012"/>
  </conditionalFormatting>
  <conditionalFormatting sqref="E529:E530">
    <cfRule type="duplicateValues" dxfId="6031" priority="5009"/>
  </conditionalFormatting>
  <conditionalFormatting sqref="E531:E532">
    <cfRule type="duplicateValues" dxfId="6030" priority="5006"/>
  </conditionalFormatting>
  <conditionalFormatting sqref="E533:E534">
    <cfRule type="duplicateValues" dxfId="6029" priority="5003"/>
  </conditionalFormatting>
  <conditionalFormatting sqref="E535:E536">
    <cfRule type="duplicateValues" dxfId="6028" priority="5000"/>
  </conditionalFormatting>
  <conditionalFormatting sqref="E537:E538">
    <cfRule type="duplicateValues" dxfId="6027" priority="4997"/>
  </conditionalFormatting>
  <conditionalFormatting sqref="E539:E540">
    <cfRule type="duplicateValues" dxfId="6026" priority="4994"/>
  </conditionalFormatting>
  <conditionalFormatting sqref="E541:E542">
    <cfRule type="duplicateValues" dxfId="6025" priority="4991"/>
  </conditionalFormatting>
  <conditionalFormatting sqref="E543:E544">
    <cfRule type="duplicateValues" dxfId="6024" priority="4988"/>
  </conditionalFormatting>
  <conditionalFormatting sqref="E545:E546">
    <cfRule type="duplicateValues" dxfId="6023" priority="4985"/>
  </conditionalFormatting>
  <conditionalFormatting sqref="E547:E548">
    <cfRule type="duplicateValues" dxfId="6022" priority="4982"/>
  </conditionalFormatting>
  <conditionalFormatting sqref="E549:E550">
    <cfRule type="duplicateValues" dxfId="6021" priority="4979"/>
  </conditionalFormatting>
  <conditionalFormatting sqref="E551:E552">
    <cfRule type="duplicateValues" dxfId="6020" priority="4976"/>
  </conditionalFormatting>
  <conditionalFormatting sqref="E553:E554">
    <cfRule type="duplicateValues" dxfId="6019" priority="4973"/>
  </conditionalFormatting>
  <conditionalFormatting sqref="E555:E556">
    <cfRule type="duplicateValues" dxfId="6018" priority="4970"/>
  </conditionalFormatting>
  <conditionalFormatting sqref="E557:E558">
    <cfRule type="duplicateValues" dxfId="6017" priority="4967"/>
  </conditionalFormatting>
  <conditionalFormatting sqref="E559:E560">
    <cfRule type="duplicateValues" dxfId="6016" priority="4964"/>
  </conditionalFormatting>
  <conditionalFormatting sqref="E561:E562">
    <cfRule type="duplicateValues" dxfId="6015" priority="4961"/>
  </conditionalFormatting>
  <conditionalFormatting sqref="E563:E564">
    <cfRule type="duplicateValues" dxfId="6014" priority="4958"/>
  </conditionalFormatting>
  <conditionalFormatting sqref="E565:E566">
    <cfRule type="duplicateValues" dxfId="6013" priority="4955"/>
  </conditionalFormatting>
  <conditionalFormatting sqref="E567:E568">
    <cfRule type="duplicateValues" dxfId="6012" priority="4952"/>
  </conditionalFormatting>
  <conditionalFormatting sqref="E569:E570">
    <cfRule type="duplicateValues" dxfId="6011" priority="4949"/>
  </conditionalFormatting>
  <conditionalFormatting sqref="E571:E572">
    <cfRule type="duplicateValues" dxfId="6010" priority="4946"/>
  </conditionalFormatting>
  <conditionalFormatting sqref="E573:E574">
    <cfRule type="duplicateValues" dxfId="6009" priority="4943"/>
  </conditionalFormatting>
  <conditionalFormatting sqref="E575:E576">
    <cfRule type="duplicateValues" dxfId="6008" priority="4940"/>
  </conditionalFormatting>
  <conditionalFormatting sqref="E577:E578">
    <cfRule type="duplicateValues" dxfId="6007" priority="4937"/>
  </conditionalFormatting>
  <conditionalFormatting sqref="E579:E580">
    <cfRule type="duplicateValues" dxfId="6006" priority="4934"/>
  </conditionalFormatting>
  <conditionalFormatting sqref="E581:E582">
    <cfRule type="duplicateValues" dxfId="6005" priority="4931"/>
  </conditionalFormatting>
  <conditionalFormatting sqref="E583:E584">
    <cfRule type="duplicateValues" dxfId="6004" priority="4928"/>
  </conditionalFormatting>
  <conditionalFormatting sqref="E585:E586">
    <cfRule type="duplicateValues" dxfId="6003" priority="4925"/>
  </conditionalFormatting>
  <conditionalFormatting sqref="E587:E588">
    <cfRule type="duplicateValues" dxfId="6002" priority="4922"/>
  </conditionalFormatting>
  <conditionalFormatting sqref="E589:E590">
    <cfRule type="duplicateValues" dxfId="6001" priority="4919"/>
  </conditionalFormatting>
  <conditionalFormatting sqref="E591:E592">
    <cfRule type="duplicateValues" dxfId="6000" priority="4916"/>
  </conditionalFormatting>
  <conditionalFormatting sqref="E593:E594">
    <cfRule type="duplicateValues" dxfId="5999" priority="4913"/>
  </conditionalFormatting>
  <conditionalFormatting sqref="E595:E596">
    <cfRule type="duplicateValues" dxfId="5998" priority="4910"/>
  </conditionalFormatting>
  <conditionalFormatting sqref="E597:E598">
    <cfRule type="duplicateValues" dxfId="5997" priority="4907"/>
  </conditionalFormatting>
  <conditionalFormatting sqref="E599:E600">
    <cfRule type="duplicateValues" dxfId="5996" priority="4904"/>
  </conditionalFormatting>
  <conditionalFormatting sqref="E601:E602">
    <cfRule type="duplicateValues" dxfId="5995" priority="4901"/>
  </conditionalFormatting>
  <conditionalFormatting sqref="E603:E604">
    <cfRule type="duplicateValues" dxfId="5994" priority="4898"/>
  </conditionalFormatting>
  <conditionalFormatting sqref="E605:E606">
    <cfRule type="duplicateValues" dxfId="5993" priority="4895"/>
  </conditionalFormatting>
  <conditionalFormatting sqref="E607:E608">
    <cfRule type="duplicateValues" dxfId="5992" priority="4892"/>
  </conditionalFormatting>
  <conditionalFormatting sqref="E609:E610">
    <cfRule type="duplicateValues" dxfId="5991" priority="4889"/>
  </conditionalFormatting>
  <conditionalFormatting sqref="E611:E612">
    <cfRule type="duplicateValues" dxfId="5990" priority="4886"/>
  </conditionalFormatting>
  <conditionalFormatting sqref="E613:E614">
    <cfRule type="duplicateValues" dxfId="5989" priority="4883"/>
  </conditionalFormatting>
  <conditionalFormatting sqref="E615:E616">
    <cfRule type="duplicateValues" dxfId="5988" priority="4880"/>
  </conditionalFormatting>
  <conditionalFormatting sqref="E617:E618">
    <cfRule type="duplicateValues" dxfId="5987" priority="4877"/>
  </conditionalFormatting>
  <conditionalFormatting sqref="E619:E620">
    <cfRule type="duplicateValues" dxfId="5986" priority="4874"/>
  </conditionalFormatting>
  <conditionalFormatting sqref="E621:E622">
    <cfRule type="duplicateValues" dxfId="5985" priority="4871"/>
  </conditionalFormatting>
  <conditionalFormatting sqref="E623:E624">
    <cfRule type="duplicateValues" dxfId="5984" priority="4868"/>
  </conditionalFormatting>
  <conditionalFormatting sqref="E625:E626">
    <cfRule type="duplicateValues" dxfId="5983" priority="4865"/>
  </conditionalFormatting>
  <conditionalFormatting sqref="E627:E628">
    <cfRule type="duplicateValues" dxfId="5982" priority="4862"/>
  </conditionalFormatting>
  <conditionalFormatting sqref="E629:E630">
    <cfRule type="duplicateValues" dxfId="5981" priority="4859"/>
  </conditionalFormatting>
  <conditionalFormatting sqref="E631:E632">
    <cfRule type="duplicateValues" dxfId="5980" priority="4856"/>
  </conditionalFormatting>
  <conditionalFormatting sqref="E633:E634">
    <cfRule type="duplicateValues" dxfId="5979" priority="4853"/>
  </conditionalFormatting>
  <conditionalFormatting sqref="E635:E636">
    <cfRule type="duplicateValues" dxfId="5978" priority="4850"/>
  </conditionalFormatting>
  <conditionalFormatting sqref="E637:E638">
    <cfRule type="duplicateValues" dxfId="5977" priority="4847"/>
  </conditionalFormatting>
  <conditionalFormatting sqref="E639:E640">
    <cfRule type="duplicateValues" dxfId="5976" priority="4844"/>
  </conditionalFormatting>
  <conditionalFormatting sqref="E641:E642">
    <cfRule type="duplicateValues" dxfId="5975" priority="4841"/>
  </conditionalFormatting>
  <conditionalFormatting sqref="E643:E644">
    <cfRule type="duplicateValues" dxfId="5974" priority="4838"/>
  </conditionalFormatting>
  <conditionalFormatting sqref="E645:E646">
    <cfRule type="duplicateValues" dxfId="5973" priority="4835"/>
  </conditionalFormatting>
  <conditionalFormatting sqref="E647:E648">
    <cfRule type="duplicateValues" dxfId="5972" priority="4832"/>
  </conditionalFormatting>
  <conditionalFormatting sqref="E649:E650">
    <cfRule type="duplicateValues" dxfId="5971" priority="4829"/>
  </conditionalFormatting>
  <conditionalFormatting sqref="E651:E652">
    <cfRule type="duplicateValues" dxfId="5970" priority="4826"/>
  </conditionalFormatting>
  <conditionalFormatting sqref="E653:E654">
    <cfRule type="duplicateValues" dxfId="5969" priority="4823"/>
  </conditionalFormatting>
  <conditionalFormatting sqref="E655:E656">
    <cfRule type="duplicateValues" dxfId="5968" priority="4820"/>
  </conditionalFormatting>
  <conditionalFormatting sqref="E657:E658">
    <cfRule type="duplicateValues" dxfId="5967" priority="4817"/>
  </conditionalFormatting>
  <conditionalFormatting sqref="E659:E660">
    <cfRule type="duplicateValues" dxfId="5966" priority="4814"/>
  </conditionalFormatting>
  <conditionalFormatting sqref="E661:E662">
    <cfRule type="duplicateValues" dxfId="5965" priority="4811"/>
  </conditionalFormatting>
  <conditionalFormatting sqref="E663:E664">
    <cfRule type="duplicateValues" dxfId="5964" priority="4808"/>
  </conditionalFormatting>
  <conditionalFormatting sqref="E665:E666">
    <cfRule type="duplicateValues" dxfId="5963" priority="4805"/>
  </conditionalFormatting>
  <conditionalFormatting sqref="E667:E668">
    <cfRule type="duplicateValues" dxfId="5962" priority="4802"/>
  </conditionalFormatting>
  <conditionalFormatting sqref="E669:E670">
    <cfRule type="duplicateValues" dxfId="5961" priority="4799"/>
  </conditionalFormatting>
  <conditionalFormatting sqref="E671:E672">
    <cfRule type="duplicateValues" dxfId="5960" priority="4796"/>
  </conditionalFormatting>
  <conditionalFormatting sqref="E673:E674">
    <cfRule type="duplicateValues" dxfId="5959" priority="4793"/>
  </conditionalFormatting>
  <conditionalFormatting sqref="E675:E676">
    <cfRule type="duplicateValues" dxfId="5958" priority="4790"/>
  </conditionalFormatting>
  <conditionalFormatting sqref="E677:E678">
    <cfRule type="duplicateValues" dxfId="5957" priority="4787"/>
  </conditionalFormatting>
  <conditionalFormatting sqref="E679:E680">
    <cfRule type="duplicateValues" dxfId="5956" priority="4784"/>
  </conditionalFormatting>
  <conditionalFormatting sqref="E681:E682">
    <cfRule type="duplicateValues" dxfId="5955" priority="4781"/>
  </conditionalFormatting>
  <conditionalFormatting sqref="E683:E684">
    <cfRule type="duplicateValues" dxfId="5954" priority="4778"/>
  </conditionalFormatting>
  <conditionalFormatting sqref="E685:E686">
    <cfRule type="duplicateValues" dxfId="5953" priority="4775"/>
  </conditionalFormatting>
  <conditionalFormatting sqref="E687:E688">
    <cfRule type="duplicateValues" dxfId="5952" priority="4772"/>
  </conditionalFormatting>
  <conditionalFormatting sqref="E689:E690">
    <cfRule type="duplicateValues" dxfId="5951" priority="4769"/>
  </conditionalFormatting>
  <conditionalFormatting sqref="E691:E692">
    <cfRule type="duplicateValues" dxfId="5950" priority="4766"/>
  </conditionalFormatting>
  <conditionalFormatting sqref="E693:E694">
    <cfRule type="duplicateValues" dxfId="5949" priority="4763"/>
  </conditionalFormatting>
  <conditionalFormatting sqref="E695:E696">
    <cfRule type="duplicateValues" dxfId="5948" priority="4760"/>
  </conditionalFormatting>
  <conditionalFormatting sqref="E697:E698">
    <cfRule type="duplicateValues" dxfId="5947" priority="4757"/>
  </conditionalFormatting>
  <conditionalFormatting sqref="E699:E700">
    <cfRule type="duplicateValues" dxfId="5946" priority="4754"/>
  </conditionalFormatting>
  <conditionalFormatting sqref="E701:E702">
    <cfRule type="duplicateValues" dxfId="5945" priority="4751"/>
  </conditionalFormatting>
  <conditionalFormatting sqref="E703:E704">
    <cfRule type="duplicateValues" dxfId="5944" priority="4748"/>
  </conditionalFormatting>
  <conditionalFormatting sqref="E705:E706">
    <cfRule type="duplicateValues" dxfId="5943" priority="4745"/>
  </conditionalFormatting>
  <conditionalFormatting sqref="E707:E708">
    <cfRule type="duplicateValues" dxfId="5942" priority="4742"/>
  </conditionalFormatting>
  <conditionalFormatting sqref="E709:E710">
    <cfRule type="duplicateValues" dxfId="5941" priority="4739"/>
  </conditionalFormatting>
  <conditionalFormatting sqref="E711:E712">
    <cfRule type="duplicateValues" dxfId="5940" priority="4736"/>
  </conditionalFormatting>
  <conditionalFormatting sqref="E713:E714">
    <cfRule type="duplicateValues" dxfId="5939" priority="4733"/>
  </conditionalFormatting>
  <conditionalFormatting sqref="E715:E716">
    <cfRule type="duplicateValues" dxfId="5938" priority="4730"/>
  </conditionalFormatting>
  <conditionalFormatting sqref="E717:E718">
    <cfRule type="duplicateValues" dxfId="5937" priority="4727"/>
  </conditionalFormatting>
  <conditionalFormatting sqref="E719:E720">
    <cfRule type="duplicateValues" dxfId="5936" priority="4724"/>
  </conditionalFormatting>
  <conditionalFormatting sqref="E721:E722">
    <cfRule type="duplicateValues" dxfId="5935" priority="4721"/>
  </conditionalFormatting>
  <conditionalFormatting sqref="E723:E724">
    <cfRule type="duplicateValues" dxfId="5934" priority="4718"/>
  </conditionalFormatting>
  <conditionalFormatting sqref="E725:E726">
    <cfRule type="duplicateValues" dxfId="5933" priority="4715"/>
  </conditionalFormatting>
  <conditionalFormatting sqref="E727:E728">
    <cfRule type="duplicateValues" dxfId="5932" priority="4712"/>
  </conditionalFormatting>
  <conditionalFormatting sqref="E729:E730">
    <cfRule type="duplicateValues" dxfId="5931" priority="4709"/>
  </conditionalFormatting>
  <conditionalFormatting sqref="E731:E732">
    <cfRule type="duplicateValues" dxfId="5930" priority="4706"/>
  </conditionalFormatting>
  <conditionalFormatting sqref="E733:E734">
    <cfRule type="duplicateValues" dxfId="5929" priority="4703"/>
  </conditionalFormatting>
  <conditionalFormatting sqref="E735:E736">
    <cfRule type="duplicateValues" dxfId="5928" priority="4700"/>
  </conditionalFormatting>
  <conditionalFormatting sqref="E737:E738">
    <cfRule type="duplicateValues" dxfId="5927" priority="4697"/>
  </conditionalFormatting>
  <conditionalFormatting sqref="E739:E740">
    <cfRule type="duplicateValues" dxfId="5926" priority="4694"/>
  </conditionalFormatting>
  <conditionalFormatting sqref="E741:E742">
    <cfRule type="duplicateValues" dxfId="5925" priority="4691"/>
  </conditionalFormatting>
  <conditionalFormatting sqref="E743:E744">
    <cfRule type="duplicateValues" dxfId="5924" priority="4688"/>
  </conditionalFormatting>
  <conditionalFormatting sqref="F5:F6">
    <cfRule type="duplicateValues" dxfId="5923" priority="4645"/>
  </conditionalFormatting>
  <conditionalFormatting sqref="F7:F8">
    <cfRule type="duplicateValues" dxfId="5922" priority="4642"/>
  </conditionalFormatting>
  <conditionalFormatting sqref="F9:F10">
    <cfRule type="duplicateValues" dxfId="5921" priority="4639"/>
  </conditionalFormatting>
  <conditionalFormatting sqref="F11:F12">
    <cfRule type="duplicateValues" dxfId="5920" priority="4636"/>
  </conditionalFormatting>
  <conditionalFormatting sqref="F13:F14">
    <cfRule type="duplicateValues" dxfId="5919" priority="4633"/>
  </conditionalFormatting>
  <conditionalFormatting sqref="F15:F16">
    <cfRule type="duplicateValues" dxfId="5918" priority="4630"/>
  </conditionalFormatting>
  <conditionalFormatting sqref="F17:F18">
    <cfRule type="duplicateValues" dxfId="5917" priority="4627"/>
  </conditionalFormatting>
  <conditionalFormatting sqref="F19:F20">
    <cfRule type="duplicateValues" dxfId="5916" priority="4624"/>
  </conditionalFormatting>
  <conditionalFormatting sqref="F21:F22">
    <cfRule type="duplicateValues" dxfId="5915" priority="4621"/>
  </conditionalFormatting>
  <conditionalFormatting sqref="F23:F24">
    <cfRule type="duplicateValues" dxfId="5914" priority="4618"/>
  </conditionalFormatting>
  <conditionalFormatting sqref="F25:F26">
    <cfRule type="duplicateValues" dxfId="5913" priority="4615"/>
  </conditionalFormatting>
  <conditionalFormatting sqref="F27:F28">
    <cfRule type="duplicateValues" dxfId="5912" priority="4612"/>
  </conditionalFormatting>
  <conditionalFormatting sqref="F29:F30">
    <cfRule type="duplicateValues" dxfId="5911" priority="4609"/>
  </conditionalFormatting>
  <conditionalFormatting sqref="F31:F32">
    <cfRule type="duplicateValues" dxfId="5910" priority="4606"/>
  </conditionalFormatting>
  <conditionalFormatting sqref="F33:F34">
    <cfRule type="duplicateValues" dxfId="5909" priority="4603"/>
  </conditionalFormatting>
  <conditionalFormatting sqref="F35:F36">
    <cfRule type="duplicateValues" dxfId="5908" priority="4600"/>
  </conditionalFormatting>
  <conditionalFormatting sqref="F37:F38">
    <cfRule type="duplicateValues" dxfId="5907" priority="4597"/>
  </conditionalFormatting>
  <conditionalFormatting sqref="F39:F40">
    <cfRule type="duplicateValues" dxfId="5906" priority="4594"/>
  </conditionalFormatting>
  <conditionalFormatting sqref="F41:F42">
    <cfRule type="duplicateValues" dxfId="5905" priority="4591"/>
  </conditionalFormatting>
  <conditionalFormatting sqref="F43:F44">
    <cfRule type="duplicateValues" dxfId="5904" priority="4588"/>
  </conditionalFormatting>
  <conditionalFormatting sqref="F45:F46">
    <cfRule type="duplicateValues" dxfId="5903" priority="4585"/>
  </conditionalFormatting>
  <conditionalFormatting sqref="F47:F48">
    <cfRule type="duplicateValues" dxfId="5902" priority="4582"/>
  </conditionalFormatting>
  <conditionalFormatting sqref="F49:F50">
    <cfRule type="duplicateValues" dxfId="5901" priority="4579"/>
  </conditionalFormatting>
  <conditionalFormatting sqref="F51:F52">
    <cfRule type="duplicateValues" dxfId="5900" priority="4576"/>
  </conditionalFormatting>
  <conditionalFormatting sqref="F53:F54">
    <cfRule type="duplicateValues" dxfId="5899" priority="4573"/>
  </conditionalFormatting>
  <conditionalFormatting sqref="F55:F56">
    <cfRule type="duplicateValues" dxfId="5898" priority="4570"/>
  </conditionalFormatting>
  <conditionalFormatting sqref="F57:F58">
    <cfRule type="duplicateValues" dxfId="5897" priority="4567"/>
  </conditionalFormatting>
  <conditionalFormatting sqref="F59:F60">
    <cfRule type="duplicateValues" dxfId="5896" priority="4564"/>
  </conditionalFormatting>
  <conditionalFormatting sqref="F61:F62">
    <cfRule type="duplicateValues" dxfId="5895" priority="4561"/>
  </conditionalFormatting>
  <conditionalFormatting sqref="F63:F64">
    <cfRule type="duplicateValues" dxfId="5894" priority="4558"/>
  </conditionalFormatting>
  <conditionalFormatting sqref="F65:F66">
    <cfRule type="duplicateValues" dxfId="5893" priority="4555"/>
  </conditionalFormatting>
  <conditionalFormatting sqref="F67:F68">
    <cfRule type="duplicateValues" dxfId="5892" priority="4552"/>
  </conditionalFormatting>
  <conditionalFormatting sqref="F69:F70">
    <cfRule type="duplicateValues" dxfId="5891" priority="4549"/>
  </conditionalFormatting>
  <conditionalFormatting sqref="F71:F72">
    <cfRule type="duplicateValues" dxfId="5890" priority="4546"/>
  </conditionalFormatting>
  <conditionalFormatting sqref="F73:F74">
    <cfRule type="duplicateValues" dxfId="5889" priority="4543"/>
  </conditionalFormatting>
  <conditionalFormatting sqref="F75:F76">
    <cfRule type="duplicateValues" dxfId="5888" priority="4540"/>
  </conditionalFormatting>
  <conditionalFormatting sqref="F77:F78">
    <cfRule type="duplicateValues" dxfId="5887" priority="4537"/>
  </conditionalFormatting>
  <conditionalFormatting sqref="F79:F80">
    <cfRule type="duplicateValues" dxfId="5886" priority="4534"/>
  </conditionalFormatting>
  <conditionalFormatting sqref="F81:F82">
    <cfRule type="duplicateValues" dxfId="5885" priority="4531"/>
  </conditionalFormatting>
  <conditionalFormatting sqref="F83:F84">
    <cfRule type="duplicateValues" dxfId="5884" priority="4528"/>
  </conditionalFormatting>
  <conditionalFormatting sqref="F85:F86">
    <cfRule type="duplicateValues" dxfId="5883" priority="4525"/>
  </conditionalFormatting>
  <conditionalFormatting sqref="F87:F88">
    <cfRule type="duplicateValues" dxfId="5882" priority="4522"/>
  </conditionalFormatting>
  <conditionalFormatting sqref="F89:F90">
    <cfRule type="duplicateValues" dxfId="5881" priority="4519"/>
  </conditionalFormatting>
  <conditionalFormatting sqref="F91:F92">
    <cfRule type="duplicateValues" dxfId="5880" priority="4516"/>
  </conditionalFormatting>
  <conditionalFormatting sqref="F93:F94">
    <cfRule type="duplicateValues" dxfId="5879" priority="4513"/>
  </conditionalFormatting>
  <conditionalFormatting sqref="F95:F96">
    <cfRule type="duplicateValues" dxfId="5878" priority="4510"/>
  </conditionalFormatting>
  <conditionalFormatting sqref="F97:F98">
    <cfRule type="duplicateValues" dxfId="5877" priority="4507"/>
  </conditionalFormatting>
  <conditionalFormatting sqref="F99:F100">
    <cfRule type="duplicateValues" dxfId="5876" priority="4504"/>
  </conditionalFormatting>
  <conditionalFormatting sqref="F101:F102">
    <cfRule type="duplicateValues" dxfId="5875" priority="4501"/>
  </conditionalFormatting>
  <conditionalFormatting sqref="F103:F104">
    <cfRule type="duplicateValues" dxfId="5874" priority="4498"/>
  </conditionalFormatting>
  <conditionalFormatting sqref="F105:F106">
    <cfRule type="duplicateValues" dxfId="5873" priority="4495"/>
  </conditionalFormatting>
  <conditionalFormatting sqref="F107:F108">
    <cfRule type="duplicateValues" dxfId="5872" priority="4492"/>
  </conditionalFormatting>
  <conditionalFormatting sqref="F109:F110">
    <cfRule type="duplicateValues" dxfId="5871" priority="4489"/>
  </conditionalFormatting>
  <conditionalFormatting sqref="F111:F112">
    <cfRule type="duplicateValues" dxfId="5870" priority="4486"/>
  </conditionalFormatting>
  <conditionalFormatting sqref="F113:F114">
    <cfRule type="duplicateValues" dxfId="5869" priority="4483"/>
  </conditionalFormatting>
  <conditionalFormatting sqref="F115:F116">
    <cfRule type="duplicateValues" dxfId="5868" priority="4480"/>
  </conditionalFormatting>
  <conditionalFormatting sqref="F117:F118">
    <cfRule type="duplicateValues" dxfId="5867" priority="4477"/>
  </conditionalFormatting>
  <conditionalFormatting sqref="F119:F120">
    <cfRule type="duplicateValues" dxfId="5866" priority="4474"/>
  </conditionalFormatting>
  <conditionalFormatting sqref="F121:F122">
    <cfRule type="duplicateValues" dxfId="5865" priority="4471"/>
  </conditionalFormatting>
  <conditionalFormatting sqref="F123:F124">
    <cfRule type="duplicateValues" dxfId="5864" priority="4468"/>
  </conditionalFormatting>
  <conditionalFormatting sqref="F125:F126">
    <cfRule type="duplicateValues" dxfId="5863" priority="4465"/>
  </conditionalFormatting>
  <conditionalFormatting sqref="F127:F128">
    <cfRule type="duplicateValues" dxfId="5862" priority="4462"/>
  </conditionalFormatting>
  <conditionalFormatting sqref="F129:F130">
    <cfRule type="duplicateValues" dxfId="5861" priority="4459"/>
  </conditionalFormatting>
  <conditionalFormatting sqref="F131:F132">
    <cfRule type="duplicateValues" dxfId="5860" priority="4456"/>
  </conditionalFormatting>
  <conditionalFormatting sqref="F133:F134">
    <cfRule type="duplicateValues" dxfId="5859" priority="4453"/>
  </conditionalFormatting>
  <conditionalFormatting sqref="F135:F136">
    <cfRule type="duplicateValues" dxfId="5858" priority="4450"/>
  </conditionalFormatting>
  <conditionalFormatting sqref="F137:F138">
    <cfRule type="duplicateValues" dxfId="5857" priority="4447"/>
  </conditionalFormatting>
  <conditionalFormatting sqref="F139:F140">
    <cfRule type="duplicateValues" dxfId="5856" priority="4444"/>
  </conditionalFormatting>
  <conditionalFormatting sqref="F141:F142">
    <cfRule type="duplicateValues" dxfId="5855" priority="4441"/>
  </conditionalFormatting>
  <conditionalFormatting sqref="F143:F144">
    <cfRule type="duplicateValues" dxfId="5854" priority="4438"/>
  </conditionalFormatting>
  <conditionalFormatting sqref="F145:F146">
    <cfRule type="duplicateValues" dxfId="5853" priority="4435"/>
  </conditionalFormatting>
  <conditionalFormatting sqref="F147:F148">
    <cfRule type="duplicateValues" dxfId="5852" priority="4432"/>
  </conditionalFormatting>
  <conditionalFormatting sqref="F149:F150">
    <cfRule type="duplicateValues" dxfId="5851" priority="4429"/>
  </conditionalFormatting>
  <conditionalFormatting sqref="F151:F152">
    <cfRule type="duplicateValues" dxfId="5850" priority="4426"/>
  </conditionalFormatting>
  <conditionalFormatting sqref="F153:F154">
    <cfRule type="duplicateValues" dxfId="5849" priority="4423"/>
  </conditionalFormatting>
  <conditionalFormatting sqref="F155:F156">
    <cfRule type="duplicateValues" dxfId="5848" priority="4420"/>
  </conditionalFormatting>
  <conditionalFormatting sqref="F157:F158">
    <cfRule type="duplicateValues" dxfId="5847" priority="4417"/>
  </conditionalFormatting>
  <conditionalFormatting sqref="F159:F160">
    <cfRule type="duplicateValues" dxfId="5846" priority="4414"/>
  </conditionalFormatting>
  <conditionalFormatting sqref="F161:F162">
    <cfRule type="duplicateValues" dxfId="5845" priority="4411"/>
  </conditionalFormatting>
  <conditionalFormatting sqref="F163:F164">
    <cfRule type="duplicateValues" dxfId="5844" priority="4408"/>
  </conditionalFormatting>
  <conditionalFormatting sqref="F165:F166">
    <cfRule type="duplicateValues" dxfId="5843" priority="4405"/>
  </conditionalFormatting>
  <conditionalFormatting sqref="F167:F168">
    <cfRule type="duplicateValues" dxfId="5842" priority="4402"/>
  </conditionalFormatting>
  <conditionalFormatting sqref="F169:F170">
    <cfRule type="duplicateValues" dxfId="5841" priority="4399"/>
  </conditionalFormatting>
  <conditionalFormatting sqref="F171:F172">
    <cfRule type="duplicateValues" dxfId="5840" priority="4396"/>
  </conditionalFormatting>
  <conditionalFormatting sqref="F173:F174">
    <cfRule type="duplicateValues" dxfId="5839" priority="4393"/>
  </conditionalFormatting>
  <conditionalFormatting sqref="F175:F176">
    <cfRule type="duplicateValues" dxfId="5838" priority="4390"/>
  </conditionalFormatting>
  <conditionalFormatting sqref="F177:F178">
    <cfRule type="duplicateValues" dxfId="5837" priority="4387"/>
  </conditionalFormatting>
  <conditionalFormatting sqref="F179:F180">
    <cfRule type="duplicateValues" dxfId="5836" priority="4384"/>
  </conditionalFormatting>
  <conditionalFormatting sqref="F181:F182">
    <cfRule type="duplicateValues" dxfId="5835" priority="4381"/>
  </conditionalFormatting>
  <conditionalFormatting sqref="F183:F184">
    <cfRule type="duplicateValues" dxfId="5834" priority="4378"/>
  </conditionalFormatting>
  <conditionalFormatting sqref="F185:F186">
    <cfRule type="duplicateValues" dxfId="5833" priority="4375"/>
  </conditionalFormatting>
  <conditionalFormatting sqref="F187:F188">
    <cfRule type="duplicateValues" dxfId="5832" priority="4372"/>
  </conditionalFormatting>
  <conditionalFormatting sqref="F189:F190">
    <cfRule type="duplicateValues" dxfId="5831" priority="4369"/>
  </conditionalFormatting>
  <conditionalFormatting sqref="F191:F192">
    <cfRule type="duplicateValues" dxfId="5830" priority="4366"/>
  </conditionalFormatting>
  <conditionalFormatting sqref="F193:F194">
    <cfRule type="duplicateValues" dxfId="5829" priority="4363"/>
  </conditionalFormatting>
  <conditionalFormatting sqref="F195:F196">
    <cfRule type="duplicateValues" dxfId="5828" priority="4360"/>
  </conditionalFormatting>
  <conditionalFormatting sqref="F197:F198">
    <cfRule type="duplicateValues" dxfId="5827" priority="4357"/>
  </conditionalFormatting>
  <conditionalFormatting sqref="F199:F200">
    <cfRule type="duplicateValues" dxfId="5826" priority="4354"/>
  </conditionalFormatting>
  <conditionalFormatting sqref="F201:F202">
    <cfRule type="duplicateValues" dxfId="5825" priority="4351"/>
  </conditionalFormatting>
  <conditionalFormatting sqref="F203:F204">
    <cfRule type="duplicateValues" dxfId="5824" priority="4348"/>
  </conditionalFormatting>
  <conditionalFormatting sqref="F205:F206">
    <cfRule type="duplicateValues" dxfId="5823" priority="4345"/>
  </conditionalFormatting>
  <conditionalFormatting sqref="F207:F208">
    <cfRule type="duplicateValues" dxfId="5822" priority="4342"/>
  </conditionalFormatting>
  <conditionalFormatting sqref="F209:F210">
    <cfRule type="duplicateValues" dxfId="5821" priority="4339"/>
  </conditionalFormatting>
  <conditionalFormatting sqref="F211:F212">
    <cfRule type="duplicateValues" dxfId="5820" priority="4336"/>
  </conditionalFormatting>
  <conditionalFormatting sqref="F213:F214">
    <cfRule type="duplicateValues" dxfId="5819" priority="4333"/>
  </conditionalFormatting>
  <conditionalFormatting sqref="F215:F216">
    <cfRule type="duplicateValues" dxfId="5818" priority="4330"/>
  </conditionalFormatting>
  <conditionalFormatting sqref="F217:F218">
    <cfRule type="duplicateValues" dxfId="5817" priority="4327"/>
  </conditionalFormatting>
  <conditionalFormatting sqref="F219:F220">
    <cfRule type="duplicateValues" dxfId="5816" priority="4324"/>
  </conditionalFormatting>
  <conditionalFormatting sqref="F221:F222">
    <cfRule type="duplicateValues" dxfId="5815" priority="4321"/>
  </conditionalFormatting>
  <conditionalFormatting sqref="F223:F224">
    <cfRule type="duplicateValues" dxfId="5814" priority="4318"/>
  </conditionalFormatting>
  <conditionalFormatting sqref="F225:F226">
    <cfRule type="duplicateValues" dxfId="5813" priority="4315"/>
  </conditionalFormatting>
  <conditionalFormatting sqref="F227:F228">
    <cfRule type="duplicateValues" dxfId="5812" priority="4312"/>
  </conditionalFormatting>
  <conditionalFormatting sqref="F229:F230">
    <cfRule type="duplicateValues" dxfId="5811" priority="4309"/>
  </conditionalFormatting>
  <conditionalFormatting sqref="F231:F232">
    <cfRule type="duplicateValues" dxfId="5810" priority="4306"/>
  </conditionalFormatting>
  <conditionalFormatting sqref="F233:F234">
    <cfRule type="duplicateValues" dxfId="5809" priority="4303"/>
  </conditionalFormatting>
  <conditionalFormatting sqref="F235:F236">
    <cfRule type="duplicateValues" dxfId="5808" priority="4300"/>
  </conditionalFormatting>
  <conditionalFormatting sqref="F237:F238">
    <cfRule type="duplicateValues" dxfId="5807" priority="4297"/>
  </conditionalFormatting>
  <conditionalFormatting sqref="F239:F240">
    <cfRule type="duplicateValues" dxfId="5806" priority="4294"/>
  </conditionalFormatting>
  <conditionalFormatting sqref="F241:F242">
    <cfRule type="duplicateValues" dxfId="5805" priority="4291"/>
  </conditionalFormatting>
  <conditionalFormatting sqref="F243:F244">
    <cfRule type="duplicateValues" dxfId="5804" priority="4288"/>
  </conditionalFormatting>
  <conditionalFormatting sqref="F245:F246">
    <cfRule type="duplicateValues" dxfId="5803" priority="4285"/>
  </conditionalFormatting>
  <conditionalFormatting sqref="F247:F248">
    <cfRule type="duplicateValues" dxfId="5802" priority="4282"/>
  </conditionalFormatting>
  <conditionalFormatting sqref="F249:F250">
    <cfRule type="duplicateValues" dxfId="5801" priority="4279"/>
  </conditionalFormatting>
  <conditionalFormatting sqref="F251:F252">
    <cfRule type="duplicateValues" dxfId="5800" priority="4276"/>
  </conditionalFormatting>
  <conditionalFormatting sqref="F253:F254">
    <cfRule type="duplicateValues" dxfId="5799" priority="4273"/>
  </conditionalFormatting>
  <conditionalFormatting sqref="F255:F256">
    <cfRule type="duplicateValues" dxfId="5798" priority="4270"/>
  </conditionalFormatting>
  <conditionalFormatting sqref="F257:F258">
    <cfRule type="duplicateValues" dxfId="5797" priority="4267"/>
  </conditionalFormatting>
  <conditionalFormatting sqref="F259:F260">
    <cfRule type="duplicateValues" dxfId="5796" priority="4264"/>
  </conditionalFormatting>
  <conditionalFormatting sqref="F261:F262">
    <cfRule type="duplicateValues" dxfId="5795" priority="4261"/>
  </conditionalFormatting>
  <conditionalFormatting sqref="F263:F264">
    <cfRule type="duplicateValues" dxfId="5794" priority="4258"/>
  </conditionalFormatting>
  <conditionalFormatting sqref="F265:F266">
    <cfRule type="duplicateValues" dxfId="5793" priority="4255"/>
  </conditionalFormatting>
  <conditionalFormatting sqref="F267:F268">
    <cfRule type="duplicateValues" dxfId="5792" priority="4252"/>
  </conditionalFormatting>
  <conditionalFormatting sqref="F269:F270">
    <cfRule type="duplicateValues" dxfId="5791" priority="4249"/>
  </conditionalFormatting>
  <conditionalFormatting sqref="F271:F272">
    <cfRule type="duplicateValues" dxfId="5790" priority="4246"/>
  </conditionalFormatting>
  <conditionalFormatting sqref="F273:F274">
    <cfRule type="duplicateValues" dxfId="5789" priority="4243"/>
  </conditionalFormatting>
  <conditionalFormatting sqref="F275:F276">
    <cfRule type="duplicateValues" dxfId="5788" priority="4240"/>
  </conditionalFormatting>
  <conditionalFormatting sqref="F277:F278">
    <cfRule type="duplicateValues" dxfId="5787" priority="4237"/>
  </conditionalFormatting>
  <conditionalFormatting sqref="F279:F280">
    <cfRule type="duplicateValues" dxfId="5786" priority="4234"/>
  </conditionalFormatting>
  <conditionalFormatting sqref="F281:F282">
    <cfRule type="duplicateValues" dxfId="5785" priority="4231"/>
  </conditionalFormatting>
  <conditionalFormatting sqref="F283:F284">
    <cfRule type="duplicateValues" dxfId="5784" priority="4228"/>
  </conditionalFormatting>
  <conditionalFormatting sqref="F285:F286">
    <cfRule type="duplicateValues" dxfId="5783" priority="4225"/>
  </conditionalFormatting>
  <conditionalFormatting sqref="F287:F288">
    <cfRule type="duplicateValues" dxfId="5782" priority="4222"/>
  </conditionalFormatting>
  <conditionalFormatting sqref="F289:F290">
    <cfRule type="duplicateValues" dxfId="5781" priority="4219"/>
  </conditionalFormatting>
  <conditionalFormatting sqref="F291:F292">
    <cfRule type="duplicateValues" dxfId="5780" priority="4216"/>
  </conditionalFormatting>
  <conditionalFormatting sqref="F293:F294">
    <cfRule type="duplicateValues" dxfId="5779" priority="4213"/>
  </conditionalFormatting>
  <conditionalFormatting sqref="F295:F296">
    <cfRule type="duplicateValues" dxfId="5778" priority="4210"/>
  </conditionalFormatting>
  <conditionalFormatting sqref="F297:F298">
    <cfRule type="duplicateValues" dxfId="5777" priority="4207"/>
  </conditionalFormatting>
  <conditionalFormatting sqref="F299:F300">
    <cfRule type="duplicateValues" dxfId="5776" priority="4204"/>
  </conditionalFormatting>
  <conditionalFormatting sqref="F301:F302">
    <cfRule type="duplicateValues" dxfId="5775" priority="4201"/>
  </conditionalFormatting>
  <conditionalFormatting sqref="F303:F304">
    <cfRule type="duplicateValues" dxfId="5774" priority="4198"/>
  </conditionalFormatting>
  <conditionalFormatting sqref="F305:F306">
    <cfRule type="duplicateValues" dxfId="5773" priority="4195"/>
  </conditionalFormatting>
  <conditionalFormatting sqref="F307:F308">
    <cfRule type="duplicateValues" dxfId="5772" priority="4192"/>
  </conditionalFormatting>
  <conditionalFormatting sqref="F309:F310">
    <cfRule type="duplicateValues" dxfId="5771" priority="4189"/>
  </conditionalFormatting>
  <conditionalFormatting sqref="F311:F312">
    <cfRule type="duplicateValues" dxfId="5770" priority="4186"/>
  </conditionalFormatting>
  <conditionalFormatting sqref="F313:F314">
    <cfRule type="duplicateValues" dxfId="5769" priority="4183"/>
  </conditionalFormatting>
  <conditionalFormatting sqref="F315:F316">
    <cfRule type="duplicateValues" dxfId="5768" priority="4180"/>
  </conditionalFormatting>
  <conditionalFormatting sqref="F317:F318">
    <cfRule type="duplicateValues" dxfId="5767" priority="4177"/>
  </conditionalFormatting>
  <conditionalFormatting sqref="F319:F320">
    <cfRule type="duplicateValues" dxfId="5766" priority="4174"/>
  </conditionalFormatting>
  <conditionalFormatting sqref="F321:F322">
    <cfRule type="duplicateValues" dxfId="5765" priority="4171"/>
  </conditionalFormatting>
  <conditionalFormatting sqref="F323:F324">
    <cfRule type="duplicateValues" dxfId="5764" priority="4168"/>
  </conditionalFormatting>
  <conditionalFormatting sqref="F325:F326">
    <cfRule type="duplicateValues" dxfId="5763" priority="4165"/>
  </conditionalFormatting>
  <conditionalFormatting sqref="F327:F328">
    <cfRule type="duplicateValues" dxfId="5762" priority="4162"/>
  </conditionalFormatting>
  <conditionalFormatting sqref="F329:F330">
    <cfRule type="duplicateValues" dxfId="5761" priority="4159"/>
  </conditionalFormatting>
  <conditionalFormatting sqref="F331:F332">
    <cfRule type="duplicateValues" dxfId="5760" priority="4156"/>
  </conditionalFormatting>
  <conditionalFormatting sqref="F333:F334">
    <cfRule type="duplicateValues" dxfId="5759" priority="4153"/>
  </conditionalFormatting>
  <conditionalFormatting sqref="F335:F336">
    <cfRule type="duplicateValues" dxfId="5758" priority="4150"/>
  </conditionalFormatting>
  <conditionalFormatting sqref="F337:F338">
    <cfRule type="duplicateValues" dxfId="5757" priority="4147"/>
  </conditionalFormatting>
  <conditionalFormatting sqref="F339:F340">
    <cfRule type="duplicateValues" dxfId="5756" priority="4144"/>
  </conditionalFormatting>
  <conditionalFormatting sqref="F341:F342">
    <cfRule type="duplicateValues" dxfId="5755" priority="4141"/>
  </conditionalFormatting>
  <conditionalFormatting sqref="F343:F344">
    <cfRule type="duplicateValues" dxfId="5754" priority="4138"/>
  </conditionalFormatting>
  <conditionalFormatting sqref="F345:F346">
    <cfRule type="duplicateValues" dxfId="5753" priority="4135"/>
  </conditionalFormatting>
  <conditionalFormatting sqref="F347:F348">
    <cfRule type="duplicateValues" dxfId="5752" priority="4132"/>
  </conditionalFormatting>
  <conditionalFormatting sqref="F349:F350">
    <cfRule type="duplicateValues" dxfId="5751" priority="4129"/>
  </conditionalFormatting>
  <conditionalFormatting sqref="F351:F352">
    <cfRule type="duplicateValues" dxfId="5750" priority="4126"/>
  </conditionalFormatting>
  <conditionalFormatting sqref="F353:F354">
    <cfRule type="duplicateValues" dxfId="5749" priority="4123"/>
  </conditionalFormatting>
  <conditionalFormatting sqref="F355:F356">
    <cfRule type="duplicateValues" dxfId="5748" priority="4120"/>
  </conditionalFormatting>
  <conditionalFormatting sqref="F357:F358">
    <cfRule type="duplicateValues" dxfId="5747" priority="4117"/>
  </conditionalFormatting>
  <conditionalFormatting sqref="F359:F360">
    <cfRule type="duplicateValues" dxfId="5746" priority="4114"/>
  </conditionalFormatting>
  <conditionalFormatting sqref="F361:F362">
    <cfRule type="duplicateValues" dxfId="5745" priority="4111"/>
  </conditionalFormatting>
  <conditionalFormatting sqref="F363:F364">
    <cfRule type="duplicateValues" dxfId="5744" priority="4108"/>
  </conditionalFormatting>
  <conditionalFormatting sqref="F365:F366">
    <cfRule type="duplicateValues" dxfId="5743" priority="4105"/>
  </conditionalFormatting>
  <conditionalFormatting sqref="F367:F368">
    <cfRule type="duplicateValues" dxfId="5742" priority="4102"/>
  </conditionalFormatting>
  <conditionalFormatting sqref="F369:F370">
    <cfRule type="duplicateValues" dxfId="5741" priority="4099"/>
  </conditionalFormatting>
  <conditionalFormatting sqref="F371:F372">
    <cfRule type="duplicateValues" dxfId="5740" priority="4096"/>
  </conditionalFormatting>
  <conditionalFormatting sqref="F373:F374">
    <cfRule type="duplicateValues" dxfId="5739" priority="4093"/>
  </conditionalFormatting>
  <conditionalFormatting sqref="F375:F376">
    <cfRule type="duplicateValues" dxfId="5738" priority="4090"/>
  </conditionalFormatting>
  <conditionalFormatting sqref="F377:F378">
    <cfRule type="duplicateValues" dxfId="5737" priority="4087"/>
  </conditionalFormatting>
  <conditionalFormatting sqref="F379:F380">
    <cfRule type="duplicateValues" dxfId="5736" priority="4084"/>
  </conditionalFormatting>
  <conditionalFormatting sqref="F381:F382">
    <cfRule type="duplicateValues" dxfId="5735" priority="4081"/>
  </conditionalFormatting>
  <conditionalFormatting sqref="F383:F384">
    <cfRule type="duplicateValues" dxfId="5734" priority="4078"/>
  </conditionalFormatting>
  <conditionalFormatting sqref="F385:F386">
    <cfRule type="duplicateValues" dxfId="5733" priority="4075"/>
  </conditionalFormatting>
  <conditionalFormatting sqref="F387:F388">
    <cfRule type="duplicateValues" dxfId="5732" priority="4072"/>
  </conditionalFormatting>
  <conditionalFormatting sqref="F389:F390">
    <cfRule type="duplicateValues" dxfId="5731" priority="4069"/>
  </conditionalFormatting>
  <conditionalFormatting sqref="F391:F392">
    <cfRule type="duplicateValues" dxfId="5730" priority="4066"/>
  </conditionalFormatting>
  <conditionalFormatting sqref="F393:F394">
    <cfRule type="duplicateValues" dxfId="5729" priority="4063"/>
  </conditionalFormatting>
  <conditionalFormatting sqref="F395:F396">
    <cfRule type="duplicateValues" dxfId="5728" priority="4060"/>
  </conditionalFormatting>
  <conditionalFormatting sqref="F397:F398">
    <cfRule type="duplicateValues" dxfId="5727" priority="4057"/>
  </conditionalFormatting>
  <conditionalFormatting sqref="F399:F400">
    <cfRule type="duplicateValues" dxfId="5726" priority="4054"/>
  </conditionalFormatting>
  <conditionalFormatting sqref="F401:F402">
    <cfRule type="duplicateValues" dxfId="5725" priority="4051"/>
  </conditionalFormatting>
  <conditionalFormatting sqref="F403:F404">
    <cfRule type="duplicateValues" dxfId="5724" priority="4048"/>
  </conditionalFormatting>
  <conditionalFormatting sqref="F405:F406">
    <cfRule type="duplicateValues" dxfId="5723" priority="4045"/>
  </conditionalFormatting>
  <conditionalFormatting sqref="F407:F408">
    <cfRule type="duplicateValues" dxfId="5722" priority="4042"/>
  </conditionalFormatting>
  <conditionalFormatting sqref="F409:F410">
    <cfRule type="duplicateValues" dxfId="5721" priority="4039"/>
  </conditionalFormatting>
  <conditionalFormatting sqref="F411:F412">
    <cfRule type="duplicateValues" dxfId="5720" priority="4036"/>
  </conditionalFormatting>
  <conditionalFormatting sqref="F413:F414">
    <cfRule type="duplicateValues" dxfId="5719" priority="4033"/>
  </conditionalFormatting>
  <conditionalFormatting sqref="F415:F416">
    <cfRule type="duplicateValues" dxfId="5718" priority="4030"/>
  </conditionalFormatting>
  <conditionalFormatting sqref="F417:F418">
    <cfRule type="duplicateValues" dxfId="5717" priority="4027"/>
  </conditionalFormatting>
  <conditionalFormatting sqref="F419:F420">
    <cfRule type="duplicateValues" dxfId="5716" priority="4024"/>
  </conditionalFormatting>
  <conditionalFormatting sqref="F421:F422">
    <cfRule type="duplicateValues" dxfId="5715" priority="4021"/>
  </conditionalFormatting>
  <conditionalFormatting sqref="F423:F424">
    <cfRule type="duplicateValues" dxfId="5714" priority="4018"/>
  </conditionalFormatting>
  <conditionalFormatting sqref="F425:F426">
    <cfRule type="duplicateValues" dxfId="5713" priority="4015"/>
  </conditionalFormatting>
  <conditionalFormatting sqref="F427:F428">
    <cfRule type="duplicateValues" dxfId="5712" priority="4012"/>
  </conditionalFormatting>
  <conditionalFormatting sqref="F429:F430">
    <cfRule type="duplicateValues" dxfId="5711" priority="4009"/>
  </conditionalFormatting>
  <conditionalFormatting sqref="F431:F432">
    <cfRule type="duplicateValues" dxfId="5710" priority="4006"/>
  </conditionalFormatting>
  <conditionalFormatting sqref="F433:F434">
    <cfRule type="duplicateValues" dxfId="5709" priority="4003"/>
  </conditionalFormatting>
  <conditionalFormatting sqref="F435:F436">
    <cfRule type="duplicateValues" dxfId="5708" priority="4000"/>
  </conditionalFormatting>
  <conditionalFormatting sqref="F437:F438">
    <cfRule type="duplicateValues" dxfId="5707" priority="3997"/>
  </conditionalFormatting>
  <conditionalFormatting sqref="F439:F440">
    <cfRule type="duplicateValues" dxfId="5706" priority="3994"/>
  </conditionalFormatting>
  <conditionalFormatting sqref="F441:F442">
    <cfRule type="duplicateValues" dxfId="5705" priority="3991"/>
  </conditionalFormatting>
  <conditionalFormatting sqref="F443:F444">
    <cfRule type="duplicateValues" dxfId="5704" priority="3988"/>
  </conditionalFormatting>
  <conditionalFormatting sqref="F445:F446">
    <cfRule type="duplicateValues" dxfId="5703" priority="3985"/>
  </conditionalFormatting>
  <conditionalFormatting sqref="F447:F448">
    <cfRule type="duplicateValues" dxfId="5702" priority="3982"/>
  </conditionalFormatting>
  <conditionalFormatting sqref="F449:F450">
    <cfRule type="duplicateValues" dxfId="5701" priority="3979"/>
  </conditionalFormatting>
  <conditionalFormatting sqref="F451:F452">
    <cfRule type="duplicateValues" dxfId="5700" priority="3976"/>
  </conditionalFormatting>
  <conditionalFormatting sqref="F453:F454">
    <cfRule type="duplicateValues" dxfId="5699" priority="3973"/>
  </conditionalFormatting>
  <conditionalFormatting sqref="F455:F456">
    <cfRule type="duplicateValues" dxfId="5698" priority="3970"/>
  </conditionalFormatting>
  <conditionalFormatting sqref="F457:F458">
    <cfRule type="duplicateValues" dxfId="5697" priority="3967"/>
  </conditionalFormatting>
  <conditionalFormatting sqref="F459:F460">
    <cfRule type="duplicateValues" dxfId="5696" priority="3964"/>
  </conditionalFormatting>
  <conditionalFormatting sqref="F461:F462">
    <cfRule type="duplicateValues" dxfId="5695" priority="3961"/>
  </conditionalFormatting>
  <conditionalFormatting sqref="F463:F464">
    <cfRule type="duplicateValues" dxfId="5694" priority="3958"/>
  </conditionalFormatting>
  <conditionalFormatting sqref="F465:F466">
    <cfRule type="duplicateValues" dxfId="5693" priority="3955"/>
  </conditionalFormatting>
  <conditionalFormatting sqref="F467:F468">
    <cfRule type="duplicateValues" dxfId="5692" priority="3952"/>
  </conditionalFormatting>
  <conditionalFormatting sqref="F469:F470">
    <cfRule type="duplicateValues" dxfId="5691" priority="3949"/>
  </conditionalFormatting>
  <conditionalFormatting sqref="F471:F472">
    <cfRule type="duplicateValues" dxfId="5690" priority="3946"/>
  </conditionalFormatting>
  <conditionalFormatting sqref="F473:F474">
    <cfRule type="duplicateValues" dxfId="5689" priority="3943"/>
  </conditionalFormatting>
  <conditionalFormatting sqref="F475:F476">
    <cfRule type="duplicateValues" dxfId="5688" priority="3940"/>
  </conditionalFormatting>
  <conditionalFormatting sqref="F477:F478">
    <cfRule type="duplicateValues" dxfId="5687" priority="3937"/>
  </conditionalFormatting>
  <conditionalFormatting sqref="F479:F480">
    <cfRule type="duplicateValues" dxfId="5686" priority="3934"/>
  </conditionalFormatting>
  <conditionalFormatting sqref="F481:F482">
    <cfRule type="duplicateValues" dxfId="5685" priority="3931"/>
  </conditionalFormatting>
  <conditionalFormatting sqref="F483:F484">
    <cfRule type="duplicateValues" dxfId="5684" priority="3928"/>
  </conditionalFormatting>
  <conditionalFormatting sqref="F485:F486">
    <cfRule type="duplicateValues" dxfId="5683" priority="3925"/>
  </conditionalFormatting>
  <conditionalFormatting sqref="F487:F488">
    <cfRule type="duplicateValues" dxfId="5682" priority="3922"/>
  </conditionalFormatting>
  <conditionalFormatting sqref="F489:F490">
    <cfRule type="duplicateValues" dxfId="5681" priority="3919"/>
  </conditionalFormatting>
  <conditionalFormatting sqref="F491:F492">
    <cfRule type="duplicateValues" dxfId="5680" priority="3916"/>
  </conditionalFormatting>
  <conditionalFormatting sqref="F493:F494">
    <cfRule type="duplicateValues" dxfId="5679" priority="3913"/>
  </conditionalFormatting>
  <conditionalFormatting sqref="F495:F496">
    <cfRule type="duplicateValues" dxfId="5678" priority="3910"/>
  </conditionalFormatting>
  <conditionalFormatting sqref="F497:F498">
    <cfRule type="duplicateValues" dxfId="5677" priority="3907"/>
  </conditionalFormatting>
  <conditionalFormatting sqref="F499:F500">
    <cfRule type="duplicateValues" dxfId="5676" priority="3904"/>
  </conditionalFormatting>
  <conditionalFormatting sqref="F501:F502">
    <cfRule type="duplicateValues" dxfId="5675" priority="3901"/>
  </conditionalFormatting>
  <conditionalFormatting sqref="F503:F504">
    <cfRule type="duplicateValues" dxfId="5674" priority="3898"/>
  </conditionalFormatting>
  <conditionalFormatting sqref="F505:F506">
    <cfRule type="duplicateValues" dxfId="5673" priority="3895"/>
  </conditionalFormatting>
  <conditionalFormatting sqref="F507:F508">
    <cfRule type="duplicateValues" dxfId="5672" priority="3892"/>
  </conditionalFormatting>
  <conditionalFormatting sqref="F509:F510">
    <cfRule type="duplicateValues" dxfId="5671" priority="3889"/>
  </conditionalFormatting>
  <conditionalFormatting sqref="F511:F512">
    <cfRule type="duplicateValues" dxfId="5670" priority="3886"/>
  </conditionalFormatting>
  <conditionalFormatting sqref="F513:F514">
    <cfRule type="duplicateValues" dxfId="5669" priority="3883"/>
  </conditionalFormatting>
  <conditionalFormatting sqref="F515:F516">
    <cfRule type="duplicateValues" dxfId="5668" priority="3880"/>
  </conditionalFormatting>
  <conditionalFormatting sqref="F517:F518">
    <cfRule type="duplicateValues" dxfId="5667" priority="3877"/>
  </conditionalFormatting>
  <conditionalFormatting sqref="F519:F520">
    <cfRule type="duplicateValues" dxfId="5666" priority="3874"/>
  </conditionalFormatting>
  <conditionalFormatting sqref="F521:F522">
    <cfRule type="duplicateValues" dxfId="5665" priority="3871"/>
  </conditionalFormatting>
  <conditionalFormatting sqref="F523:F524">
    <cfRule type="duplicateValues" dxfId="5664" priority="3868"/>
  </conditionalFormatting>
  <conditionalFormatting sqref="F525:F526">
    <cfRule type="duplicateValues" dxfId="5663" priority="3865"/>
  </conditionalFormatting>
  <conditionalFormatting sqref="F527:F528">
    <cfRule type="duplicateValues" dxfId="5662" priority="3862"/>
  </conditionalFormatting>
  <conditionalFormatting sqref="F529:F530">
    <cfRule type="duplicateValues" dxfId="5661" priority="3859"/>
  </conditionalFormatting>
  <conditionalFormatting sqref="F531:F532">
    <cfRule type="duplicateValues" dxfId="5660" priority="3856"/>
  </conditionalFormatting>
  <conditionalFormatting sqref="F533:F534">
    <cfRule type="duplicateValues" dxfId="5659" priority="3853"/>
  </conditionalFormatting>
  <conditionalFormatting sqref="F535:F536">
    <cfRule type="duplicateValues" dxfId="5658" priority="3850"/>
  </conditionalFormatting>
  <conditionalFormatting sqref="F537:F538">
    <cfRule type="duplicateValues" dxfId="5657" priority="3847"/>
  </conditionalFormatting>
  <conditionalFormatting sqref="F539:F540">
    <cfRule type="duplicateValues" dxfId="5656" priority="3844"/>
  </conditionalFormatting>
  <conditionalFormatting sqref="F541:F542">
    <cfRule type="duplicateValues" dxfId="5655" priority="3841"/>
  </conditionalFormatting>
  <conditionalFormatting sqref="F543:F544">
    <cfRule type="duplicateValues" dxfId="5654" priority="3838"/>
  </conditionalFormatting>
  <conditionalFormatting sqref="F545:F546">
    <cfRule type="duplicateValues" dxfId="5653" priority="3835"/>
  </conditionalFormatting>
  <conditionalFormatting sqref="F547:F548">
    <cfRule type="duplicateValues" dxfId="5652" priority="3832"/>
  </conditionalFormatting>
  <conditionalFormatting sqref="F549:F550">
    <cfRule type="duplicateValues" dxfId="5651" priority="3829"/>
  </conditionalFormatting>
  <conditionalFormatting sqref="F551:F552">
    <cfRule type="duplicateValues" dxfId="5650" priority="3826"/>
  </conditionalFormatting>
  <conditionalFormatting sqref="F553:F554">
    <cfRule type="duplicateValues" dxfId="5649" priority="3823"/>
  </conditionalFormatting>
  <conditionalFormatting sqref="F555:F556">
    <cfRule type="duplicateValues" dxfId="5648" priority="3820"/>
  </conditionalFormatting>
  <conditionalFormatting sqref="F557:F558">
    <cfRule type="duplicateValues" dxfId="5647" priority="3817"/>
  </conditionalFormatting>
  <conditionalFormatting sqref="F559:F560">
    <cfRule type="duplicateValues" dxfId="5646" priority="3814"/>
  </conditionalFormatting>
  <conditionalFormatting sqref="F561:F562">
    <cfRule type="duplicateValues" dxfId="5645" priority="3811"/>
  </conditionalFormatting>
  <conditionalFormatting sqref="F563:F564">
    <cfRule type="duplicateValues" dxfId="5644" priority="3808"/>
  </conditionalFormatting>
  <conditionalFormatting sqref="F565:F566">
    <cfRule type="duplicateValues" dxfId="5643" priority="3805"/>
  </conditionalFormatting>
  <conditionalFormatting sqref="F567:F568">
    <cfRule type="duplicateValues" dxfId="5642" priority="3802"/>
  </conditionalFormatting>
  <conditionalFormatting sqref="F569:F570">
    <cfRule type="duplicateValues" dxfId="5641" priority="3799"/>
  </conditionalFormatting>
  <conditionalFormatting sqref="F571:F572">
    <cfRule type="duplicateValues" dxfId="5640" priority="3796"/>
  </conditionalFormatting>
  <conditionalFormatting sqref="F573:F574">
    <cfRule type="duplicateValues" dxfId="5639" priority="3793"/>
  </conditionalFormatting>
  <conditionalFormatting sqref="F575:F576">
    <cfRule type="duplicateValues" dxfId="5638" priority="3790"/>
  </conditionalFormatting>
  <conditionalFormatting sqref="F577:F578">
    <cfRule type="duplicateValues" dxfId="5637" priority="3787"/>
  </conditionalFormatting>
  <conditionalFormatting sqref="F579:F580">
    <cfRule type="duplicateValues" dxfId="5636" priority="3784"/>
  </conditionalFormatting>
  <conditionalFormatting sqref="F581:F582">
    <cfRule type="duplicateValues" dxfId="5635" priority="3781"/>
  </conditionalFormatting>
  <conditionalFormatting sqref="F583:F584">
    <cfRule type="duplicateValues" dxfId="5634" priority="3778"/>
  </conditionalFormatting>
  <conditionalFormatting sqref="F585:F586">
    <cfRule type="duplicateValues" dxfId="5633" priority="3775"/>
  </conditionalFormatting>
  <conditionalFormatting sqref="F587:F588">
    <cfRule type="duplicateValues" dxfId="5632" priority="3772"/>
  </conditionalFormatting>
  <conditionalFormatting sqref="F589:F590">
    <cfRule type="duplicateValues" dxfId="5631" priority="3769"/>
  </conditionalFormatting>
  <conditionalFormatting sqref="F591:F592">
    <cfRule type="duplicateValues" dxfId="5630" priority="3766"/>
  </conditionalFormatting>
  <conditionalFormatting sqref="F593:F594">
    <cfRule type="duplicateValues" dxfId="5629" priority="3763"/>
  </conditionalFormatting>
  <conditionalFormatting sqref="F595:F596">
    <cfRule type="duplicateValues" dxfId="5628" priority="3760"/>
  </conditionalFormatting>
  <conditionalFormatting sqref="F597:F598">
    <cfRule type="duplicateValues" dxfId="5627" priority="3757"/>
  </conditionalFormatting>
  <conditionalFormatting sqref="F599:F600">
    <cfRule type="duplicateValues" dxfId="5626" priority="3754"/>
  </conditionalFormatting>
  <conditionalFormatting sqref="F601:F602">
    <cfRule type="duplicateValues" dxfId="5625" priority="3751"/>
  </conditionalFormatting>
  <conditionalFormatting sqref="F603:F604">
    <cfRule type="duplicateValues" dxfId="5624" priority="3748"/>
  </conditionalFormatting>
  <conditionalFormatting sqref="F605:F606">
    <cfRule type="duplicateValues" dxfId="5623" priority="3745"/>
  </conditionalFormatting>
  <conditionalFormatting sqref="F607:F608">
    <cfRule type="duplicateValues" dxfId="5622" priority="3742"/>
  </conditionalFormatting>
  <conditionalFormatting sqref="F609:F610">
    <cfRule type="duplicateValues" dxfId="5621" priority="3739"/>
  </conditionalFormatting>
  <conditionalFormatting sqref="F611:F612">
    <cfRule type="duplicateValues" dxfId="5620" priority="3736"/>
  </conditionalFormatting>
  <conditionalFormatting sqref="F613:F614">
    <cfRule type="duplicateValues" dxfId="5619" priority="3733"/>
  </conditionalFormatting>
  <conditionalFormatting sqref="F615:F616">
    <cfRule type="duplicateValues" dxfId="5618" priority="3730"/>
  </conditionalFormatting>
  <conditionalFormatting sqref="F617:F618">
    <cfRule type="duplicateValues" dxfId="5617" priority="3727"/>
  </conditionalFormatting>
  <conditionalFormatting sqref="F619:F620">
    <cfRule type="duplicateValues" dxfId="5616" priority="3724"/>
  </conditionalFormatting>
  <conditionalFormatting sqref="F621:F622">
    <cfRule type="duplicateValues" dxfId="5615" priority="3721"/>
  </conditionalFormatting>
  <conditionalFormatting sqref="F623:F624">
    <cfRule type="duplicateValues" dxfId="5614" priority="3718"/>
  </conditionalFormatting>
  <conditionalFormatting sqref="F625:F626">
    <cfRule type="duplicateValues" dxfId="5613" priority="3715"/>
  </conditionalFormatting>
  <conditionalFormatting sqref="F627:F628">
    <cfRule type="duplicateValues" dxfId="5612" priority="3712"/>
  </conditionalFormatting>
  <conditionalFormatting sqref="F629:F630">
    <cfRule type="duplicateValues" dxfId="5611" priority="3709"/>
  </conditionalFormatting>
  <conditionalFormatting sqref="F631:F632">
    <cfRule type="duplicateValues" dxfId="5610" priority="3706"/>
  </conditionalFormatting>
  <conditionalFormatting sqref="F633:F634">
    <cfRule type="duplicateValues" dxfId="5609" priority="3703"/>
  </conditionalFormatting>
  <conditionalFormatting sqref="F635:F636">
    <cfRule type="duplicateValues" dxfId="5608" priority="3700"/>
  </conditionalFormatting>
  <conditionalFormatting sqref="F637:F638">
    <cfRule type="duplicateValues" dxfId="5607" priority="3697"/>
  </conditionalFormatting>
  <conditionalFormatting sqref="F639:F640">
    <cfRule type="duplicateValues" dxfId="5606" priority="3694"/>
  </conditionalFormatting>
  <conditionalFormatting sqref="F641:F642">
    <cfRule type="duplicateValues" dxfId="5605" priority="3691"/>
  </conditionalFormatting>
  <conditionalFormatting sqref="F643:F644">
    <cfRule type="duplicateValues" dxfId="5604" priority="3688"/>
  </conditionalFormatting>
  <conditionalFormatting sqref="F645:F646">
    <cfRule type="duplicateValues" dxfId="5603" priority="3685"/>
  </conditionalFormatting>
  <conditionalFormatting sqref="F647:F648">
    <cfRule type="duplicateValues" dxfId="5602" priority="3682"/>
  </conditionalFormatting>
  <conditionalFormatting sqref="F649:F650">
    <cfRule type="duplicateValues" dxfId="5601" priority="3679"/>
  </conditionalFormatting>
  <conditionalFormatting sqref="F651:F652">
    <cfRule type="duplicateValues" dxfId="5600" priority="3676"/>
  </conditionalFormatting>
  <conditionalFormatting sqref="F653:F654">
    <cfRule type="duplicateValues" dxfId="5599" priority="3673"/>
  </conditionalFormatting>
  <conditionalFormatting sqref="F655:F656">
    <cfRule type="duplicateValues" dxfId="5598" priority="3670"/>
  </conditionalFormatting>
  <conditionalFormatting sqref="F657:F658">
    <cfRule type="duplicateValues" dxfId="5597" priority="3667"/>
  </conditionalFormatting>
  <conditionalFormatting sqref="F659:F660">
    <cfRule type="duplicateValues" dxfId="5596" priority="3664"/>
  </conditionalFormatting>
  <conditionalFormatting sqref="F661:F662">
    <cfRule type="duplicateValues" dxfId="5595" priority="3661"/>
  </conditionalFormatting>
  <conditionalFormatting sqref="F663:F664">
    <cfRule type="duplicateValues" dxfId="5594" priority="3658"/>
  </conditionalFormatting>
  <conditionalFormatting sqref="F665:F666">
    <cfRule type="duplicateValues" dxfId="5593" priority="3655"/>
  </conditionalFormatting>
  <conditionalFormatting sqref="F667:F668">
    <cfRule type="duplicateValues" dxfId="5592" priority="3652"/>
  </conditionalFormatting>
  <conditionalFormatting sqref="F669:F670">
    <cfRule type="duplicateValues" dxfId="5591" priority="3649"/>
  </conditionalFormatting>
  <conditionalFormatting sqref="F671:F672">
    <cfRule type="duplicateValues" dxfId="5590" priority="3646"/>
  </conditionalFormatting>
  <conditionalFormatting sqref="F673:F674">
    <cfRule type="duplicateValues" dxfId="5589" priority="3643"/>
  </conditionalFormatting>
  <conditionalFormatting sqref="F675:F676">
    <cfRule type="duplicateValues" dxfId="5588" priority="3640"/>
  </conditionalFormatting>
  <conditionalFormatting sqref="F677:F678">
    <cfRule type="duplicateValues" dxfId="5587" priority="3637"/>
  </conditionalFormatting>
  <conditionalFormatting sqref="F679:F680">
    <cfRule type="duplicateValues" dxfId="5586" priority="3634"/>
  </conditionalFormatting>
  <conditionalFormatting sqref="F681:F682">
    <cfRule type="duplicateValues" dxfId="5585" priority="3631"/>
  </conditionalFormatting>
  <conditionalFormatting sqref="F683:F684">
    <cfRule type="duplicateValues" dxfId="5584" priority="3628"/>
  </conditionalFormatting>
  <conditionalFormatting sqref="F685:F686">
    <cfRule type="duplicateValues" dxfId="5583" priority="3625"/>
  </conditionalFormatting>
  <conditionalFormatting sqref="F687:F688">
    <cfRule type="duplicateValues" dxfId="5582" priority="3622"/>
  </conditionalFormatting>
  <conditionalFormatting sqref="F689:F690">
    <cfRule type="duplicateValues" dxfId="5581" priority="3619"/>
  </conditionalFormatting>
  <conditionalFormatting sqref="F691:F692">
    <cfRule type="duplicateValues" dxfId="5580" priority="3616"/>
  </conditionalFormatting>
  <conditionalFormatting sqref="F693:F694">
    <cfRule type="duplicateValues" dxfId="5579" priority="3613"/>
  </conditionalFormatting>
  <conditionalFormatting sqref="F695:F696">
    <cfRule type="duplicateValues" dxfId="5578" priority="3610"/>
  </conditionalFormatting>
  <conditionalFormatting sqref="F697:F698">
    <cfRule type="duplicateValues" dxfId="5577" priority="3607"/>
  </conditionalFormatting>
  <conditionalFormatting sqref="F699:F700">
    <cfRule type="duplicateValues" dxfId="5576" priority="3604"/>
  </conditionalFormatting>
  <conditionalFormatting sqref="F701:F702">
    <cfRule type="duplicateValues" dxfId="5575" priority="3601"/>
  </conditionalFormatting>
  <conditionalFormatting sqref="F703:F704">
    <cfRule type="duplicateValues" dxfId="5574" priority="3598"/>
  </conditionalFormatting>
  <conditionalFormatting sqref="F705:F706">
    <cfRule type="duplicateValues" dxfId="5573" priority="3595"/>
  </conditionalFormatting>
  <conditionalFormatting sqref="F707:F708">
    <cfRule type="duplicateValues" dxfId="5572" priority="3592"/>
  </conditionalFormatting>
  <conditionalFormatting sqref="F709:F710">
    <cfRule type="duplicateValues" dxfId="5571" priority="3589"/>
  </conditionalFormatting>
  <conditionalFormatting sqref="F711:F712">
    <cfRule type="duplicateValues" dxfId="5570" priority="3586"/>
  </conditionalFormatting>
  <conditionalFormatting sqref="F713:F714">
    <cfRule type="duplicateValues" dxfId="5569" priority="3583"/>
  </conditionalFormatting>
  <conditionalFormatting sqref="F715:F716">
    <cfRule type="duplicateValues" dxfId="5568" priority="3580"/>
  </conditionalFormatting>
  <conditionalFormatting sqref="F717:F718">
    <cfRule type="duplicateValues" dxfId="5567" priority="3577"/>
  </conditionalFormatting>
  <conditionalFormatting sqref="F719:F720">
    <cfRule type="duplicateValues" dxfId="5566" priority="3574"/>
  </conditionalFormatting>
  <conditionalFormatting sqref="F721:F722">
    <cfRule type="duplicateValues" dxfId="5565" priority="3571"/>
  </conditionalFormatting>
  <conditionalFormatting sqref="F723:F724">
    <cfRule type="duplicateValues" dxfId="5564" priority="3568"/>
  </conditionalFormatting>
  <conditionalFormatting sqref="F725:F726">
    <cfRule type="duplicateValues" dxfId="5563" priority="3565"/>
  </conditionalFormatting>
  <conditionalFormatting sqref="F727:F728">
    <cfRule type="duplicateValues" dxfId="5562" priority="3562"/>
  </conditionalFormatting>
  <conditionalFormatting sqref="F729:F730">
    <cfRule type="duplicateValues" dxfId="5561" priority="3559"/>
  </conditionalFormatting>
  <conditionalFormatting sqref="F731:F732">
    <cfRule type="duplicateValues" dxfId="5560" priority="3556"/>
  </conditionalFormatting>
  <conditionalFormatting sqref="F733:F734">
    <cfRule type="duplicateValues" dxfId="5559" priority="3553"/>
  </conditionalFormatting>
  <conditionalFormatting sqref="F735:F736">
    <cfRule type="duplicateValues" dxfId="5558" priority="3550"/>
  </conditionalFormatting>
  <conditionalFormatting sqref="F737:F738">
    <cfRule type="duplicateValues" dxfId="5557" priority="3547"/>
  </conditionalFormatting>
  <conditionalFormatting sqref="F739:F740">
    <cfRule type="duplicateValues" dxfId="5556" priority="3544"/>
  </conditionalFormatting>
  <conditionalFormatting sqref="F741:F742">
    <cfRule type="duplicateValues" dxfId="5555" priority="3541"/>
  </conditionalFormatting>
  <conditionalFormatting sqref="F743:F744">
    <cfRule type="duplicateValues" dxfId="5554" priority="3538"/>
  </conditionalFormatting>
  <conditionalFormatting sqref="G7:G8">
    <cfRule type="duplicateValues" dxfId="5553" priority="3447"/>
  </conditionalFormatting>
  <conditionalFormatting sqref="G9:G10">
    <cfRule type="duplicateValues" dxfId="5552" priority="3444"/>
  </conditionalFormatting>
  <conditionalFormatting sqref="G11:G12">
    <cfRule type="duplicateValues" dxfId="5551" priority="3441"/>
  </conditionalFormatting>
  <conditionalFormatting sqref="G13:G14">
    <cfRule type="duplicateValues" dxfId="5550" priority="3438"/>
  </conditionalFormatting>
  <conditionalFormatting sqref="G15:G16">
    <cfRule type="duplicateValues" dxfId="5549" priority="3435"/>
  </conditionalFormatting>
  <conditionalFormatting sqref="G17:G18">
    <cfRule type="duplicateValues" dxfId="5548" priority="3432"/>
  </conditionalFormatting>
  <conditionalFormatting sqref="G19:G20">
    <cfRule type="duplicateValues" dxfId="5547" priority="3429"/>
  </conditionalFormatting>
  <conditionalFormatting sqref="G21:G22">
    <cfRule type="duplicateValues" dxfId="5546" priority="3426"/>
  </conditionalFormatting>
  <conditionalFormatting sqref="G23:G24">
    <cfRule type="duplicateValues" dxfId="5545" priority="3423"/>
  </conditionalFormatting>
  <conditionalFormatting sqref="G25:G26">
    <cfRule type="duplicateValues" dxfId="5544" priority="3420"/>
  </conditionalFormatting>
  <conditionalFormatting sqref="G27:G28">
    <cfRule type="duplicateValues" dxfId="5543" priority="3417"/>
  </conditionalFormatting>
  <conditionalFormatting sqref="G29:G30">
    <cfRule type="duplicateValues" dxfId="5542" priority="3414"/>
  </conditionalFormatting>
  <conditionalFormatting sqref="G31:G32">
    <cfRule type="duplicateValues" dxfId="5541" priority="3411"/>
  </conditionalFormatting>
  <conditionalFormatting sqref="G33:G34">
    <cfRule type="duplicateValues" dxfId="5540" priority="3408"/>
  </conditionalFormatting>
  <conditionalFormatting sqref="G35:G36">
    <cfRule type="duplicateValues" dxfId="5539" priority="3405"/>
  </conditionalFormatting>
  <conditionalFormatting sqref="G37:G38">
    <cfRule type="duplicateValues" dxfId="5538" priority="3402"/>
  </conditionalFormatting>
  <conditionalFormatting sqref="G39:G40">
    <cfRule type="duplicateValues" dxfId="5537" priority="3399"/>
  </conditionalFormatting>
  <conditionalFormatting sqref="G41:G42">
    <cfRule type="duplicateValues" dxfId="5536" priority="3396"/>
  </conditionalFormatting>
  <conditionalFormatting sqref="G43:G44">
    <cfRule type="duplicateValues" dxfId="5535" priority="3393"/>
  </conditionalFormatting>
  <conditionalFormatting sqref="G45:G46">
    <cfRule type="duplicateValues" dxfId="5534" priority="3390"/>
  </conditionalFormatting>
  <conditionalFormatting sqref="G47:G48">
    <cfRule type="duplicateValues" dxfId="5533" priority="3387"/>
  </conditionalFormatting>
  <conditionalFormatting sqref="G49:G50">
    <cfRule type="duplicateValues" dxfId="5532" priority="3384"/>
  </conditionalFormatting>
  <conditionalFormatting sqref="G51:G52">
    <cfRule type="duplicateValues" dxfId="5531" priority="3381"/>
  </conditionalFormatting>
  <conditionalFormatting sqref="G53:G54">
    <cfRule type="duplicateValues" dxfId="5530" priority="3378"/>
  </conditionalFormatting>
  <conditionalFormatting sqref="G55:G56">
    <cfRule type="duplicateValues" dxfId="5529" priority="3375"/>
  </conditionalFormatting>
  <conditionalFormatting sqref="G57:G58">
    <cfRule type="duplicateValues" dxfId="5528" priority="3372"/>
  </conditionalFormatting>
  <conditionalFormatting sqref="G59:G60">
    <cfRule type="duplicateValues" dxfId="5527" priority="3369"/>
  </conditionalFormatting>
  <conditionalFormatting sqref="G61:G62">
    <cfRule type="duplicateValues" dxfId="5526" priority="3366"/>
  </conditionalFormatting>
  <conditionalFormatting sqref="G63:G64">
    <cfRule type="duplicateValues" dxfId="5525" priority="3363"/>
  </conditionalFormatting>
  <conditionalFormatting sqref="G65:G66">
    <cfRule type="duplicateValues" dxfId="5524" priority="3360"/>
  </conditionalFormatting>
  <conditionalFormatting sqref="G67:G68">
    <cfRule type="duplicateValues" dxfId="5523" priority="3357"/>
  </conditionalFormatting>
  <conditionalFormatting sqref="G69:G70">
    <cfRule type="duplicateValues" dxfId="5522" priority="3354"/>
  </conditionalFormatting>
  <conditionalFormatting sqref="G71:G72">
    <cfRule type="duplicateValues" dxfId="5521" priority="3351"/>
  </conditionalFormatting>
  <conditionalFormatting sqref="G73:G74">
    <cfRule type="duplicateValues" dxfId="5520" priority="3348"/>
  </conditionalFormatting>
  <conditionalFormatting sqref="G75:G76">
    <cfRule type="duplicateValues" dxfId="5519" priority="3345"/>
  </conditionalFormatting>
  <conditionalFormatting sqref="G77:G78">
    <cfRule type="duplicateValues" dxfId="5518" priority="3342"/>
  </conditionalFormatting>
  <conditionalFormatting sqref="G79:G80">
    <cfRule type="duplicateValues" dxfId="5517" priority="3339"/>
  </conditionalFormatting>
  <conditionalFormatting sqref="G81:G82">
    <cfRule type="duplicateValues" dxfId="5516" priority="3336"/>
  </conditionalFormatting>
  <conditionalFormatting sqref="G83:G84">
    <cfRule type="duplicateValues" dxfId="5515" priority="3333"/>
  </conditionalFormatting>
  <conditionalFormatting sqref="G85:G86">
    <cfRule type="duplicateValues" dxfId="5514" priority="3330"/>
  </conditionalFormatting>
  <conditionalFormatting sqref="G87:G88">
    <cfRule type="duplicateValues" dxfId="5513" priority="3327"/>
  </conditionalFormatting>
  <conditionalFormatting sqref="G89:G90">
    <cfRule type="duplicateValues" dxfId="5512" priority="3324"/>
  </conditionalFormatting>
  <conditionalFormatting sqref="G91:G92">
    <cfRule type="duplicateValues" dxfId="5511" priority="3321"/>
  </conditionalFormatting>
  <conditionalFormatting sqref="G93:G94">
    <cfRule type="duplicateValues" dxfId="5510" priority="3318"/>
  </conditionalFormatting>
  <conditionalFormatting sqref="G95:G96">
    <cfRule type="duplicateValues" dxfId="5509" priority="3315"/>
  </conditionalFormatting>
  <conditionalFormatting sqref="G97:G98">
    <cfRule type="duplicateValues" dxfId="5508" priority="3312"/>
  </conditionalFormatting>
  <conditionalFormatting sqref="G99:G100">
    <cfRule type="duplicateValues" dxfId="5507" priority="3309"/>
  </conditionalFormatting>
  <conditionalFormatting sqref="G101:G102">
    <cfRule type="duplicateValues" dxfId="5506" priority="3306"/>
  </conditionalFormatting>
  <conditionalFormatting sqref="G103:G104">
    <cfRule type="duplicateValues" dxfId="5505" priority="3303"/>
  </conditionalFormatting>
  <conditionalFormatting sqref="G105:G106">
    <cfRule type="duplicateValues" dxfId="5504" priority="3300"/>
  </conditionalFormatting>
  <conditionalFormatting sqref="G107:G108">
    <cfRule type="duplicateValues" dxfId="5503" priority="3297"/>
  </conditionalFormatting>
  <conditionalFormatting sqref="G109:G110">
    <cfRule type="duplicateValues" dxfId="5502" priority="3294"/>
  </conditionalFormatting>
  <conditionalFormatting sqref="G111:G112">
    <cfRule type="duplicateValues" dxfId="5501" priority="3291"/>
  </conditionalFormatting>
  <conditionalFormatting sqref="G113:G114">
    <cfRule type="duplicateValues" dxfId="5500" priority="3288"/>
  </conditionalFormatting>
  <conditionalFormatting sqref="G115:G116">
    <cfRule type="duplicateValues" dxfId="5499" priority="3285"/>
  </conditionalFormatting>
  <conditionalFormatting sqref="G117:G118">
    <cfRule type="duplicateValues" dxfId="5498" priority="3282"/>
  </conditionalFormatting>
  <conditionalFormatting sqref="G119:G120">
    <cfRule type="duplicateValues" dxfId="5497" priority="3279"/>
  </conditionalFormatting>
  <conditionalFormatting sqref="G121:G122">
    <cfRule type="duplicateValues" dxfId="5496" priority="3276"/>
  </conditionalFormatting>
  <conditionalFormatting sqref="G123:G124">
    <cfRule type="duplicateValues" dxfId="5495" priority="3273"/>
  </conditionalFormatting>
  <conditionalFormatting sqref="G125:G126">
    <cfRule type="duplicateValues" dxfId="5494" priority="3270"/>
  </conditionalFormatting>
  <conditionalFormatting sqref="G127:G128">
    <cfRule type="duplicateValues" dxfId="5493" priority="3267"/>
  </conditionalFormatting>
  <conditionalFormatting sqref="G129:G130">
    <cfRule type="duplicateValues" dxfId="5492" priority="3264"/>
  </conditionalFormatting>
  <conditionalFormatting sqref="G131:G132">
    <cfRule type="duplicateValues" dxfId="5491" priority="3261"/>
  </conditionalFormatting>
  <conditionalFormatting sqref="G133:G134">
    <cfRule type="duplicateValues" dxfId="5490" priority="3258"/>
  </conditionalFormatting>
  <conditionalFormatting sqref="G135:G136">
    <cfRule type="duplicateValues" dxfId="5489" priority="3255"/>
  </conditionalFormatting>
  <conditionalFormatting sqref="G137:G138">
    <cfRule type="duplicateValues" dxfId="5488" priority="3252"/>
  </conditionalFormatting>
  <conditionalFormatting sqref="G139:G140">
    <cfRule type="duplicateValues" dxfId="5487" priority="3249"/>
  </conditionalFormatting>
  <conditionalFormatting sqref="G141:G142">
    <cfRule type="duplicateValues" dxfId="5486" priority="3246"/>
  </conditionalFormatting>
  <conditionalFormatting sqref="G143:G144">
    <cfRule type="duplicateValues" dxfId="5485" priority="3243"/>
  </conditionalFormatting>
  <conditionalFormatting sqref="G145:G146">
    <cfRule type="duplicateValues" dxfId="5484" priority="3240"/>
  </conditionalFormatting>
  <conditionalFormatting sqref="G147:G148">
    <cfRule type="duplicateValues" dxfId="5483" priority="3237"/>
  </conditionalFormatting>
  <conditionalFormatting sqref="G149:G150">
    <cfRule type="duplicateValues" dxfId="5482" priority="3234"/>
  </conditionalFormatting>
  <conditionalFormatting sqref="G151:G152">
    <cfRule type="duplicateValues" dxfId="5481" priority="3231"/>
  </conditionalFormatting>
  <conditionalFormatting sqref="G153:G154">
    <cfRule type="duplicateValues" dxfId="5480" priority="3228"/>
  </conditionalFormatting>
  <conditionalFormatting sqref="G155:G156">
    <cfRule type="duplicateValues" dxfId="5479" priority="3225"/>
  </conditionalFormatting>
  <conditionalFormatting sqref="G157:G158">
    <cfRule type="duplicateValues" dxfId="5478" priority="3222"/>
  </conditionalFormatting>
  <conditionalFormatting sqref="G159:G160">
    <cfRule type="duplicateValues" dxfId="5477" priority="3219"/>
  </conditionalFormatting>
  <conditionalFormatting sqref="G161:G162">
    <cfRule type="duplicateValues" dxfId="5476" priority="3216"/>
  </conditionalFormatting>
  <conditionalFormatting sqref="G163:G164">
    <cfRule type="duplicateValues" dxfId="5475" priority="3213"/>
  </conditionalFormatting>
  <conditionalFormatting sqref="G165:G166">
    <cfRule type="duplicateValues" dxfId="5474" priority="3210"/>
  </conditionalFormatting>
  <conditionalFormatting sqref="G167:G168">
    <cfRule type="duplicateValues" dxfId="5473" priority="3207"/>
  </conditionalFormatting>
  <conditionalFormatting sqref="G169:G170">
    <cfRule type="duplicateValues" dxfId="5472" priority="3204"/>
  </conditionalFormatting>
  <conditionalFormatting sqref="G171:G172">
    <cfRule type="duplicateValues" dxfId="5471" priority="3201"/>
  </conditionalFormatting>
  <conditionalFormatting sqref="G173:G174">
    <cfRule type="duplicateValues" dxfId="5470" priority="3198"/>
  </conditionalFormatting>
  <conditionalFormatting sqref="G175:G176">
    <cfRule type="duplicateValues" dxfId="5469" priority="3195"/>
  </conditionalFormatting>
  <conditionalFormatting sqref="G177:G178">
    <cfRule type="duplicateValues" dxfId="5468" priority="3192"/>
  </conditionalFormatting>
  <conditionalFormatting sqref="G179:G180">
    <cfRule type="duplicateValues" dxfId="5467" priority="3189"/>
  </conditionalFormatting>
  <conditionalFormatting sqref="G181:G182">
    <cfRule type="duplicateValues" dxfId="5466" priority="3186"/>
  </conditionalFormatting>
  <conditionalFormatting sqref="G183:G184">
    <cfRule type="duplicateValues" dxfId="5465" priority="3183"/>
  </conditionalFormatting>
  <conditionalFormatting sqref="G185:G186">
    <cfRule type="duplicateValues" dxfId="5464" priority="3180"/>
  </conditionalFormatting>
  <conditionalFormatting sqref="G187:G188">
    <cfRule type="duplicateValues" dxfId="5463" priority="3177"/>
  </conditionalFormatting>
  <conditionalFormatting sqref="G189:G190">
    <cfRule type="duplicateValues" dxfId="5462" priority="3174"/>
  </conditionalFormatting>
  <conditionalFormatting sqref="G191:G192">
    <cfRule type="duplicateValues" dxfId="5461" priority="3171"/>
  </conditionalFormatting>
  <conditionalFormatting sqref="G193:G194">
    <cfRule type="duplicateValues" dxfId="5460" priority="3168"/>
  </conditionalFormatting>
  <conditionalFormatting sqref="G195:G196">
    <cfRule type="duplicateValues" dxfId="5459" priority="3165"/>
  </conditionalFormatting>
  <conditionalFormatting sqref="G197:G198">
    <cfRule type="duplicateValues" dxfId="5458" priority="3162"/>
  </conditionalFormatting>
  <conditionalFormatting sqref="G199:G200">
    <cfRule type="duplicateValues" dxfId="5457" priority="3159"/>
  </conditionalFormatting>
  <conditionalFormatting sqref="G201:G202">
    <cfRule type="duplicateValues" dxfId="5456" priority="3156"/>
  </conditionalFormatting>
  <conditionalFormatting sqref="G203:G204">
    <cfRule type="duplicateValues" dxfId="5455" priority="3153"/>
  </conditionalFormatting>
  <conditionalFormatting sqref="G205:G206">
    <cfRule type="duplicateValues" dxfId="5454" priority="3150"/>
  </conditionalFormatting>
  <conditionalFormatting sqref="G207:G208">
    <cfRule type="duplicateValues" dxfId="5453" priority="3147"/>
  </conditionalFormatting>
  <conditionalFormatting sqref="G209:G210">
    <cfRule type="duplicateValues" dxfId="5452" priority="3144"/>
  </conditionalFormatting>
  <conditionalFormatting sqref="G211:G212">
    <cfRule type="duplicateValues" dxfId="5451" priority="3141"/>
  </conditionalFormatting>
  <conditionalFormatting sqref="G213:G214">
    <cfRule type="duplicateValues" dxfId="5450" priority="3138"/>
  </conditionalFormatting>
  <conditionalFormatting sqref="G215:G216">
    <cfRule type="duplicateValues" dxfId="5449" priority="3135"/>
  </conditionalFormatting>
  <conditionalFormatting sqref="G217:G218">
    <cfRule type="duplicateValues" dxfId="5448" priority="3132"/>
  </conditionalFormatting>
  <conditionalFormatting sqref="G219:G220">
    <cfRule type="duplicateValues" dxfId="5447" priority="3129"/>
  </conditionalFormatting>
  <conditionalFormatting sqref="G221:G222">
    <cfRule type="duplicateValues" dxfId="5446" priority="3126"/>
  </conditionalFormatting>
  <conditionalFormatting sqref="G223:G224">
    <cfRule type="duplicateValues" dxfId="5445" priority="3123"/>
  </conditionalFormatting>
  <conditionalFormatting sqref="G225:G226">
    <cfRule type="duplicateValues" dxfId="5444" priority="3120"/>
  </conditionalFormatting>
  <conditionalFormatting sqref="G227:G228">
    <cfRule type="duplicateValues" dxfId="5443" priority="3117"/>
  </conditionalFormatting>
  <conditionalFormatting sqref="G229:G230">
    <cfRule type="duplicateValues" dxfId="5442" priority="3114"/>
  </conditionalFormatting>
  <conditionalFormatting sqref="G231:G232">
    <cfRule type="duplicateValues" dxfId="5441" priority="3111"/>
  </conditionalFormatting>
  <conditionalFormatting sqref="G233:G234">
    <cfRule type="duplicateValues" dxfId="5440" priority="3108"/>
  </conditionalFormatting>
  <conditionalFormatting sqref="G235:G236">
    <cfRule type="duplicateValues" dxfId="5439" priority="3105"/>
  </conditionalFormatting>
  <conditionalFormatting sqref="G237:G238">
    <cfRule type="duplicateValues" dxfId="5438" priority="3102"/>
  </conditionalFormatting>
  <conditionalFormatting sqref="G239:G240">
    <cfRule type="duplicateValues" dxfId="5437" priority="3099"/>
  </conditionalFormatting>
  <conditionalFormatting sqref="G241:G242">
    <cfRule type="duplicateValues" dxfId="5436" priority="3096"/>
  </conditionalFormatting>
  <conditionalFormatting sqref="G243:G244">
    <cfRule type="duplicateValues" dxfId="5435" priority="3093"/>
  </conditionalFormatting>
  <conditionalFormatting sqref="G245:G246">
    <cfRule type="duplicateValues" dxfId="5434" priority="3090"/>
  </conditionalFormatting>
  <conditionalFormatting sqref="G247:G248">
    <cfRule type="duplicateValues" dxfId="5433" priority="3087"/>
  </conditionalFormatting>
  <conditionalFormatting sqref="G249:G250">
    <cfRule type="duplicateValues" dxfId="5432" priority="3084"/>
  </conditionalFormatting>
  <conditionalFormatting sqref="G251:G252">
    <cfRule type="duplicateValues" dxfId="5431" priority="3081"/>
  </conditionalFormatting>
  <conditionalFormatting sqref="G253:G254">
    <cfRule type="duplicateValues" dxfId="5430" priority="3078"/>
  </conditionalFormatting>
  <conditionalFormatting sqref="G255:G256">
    <cfRule type="duplicateValues" dxfId="5429" priority="3075"/>
  </conditionalFormatting>
  <conditionalFormatting sqref="G257:G258">
    <cfRule type="duplicateValues" dxfId="5428" priority="3072"/>
  </conditionalFormatting>
  <conditionalFormatting sqref="G259:G260">
    <cfRule type="duplicateValues" dxfId="5427" priority="3069"/>
  </conditionalFormatting>
  <conditionalFormatting sqref="G261:G262">
    <cfRule type="duplicateValues" dxfId="5426" priority="3066"/>
  </conditionalFormatting>
  <conditionalFormatting sqref="G263:G264">
    <cfRule type="duplicateValues" dxfId="5425" priority="3063"/>
  </conditionalFormatting>
  <conditionalFormatting sqref="G265:G266">
    <cfRule type="duplicateValues" dxfId="5424" priority="3060"/>
  </conditionalFormatting>
  <conditionalFormatting sqref="G267:G268">
    <cfRule type="duplicateValues" dxfId="5423" priority="3057"/>
  </conditionalFormatting>
  <conditionalFormatting sqref="G269:G270">
    <cfRule type="duplicateValues" dxfId="5422" priority="3054"/>
  </conditionalFormatting>
  <conditionalFormatting sqref="G271:G272">
    <cfRule type="duplicateValues" dxfId="5421" priority="3051"/>
  </conditionalFormatting>
  <conditionalFormatting sqref="G273:G274">
    <cfRule type="duplicateValues" dxfId="5420" priority="3048"/>
  </conditionalFormatting>
  <conditionalFormatting sqref="G275:G276">
    <cfRule type="duplicateValues" dxfId="5419" priority="3045"/>
  </conditionalFormatting>
  <conditionalFormatting sqref="G277:G278">
    <cfRule type="duplicateValues" dxfId="5418" priority="3042"/>
  </conditionalFormatting>
  <conditionalFormatting sqref="G279:G280">
    <cfRule type="duplicateValues" dxfId="5417" priority="3039"/>
  </conditionalFormatting>
  <conditionalFormatting sqref="G281:G282">
    <cfRule type="duplicateValues" dxfId="5416" priority="3036"/>
  </conditionalFormatting>
  <conditionalFormatting sqref="G283:G284">
    <cfRule type="duplicateValues" dxfId="5415" priority="3033"/>
  </conditionalFormatting>
  <conditionalFormatting sqref="G285:G286">
    <cfRule type="duplicateValues" dxfId="5414" priority="3030"/>
  </conditionalFormatting>
  <conditionalFormatting sqref="G287:G288">
    <cfRule type="duplicateValues" dxfId="5413" priority="3027"/>
  </conditionalFormatting>
  <conditionalFormatting sqref="G289:G290">
    <cfRule type="duplicateValues" dxfId="5412" priority="3024"/>
  </conditionalFormatting>
  <conditionalFormatting sqref="G291:G292">
    <cfRule type="duplicateValues" dxfId="5411" priority="3021"/>
  </conditionalFormatting>
  <conditionalFormatting sqref="G293:G294">
    <cfRule type="duplicateValues" dxfId="5410" priority="3018"/>
  </conditionalFormatting>
  <conditionalFormatting sqref="G295:G296">
    <cfRule type="duplicateValues" dxfId="5409" priority="3015"/>
  </conditionalFormatting>
  <conditionalFormatting sqref="G297:G298">
    <cfRule type="duplicateValues" dxfId="5408" priority="3012"/>
  </conditionalFormatting>
  <conditionalFormatting sqref="G299:G300">
    <cfRule type="duplicateValues" dxfId="5407" priority="3009"/>
  </conditionalFormatting>
  <conditionalFormatting sqref="G301:G302">
    <cfRule type="duplicateValues" dxfId="5406" priority="3006"/>
  </conditionalFormatting>
  <conditionalFormatting sqref="G303:G304">
    <cfRule type="duplicateValues" dxfId="5405" priority="3003"/>
  </conditionalFormatting>
  <conditionalFormatting sqref="G305:G306">
    <cfRule type="duplicateValues" dxfId="5404" priority="3000"/>
  </conditionalFormatting>
  <conditionalFormatting sqref="G307:G308">
    <cfRule type="duplicateValues" dxfId="5403" priority="2997"/>
  </conditionalFormatting>
  <conditionalFormatting sqref="G309:G310">
    <cfRule type="duplicateValues" dxfId="5402" priority="2994"/>
  </conditionalFormatting>
  <conditionalFormatting sqref="G311:G312">
    <cfRule type="duplicateValues" dxfId="5401" priority="2991"/>
  </conditionalFormatting>
  <conditionalFormatting sqref="G313:G314">
    <cfRule type="duplicateValues" dxfId="5400" priority="2988"/>
  </conditionalFormatting>
  <conditionalFormatting sqref="G315:G316">
    <cfRule type="duplicateValues" dxfId="5399" priority="2985"/>
  </conditionalFormatting>
  <conditionalFormatting sqref="G317:G318">
    <cfRule type="duplicateValues" dxfId="5398" priority="2982"/>
  </conditionalFormatting>
  <conditionalFormatting sqref="G319:G320">
    <cfRule type="duplicateValues" dxfId="5397" priority="2979"/>
  </conditionalFormatting>
  <conditionalFormatting sqref="G321:G322">
    <cfRule type="duplicateValues" dxfId="5396" priority="2976"/>
  </conditionalFormatting>
  <conditionalFormatting sqref="G323:G324">
    <cfRule type="duplicateValues" dxfId="5395" priority="2973"/>
  </conditionalFormatting>
  <conditionalFormatting sqref="G325:G326">
    <cfRule type="duplicateValues" dxfId="5394" priority="2970"/>
  </conditionalFormatting>
  <conditionalFormatting sqref="G327:G328">
    <cfRule type="duplicateValues" dxfId="5393" priority="2967"/>
  </conditionalFormatting>
  <conditionalFormatting sqref="G329:G330">
    <cfRule type="duplicateValues" dxfId="5392" priority="2964"/>
  </conditionalFormatting>
  <conditionalFormatting sqref="G331:G332">
    <cfRule type="duplicateValues" dxfId="5391" priority="2961"/>
  </conditionalFormatting>
  <conditionalFormatting sqref="G333:G334">
    <cfRule type="duplicateValues" dxfId="5390" priority="2958"/>
  </conditionalFormatting>
  <conditionalFormatting sqref="G335:G336">
    <cfRule type="duplicateValues" dxfId="5389" priority="2955"/>
  </conditionalFormatting>
  <conditionalFormatting sqref="G337:G338">
    <cfRule type="duplicateValues" dxfId="5388" priority="2952"/>
  </conditionalFormatting>
  <conditionalFormatting sqref="G339:G340">
    <cfRule type="duplicateValues" dxfId="5387" priority="2949"/>
  </conditionalFormatting>
  <conditionalFormatting sqref="G341:G342">
    <cfRule type="duplicateValues" dxfId="5386" priority="2946"/>
  </conditionalFormatting>
  <conditionalFormatting sqref="G343:G344">
    <cfRule type="duplicateValues" dxfId="5385" priority="2943"/>
  </conditionalFormatting>
  <conditionalFormatting sqref="G345:G346">
    <cfRule type="duplicateValues" dxfId="5384" priority="2940"/>
  </conditionalFormatting>
  <conditionalFormatting sqref="G347:G348">
    <cfRule type="duplicateValues" dxfId="5383" priority="2937"/>
  </conditionalFormatting>
  <conditionalFormatting sqref="G349:G350">
    <cfRule type="duplicateValues" dxfId="5382" priority="2934"/>
  </conditionalFormatting>
  <conditionalFormatting sqref="G351:G352">
    <cfRule type="duplicateValues" dxfId="5381" priority="2931"/>
  </conditionalFormatting>
  <conditionalFormatting sqref="G353:G354">
    <cfRule type="duplicateValues" dxfId="5380" priority="2928"/>
  </conditionalFormatting>
  <conditionalFormatting sqref="G355:G356">
    <cfRule type="duplicateValues" dxfId="5379" priority="2925"/>
  </conditionalFormatting>
  <conditionalFormatting sqref="G357:G358">
    <cfRule type="duplicateValues" dxfId="5378" priority="2922"/>
  </conditionalFormatting>
  <conditionalFormatting sqref="G359:G360">
    <cfRule type="duplicateValues" dxfId="5377" priority="2919"/>
  </conditionalFormatting>
  <conditionalFormatting sqref="G361:G362">
    <cfRule type="duplicateValues" dxfId="5376" priority="2916"/>
  </conditionalFormatting>
  <conditionalFormatting sqref="G363:G364">
    <cfRule type="duplicateValues" dxfId="5375" priority="2913"/>
  </conditionalFormatting>
  <conditionalFormatting sqref="G365:G366">
    <cfRule type="duplicateValues" dxfId="5374" priority="2910"/>
  </conditionalFormatting>
  <conditionalFormatting sqref="G367:G368">
    <cfRule type="duplicateValues" dxfId="5373" priority="2907"/>
  </conditionalFormatting>
  <conditionalFormatting sqref="G369:G370">
    <cfRule type="duplicateValues" dxfId="5372" priority="2904"/>
  </conditionalFormatting>
  <conditionalFormatting sqref="G371:G372">
    <cfRule type="duplicateValues" dxfId="5371" priority="2901"/>
  </conditionalFormatting>
  <conditionalFormatting sqref="G373:G374">
    <cfRule type="duplicateValues" dxfId="5370" priority="2898"/>
  </conditionalFormatting>
  <conditionalFormatting sqref="G375:G376">
    <cfRule type="duplicateValues" dxfId="5369" priority="2895"/>
  </conditionalFormatting>
  <conditionalFormatting sqref="G377:G378">
    <cfRule type="duplicateValues" dxfId="5368" priority="2892"/>
  </conditionalFormatting>
  <conditionalFormatting sqref="G379:G380">
    <cfRule type="duplicateValues" dxfId="5367" priority="2889"/>
  </conditionalFormatting>
  <conditionalFormatting sqref="G381:G382">
    <cfRule type="duplicateValues" dxfId="5366" priority="2886"/>
  </conditionalFormatting>
  <conditionalFormatting sqref="G383:G384">
    <cfRule type="duplicateValues" dxfId="5365" priority="2883"/>
  </conditionalFormatting>
  <conditionalFormatting sqref="G385:G386">
    <cfRule type="duplicateValues" dxfId="5364" priority="2880"/>
  </conditionalFormatting>
  <conditionalFormatting sqref="G387:G388">
    <cfRule type="duplicateValues" dxfId="5363" priority="2877"/>
  </conditionalFormatting>
  <conditionalFormatting sqref="G389:G390">
    <cfRule type="duplicateValues" dxfId="5362" priority="2874"/>
  </conditionalFormatting>
  <conditionalFormatting sqref="G391:G392">
    <cfRule type="duplicateValues" dxfId="5361" priority="2871"/>
  </conditionalFormatting>
  <conditionalFormatting sqref="G393:G394">
    <cfRule type="duplicateValues" dxfId="5360" priority="2868"/>
  </conditionalFormatting>
  <conditionalFormatting sqref="G395:G396">
    <cfRule type="duplicateValues" dxfId="5359" priority="2865"/>
  </conditionalFormatting>
  <conditionalFormatting sqref="G397:G398">
    <cfRule type="duplicateValues" dxfId="5358" priority="2862"/>
  </conditionalFormatting>
  <conditionalFormatting sqref="G399:G400">
    <cfRule type="duplicateValues" dxfId="5357" priority="2859"/>
  </conditionalFormatting>
  <conditionalFormatting sqref="G401:G402">
    <cfRule type="duplicateValues" dxfId="5356" priority="2856"/>
  </conditionalFormatting>
  <conditionalFormatting sqref="G403:G404">
    <cfRule type="duplicateValues" dxfId="5355" priority="2853"/>
  </conditionalFormatting>
  <conditionalFormatting sqref="G405:G406">
    <cfRule type="duplicateValues" dxfId="5354" priority="2850"/>
  </conditionalFormatting>
  <conditionalFormatting sqref="G407:G408">
    <cfRule type="duplicateValues" dxfId="5353" priority="2847"/>
  </conditionalFormatting>
  <conditionalFormatting sqref="G409:G410">
    <cfRule type="duplicateValues" dxfId="5352" priority="2844"/>
  </conditionalFormatting>
  <conditionalFormatting sqref="G411:G412">
    <cfRule type="duplicateValues" dxfId="5351" priority="2841"/>
  </conditionalFormatting>
  <conditionalFormatting sqref="G413:G414">
    <cfRule type="duplicateValues" dxfId="5350" priority="2838"/>
  </conditionalFormatting>
  <conditionalFormatting sqref="G415:G416">
    <cfRule type="duplicateValues" dxfId="5349" priority="2835"/>
  </conditionalFormatting>
  <conditionalFormatting sqref="G417:G418">
    <cfRule type="duplicateValues" dxfId="5348" priority="2832"/>
  </conditionalFormatting>
  <conditionalFormatting sqref="G419:G420">
    <cfRule type="duplicateValues" dxfId="5347" priority="2829"/>
  </conditionalFormatting>
  <conditionalFormatting sqref="G421:G422">
    <cfRule type="duplicateValues" dxfId="5346" priority="2826"/>
  </conditionalFormatting>
  <conditionalFormatting sqref="G423:G424">
    <cfRule type="duplicateValues" dxfId="5345" priority="2823"/>
  </conditionalFormatting>
  <conditionalFormatting sqref="G425:G426">
    <cfRule type="duplicateValues" dxfId="5344" priority="2820"/>
  </conditionalFormatting>
  <conditionalFormatting sqref="G427:G428">
    <cfRule type="duplicateValues" dxfId="5343" priority="2817"/>
  </conditionalFormatting>
  <conditionalFormatting sqref="G429:G430">
    <cfRule type="duplicateValues" dxfId="5342" priority="2814"/>
  </conditionalFormatting>
  <conditionalFormatting sqref="G431:G432">
    <cfRule type="duplicateValues" dxfId="5341" priority="2811"/>
  </conditionalFormatting>
  <conditionalFormatting sqref="G433:G434">
    <cfRule type="duplicateValues" dxfId="5340" priority="2808"/>
  </conditionalFormatting>
  <conditionalFormatting sqref="G435:G436">
    <cfRule type="duplicateValues" dxfId="5339" priority="2805"/>
  </conditionalFormatting>
  <conditionalFormatting sqref="G437:G438">
    <cfRule type="duplicateValues" dxfId="5338" priority="2802"/>
  </conditionalFormatting>
  <conditionalFormatting sqref="G439:G440">
    <cfRule type="duplicateValues" dxfId="5337" priority="2799"/>
  </conditionalFormatting>
  <conditionalFormatting sqref="G441:G442">
    <cfRule type="duplicateValues" dxfId="5336" priority="2796"/>
  </conditionalFormatting>
  <conditionalFormatting sqref="G443:G444">
    <cfRule type="duplicateValues" dxfId="5335" priority="2793"/>
  </conditionalFormatting>
  <conditionalFormatting sqref="G445:G446">
    <cfRule type="duplicateValues" dxfId="5334" priority="2790"/>
  </conditionalFormatting>
  <conditionalFormatting sqref="G447:G448">
    <cfRule type="duplicateValues" dxfId="5333" priority="2787"/>
  </conditionalFormatting>
  <conditionalFormatting sqref="G449:G450">
    <cfRule type="duplicateValues" dxfId="5332" priority="2784"/>
  </conditionalFormatting>
  <conditionalFormatting sqref="G451:G452">
    <cfRule type="duplicateValues" dxfId="5331" priority="2781"/>
  </conditionalFormatting>
  <conditionalFormatting sqref="G453:G454">
    <cfRule type="duplicateValues" dxfId="5330" priority="2778"/>
  </conditionalFormatting>
  <conditionalFormatting sqref="G455:G456">
    <cfRule type="duplicateValues" dxfId="5329" priority="2775"/>
  </conditionalFormatting>
  <conditionalFormatting sqref="G457:G458">
    <cfRule type="duplicateValues" dxfId="5328" priority="2772"/>
  </conditionalFormatting>
  <conditionalFormatting sqref="G459:G460">
    <cfRule type="duplicateValues" dxfId="5327" priority="2769"/>
  </conditionalFormatting>
  <conditionalFormatting sqref="G461:G462">
    <cfRule type="duplicateValues" dxfId="5326" priority="2766"/>
  </conditionalFormatting>
  <conditionalFormatting sqref="G463:G464">
    <cfRule type="duplicateValues" dxfId="5325" priority="2763"/>
  </conditionalFormatting>
  <conditionalFormatting sqref="G465:G466">
    <cfRule type="duplicateValues" dxfId="5324" priority="2760"/>
  </conditionalFormatting>
  <conditionalFormatting sqref="G467:G468">
    <cfRule type="duplicateValues" dxfId="5323" priority="2757"/>
  </conditionalFormatting>
  <conditionalFormatting sqref="G469:G470">
    <cfRule type="duplicateValues" dxfId="5322" priority="2754"/>
  </conditionalFormatting>
  <conditionalFormatting sqref="G471:G472">
    <cfRule type="duplicateValues" dxfId="5321" priority="2751"/>
  </conditionalFormatting>
  <conditionalFormatting sqref="G473:G474">
    <cfRule type="duplicateValues" dxfId="5320" priority="2748"/>
  </conditionalFormatting>
  <conditionalFormatting sqref="G475:G476">
    <cfRule type="duplicateValues" dxfId="5319" priority="2745"/>
  </conditionalFormatting>
  <conditionalFormatting sqref="G477:G478">
    <cfRule type="duplicateValues" dxfId="5318" priority="2742"/>
  </conditionalFormatting>
  <conditionalFormatting sqref="G479:G480">
    <cfRule type="duplicateValues" dxfId="5317" priority="2739"/>
  </conditionalFormatting>
  <conditionalFormatting sqref="G481:G482">
    <cfRule type="duplicateValues" dxfId="5316" priority="2736"/>
  </conditionalFormatting>
  <conditionalFormatting sqref="G483:G484">
    <cfRule type="duplicateValues" dxfId="5315" priority="2733"/>
  </conditionalFormatting>
  <conditionalFormatting sqref="G485:G486">
    <cfRule type="duplicateValues" dxfId="5314" priority="2730"/>
  </conditionalFormatting>
  <conditionalFormatting sqref="G487:G488">
    <cfRule type="duplicateValues" dxfId="5313" priority="2727"/>
  </conditionalFormatting>
  <conditionalFormatting sqref="G489:G490">
    <cfRule type="duplicateValues" dxfId="5312" priority="2724"/>
  </conditionalFormatting>
  <conditionalFormatting sqref="G491:G492">
    <cfRule type="duplicateValues" dxfId="5311" priority="2721"/>
  </conditionalFormatting>
  <conditionalFormatting sqref="G493:G494">
    <cfRule type="duplicateValues" dxfId="5310" priority="2718"/>
  </conditionalFormatting>
  <conditionalFormatting sqref="G495:G496">
    <cfRule type="duplicateValues" dxfId="5309" priority="2715"/>
  </conditionalFormatting>
  <conditionalFormatting sqref="G497:G498">
    <cfRule type="duplicateValues" dxfId="5308" priority="2712"/>
  </conditionalFormatting>
  <conditionalFormatting sqref="G499:G500">
    <cfRule type="duplicateValues" dxfId="5307" priority="2709"/>
  </conditionalFormatting>
  <conditionalFormatting sqref="G501:G502">
    <cfRule type="duplicateValues" dxfId="5306" priority="2706"/>
  </conditionalFormatting>
  <conditionalFormatting sqref="G503:G504">
    <cfRule type="duplicateValues" dxfId="5305" priority="2703"/>
  </conditionalFormatting>
  <conditionalFormatting sqref="G505:G506">
    <cfRule type="duplicateValues" dxfId="5304" priority="2700"/>
  </conditionalFormatting>
  <conditionalFormatting sqref="G507:G508">
    <cfRule type="duplicateValues" dxfId="5303" priority="2697"/>
  </conditionalFormatting>
  <conditionalFormatting sqref="G509:G510">
    <cfRule type="duplicateValues" dxfId="5302" priority="2694"/>
  </conditionalFormatting>
  <conditionalFormatting sqref="G511:G512">
    <cfRule type="duplicateValues" dxfId="5301" priority="2691"/>
  </conditionalFormatting>
  <conditionalFormatting sqref="G513:G514">
    <cfRule type="duplicateValues" dxfId="5300" priority="2688"/>
  </conditionalFormatting>
  <conditionalFormatting sqref="G515:G516">
    <cfRule type="duplicateValues" dxfId="5299" priority="2685"/>
  </conditionalFormatting>
  <conditionalFormatting sqref="G517:G518">
    <cfRule type="duplicateValues" dxfId="5298" priority="2682"/>
  </conditionalFormatting>
  <conditionalFormatting sqref="G519:G520">
    <cfRule type="duplicateValues" dxfId="5297" priority="2679"/>
  </conditionalFormatting>
  <conditionalFormatting sqref="G521:G522">
    <cfRule type="duplicateValues" dxfId="5296" priority="2676"/>
  </conditionalFormatting>
  <conditionalFormatting sqref="G523:G524">
    <cfRule type="duplicateValues" dxfId="5295" priority="2673"/>
  </conditionalFormatting>
  <conditionalFormatting sqref="G525:G526">
    <cfRule type="duplicateValues" dxfId="5294" priority="2670"/>
  </conditionalFormatting>
  <conditionalFormatting sqref="G527:G528">
    <cfRule type="duplicateValues" dxfId="5293" priority="2667"/>
  </conditionalFormatting>
  <conditionalFormatting sqref="G529:G530">
    <cfRule type="duplicateValues" dxfId="5292" priority="2664"/>
  </conditionalFormatting>
  <conditionalFormatting sqref="G531:G532">
    <cfRule type="duplicateValues" dxfId="5291" priority="2661"/>
  </conditionalFormatting>
  <conditionalFormatting sqref="G533:G534">
    <cfRule type="duplicateValues" dxfId="5290" priority="2658"/>
  </conditionalFormatting>
  <conditionalFormatting sqref="G535:G536">
    <cfRule type="duplicateValues" dxfId="5289" priority="2655"/>
  </conditionalFormatting>
  <conditionalFormatting sqref="G537:G538">
    <cfRule type="duplicateValues" dxfId="5288" priority="2652"/>
  </conditionalFormatting>
  <conditionalFormatting sqref="G539:G540">
    <cfRule type="duplicateValues" dxfId="5287" priority="2649"/>
  </conditionalFormatting>
  <conditionalFormatting sqref="G541:G542">
    <cfRule type="duplicateValues" dxfId="5286" priority="2646"/>
  </conditionalFormatting>
  <conditionalFormatting sqref="G543:G544">
    <cfRule type="duplicateValues" dxfId="5285" priority="2643"/>
  </conditionalFormatting>
  <conditionalFormatting sqref="G545:G546">
    <cfRule type="duplicateValues" dxfId="5284" priority="2640"/>
  </conditionalFormatting>
  <conditionalFormatting sqref="G547:G548">
    <cfRule type="duplicateValues" dxfId="5283" priority="2637"/>
  </conditionalFormatting>
  <conditionalFormatting sqref="G549:G550">
    <cfRule type="duplicateValues" dxfId="5282" priority="2634"/>
  </conditionalFormatting>
  <conditionalFormatting sqref="G551:G552">
    <cfRule type="duplicateValues" dxfId="5281" priority="2631"/>
  </conditionalFormatting>
  <conditionalFormatting sqref="G553:G554">
    <cfRule type="duplicateValues" dxfId="5280" priority="2628"/>
  </conditionalFormatting>
  <conditionalFormatting sqref="G555:G556">
    <cfRule type="duplicateValues" dxfId="5279" priority="2625"/>
  </conditionalFormatting>
  <conditionalFormatting sqref="G557:G558">
    <cfRule type="duplicateValues" dxfId="5278" priority="2622"/>
  </conditionalFormatting>
  <conditionalFormatting sqref="G559:G560">
    <cfRule type="duplicateValues" dxfId="5277" priority="2619"/>
  </conditionalFormatting>
  <conditionalFormatting sqref="G561:G562">
    <cfRule type="duplicateValues" dxfId="5276" priority="2616"/>
  </conditionalFormatting>
  <conditionalFormatting sqref="G563:G564">
    <cfRule type="duplicateValues" dxfId="5275" priority="2613"/>
  </conditionalFormatting>
  <conditionalFormatting sqref="G565:G566">
    <cfRule type="duplicateValues" dxfId="5274" priority="2610"/>
  </conditionalFormatting>
  <conditionalFormatting sqref="G567:G568">
    <cfRule type="duplicateValues" dxfId="5273" priority="2607"/>
  </conditionalFormatting>
  <conditionalFormatting sqref="G569:G570">
    <cfRule type="duplicateValues" dxfId="5272" priority="2604"/>
  </conditionalFormatting>
  <conditionalFormatting sqref="G571:G572">
    <cfRule type="duplicateValues" dxfId="5271" priority="2601"/>
  </conditionalFormatting>
  <conditionalFormatting sqref="G573:G574">
    <cfRule type="duplicateValues" dxfId="5270" priority="2598"/>
  </conditionalFormatting>
  <conditionalFormatting sqref="G575:G576">
    <cfRule type="duplicateValues" dxfId="5269" priority="2595"/>
  </conditionalFormatting>
  <conditionalFormatting sqref="G577:G578">
    <cfRule type="duplicateValues" dxfId="5268" priority="2592"/>
  </conditionalFormatting>
  <conditionalFormatting sqref="G579:G580">
    <cfRule type="duplicateValues" dxfId="5267" priority="2589"/>
  </conditionalFormatting>
  <conditionalFormatting sqref="G581:G582">
    <cfRule type="duplicateValues" dxfId="5266" priority="2586"/>
  </conditionalFormatting>
  <conditionalFormatting sqref="G583:G584">
    <cfRule type="duplicateValues" dxfId="5265" priority="2583"/>
  </conditionalFormatting>
  <conditionalFormatting sqref="G585:G586">
    <cfRule type="duplicateValues" dxfId="5264" priority="2580"/>
  </conditionalFormatting>
  <conditionalFormatting sqref="G587:G588">
    <cfRule type="duplicateValues" dxfId="5263" priority="2577"/>
  </conditionalFormatting>
  <conditionalFormatting sqref="G589:G590">
    <cfRule type="duplicateValues" dxfId="5262" priority="2574"/>
  </conditionalFormatting>
  <conditionalFormatting sqref="G591:G592">
    <cfRule type="duplicateValues" dxfId="5261" priority="2571"/>
  </conditionalFormatting>
  <conditionalFormatting sqref="G593:G594">
    <cfRule type="duplicateValues" dxfId="5260" priority="2568"/>
  </conditionalFormatting>
  <conditionalFormatting sqref="G595:G596">
    <cfRule type="duplicateValues" dxfId="5259" priority="2565"/>
  </conditionalFormatting>
  <conditionalFormatting sqref="G597:G598">
    <cfRule type="duplicateValues" dxfId="5258" priority="2562"/>
  </conditionalFormatting>
  <conditionalFormatting sqref="G599:G600">
    <cfRule type="duplicateValues" dxfId="5257" priority="2559"/>
  </conditionalFormatting>
  <conditionalFormatting sqref="G601:G602">
    <cfRule type="duplicateValues" dxfId="5256" priority="2556"/>
  </conditionalFormatting>
  <conditionalFormatting sqref="G603:G604">
    <cfRule type="duplicateValues" dxfId="5255" priority="2553"/>
  </conditionalFormatting>
  <conditionalFormatting sqref="G605:G606">
    <cfRule type="duplicateValues" dxfId="5254" priority="2550"/>
  </conditionalFormatting>
  <conditionalFormatting sqref="G607:G608">
    <cfRule type="duplicateValues" dxfId="5253" priority="2547"/>
  </conditionalFormatting>
  <conditionalFormatting sqref="G609:G610">
    <cfRule type="duplicateValues" dxfId="5252" priority="2544"/>
  </conditionalFormatting>
  <conditionalFormatting sqref="G611:G612">
    <cfRule type="duplicateValues" dxfId="5251" priority="2541"/>
  </conditionalFormatting>
  <conditionalFormatting sqref="G613:G614">
    <cfRule type="duplicateValues" dxfId="5250" priority="2538"/>
  </conditionalFormatting>
  <conditionalFormatting sqref="G615:G616">
    <cfRule type="duplicateValues" dxfId="5249" priority="2535"/>
  </conditionalFormatting>
  <conditionalFormatting sqref="G617:G618">
    <cfRule type="duplicateValues" dxfId="5248" priority="2532"/>
  </conditionalFormatting>
  <conditionalFormatting sqref="G619:G620">
    <cfRule type="duplicateValues" dxfId="5247" priority="2529"/>
  </conditionalFormatting>
  <conditionalFormatting sqref="G621:G622">
    <cfRule type="duplicateValues" dxfId="5246" priority="2526"/>
  </conditionalFormatting>
  <conditionalFormatting sqref="G623:G624">
    <cfRule type="duplicateValues" dxfId="5245" priority="2523"/>
  </conditionalFormatting>
  <conditionalFormatting sqref="G625:G626">
    <cfRule type="duplicateValues" dxfId="5244" priority="2520"/>
  </conditionalFormatting>
  <conditionalFormatting sqref="G627:G628">
    <cfRule type="duplicateValues" dxfId="5243" priority="2517"/>
  </conditionalFormatting>
  <conditionalFormatting sqref="G629:G630">
    <cfRule type="duplicateValues" dxfId="5242" priority="2514"/>
  </conditionalFormatting>
  <conditionalFormatting sqref="G631:G632">
    <cfRule type="duplicateValues" dxfId="5241" priority="2511"/>
  </conditionalFormatting>
  <conditionalFormatting sqref="G633:G634">
    <cfRule type="duplicateValues" dxfId="5240" priority="2508"/>
  </conditionalFormatting>
  <conditionalFormatting sqref="G635:G636">
    <cfRule type="duplicateValues" dxfId="5239" priority="2505"/>
  </conditionalFormatting>
  <conditionalFormatting sqref="G637:G638">
    <cfRule type="duplicateValues" dxfId="5238" priority="2502"/>
  </conditionalFormatting>
  <conditionalFormatting sqref="G639:G640">
    <cfRule type="duplicateValues" dxfId="5237" priority="2499"/>
  </conditionalFormatting>
  <conditionalFormatting sqref="G641:G642">
    <cfRule type="duplicateValues" dxfId="5236" priority="2496"/>
  </conditionalFormatting>
  <conditionalFormatting sqref="G643:G644">
    <cfRule type="duplicateValues" dxfId="5235" priority="2493"/>
  </conditionalFormatting>
  <conditionalFormatting sqref="G645:G646">
    <cfRule type="duplicateValues" dxfId="5234" priority="2490"/>
  </conditionalFormatting>
  <conditionalFormatting sqref="G647:G648">
    <cfRule type="duplicateValues" dxfId="5233" priority="2487"/>
  </conditionalFormatting>
  <conditionalFormatting sqref="G649:G650">
    <cfRule type="duplicateValues" dxfId="5232" priority="2484"/>
  </conditionalFormatting>
  <conditionalFormatting sqref="G651:G652">
    <cfRule type="duplicateValues" dxfId="5231" priority="2481"/>
  </conditionalFormatting>
  <conditionalFormatting sqref="G653:G654">
    <cfRule type="duplicateValues" dxfId="5230" priority="2478"/>
  </conditionalFormatting>
  <conditionalFormatting sqref="G655:G656">
    <cfRule type="duplicateValues" dxfId="5229" priority="2475"/>
  </conditionalFormatting>
  <conditionalFormatting sqref="G657:G658">
    <cfRule type="duplicateValues" dxfId="5228" priority="2472"/>
  </conditionalFormatting>
  <conditionalFormatting sqref="G659:G660">
    <cfRule type="duplicateValues" dxfId="5227" priority="2469"/>
  </conditionalFormatting>
  <conditionalFormatting sqref="G661:G662">
    <cfRule type="duplicateValues" dxfId="5226" priority="2466"/>
  </conditionalFormatting>
  <conditionalFormatting sqref="G663:G664">
    <cfRule type="duplicateValues" dxfId="5225" priority="2463"/>
  </conditionalFormatting>
  <conditionalFormatting sqref="G665:G666">
    <cfRule type="duplicateValues" dxfId="5224" priority="2460"/>
  </conditionalFormatting>
  <conditionalFormatting sqref="G667:G668">
    <cfRule type="duplicateValues" dxfId="5223" priority="2457"/>
  </conditionalFormatting>
  <conditionalFormatting sqref="G669:G670">
    <cfRule type="duplicateValues" dxfId="5222" priority="2454"/>
  </conditionalFormatting>
  <conditionalFormatting sqref="G671:G672">
    <cfRule type="duplicateValues" dxfId="5221" priority="2451"/>
  </conditionalFormatting>
  <conditionalFormatting sqref="G673:G674">
    <cfRule type="duplicateValues" dxfId="5220" priority="2448"/>
  </conditionalFormatting>
  <conditionalFormatting sqref="G675:G676">
    <cfRule type="duplicateValues" dxfId="5219" priority="2445"/>
  </conditionalFormatting>
  <conditionalFormatting sqref="G677:G678">
    <cfRule type="duplicateValues" dxfId="5218" priority="2442"/>
  </conditionalFormatting>
  <conditionalFormatting sqref="G679:G680">
    <cfRule type="duplicateValues" dxfId="5217" priority="2439"/>
  </conditionalFormatting>
  <conditionalFormatting sqref="G681:G682">
    <cfRule type="duplicateValues" dxfId="5216" priority="2436"/>
  </conditionalFormatting>
  <conditionalFormatting sqref="G683:G684">
    <cfRule type="duplicateValues" dxfId="5215" priority="2433"/>
  </conditionalFormatting>
  <conditionalFormatting sqref="G685:G686">
    <cfRule type="duplicateValues" dxfId="5214" priority="2430"/>
  </conditionalFormatting>
  <conditionalFormatting sqref="G687:G688">
    <cfRule type="duplicateValues" dxfId="5213" priority="2427"/>
  </conditionalFormatting>
  <conditionalFormatting sqref="G689:G690">
    <cfRule type="duplicateValues" dxfId="5212" priority="2424"/>
  </conditionalFormatting>
  <conditionalFormatting sqref="G691:G692">
    <cfRule type="duplicateValues" dxfId="5211" priority="2421"/>
  </conditionalFormatting>
  <conditionalFormatting sqref="G693:G694">
    <cfRule type="duplicateValues" dxfId="5210" priority="2418"/>
  </conditionalFormatting>
  <conditionalFormatting sqref="G695:G696">
    <cfRule type="duplicateValues" dxfId="5209" priority="2415"/>
  </conditionalFormatting>
  <conditionalFormatting sqref="G697:G698">
    <cfRule type="duplicateValues" dxfId="5208" priority="2412"/>
  </conditionalFormatting>
  <conditionalFormatting sqref="G699:G700">
    <cfRule type="duplicateValues" dxfId="5207" priority="2409"/>
  </conditionalFormatting>
  <conditionalFormatting sqref="G701:G702">
    <cfRule type="duplicateValues" dxfId="5206" priority="2406"/>
  </conditionalFormatting>
  <conditionalFormatting sqref="G703:G704">
    <cfRule type="duplicateValues" dxfId="5205" priority="2403"/>
  </conditionalFormatting>
  <conditionalFormatting sqref="G705:G706">
    <cfRule type="duplicateValues" dxfId="5204" priority="2400"/>
  </conditionalFormatting>
  <conditionalFormatting sqref="G707:G708">
    <cfRule type="duplicateValues" dxfId="5203" priority="2397"/>
  </conditionalFormatting>
  <conditionalFormatting sqref="G709:G710">
    <cfRule type="duplicateValues" dxfId="5202" priority="2394"/>
  </conditionalFormatting>
  <conditionalFormatting sqref="G711:G712">
    <cfRule type="duplicateValues" dxfId="5201" priority="2391"/>
  </conditionalFormatting>
  <conditionalFormatting sqref="G713:G714">
    <cfRule type="duplicateValues" dxfId="5200" priority="2388"/>
  </conditionalFormatting>
  <conditionalFormatting sqref="G715:G716">
    <cfRule type="duplicateValues" dxfId="5199" priority="2385"/>
  </conditionalFormatting>
  <conditionalFormatting sqref="G717:G718">
    <cfRule type="duplicateValues" dxfId="5198" priority="2382"/>
  </conditionalFormatting>
  <conditionalFormatting sqref="G719:G720">
    <cfRule type="duplicateValues" dxfId="5197" priority="2379"/>
  </conditionalFormatting>
  <conditionalFormatting sqref="G721:G722">
    <cfRule type="duplicateValues" dxfId="5196" priority="2376"/>
  </conditionalFormatting>
  <conditionalFormatting sqref="G723:G724">
    <cfRule type="duplicateValues" dxfId="5195" priority="2373"/>
  </conditionalFormatting>
  <conditionalFormatting sqref="G725:G726">
    <cfRule type="duplicateValues" dxfId="5194" priority="2370"/>
  </conditionalFormatting>
  <conditionalFormatting sqref="G727:G728">
    <cfRule type="duplicateValues" dxfId="5193" priority="2367"/>
  </conditionalFormatting>
  <conditionalFormatting sqref="G729:G730">
    <cfRule type="duplicateValues" dxfId="5192" priority="2364"/>
  </conditionalFormatting>
  <conditionalFormatting sqref="G731:G732">
    <cfRule type="duplicateValues" dxfId="5191" priority="2361"/>
  </conditionalFormatting>
  <conditionalFormatting sqref="G733:G734">
    <cfRule type="duplicateValues" dxfId="5190" priority="2358"/>
  </conditionalFormatting>
  <conditionalFormatting sqref="G735:G736">
    <cfRule type="duplicateValues" dxfId="5189" priority="2355"/>
  </conditionalFormatting>
  <conditionalFormatting sqref="G737:G738">
    <cfRule type="duplicateValues" dxfId="5188" priority="2352"/>
  </conditionalFormatting>
  <conditionalFormatting sqref="G739:G740">
    <cfRule type="duplicateValues" dxfId="5187" priority="2349"/>
  </conditionalFormatting>
  <conditionalFormatting sqref="G741:G742">
    <cfRule type="duplicateValues" dxfId="5186" priority="2346"/>
  </conditionalFormatting>
  <conditionalFormatting sqref="G743:G744">
    <cfRule type="duplicateValues" dxfId="5185" priority="2343"/>
  </conditionalFormatting>
  <conditionalFormatting sqref="H7:H8">
    <cfRule type="duplicateValues" dxfId="5184" priority="2298"/>
  </conditionalFormatting>
  <conditionalFormatting sqref="H9:H10">
    <cfRule type="duplicateValues" dxfId="5183" priority="2295"/>
  </conditionalFormatting>
  <conditionalFormatting sqref="H11:H12">
    <cfRule type="duplicateValues" dxfId="5182" priority="2292"/>
  </conditionalFormatting>
  <conditionalFormatting sqref="H13:H14">
    <cfRule type="duplicateValues" dxfId="5181" priority="2289"/>
  </conditionalFormatting>
  <conditionalFormatting sqref="H15:H16">
    <cfRule type="duplicateValues" dxfId="5180" priority="2286"/>
  </conditionalFormatting>
  <conditionalFormatting sqref="H17:H18">
    <cfRule type="duplicateValues" dxfId="5179" priority="2283"/>
  </conditionalFormatting>
  <conditionalFormatting sqref="H19:H20">
    <cfRule type="duplicateValues" dxfId="5178" priority="2280"/>
  </conditionalFormatting>
  <conditionalFormatting sqref="H21:H22">
    <cfRule type="duplicateValues" dxfId="5177" priority="2277"/>
  </conditionalFormatting>
  <conditionalFormatting sqref="H23:H24">
    <cfRule type="duplicateValues" dxfId="5176" priority="2274"/>
  </conditionalFormatting>
  <conditionalFormatting sqref="H25:H26">
    <cfRule type="duplicateValues" dxfId="5175" priority="2271"/>
  </conditionalFormatting>
  <conditionalFormatting sqref="H27:H28">
    <cfRule type="duplicateValues" dxfId="5174" priority="2268"/>
  </conditionalFormatting>
  <conditionalFormatting sqref="H29:H30">
    <cfRule type="duplicateValues" dxfId="5173" priority="2265"/>
  </conditionalFormatting>
  <conditionalFormatting sqref="H31:H32">
    <cfRule type="duplicateValues" dxfId="5172" priority="2262"/>
  </conditionalFormatting>
  <conditionalFormatting sqref="H33:H34">
    <cfRule type="duplicateValues" dxfId="5171" priority="2259"/>
  </conditionalFormatting>
  <conditionalFormatting sqref="H35:H36">
    <cfRule type="duplicateValues" dxfId="5170" priority="2256"/>
  </conditionalFormatting>
  <conditionalFormatting sqref="H37:H38">
    <cfRule type="duplicateValues" dxfId="5169" priority="2253"/>
  </conditionalFormatting>
  <conditionalFormatting sqref="H39:H40">
    <cfRule type="duplicateValues" dxfId="5168" priority="2250"/>
  </conditionalFormatting>
  <conditionalFormatting sqref="H41:H42">
    <cfRule type="duplicateValues" dxfId="5167" priority="2247"/>
  </conditionalFormatting>
  <conditionalFormatting sqref="H43:H44">
    <cfRule type="duplicateValues" dxfId="5166" priority="2244"/>
  </conditionalFormatting>
  <conditionalFormatting sqref="H45:H46">
    <cfRule type="duplicateValues" dxfId="5165" priority="2241"/>
  </conditionalFormatting>
  <conditionalFormatting sqref="H47:H48">
    <cfRule type="duplicateValues" dxfId="5164" priority="2238"/>
  </conditionalFormatting>
  <conditionalFormatting sqref="H49:H50">
    <cfRule type="duplicateValues" dxfId="5163" priority="2235"/>
  </conditionalFormatting>
  <conditionalFormatting sqref="H51:H52">
    <cfRule type="duplicateValues" dxfId="5162" priority="2232"/>
  </conditionalFormatting>
  <conditionalFormatting sqref="H53:H54">
    <cfRule type="duplicateValues" dxfId="5161" priority="2229"/>
  </conditionalFormatting>
  <conditionalFormatting sqref="H55:H56">
    <cfRule type="duplicateValues" dxfId="5160" priority="2226"/>
  </conditionalFormatting>
  <conditionalFormatting sqref="H57:H58">
    <cfRule type="duplicateValues" dxfId="5159" priority="2223"/>
  </conditionalFormatting>
  <conditionalFormatting sqref="H59:H60">
    <cfRule type="duplicateValues" dxfId="5158" priority="2220"/>
  </conditionalFormatting>
  <conditionalFormatting sqref="H61:H62">
    <cfRule type="duplicateValues" dxfId="5157" priority="2217"/>
  </conditionalFormatting>
  <conditionalFormatting sqref="H63:H64">
    <cfRule type="duplicateValues" dxfId="5156" priority="2214"/>
  </conditionalFormatting>
  <conditionalFormatting sqref="H65:H66">
    <cfRule type="duplicateValues" dxfId="5155" priority="2211"/>
  </conditionalFormatting>
  <conditionalFormatting sqref="H67:H68">
    <cfRule type="duplicateValues" dxfId="5154" priority="2208"/>
  </conditionalFormatting>
  <conditionalFormatting sqref="H69:H70">
    <cfRule type="duplicateValues" dxfId="5153" priority="2205"/>
  </conditionalFormatting>
  <conditionalFormatting sqref="H71:H72">
    <cfRule type="duplicateValues" dxfId="5152" priority="2202"/>
  </conditionalFormatting>
  <conditionalFormatting sqref="H73:H74">
    <cfRule type="duplicateValues" dxfId="5151" priority="2199"/>
  </conditionalFormatting>
  <conditionalFormatting sqref="H75:H76">
    <cfRule type="duplicateValues" dxfId="5150" priority="2196"/>
  </conditionalFormatting>
  <conditionalFormatting sqref="H77:H78">
    <cfRule type="duplicateValues" dxfId="5149" priority="2193"/>
  </conditionalFormatting>
  <conditionalFormatting sqref="H79:H80">
    <cfRule type="duplicateValues" dxfId="5148" priority="2190"/>
  </conditionalFormatting>
  <conditionalFormatting sqref="H81:H82">
    <cfRule type="duplicateValues" dxfId="5147" priority="2187"/>
  </conditionalFormatting>
  <conditionalFormatting sqref="H83:H84">
    <cfRule type="duplicateValues" dxfId="5146" priority="2184"/>
  </conditionalFormatting>
  <conditionalFormatting sqref="H85:H86">
    <cfRule type="duplicateValues" dxfId="5145" priority="2181"/>
  </conditionalFormatting>
  <conditionalFormatting sqref="H87:H88">
    <cfRule type="duplicateValues" dxfId="5144" priority="2178"/>
  </conditionalFormatting>
  <conditionalFormatting sqref="H89:H90">
    <cfRule type="duplicateValues" dxfId="5143" priority="2175"/>
  </conditionalFormatting>
  <conditionalFormatting sqref="H91:H92">
    <cfRule type="duplicateValues" dxfId="5142" priority="2172"/>
  </conditionalFormatting>
  <conditionalFormatting sqref="H93:H94">
    <cfRule type="duplicateValues" dxfId="5141" priority="2169"/>
  </conditionalFormatting>
  <conditionalFormatting sqref="H95:H96">
    <cfRule type="duplicateValues" dxfId="5140" priority="2166"/>
  </conditionalFormatting>
  <conditionalFormatting sqref="H97:H98">
    <cfRule type="duplicateValues" dxfId="5139" priority="2163"/>
  </conditionalFormatting>
  <conditionalFormatting sqref="H99:H100">
    <cfRule type="duplicateValues" dxfId="5138" priority="2160"/>
  </conditionalFormatting>
  <conditionalFormatting sqref="H101:H102">
    <cfRule type="duplicateValues" dxfId="5137" priority="2157"/>
  </conditionalFormatting>
  <conditionalFormatting sqref="H103:H104">
    <cfRule type="duplicateValues" dxfId="5136" priority="2154"/>
  </conditionalFormatting>
  <conditionalFormatting sqref="H105:H106">
    <cfRule type="duplicateValues" dxfId="5135" priority="2151"/>
  </conditionalFormatting>
  <conditionalFormatting sqref="H107:H108">
    <cfRule type="duplicateValues" dxfId="5134" priority="2148"/>
  </conditionalFormatting>
  <conditionalFormatting sqref="H109:H110">
    <cfRule type="duplicateValues" dxfId="5133" priority="2145"/>
  </conditionalFormatting>
  <conditionalFormatting sqref="H111:H112">
    <cfRule type="duplicateValues" dxfId="5132" priority="2142"/>
  </conditionalFormatting>
  <conditionalFormatting sqref="H113:H114">
    <cfRule type="duplicateValues" dxfId="5131" priority="2139"/>
  </conditionalFormatting>
  <conditionalFormatting sqref="H115:H116">
    <cfRule type="duplicateValues" dxfId="5130" priority="2136"/>
  </conditionalFormatting>
  <conditionalFormatting sqref="H117:H118">
    <cfRule type="duplicateValues" dxfId="5129" priority="2133"/>
  </conditionalFormatting>
  <conditionalFormatting sqref="H119:H120">
    <cfRule type="duplicateValues" dxfId="5128" priority="2130"/>
  </conditionalFormatting>
  <conditionalFormatting sqref="H121:H122">
    <cfRule type="duplicateValues" dxfId="5127" priority="2127"/>
  </conditionalFormatting>
  <conditionalFormatting sqref="H123:H124">
    <cfRule type="duplicateValues" dxfId="5126" priority="2124"/>
  </conditionalFormatting>
  <conditionalFormatting sqref="H125:H126">
    <cfRule type="duplicateValues" dxfId="5125" priority="2121"/>
  </conditionalFormatting>
  <conditionalFormatting sqref="H127:H128">
    <cfRule type="duplicateValues" dxfId="5124" priority="2118"/>
  </conditionalFormatting>
  <conditionalFormatting sqref="H129:H130">
    <cfRule type="duplicateValues" dxfId="5123" priority="2115"/>
  </conditionalFormatting>
  <conditionalFormatting sqref="H131:H132">
    <cfRule type="duplicateValues" dxfId="5122" priority="2112"/>
  </conditionalFormatting>
  <conditionalFormatting sqref="H133:H134">
    <cfRule type="duplicateValues" dxfId="5121" priority="2109"/>
  </conditionalFormatting>
  <conditionalFormatting sqref="H135:H136">
    <cfRule type="duplicateValues" dxfId="5120" priority="2106"/>
  </conditionalFormatting>
  <conditionalFormatting sqref="H137:H138">
    <cfRule type="duplicateValues" dxfId="5119" priority="2103"/>
  </conditionalFormatting>
  <conditionalFormatting sqref="H139:H140">
    <cfRule type="duplicateValues" dxfId="5118" priority="2100"/>
  </conditionalFormatting>
  <conditionalFormatting sqref="H141:H142">
    <cfRule type="duplicateValues" dxfId="5117" priority="2097"/>
  </conditionalFormatting>
  <conditionalFormatting sqref="H143:H144">
    <cfRule type="duplicateValues" dxfId="5116" priority="2094"/>
  </conditionalFormatting>
  <conditionalFormatting sqref="H145:H146">
    <cfRule type="duplicateValues" dxfId="5115" priority="2091"/>
  </conditionalFormatting>
  <conditionalFormatting sqref="H147:H148">
    <cfRule type="duplicateValues" dxfId="5114" priority="2088"/>
  </conditionalFormatting>
  <conditionalFormatting sqref="H149:H150">
    <cfRule type="duplicateValues" dxfId="5113" priority="2085"/>
  </conditionalFormatting>
  <conditionalFormatting sqref="H151:H152">
    <cfRule type="duplicateValues" dxfId="5112" priority="2082"/>
  </conditionalFormatting>
  <conditionalFormatting sqref="H153:H154">
    <cfRule type="duplicateValues" dxfId="5111" priority="2079"/>
  </conditionalFormatting>
  <conditionalFormatting sqref="H155:H156">
    <cfRule type="duplicateValues" dxfId="5110" priority="2076"/>
  </conditionalFormatting>
  <conditionalFormatting sqref="H157:H158">
    <cfRule type="duplicateValues" dxfId="5109" priority="2073"/>
  </conditionalFormatting>
  <conditionalFormatting sqref="H159:H160">
    <cfRule type="duplicateValues" dxfId="5108" priority="2070"/>
  </conditionalFormatting>
  <conditionalFormatting sqref="H161:H162">
    <cfRule type="duplicateValues" dxfId="5107" priority="2067"/>
  </conditionalFormatting>
  <conditionalFormatting sqref="H163:H164">
    <cfRule type="duplicateValues" dxfId="5106" priority="2064"/>
  </conditionalFormatting>
  <conditionalFormatting sqref="H165:H166">
    <cfRule type="duplicateValues" dxfId="5105" priority="2061"/>
  </conditionalFormatting>
  <conditionalFormatting sqref="H167:H168">
    <cfRule type="duplicateValues" dxfId="5104" priority="2058"/>
  </conditionalFormatting>
  <conditionalFormatting sqref="H169:H170">
    <cfRule type="duplicateValues" dxfId="5103" priority="2055"/>
  </conditionalFormatting>
  <conditionalFormatting sqref="H171:H172">
    <cfRule type="duplicateValues" dxfId="5102" priority="2052"/>
  </conditionalFormatting>
  <conditionalFormatting sqref="H173:H174">
    <cfRule type="duplicateValues" dxfId="5101" priority="2049"/>
  </conditionalFormatting>
  <conditionalFormatting sqref="H175:H176">
    <cfRule type="duplicateValues" dxfId="5100" priority="2046"/>
  </conditionalFormatting>
  <conditionalFormatting sqref="H177:H178">
    <cfRule type="duplicateValues" dxfId="5099" priority="2043"/>
  </conditionalFormatting>
  <conditionalFormatting sqref="H179:H180">
    <cfRule type="duplicateValues" dxfId="5098" priority="2040"/>
  </conditionalFormatting>
  <conditionalFormatting sqref="H181:H182">
    <cfRule type="duplicateValues" dxfId="5097" priority="2037"/>
  </conditionalFormatting>
  <conditionalFormatting sqref="H183:H184">
    <cfRule type="duplicateValues" dxfId="5096" priority="2034"/>
  </conditionalFormatting>
  <conditionalFormatting sqref="H185:H186">
    <cfRule type="duplicateValues" dxfId="5095" priority="2031"/>
  </conditionalFormatting>
  <conditionalFormatting sqref="H187:H188">
    <cfRule type="duplicateValues" dxfId="5094" priority="2028"/>
  </conditionalFormatting>
  <conditionalFormatting sqref="H189:H190">
    <cfRule type="duplicateValues" dxfId="5093" priority="2025"/>
  </conditionalFormatting>
  <conditionalFormatting sqref="H191:H192">
    <cfRule type="duplicateValues" dxfId="5092" priority="2022"/>
  </conditionalFormatting>
  <conditionalFormatting sqref="H193:H194">
    <cfRule type="duplicateValues" dxfId="5091" priority="2019"/>
  </conditionalFormatting>
  <conditionalFormatting sqref="H195:H196">
    <cfRule type="duplicateValues" dxfId="5090" priority="2016"/>
  </conditionalFormatting>
  <conditionalFormatting sqref="H197:H198">
    <cfRule type="duplicateValues" dxfId="5089" priority="2013"/>
  </conditionalFormatting>
  <conditionalFormatting sqref="H199:H200">
    <cfRule type="duplicateValues" dxfId="5088" priority="2010"/>
  </conditionalFormatting>
  <conditionalFormatting sqref="H201:H202">
    <cfRule type="duplicateValues" dxfId="5087" priority="2007"/>
  </conditionalFormatting>
  <conditionalFormatting sqref="H203:H204">
    <cfRule type="duplicateValues" dxfId="5086" priority="2004"/>
  </conditionalFormatting>
  <conditionalFormatting sqref="H205:H206">
    <cfRule type="duplicateValues" dxfId="5085" priority="2001"/>
  </conditionalFormatting>
  <conditionalFormatting sqref="H207:H208">
    <cfRule type="duplicateValues" dxfId="5084" priority="1998"/>
  </conditionalFormatting>
  <conditionalFormatting sqref="H209:H210">
    <cfRule type="duplicateValues" dxfId="5083" priority="1995"/>
  </conditionalFormatting>
  <conditionalFormatting sqref="H211:H212">
    <cfRule type="duplicateValues" dxfId="5082" priority="1992"/>
  </conditionalFormatting>
  <conditionalFormatting sqref="H213:H214">
    <cfRule type="duplicateValues" dxfId="5081" priority="1989"/>
  </conditionalFormatting>
  <conditionalFormatting sqref="H215:H216">
    <cfRule type="duplicateValues" dxfId="5080" priority="1986"/>
  </conditionalFormatting>
  <conditionalFormatting sqref="H217:H218">
    <cfRule type="duplicateValues" dxfId="5079" priority="1983"/>
  </conditionalFormatting>
  <conditionalFormatting sqref="H219:H220">
    <cfRule type="duplicateValues" dxfId="5078" priority="1980"/>
  </conditionalFormatting>
  <conditionalFormatting sqref="H221:H222">
    <cfRule type="duplicateValues" dxfId="5077" priority="1977"/>
  </conditionalFormatting>
  <conditionalFormatting sqref="H223:H224">
    <cfRule type="duplicateValues" dxfId="5076" priority="1974"/>
  </conditionalFormatting>
  <conditionalFormatting sqref="H225:H226">
    <cfRule type="duplicateValues" dxfId="5075" priority="1971"/>
  </conditionalFormatting>
  <conditionalFormatting sqref="H227:H228">
    <cfRule type="duplicateValues" dxfId="5074" priority="1968"/>
  </conditionalFormatting>
  <conditionalFormatting sqref="H229:H230">
    <cfRule type="duplicateValues" dxfId="5073" priority="1965"/>
  </conditionalFormatting>
  <conditionalFormatting sqref="H231:H232">
    <cfRule type="duplicateValues" dxfId="5072" priority="1962"/>
  </conditionalFormatting>
  <conditionalFormatting sqref="H233:H234">
    <cfRule type="duplicateValues" dxfId="5071" priority="1959"/>
  </conditionalFormatting>
  <conditionalFormatting sqref="H235:H236">
    <cfRule type="duplicateValues" dxfId="5070" priority="1956"/>
  </conditionalFormatting>
  <conditionalFormatting sqref="H237:H238">
    <cfRule type="duplicateValues" dxfId="5069" priority="1953"/>
  </conditionalFormatting>
  <conditionalFormatting sqref="H239:H240">
    <cfRule type="duplicateValues" dxfId="5068" priority="1950"/>
  </conditionalFormatting>
  <conditionalFormatting sqref="H241:H242">
    <cfRule type="duplicateValues" dxfId="5067" priority="1947"/>
  </conditionalFormatting>
  <conditionalFormatting sqref="H243:H244">
    <cfRule type="duplicateValues" dxfId="5066" priority="1944"/>
  </conditionalFormatting>
  <conditionalFormatting sqref="H245:H246">
    <cfRule type="duplicateValues" dxfId="5065" priority="1941"/>
  </conditionalFormatting>
  <conditionalFormatting sqref="H247:H248">
    <cfRule type="duplicateValues" dxfId="5064" priority="1938"/>
  </conditionalFormatting>
  <conditionalFormatting sqref="H249:H250">
    <cfRule type="duplicateValues" dxfId="5063" priority="1935"/>
  </conditionalFormatting>
  <conditionalFormatting sqref="H251:H252">
    <cfRule type="duplicateValues" dxfId="5062" priority="1932"/>
  </conditionalFormatting>
  <conditionalFormatting sqref="H253:H254">
    <cfRule type="duplicateValues" dxfId="5061" priority="1929"/>
  </conditionalFormatting>
  <conditionalFormatting sqref="H255:H256">
    <cfRule type="duplicateValues" dxfId="5060" priority="1926"/>
  </conditionalFormatting>
  <conditionalFormatting sqref="H257:H258">
    <cfRule type="duplicateValues" dxfId="5059" priority="1923"/>
  </conditionalFormatting>
  <conditionalFormatting sqref="H259:H260">
    <cfRule type="duplicateValues" dxfId="5058" priority="1920"/>
  </conditionalFormatting>
  <conditionalFormatting sqref="H261:H262">
    <cfRule type="duplicateValues" dxfId="5057" priority="1917"/>
  </conditionalFormatting>
  <conditionalFormatting sqref="H263:H264">
    <cfRule type="duplicateValues" dxfId="5056" priority="1914"/>
  </conditionalFormatting>
  <conditionalFormatting sqref="H265:H266">
    <cfRule type="duplicateValues" dxfId="5055" priority="1911"/>
  </conditionalFormatting>
  <conditionalFormatting sqref="H267:H268">
    <cfRule type="duplicateValues" dxfId="5054" priority="1908"/>
  </conditionalFormatting>
  <conditionalFormatting sqref="H269:H270">
    <cfRule type="duplicateValues" dxfId="5053" priority="1905"/>
  </conditionalFormatting>
  <conditionalFormatting sqref="H271:H272">
    <cfRule type="duplicateValues" dxfId="5052" priority="1902"/>
  </conditionalFormatting>
  <conditionalFormatting sqref="H273:H274">
    <cfRule type="duplicateValues" dxfId="5051" priority="1899"/>
  </conditionalFormatting>
  <conditionalFormatting sqref="H275:H276">
    <cfRule type="duplicateValues" dxfId="5050" priority="1896"/>
  </conditionalFormatting>
  <conditionalFormatting sqref="H277:H278">
    <cfRule type="duplicateValues" dxfId="5049" priority="1893"/>
  </conditionalFormatting>
  <conditionalFormatting sqref="H279:H280">
    <cfRule type="duplicateValues" dxfId="5048" priority="1890"/>
  </conditionalFormatting>
  <conditionalFormatting sqref="H281:H282">
    <cfRule type="duplicateValues" dxfId="5047" priority="1887"/>
  </conditionalFormatting>
  <conditionalFormatting sqref="H283:H284">
    <cfRule type="duplicateValues" dxfId="5046" priority="1884"/>
  </conditionalFormatting>
  <conditionalFormatting sqref="H285:H286">
    <cfRule type="duplicateValues" dxfId="5045" priority="1881"/>
  </conditionalFormatting>
  <conditionalFormatting sqref="H287:H288">
    <cfRule type="duplicateValues" dxfId="5044" priority="1878"/>
  </conditionalFormatting>
  <conditionalFormatting sqref="H289:H290">
    <cfRule type="duplicateValues" dxfId="5043" priority="1875"/>
  </conditionalFormatting>
  <conditionalFormatting sqref="H291:H292">
    <cfRule type="duplicateValues" dxfId="5042" priority="1872"/>
  </conditionalFormatting>
  <conditionalFormatting sqref="H293:H294">
    <cfRule type="duplicateValues" dxfId="5041" priority="1869"/>
  </conditionalFormatting>
  <conditionalFormatting sqref="H295:H296">
    <cfRule type="duplicateValues" dxfId="5040" priority="1866"/>
  </conditionalFormatting>
  <conditionalFormatting sqref="H297:H298">
    <cfRule type="duplicateValues" dxfId="5039" priority="1863"/>
  </conditionalFormatting>
  <conditionalFormatting sqref="H299:H300">
    <cfRule type="duplicateValues" dxfId="5038" priority="1860"/>
  </conditionalFormatting>
  <conditionalFormatting sqref="H301:H302">
    <cfRule type="duplicateValues" dxfId="5037" priority="1857"/>
  </conditionalFormatting>
  <conditionalFormatting sqref="H303:H304">
    <cfRule type="duplicateValues" dxfId="5036" priority="1854"/>
  </conditionalFormatting>
  <conditionalFormatting sqref="H305:H306">
    <cfRule type="duplicateValues" dxfId="5035" priority="1851"/>
  </conditionalFormatting>
  <conditionalFormatting sqref="H307:H308">
    <cfRule type="duplicateValues" dxfId="5034" priority="1848"/>
  </conditionalFormatting>
  <conditionalFormatting sqref="H309:H310">
    <cfRule type="duplicateValues" dxfId="5033" priority="1845"/>
  </conditionalFormatting>
  <conditionalFormatting sqref="H311:H312">
    <cfRule type="duplicateValues" dxfId="5032" priority="1842"/>
  </conditionalFormatting>
  <conditionalFormatting sqref="H313:H314">
    <cfRule type="duplicateValues" dxfId="5031" priority="1839"/>
  </conditionalFormatting>
  <conditionalFormatting sqref="H315:H316">
    <cfRule type="duplicateValues" dxfId="5030" priority="1836"/>
  </conditionalFormatting>
  <conditionalFormatting sqref="H317:H318">
    <cfRule type="duplicateValues" dxfId="5029" priority="1833"/>
  </conditionalFormatting>
  <conditionalFormatting sqref="H319:H320">
    <cfRule type="duplicateValues" dxfId="5028" priority="1830"/>
  </conditionalFormatting>
  <conditionalFormatting sqref="H321:H322">
    <cfRule type="duplicateValues" dxfId="5027" priority="1827"/>
  </conditionalFormatting>
  <conditionalFormatting sqref="H323:H324">
    <cfRule type="duplicateValues" dxfId="5026" priority="1824"/>
  </conditionalFormatting>
  <conditionalFormatting sqref="H325:H326">
    <cfRule type="duplicateValues" dxfId="5025" priority="1821"/>
  </conditionalFormatting>
  <conditionalFormatting sqref="H327:H328">
    <cfRule type="duplicateValues" dxfId="5024" priority="1818"/>
  </conditionalFormatting>
  <conditionalFormatting sqref="H329:H330">
    <cfRule type="duplicateValues" dxfId="5023" priority="1815"/>
  </conditionalFormatting>
  <conditionalFormatting sqref="H331:H332">
    <cfRule type="duplicateValues" dxfId="5022" priority="1812"/>
  </conditionalFormatting>
  <conditionalFormatting sqref="H333:H334">
    <cfRule type="duplicateValues" dxfId="5021" priority="1809"/>
  </conditionalFormatting>
  <conditionalFormatting sqref="H335:H336">
    <cfRule type="duplicateValues" dxfId="5020" priority="1806"/>
  </conditionalFormatting>
  <conditionalFormatting sqref="H337:H338">
    <cfRule type="duplicateValues" dxfId="5019" priority="1803"/>
  </conditionalFormatting>
  <conditionalFormatting sqref="H339:H340">
    <cfRule type="duplicateValues" dxfId="5018" priority="1800"/>
  </conditionalFormatting>
  <conditionalFormatting sqref="H341:H342">
    <cfRule type="duplicateValues" dxfId="5017" priority="1797"/>
  </conditionalFormatting>
  <conditionalFormatting sqref="H343:H344">
    <cfRule type="duplicateValues" dxfId="5016" priority="1794"/>
  </conditionalFormatting>
  <conditionalFormatting sqref="H345:H346">
    <cfRule type="duplicateValues" dxfId="5015" priority="1791"/>
  </conditionalFormatting>
  <conditionalFormatting sqref="H347:H348">
    <cfRule type="duplicateValues" dxfId="5014" priority="1788"/>
  </conditionalFormatting>
  <conditionalFormatting sqref="H349:H350">
    <cfRule type="duplicateValues" dxfId="5013" priority="1785"/>
  </conditionalFormatting>
  <conditionalFormatting sqref="H351:H352">
    <cfRule type="duplicateValues" dxfId="5012" priority="1782"/>
  </conditionalFormatting>
  <conditionalFormatting sqref="H353:H354">
    <cfRule type="duplicateValues" dxfId="5011" priority="1779"/>
  </conditionalFormatting>
  <conditionalFormatting sqref="H355:H356">
    <cfRule type="duplicateValues" dxfId="5010" priority="1776"/>
  </conditionalFormatting>
  <conditionalFormatting sqref="H357:H358">
    <cfRule type="duplicateValues" dxfId="5009" priority="1773"/>
  </conditionalFormatting>
  <conditionalFormatting sqref="H359:H360">
    <cfRule type="duplicateValues" dxfId="5008" priority="1770"/>
  </conditionalFormatting>
  <conditionalFormatting sqref="H361:H362">
    <cfRule type="duplicateValues" dxfId="5007" priority="1767"/>
  </conditionalFormatting>
  <conditionalFormatting sqref="H363:H364">
    <cfRule type="duplicateValues" dxfId="5006" priority="1764"/>
  </conditionalFormatting>
  <conditionalFormatting sqref="H365:H366">
    <cfRule type="duplicateValues" dxfId="5005" priority="1761"/>
  </conditionalFormatting>
  <conditionalFormatting sqref="H367:H368">
    <cfRule type="duplicateValues" dxfId="5004" priority="1758"/>
  </conditionalFormatting>
  <conditionalFormatting sqref="H369:H370">
    <cfRule type="duplicateValues" dxfId="5003" priority="1755"/>
  </conditionalFormatting>
  <conditionalFormatting sqref="H371:H372">
    <cfRule type="duplicateValues" dxfId="5002" priority="1752"/>
  </conditionalFormatting>
  <conditionalFormatting sqref="H373:H374">
    <cfRule type="duplicateValues" dxfId="5001" priority="1749"/>
  </conditionalFormatting>
  <conditionalFormatting sqref="H375:H376">
    <cfRule type="duplicateValues" dxfId="5000" priority="1746"/>
  </conditionalFormatting>
  <conditionalFormatting sqref="H377:H378">
    <cfRule type="duplicateValues" dxfId="4999" priority="1743"/>
  </conditionalFormatting>
  <conditionalFormatting sqref="H379:H380">
    <cfRule type="duplicateValues" dxfId="4998" priority="1740"/>
  </conditionalFormatting>
  <conditionalFormatting sqref="H381:H382">
    <cfRule type="duplicateValues" dxfId="4997" priority="1737"/>
  </conditionalFormatting>
  <conditionalFormatting sqref="H383:H384">
    <cfRule type="duplicateValues" dxfId="4996" priority="1734"/>
  </conditionalFormatting>
  <conditionalFormatting sqref="H385:H386">
    <cfRule type="duplicateValues" dxfId="4995" priority="1731"/>
  </conditionalFormatting>
  <conditionalFormatting sqref="H387:H388">
    <cfRule type="duplicateValues" dxfId="4994" priority="1728"/>
  </conditionalFormatting>
  <conditionalFormatting sqref="H389:H390">
    <cfRule type="duplicateValues" dxfId="4993" priority="1725"/>
  </conditionalFormatting>
  <conditionalFormatting sqref="H391:H392">
    <cfRule type="duplicateValues" dxfId="4992" priority="1722"/>
  </conditionalFormatting>
  <conditionalFormatting sqref="H393:H394">
    <cfRule type="duplicateValues" dxfId="4991" priority="1719"/>
  </conditionalFormatting>
  <conditionalFormatting sqref="H395:H396">
    <cfRule type="duplicateValues" dxfId="4990" priority="1716"/>
  </conditionalFormatting>
  <conditionalFormatting sqref="H397:H398">
    <cfRule type="duplicateValues" dxfId="4989" priority="1713"/>
  </conditionalFormatting>
  <conditionalFormatting sqref="H399:H400">
    <cfRule type="duplicateValues" dxfId="4988" priority="1710"/>
  </conditionalFormatting>
  <conditionalFormatting sqref="H401:H402">
    <cfRule type="duplicateValues" dxfId="4987" priority="1707"/>
  </conditionalFormatting>
  <conditionalFormatting sqref="H403:H404">
    <cfRule type="duplicateValues" dxfId="4986" priority="1704"/>
  </conditionalFormatting>
  <conditionalFormatting sqref="H405:H406">
    <cfRule type="duplicateValues" dxfId="4985" priority="1701"/>
  </conditionalFormatting>
  <conditionalFormatting sqref="H407:H408">
    <cfRule type="duplicateValues" dxfId="4984" priority="1698"/>
  </conditionalFormatting>
  <conditionalFormatting sqref="H409:H410">
    <cfRule type="duplicateValues" dxfId="4983" priority="1695"/>
  </conditionalFormatting>
  <conditionalFormatting sqref="H411:H412">
    <cfRule type="duplicateValues" dxfId="4982" priority="1692"/>
  </conditionalFormatting>
  <conditionalFormatting sqref="H413:H414">
    <cfRule type="duplicateValues" dxfId="4981" priority="1689"/>
  </conditionalFormatting>
  <conditionalFormatting sqref="H415:H416">
    <cfRule type="duplicateValues" dxfId="4980" priority="1686"/>
  </conditionalFormatting>
  <conditionalFormatting sqref="H417:H418">
    <cfRule type="duplicateValues" dxfId="4979" priority="1683"/>
  </conditionalFormatting>
  <conditionalFormatting sqref="H419:H420">
    <cfRule type="duplicateValues" dxfId="4978" priority="1680"/>
  </conditionalFormatting>
  <conditionalFormatting sqref="H421:H422">
    <cfRule type="duplicateValues" dxfId="4977" priority="1677"/>
  </conditionalFormatting>
  <conditionalFormatting sqref="H423:H424">
    <cfRule type="duplicateValues" dxfId="4976" priority="1674"/>
  </conditionalFormatting>
  <conditionalFormatting sqref="H425:H426">
    <cfRule type="duplicateValues" dxfId="4975" priority="1671"/>
  </conditionalFormatting>
  <conditionalFormatting sqref="H427:H428">
    <cfRule type="duplicateValues" dxfId="4974" priority="1668"/>
  </conditionalFormatting>
  <conditionalFormatting sqref="H429:H430">
    <cfRule type="duplicateValues" dxfId="4973" priority="1665"/>
  </conditionalFormatting>
  <conditionalFormatting sqref="H431:H432">
    <cfRule type="duplicateValues" dxfId="4972" priority="1662"/>
  </conditionalFormatting>
  <conditionalFormatting sqref="H433:H434">
    <cfRule type="duplicateValues" dxfId="4971" priority="1659"/>
  </conditionalFormatting>
  <conditionalFormatting sqref="H435:H436">
    <cfRule type="duplicateValues" dxfId="4970" priority="1656"/>
  </conditionalFormatting>
  <conditionalFormatting sqref="H437:H438">
    <cfRule type="duplicateValues" dxfId="4969" priority="1653"/>
  </conditionalFormatting>
  <conditionalFormatting sqref="H439:H440">
    <cfRule type="duplicateValues" dxfId="4968" priority="1650"/>
  </conditionalFormatting>
  <conditionalFormatting sqref="H441:H442">
    <cfRule type="duplicateValues" dxfId="4967" priority="1647"/>
  </conditionalFormatting>
  <conditionalFormatting sqref="H443:H444">
    <cfRule type="duplicateValues" dxfId="4966" priority="1644"/>
  </conditionalFormatting>
  <conditionalFormatting sqref="H445:H446">
    <cfRule type="duplicateValues" dxfId="4965" priority="1641"/>
  </conditionalFormatting>
  <conditionalFormatting sqref="H447:H448">
    <cfRule type="duplicateValues" dxfId="4964" priority="1638"/>
  </conditionalFormatting>
  <conditionalFormatting sqref="H449:H450">
    <cfRule type="duplicateValues" dxfId="4963" priority="1635"/>
  </conditionalFormatting>
  <conditionalFormatting sqref="H451:H452">
    <cfRule type="duplicateValues" dxfId="4962" priority="1632"/>
  </conditionalFormatting>
  <conditionalFormatting sqref="H453:H454">
    <cfRule type="duplicateValues" dxfId="4961" priority="1629"/>
  </conditionalFormatting>
  <conditionalFormatting sqref="H455:H456">
    <cfRule type="duplicateValues" dxfId="4960" priority="1626"/>
  </conditionalFormatting>
  <conditionalFormatting sqref="H457:H458">
    <cfRule type="duplicateValues" dxfId="4959" priority="1623"/>
  </conditionalFormatting>
  <conditionalFormatting sqref="H459:H460">
    <cfRule type="duplicateValues" dxfId="4958" priority="1620"/>
  </conditionalFormatting>
  <conditionalFormatting sqref="H461:H462">
    <cfRule type="duplicateValues" dxfId="4957" priority="1617"/>
  </conditionalFormatting>
  <conditionalFormatting sqref="H463:H464">
    <cfRule type="duplicateValues" dxfId="4956" priority="1614"/>
  </conditionalFormatting>
  <conditionalFormatting sqref="H465:H466">
    <cfRule type="duplicateValues" dxfId="4955" priority="1611"/>
  </conditionalFormatting>
  <conditionalFormatting sqref="H467:H468">
    <cfRule type="duplicateValues" dxfId="4954" priority="1608"/>
  </conditionalFormatting>
  <conditionalFormatting sqref="H469:H470">
    <cfRule type="duplicateValues" dxfId="4953" priority="1605"/>
  </conditionalFormatting>
  <conditionalFormatting sqref="H471:H472">
    <cfRule type="duplicateValues" dxfId="4952" priority="1602"/>
  </conditionalFormatting>
  <conditionalFormatting sqref="H473:H474">
    <cfRule type="duplicateValues" dxfId="4951" priority="1599"/>
  </conditionalFormatting>
  <conditionalFormatting sqref="H475:H476">
    <cfRule type="duplicateValues" dxfId="4950" priority="1596"/>
  </conditionalFormatting>
  <conditionalFormatting sqref="H477:H478">
    <cfRule type="duplicateValues" dxfId="4949" priority="1593"/>
  </conditionalFormatting>
  <conditionalFormatting sqref="H479:H480">
    <cfRule type="duplicateValues" dxfId="4948" priority="1590"/>
  </conditionalFormatting>
  <conditionalFormatting sqref="H481:H482">
    <cfRule type="duplicateValues" dxfId="4947" priority="1587"/>
  </conditionalFormatting>
  <conditionalFormatting sqref="H483:H484">
    <cfRule type="duplicateValues" dxfId="4946" priority="1584"/>
  </conditionalFormatting>
  <conditionalFormatting sqref="H485:H486">
    <cfRule type="duplicateValues" dxfId="4945" priority="1581"/>
  </conditionalFormatting>
  <conditionalFormatting sqref="H487:H488">
    <cfRule type="duplicateValues" dxfId="4944" priority="1578"/>
  </conditionalFormatting>
  <conditionalFormatting sqref="H489:H490">
    <cfRule type="duplicateValues" dxfId="4943" priority="1575"/>
  </conditionalFormatting>
  <conditionalFormatting sqref="H491:H492">
    <cfRule type="duplicateValues" dxfId="4942" priority="1572"/>
  </conditionalFormatting>
  <conditionalFormatting sqref="H493:H494">
    <cfRule type="duplicateValues" dxfId="4941" priority="1569"/>
  </conditionalFormatting>
  <conditionalFormatting sqref="H495:H496">
    <cfRule type="duplicateValues" dxfId="4940" priority="1566"/>
  </conditionalFormatting>
  <conditionalFormatting sqref="H497:H498">
    <cfRule type="duplicateValues" dxfId="4939" priority="1563"/>
  </conditionalFormatting>
  <conditionalFormatting sqref="H499:H500">
    <cfRule type="duplicateValues" dxfId="4938" priority="1560"/>
  </conditionalFormatting>
  <conditionalFormatting sqref="H501:H502">
    <cfRule type="duplicateValues" dxfId="4937" priority="1557"/>
  </conditionalFormatting>
  <conditionalFormatting sqref="H503:H504">
    <cfRule type="duplicateValues" dxfId="4936" priority="1554"/>
  </conditionalFormatting>
  <conditionalFormatting sqref="H505:H506">
    <cfRule type="duplicateValues" dxfId="4935" priority="1551"/>
  </conditionalFormatting>
  <conditionalFormatting sqref="H507:H508">
    <cfRule type="duplicateValues" dxfId="4934" priority="1548"/>
  </conditionalFormatting>
  <conditionalFormatting sqref="H509:H510">
    <cfRule type="duplicateValues" dxfId="4933" priority="1545"/>
  </conditionalFormatting>
  <conditionalFormatting sqref="H511:H512">
    <cfRule type="duplicateValues" dxfId="4932" priority="1542"/>
  </conditionalFormatting>
  <conditionalFormatting sqref="H513:H514">
    <cfRule type="duplicateValues" dxfId="4931" priority="1539"/>
  </conditionalFormatting>
  <conditionalFormatting sqref="H515:H516">
    <cfRule type="duplicateValues" dxfId="4930" priority="1536"/>
  </conditionalFormatting>
  <conditionalFormatting sqref="H517:H518">
    <cfRule type="duplicateValues" dxfId="4929" priority="1533"/>
  </conditionalFormatting>
  <conditionalFormatting sqref="H519:H520">
    <cfRule type="duplicateValues" dxfId="4928" priority="1530"/>
  </conditionalFormatting>
  <conditionalFormatting sqref="H521:H522">
    <cfRule type="duplicateValues" dxfId="4927" priority="1527"/>
  </conditionalFormatting>
  <conditionalFormatting sqref="H523:H524">
    <cfRule type="duplicateValues" dxfId="4926" priority="1524"/>
  </conditionalFormatting>
  <conditionalFormatting sqref="H525:H526">
    <cfRule type="duplicateValues" dxfId="4925" priority="1521"/>
  </conditionalFormatting>
  <conditionalFormatting sqref="H527:H528">
    <cfRule type="duplicateValues" dxfId="4924" priority="1518"/>
  </conditionalFormatting>
  <conditionalFormatting sqref="H529:H530">
    <cfRule type="duplicateValues" dxfId="4923" priority="1515"/>
  </conditionalFormatting>
  <conditionalFormatting sqref="H531:H532">
    <cfRule type="duplicateValues" dxfId="4922" priority="1512"/>
  </conditionalFormatting>
  <conditionalFormatting sqref="H533:H534">
    <cfRule type="duplicateValues" dxfId="4921" priority="1509"/>
  </conditionalFormatting>
  <conditionalFormatting sqref="H535:H536">
    <cfRule type="duplicateValues" dxfId="4920" priority="1506"/>
  </conditionalFormatting>
  <conditionalFormatting sqref="H537:H538">
    <cfRule type="duplicateValues" dxfId="4919" priority="1503"/>
  </conditionalFormatting>
  <conditionalFormatting sqref="H539:H540">
    <cfRule type="duplicateValues" dxfId="4918" priority="1500"/>
  </conditionalFormatting>
  <conditionalFormatting sqref="H541:H542">
    <cfRule type="duplicateValues" dxfId="4917" priority="1497"/>
  </conditionalFormatting>
  <conditionalFormatting sqref="H543:H544">
    <cfRule type="duplicateValues" dxfId="4916" priority="1494"/>
  </conditionalFormatting>
  <conditionalFormatting sqref="H545:H546">
    <cfRule type="duplicateValues" dxfId="4915" priority="1491"/>
  </conditionalFormatting>
  <conditionalFormatting sqref="H547:H548">
    <cfRule type="duplicateValues" dxfId="4914" priority="1488"/>
  </conditionalFormatting>
  <conditionalFormatting sqref="H549:H550">
    <cfRule type="duplicateValues" dxfId="4913" priority="1485"/>
  </conditionalFormatting>
  <conditionalFormatting sqref="H551:H552">
    <cfRule type="duplicateValues" dxfId="4912" priority="1482"/>
  </conditionalFormatting>
  <conditionalFormatting sqref="H553:H554">
    <cfRule type="duplicateValues" dxfId="4911" priority="1479"/>
  </conditionalFormatting>
  <conditionalFormatting sqref="H555:H556">
    <cfRule type="duplicateValues" dxfId="4910" priority="1476"/>
  </conditionalFormatting>
  <conditionalFormatting sqref="H557:H558">
    <cfRule type="duplicateValues" dxfId="4909" priority="1473"/>
  </conditionalFormatting>
  <conditionalFormatting sqref="H559:H560">
    <cfRule type="duplicateValues" dxfId="4908" priority="1470"/>
  </conditionalFormatting>
  <conditionalFormatting sqref="H561:H562">
    <cfRule type="duplicateValues" dxfId="4907" priority="1467"/>
  </conditionalFormatting>
  <conditionalFormatting sqref="H563:H564">
    <cfRule type="duplicateValues" dxfId="4906" priority="1464"/>
  </conditionalFormatting>
  <conditionalFormatting sqref="H565:H566">
    <cfRule type="duplicateValues" dxfId="4905" priority="1461"/>
  </conditionalFormatting>
  <conditionalFormatting sqref="H567:H568">
    <cfRule type="duplicateValues" dxfId="4904" priority="1458"/>
  </conditionalFormatting>
  <conditionalFormatting sqref="H569:H570">
    <cfRule type="duplicateValues" dxfId="4903" priority="1455"/>
  </conditionalFormatting>
  <conditionalFormatting sqref="H571:H572">
    <cfRule type="duplicateValues" dxfId="4902" priority="1452"/>
  </conditionalFormatting>
  <conditionalFormatting sqref="H573:H574">
    <cfRule type="duplicateValues" dxfId="4901" priority="1449"/>
  </conditionalFormatting>
  <conditionalFormatting sqref="H575:H576">
    <cfRule type="duplicateValues" dxfId="4900" priority="1446"/>
  </conditionalFormatting>
  <conditionalFormatting sqref="H577:H578">
    <cfRule type="duplicateValues" dxfId="4899" priority="1443"/>
  </conditionalFormatting>
  <conditionalFormatting sqref="H579:H580">
    <cfRule type="duplicateValues" dxfId="4898" priority="1440"/>
  </conditionalFormatting>
  <conditionalFormatting sqref="H581:H582">
    <cfRule type="duplicateValues" dxfId="4897" priority="1437"/>
  </conditionalFormatting>
  <conditionalFormatting sqref="H583:H584">
    <cfRule type="duplicateValues" dxfId="4896" priority="1434"/>
  </conditionalFormatting>
  <conditionalFormatting sqref="H585:H586">
    <cfRule type="duplicateValues" dxfId="4895" priority="1431"/>
  </conditionalFormatting>
  <conditionalFormatting sqref="H587:H588">
    <cfRule type="duplicateValues" dxfId="4894" priority="1428"/>
  </conditionalFormatting>
  <conditionalFormatting sqref="H589:H590">
    <cfRule type="duplicateValues" dxfId="4893" priority="1425"/>
  </conditionalFormatting>
  <conditionalFormatting sqref="H591:H592">
    <cfRule type="duplicateValues" dxfId="4892" priority="1422"/>
  </conditionalFormatting>
  <conditionalFormatting sqref="H593:H594">
    <cfRule type="duplicateValues" dxfId="4891" priority="1419"/>
  </conditionalFormatting>
  <conditionalFormatting sqref="H595:H596">
    <cfRule type="duplicateValues" dxfId="4890" priority="1416"/>
  </conditionalFormatting>
  <conditionalFormatting sqref="H597:H598">
    <cfRule type="duplicateValues" dxfId="4889" priority="1413"/>
  </conditionalFormatting>
  <conditionalFormatting sqref="H599:H600">
    <cfRule type="duplicateValues" dxfId="4888" priority="1410"/>
  </conditionalFormatting>
  <conditionalFormatting sqref="H601:H602">
    <cfRule type="duplicateValues" dxfId="4887" priority="1407"/>
  </conditionalFormatting>
  <conditionalFormatting sqref="H603:H604">
    <cfRule type="duplicateValues" dxfId="4886" priority="1404"/>
  </conditionalFormatting>
  <conditionalFormatting sqref="H605:H606">
    <cfRule type="duplicateValues" dxfId="4885" priority="1401"/>
  </conditionalFormatting>
  <conditionalFormatting sqref="H607:H608">
    <cfRule type="duplicateValues" dxfId="4884" priority="1398"/>
  </conditionalFormatting>
  <conditionalFormatting sqref="H609:H610">
    <cfRule type="duplicateValues" dxfId="4883" priority="1395"/>
  </conditionalFormatting>
  <conditionalFormatting sqref="H611:H612">
    <cfRule type="duplicateValues" dxfId="4882" priority="1392"/>
  </conditionalFormatting>
  <conditionalFormatting sqref="H613:H614">
    <cfRule type="duplicateValues" dxfId="4881" priority="1389"/>
  </conditionalFormatting>
  <conditionalFormatting sqref="H615:H616">
    <cfRule type="duplicateValues" dxfId="4880" priority="1386"/>
  </conditionalFormatting>
  <conditionalFormatting sqref="H617:H618">
    <cfRule type="duplicateValues" dxfId="4879" priority="1383"/>
  </conditionalFormatting>
  <conditionalFormatting sqref="H619:H620">
    <cfRule type="duplicateValues" dxfId="4878" priority="1380"/>
  </conditionalFormatting>
  <conditionalFormatting sqref="H621:H622">
    <cfRule type="duplicateValues" dxfId="4877" priority="1377"/>
  </conditionalFormatting>
  <conditionalFormatting sqref="H623:H624">
    <cfRule type="duplicateValues" dxfId="4876" priority="1374"/>
  </conditionalFormatting>
  <conditionalFormatting sqref="H625:H626">
    <cfRule type="duplicateValues" dxfId="4875" priority="1371"/>
  </conditionalFormatting>
  <conditionalFormatting sqref="H627:H628">
    <cfRule type="duplicateValues" dxfId="4874" priority="1368"/>
  </conditionalFormatting>
  <conditionalFormatting sqref="H629:H630">
    <cfRule type="duplicateValues" dxfId="4873" priority="1365"/>
  </conditionalFormatting>
  <conditionalFormatting sqref="H631:H632">
    <cfRule type="duplicateValues" dxfId="4872" priority="1362"/>
  </conditionalFormatting>
  <conditionalFormatting sqref="H633:H634">
    <cfRule type="duplicateValues" dxfId="4871" priority="1359"/>
  </conditionalFormatting>
  <conditionalFormatting sqref="H635:H636">
    <cfRule type="duplicateValues" dxfId="4870" priority="1356"/>
  </conditionalFormatting>
  <conditionalFormatting sqref="H637:H638">
    <cfRule type="duplicateValues" dxfId="4869" priority="1353"/>
  </conditionalFormatting>
  <conditionalFormatting sqref="H639:H640">
    <cfRule type="duplicateValues" dxfId="4868" priority="1350"/>
  </conditionalFormatting>
  <conditionalFormatting sqref="H641:H642">
    <cfRule type="duplicateValues" dxfId="4867" priority="1347"/>
  </conditionalFormatting>
  <conditionalFormatting sqref="H643:H644">
    <cfRule type="duplicateValues" dxfId="4866" priority="1344"/>
  </conditionalFormatting>
  <conditionalFormatting sqref="H645:H646">
    <cfRule type="duplicateValues" dxfId="4865" priority="1341"/>
  </conditionalFormatting>
  <conditionalFormatting sqref="H647:H648">
    <cfRule type="duplicateValues" dxfId="4864" priority="1338"/>
  </conditionalFormatting>
  <conditionalFormatting sqref="H649:H650">
    <cfRule type="duplicateValues" dxfId="4863" priority="1335"/>
  </conditionalFormatting>
  <conditionalFormatting sqref="H651:H652">
    <cfRule type="duplicateValues" dxfId="4862" priority="1332"/>
  </conditionalFormatting>
  <conditionalFormatting sqref="H653:H654">
    <cfRule type="duplicateValues" dxfId="4861" priority="1329"/>
  </conditionalFormatting>
  <conditionalFormatting sqref="H655:H656">
    <cfRule type="duplicateValues" dxfId="4860" priority="1326"/>
  </conditionalFormatting>
  <conditionalFormatting sqref="H657:H658">
    <cfRule type="duplicateValues" dxfId="4859" priority="1323"/>
  </conditionalFormatting>
  <conditionalFormatting sqref="H659:H660">
    <cfRule type="duplicateValues" dxfId="4858" priority="1320"/>
  </conditionalFormatting>
  <conditionalFormatting sqref="H661:H662">
    <cfRule type="duplicateValues" dxfId="4857" priority="1317"/>
  </conditionalFormatting>
  <conditionalFormatting sqref="H663:H664">
    <cfRule type="duplicateValues" dxfId="4856" priority="1314"/>
  </conditionalFormatting>
  <conditionalFormatting sqref="H665:H666">
    <cfRule type="duplicateValues" dxfId="4855" priority="1311"/>
  </conditionalFormatting>
  <conditionalFormatting sqref="H667:H668">
    <cfRule type="duplicateValues" dxfId="4854" priority="1308"/>
  </conditionalFormatting>
  <conditionalFormatting sqref="H669:H670">
    <cfRule type="duplicateValues" dxfId="4853" priority="1305"/>
  </conditionalFormatting>
  <conditionalFormatting sqref="H671:H672">
    <cfRule type="duplicateValues" dxfId="4852" priority="1302"/>
  </conditionalFormatting>
  <conditionalFormatting sqref="H673:H674">
    <cfRule type="duplicateValues" dxfId="4851" priority="1299"/>
  </conditionalFormatting>
  <conditionalFormatting sqref="H675:H676">
    <cfRule type="duplicateValues" dxfId="4850" priority="1296"/>
  </conditionalFormatting>
  <conditionalFormatting sqref="H677:H678">
    <cfRule type="duplicateValues" dxfId="4849" priority="1293"/>
  </conditionalFormatting>
  <conditionalFormatting sqref="H679:H680">
    <cfRule type="duplicateValues" dxfId="4848" priority="1290"/>
  </conditionalFormatting>
  <conditionalFormatting sqref="H681:H682">
    <cfRule type="duplicateValues" dxfId="4847" priority="1287"/>
  </conditionalFormatting>
  <conditionalFormatting sqref="H683:H684">
    <cfRule type="duplicateValues" dxfId="4846" priority="1284"/>
  </conditionalFormatting>
  <conditionalFormatting sqref="H685:H686">
    <cfRule type="duplicateValues" dxfId="4845" priority="1281"/>
  </conditionalFormatting>
  <conditionalFormatting sqref="H687:H688">
    <cfRule type="duplicateValues" dxfId="4844" priority="1278"/>
  </conditionalFormatting>
  <conditionalFormatting sqref="H689:H690">
    <cfRule type="duplicateValues" dxfId="4843" priority="1275"/>
  </conditionalFormatting>
  <conditionalFormatting sqref="H691:H692">
    <cfRule type="duplicateValues" dxfId="4842" priority="1272"/>
  </conditionalFormatting>
  <conditionalFormatting sqref="H693:H694">
    <cfRule type="duplicateValues" dxfId="4841" priority="1269"/>
  </conditionalFormatting>
  <conditionalFormatting sqref="H695:H696">
    <cfRule type="duplicateValues" dxfId="4840" priority="1266"/>
  </conditionalFormatting>
  <conditionalFormatting sqref="H697:H698">
    <cfRule type="duplicateValues" dxfId="4839" priority="1263"/>
  </conditionalFormatting>
  <conditionalFormatting sqref="H699:H700">
    <cfRule type="duplicateValues" dxfId="4838" priority="1260"/>
  </conditionalFormatting>
  <conditionalFormatting sqref="H701:H702">
    <cfRule type="duplicateValues" dxfId="4837" priority="1257"/>
  </conditionalFormatting>
  <conditionalFormatting sqref="H703:H704">
    <cfRule type="duplicateValues" dxfId="4836" priority="1254"/>
  </conditionalFormatting>
  <conditionalFormatting sqref="H705:H706">
    <cfRule type="duplicateValues" dxfId="4835" priority="1251"/>
  </conditionalFormatting>
  <conditionalFormatting sqref="H707:H708">
    <cfRule type="duplicateValues" dxfId="4834" priority="1248"/>
  </conditionalFormatting>
  <conditionalFormatting sqref="H709:H710">
    <cfRule type="duplicateValues" dxfId="4833" priority="1245"/>
  </conditionalFormatting>
  <conditionalFormatting sqref="H711:H712">
    <cfRule type="duplicateValues" dxfId="4832" priority="1242"/>
  </conditionalFormatting>
  <conditionalFormatting sqref="H713:H714">
    <cfRule type="duplicateValues" dxfId="4831" priority="1239"/>
  </conditionalFormatting>
  <conditionalFormatting sqref="H715:H716">
    <cfRule type="duplicateValues" dxfId="4830" priority="1236"/>
  </conditionalFormatting>
  <conditionalFormatting sqref="H717:H718">
    <cfRule type="duplicateValues" dxfId="4829" priority="1233"/>
  </conditionalFormatting>
  <conditionalFormatting sqref="H719:H720">
    <cfRule type="duplicateValues" dxfId="4828" priority="1230"/>
  </conditionalFormatting>
  <conditionalFormatting sqref="H721:H722">
    <cfRule type="duplicateValues" dxfId="4827" priority="1227"/>
  </conditionalFormatting>
  <conditionalFormatting sqref="H723:H724">
    <cfRule type="duplicateValues" dxfId="4826" priority="1224"/>
  </conditionalFormatting>
  <conditionalFormatting sqref="H725:H726">
    <cfRule type="duplicateValues" dxfId="4825" priority="1221"/>
  </conditionalFormatting>
  <conditionalFormatting sqref="H727:H728">
    <cfRule type="duplicateValues" dxfId="4824" priority="1218"/>
  </conditionalFormatting>
  <conditionalFormatting sqref="H729:H730">
    <cfRule type="duplicateValues" dxfId="4823" priority="1215"/>
  </conditionalFormatting>
  <conditionalFormatting sqref="H731:H732">
    <cfRule type="duplicateValues" dxfId="4822" priority="1212"/>
  </conditionalFormatting>
  <conditionalFormatting sqref="H733:H734">
    <cfRule type="duplicateValues" dxfId="4821" priority="1209"/>
  </conditionalFormatting>
  <conditionalFormatting sqref="H735:H736">
    <cfRule type="duplicateValues" dxfId="4820" priority="1206"/>
  </conditionalFormatting>
  <conditionalFormatting sqref="H737:H738">
    <cfRule type="duplicateValues" dxfId="4819" priority="1203"/>
  </conditionalFormatting>
  <conditionalFormatting sqref="H739:H740">
    <cfRule type="duplicateValues" dxfId="4818" priority="1200"/>
  </conditionalFormatting>
  <conditionalFormatting sqref="H741:H742">
    <cfRule type="duplicateValues" dxfId="4817" priority="1197"/>
  </conditionalFormatting>
  <conditionalFormatting sqref="H743:H744">
    <cfRule type="duplicateValues" dxfId="4816" priority="1194"/>
  </conditionalFormatting>
  <conditionalFormatting sqref="I7:I8">
    <cfRule type="duplicateValues" dxfId="4815" priority="1149"/>
  </conditionalFormatting>
  <conditionalFormatting sqref="I9:I10">
    <cfRule type="duplicateValues" dxfId="4814" priority="1146"/>
  </conditionalFormatting>
  <conditionalFormatting sqref="I11:I12">
    <cfRule type="duplicateValues" dxfId="4813" priority="1143"/>
  </conditionalFormatting>
  <conditionalFormatting sqref="I13:I14">
    <cfRule type="duplicateValues" dxfId="4812" priority="1140"/>
  </conditionalFormatting>
  <conditionalFormatting sqref="I15:I16">
    <cfRule type="duplicateValues" dxfId="4811" priority="1137"/>
  </conditionalFormatting>
  <conditionalFormatting sqref="I17:I18">
    <cfRule type="duplicateValues" dxfId="4810" priority="1134"/>
  </conditionalFormatting>
  <conditionalFormatting sqref="I19:I20">
    <cfRule type="duplicateValues" dxfId="4809" priority="1131"/>
  </conditionalFormatting>
  <conditionalFormatting sqref="I21:I22">
    <cfRule type="duplicateValues" dxfId="4808" priority="1128"/>
  </conditionalFormatting>
  <conditionalFormatting sqref="I23:I24">
    <cfRule type="duplicateValues" dxfId="4807" priority="1125"/>
  </conditionalFormatting>
  <conditionalFormatting sqref="I25:I26">
    <cfRule type="duplicateValues" dxfId="4806" priority="1122"/>
  </conditionalFormatting>
  <conditionalFormatting sqref="I27:I28">
    <cfRule type="duplicateValues" dxfId="4805" priority="1119"/>
  </conditionalFormatting>
  <conditionalFormatting sqref="I29:I30">
    <cfRule type="duplicateValues" dxfId="4804" priority="1116"/>
  </conditionalFormatting>
  <conditionalFormatting sqref="I31:I32">
    <cfRule type="duplicateValues" dxfId="4803" priority="1113"/>
  </conditionalFormatting>
  <conditionalFormatting sqref="I33:I34">
    <cfRule type="duplicateValues" dxfId="4802" priority="1110"/>
  </conditionalFormatting>
  <conditionalFormatting sqref="I35:I36">
    <cfRule type="duplicateValues" dxfId="4801" priority="1107"/>
  </conditionalFormatting>
  <conditionalFormatting sqref="I37:I38">
    <cfRule type="duplicateValues" dxfId="4800" priority="1104"/>
  </conditionalFormatting>
  <conditionalFormatting sqref="I39:I40">
    <cfRule type="duplicateValues" dxfId="4799" priority="1101"/>
  </conditionalFormatting>
  <conditionalFormatting sqref="I41:I42">
    <cfRule type="duplicateValues" dxfId="4798" priority="1098"/>
  </conditionalFormatting>
  <conditionalFormatting sqref="I43:I44">
    <cfRule type="duplicateValues" dxfId="4797" priority="1095"/>
  </conditionalFormatting>
  <conditionalFormatting sqref="I45:I46">
    <cfRule type="duplicateValues" dxfId="4796" priority="1092"/>
  </conditionalFormatting>
  <conditionalFormatting sqref="I47:I48">
    <cfRule type="duplicateValues" dxfId="4795" priority="1089"/>
  </conditionalFormatting>
  <conditionalFormatting sqref="I49:I50">
    <cfRule type="duplicateValues" dxfId="4794" priority="1086"/>
  </conditionalFormatting>
  <conditionalFormatting sqref="I51:I52">
    <cfRule type="duplicateValues" dxfId="4793" priority="1083"/>
  </conditionalFormatting>
  <conditionalFormatting sqref="I53:I54">
    <cfRule type="duplicateValues" dxfId="4792" priority="1080"/>
  </conditionalFormatting>
  <conditionalFormatting sqref="I55:I56">
    <cfRule type="duplicateValues" dxfId="4791" priority="1077"/>
  </conditionalFormatting>
  <conditionalFormatting sqref="I57:I58">
    <cfRule type="duplicateValues" dxfId="4790" priority="1074"/>
  </conditionalFormatting>
  <conditionalFormatting sqref="I59:I60">
    <cfRule type="duplicateValues" dxfId="4789" priority="1071"/>
  </conditionalFormatting>
  <conditionalFormatting sqref="I61:I62">
    <cfRule type="duplicateValues" dxfId="4788" priority="1068"/>
  </conditionalFormatting>
  <conditionalFormatting sqref="I63:I64">
    <cfRule type="duplicateValues" dxfId="4787" priority="1065"/>
  </conditionalFormatting>
  <conditionalFormatting sqref="I65:I66">
    <cfRule type="duplicateValues" dxfId="4786" priority="1062"/>
  </conditionalFormatting>
  <conditionalFormatting sqref="I67:I68">
    <cfRule type="duplicateValues" dxfId="4785" priority="1059"/>
  </conditionalFormatting>
  <conditionalFormatting sqref="I69:I70">
    <cfRule type="duplicateValues" dxfId="4784" priority="1056"/>
  </conditionalFormatting>
  <conditionalFormatting sqref="I71:I72">
    <cfRule type="duplicateValues" dxfId="4783" priority="1053"/>
  </conditionalFormatting>
  <conditionalFormatting sqref="I73:I74">
    <cfRule type="duplicateValues" dxfId="4782" priority="1050"/>
  </conditionalFormatting>
  <conditionalFormatting sqref="I75:I76">
    <cfRule type="duplicateValues" dxfId="4781" priority="1047"/>
  </conditionalFormatting>
  <conditionalFormatting sqref="I77:I78">
    <cfRule type="duplicateValues" dxfId="4780" priority="1044"/>
  </conditionalFormatting>
  <conditionalFormatting sqref="I79:I80">
    <cfRule type="duplicateValues" dxfId="4779" priority="1041"/>
  </conditionalFormatting>
  <conditionalFormatting sqref="I81:I82">
    <cfRule type="duplicateValues" dxfId="4778" priority="1038"/>
  </conditionalFormatting>
  <conditionalFormatting sqref="I83:I84">
    <cfRule type="duplicateValues" dxfId="4777" priority="1035"/>
  </conditionalFormatting>
  <conditionalFormatting sqref="I85:I86">
    <cfRule type="duplicateValues" dxfId="4776" priority="1032"/>
  </conditionalFormatting>
  <conditionalFormatting sqref="I87:I88">
    <cfRule type="duplicateValues" dxfId="4775" priority="1029"/>
  </conditionalFormatting>
  <conditionalFormatting sqref="I89:I90">
    <cfRule type="duplicateValues" dxfId="4774" priority="1026"/>
  </conditionalFormatting>
  <conditionalFormatting sqref="I91:I92">
    <cfRule type="duplicateValues" dxfId="4773" priority="1023"/>
  </conditionalFormatting>
  <conditionalFormatting sqref="I93:I94">
    <cfRule type="duplicateValues" dxfId="4772" priority="1020"/>
  </conditionalFormatting>
  <conditionalFormatting sqref="I95:I96">
    <cfRule type="duplicateValues" dxfId="4771" priority="1017"/>
  </conditionalFormatting>
  <conditionalFormatting sqref="I97:I98">
    <cfRule type="duplicateValues" dxfId="4770" priority="1014"/>
  </conditionalFormatting>
  <conditionalFormatting sqref="I99:I100">
    <cfRule type="duplicateValues" dxfId="4769" priority="1011"/>
  </conditionalFormatting>
  <conditionalFormatting sqref="I101:I102">
    <cfRule type="duplicateValues" dxfId="4768" priority="1008"/>
  </conditionalFormatting>
  <conditionalFormatting sqref="I103:I104">
    <cfRule type="duplicateValues" dxfId="4767" priority="1005"/>
  </conditionalFormatting>
  <conditionalFormatting sqref="I105:I106">
    <cfRule type="duplicateValues" dxfId="4766" priority="1002"/>
  </conditionalFormatting>
  <conditionalFormatting sqref="I107:I108">
    <cfRule type="duplicateValues" dxfId="4765" priority="999"/>
  </conditionalFormatting>
  <conditionalFormatting sqref="I109:I110">
    <cfRule type="duplicateValues" dxfId="4764" priority="996"/>
  </conditionalFormatting>
  <conditionalFormatting sqref="I111:I112">
    <cfRule type="duplicateValues" dxfId="4763" priority="993"/>
  </conditionalFormatting>
  <conditionalFormatting sqref="I113:I114">
    <cfRule type="duplicateValues" dxfId="4762" priority="990"/>
  </conditionalFormatting>
  <conditionalFormatting sqref="I115:I116">
    <cfRule type="duplicateValues" dxfId="4761" priority="987"/>
  </conditionalFormatting>
  <conditionalFormatting sqref="I117:I118">
    <cfRule type="duplicateValues" dxfId="4760" priority="984"/>
  </conditionalFormatting>
  <conditionalFormatting sqref="I119:I120">
    <cfRule type="duplicateValues" dxfId="4759" priority="981"/>
  </conditionalFormatting>
  <conditionalFormatting sqref="I121:I122">
    <cfRule type="duplicateValues" dxfId="4758" priority="978"/>
  </conditionalFormatting>
  <conditionalFormatting sqref="I123:I124">
    <cfRule type="duplicateValues" dxfId="4757" priority="975"/>
  </conditionalFormatting>
  <conditionalFormatting sqref="I125:I126">
    <cfRule type="duplicateValues" dxfId="4756" priority="972"/>
  </conditionalFormatting>
  <conditionalFormatting sqref="I127:I128">
    <cfRule type="duplicateValues" dxfId="4755" priority="969"/>
  </conditionalFormatting>
  <conditionalFormatting sqref="I129:I130">
    <cfRule type="duplicateValues" dxfId="4754" priority="966"/>
  </conditionalFormatting>
  <conditionalFormatting sqref="I131:I132">
    <cfRule type="duplicateValues" dxfId="4753" priority="963"/>
  </conditionalFormatting>
  <conditionalFormatting sqref="I133:I134">
    <cfRule type="duplicateValues" dxfId="4752" priority="960"/>
  </conditionalFormatting>
  <conditionalFormatting sqref="I135:I136">
    <cfRule type="duplicateValues" dxfId="4751" priority="957"/>
  </conditionalFormatting>
  <conditionalFormatting sqref="I137:I138">
    <cfRule type="duplicateValues" dxfId="4750" priority="954"/>
  </conditionalFormatting>
  <conditionalFormatting sqref="I139:I140">
    <cfRule type="duplicateValues" dxfId="4749" priority="951"/>
  </conditionalFormatting>
  <conditionalFormatting sqref="I141:I142">
    <cfRule type="duplicateValues" dxfId="4748" priority="948"/>
  </conditionalFormatting>
  <conditionalFormatting sqref="I143:I144">
    <cfRule type="duplicateValues" dxfId="4747" priority="945"/>
  </conditionalFormatting>
  <conditionalFormatting sqref="I145:I146">
    <cfRule type="duplicateValues" dxfId="4746" priority="942"/>
  </conditionalFormatting>
  <conditionalFormatting sqref="I147:I148">
    <cfRule type="duplicateValues" dxfId="4745" priority="939"/>
  </conditionalFormatting>
  <conditionalFormatting sqref="I149:I150">
    <cfRule type="duplicateValues" dxfId="4744" priority="936"/>
  </conditionalFormatting>
  <conditionalFormatting sqref="I151:I152">
    <cfRule type="duplicateValues" dxfId="4743" priority="933"/>
  </conditionalFormatting>
  <conditionalFormatting sqref="I153:I154">
    <cfRule type="duplicateValues" dxfId="4742" priority="930"/>
  </conditionalFormatting>
  <conditionalFormatting sqref="I155:I156">
    <cfRule type="duplicateValues" dxfId="4741" priority="927"/>
  </conditionalFormatting>
  <conditionalFormatting sqref="I157:I158">
    <cfRule type="duplicateValues" dxfId="4740" priority="924"/>
  </conditionalFormatting>
  <conditionalFormatting sqref="I159:I160">
    <cfRule type="duplicateValues" dxfId="4739" priority="921"/>
  </conditionalFormatting>
  <conditionalFormatting sqref="I161:I162">
    <cfRule type="duplicateValues" dxfId="4738" priority="918"/>
  </conditionalFormatting>
  <conditionalFormatting sqref="I163:I164">
    <cfRule type="duplicateValues" dxfId="4737" priority="915"/>
  </conditionalFormatting>
  <conditionalFormatting sqref="I165:I166">
    <cfRule type="duplicateValues" dxfId="4736" priority="912"/>
  </conditionalFormatting>
  <conditionalFormatting sqref="I167:I168">
    <cfRule type="duplicateValues" dxfId="4735" priority="909"/>
  </conditionalFormatting>
  <conditionalFormatting sqref="I169:I170">
    <cfRule type="duplicateValues" dxfId="4734" priority="906"/>
  </conditionalFormatting>
  <conditionalFormatting sqref="I171:I172">
    <cfRule type="duplicateValues" dxfId="4733" priority="903"/>
  </conditionalFormatting>
  <conditionalFormatting sqref="I173:I174">
    <cfRule type="duplicateValues" dxfId="4732" priority="900"/>
  </conditionalFormatting>
  <conditionalFormatting sqref="I175:I176">
    <cfRule type="duplicateValues" dxfId="4731" priority="897"/>
  </conditionalFormatting>
  <conditionalFormatting sqref="I177:I178">
    <cfRule type="duplicateValues" dxfId="4730" priority="894"/>
  </conditionalFormatting>
  <conditionalFormatting sqref="I179:I180">
    <cfRule type="duplicateValues" dxfId="4729" priority="891"/>
  </conditionalFormatting>
  <conditionalFormatting sqref="I181:I182">
    <cfRule type="duplicateValues" dxfId="4728" priority="888"/>
  </conditionalFormatting>
  <conditionalFormatting sqref="I183:I184">
    <cfRule type="duplicateValues" dxfId="4727" priority="885"/>
  </conditionalFormatting>
  <conditionalFormatting sqref="I185:I186">
    <cfRule type="duplicateValues" dxfId="4726" priority="882"/>
  </conditionalFormatting>
  <conditionalFormatting sqref="I187:I188">
    <cfRule type="duplicateValues" dxfId="4725" priority="879"/>
  </conditionalFormatting>
  <conditionalFormatting sqref="I189:I190">
    <cfRule type="duplicateValues" dxfId="4724" priority="876"/>
  </conditionalFormatting>
  <conditionalFormatting sqref="I191:I192">
    <cfRule type="duplicateValues" dxfId="4723" priority="873"/>
  </conditionalFormatting>
  <conditionalFormatting sqref="I193:I194">
    <cfRule type="duplicateValues" dxfId="4722" priority="870"/>
  </conditionalFormatting>
  <conditionalFormatting sqref="I195:I196">
    <cfRule type="duplicateValues" dxfId="4721" priority="867"/>
  </conditionalFormatting>
  <conditionalFormatting sqref="I197:I198">
    <cfRule type="duplicateValues" dxfId="4720" priority="864"/>
  </conditionalFormatting>
  <conditionalFormatting sqref="I199:I200">
    <cfRule type="duplicateValues" dxfId="4719" priority="861"/>
  </conditionalFormatting>
  <conditionalFormatting sqref="I201:I202">
    <cfRule type="duplicateValues" dxfId="4718" priority="858"/>
  </conditionalFormatting>
  <conditionalFormatting sqref="I203:I204">
    <cfRule type="duplicateValues" dxfId="4717" priority="855"/>
  </conditionalFormatting>
  <conditionalFormatting sqref="I205:I206">
    <cfRule type="duplicateValues" dxfId="4716" priority="852"/>
  </conditionalFormatting>
  <conditionalFormatting sqref="I207:I208">
    <cfRule type="duplicateValues" dxfId="4715" priority="849"/>
  </conditionalFormatting>
  <conditionalFormatting sqref="I209:I210">
    <cfRule type="duplicateValues" dxfId="4714" priority="846"/>
  </conditionalFormatting>
  <conditionalFormatting sqref="I211:I212">
    <cfRule type="duplicateValues" dxfId="4713" priority="843"/>
  </conditionalFormatting>
  <conditionalFormatting sqref="I213:I214">
    <cfRule type="duplicateValues" dxfId="4712" priority="840"/>
  </conditionalFormatting>
  <conditionalFormatting sqref="I215:I216">
    <cfRule type="duplicateValues" dxfId="4711" priority="837"/>
  </conditionalFormatting>
  <conditionalFormatting sqref="I217:I218">
    <cfRule type="duplicateValues" dxfId="4710" priority="834"/>
  </conditionalFormatting>
  <conditionalFormatting sqref="I219:I220">
    <cfRule type="duplicateValues" dxfId="4709" priority="831"/>
  </conditionalFormatting>
  <conditionalFormatting sqref="I221:I222">
    <cfRule type="duplicateValues" dxfId="4708" priority="828"/>
  </conditionalFormatting>
  <conditionalFormatting sqref="I223:I224">
    <cfRule type="duplicateValues" dxfId="4707" priority="825"/>
  </conditionalFormatting>
  <conditionalFormatting sqref="I225:I226">
    <cfRule type="duplicateValues" dxfId="4706" priority="822"/>
  </conditionalFormatting>
  <conditionalFormatting sqref="I227:I228">
    <cfRule type="duplicateValues" dxfId="4705" priority="819"/>
  </conditionalFormatting>
  <conditionalFormatting sqref="I229:I230">
    <cfRule type="duplicateValues" dxfId="4704" priority="816"/>
  </conditionalFormatting>
  <conditionalFormatting sqref="I231:I232">
    <cfRule type="duplicateValues" dxfId="4703" priority="813"/>
  </conditionalFormatting>
  <conditionalFormatting sqref="I233:I234">
    <cfRule type="duplicateValues" dxfId="4702" priority="810"/>
  </conditionalFormatting>
  <conditionalFormatting sqref="I235:I236">
    <cfRule type="duplicateValues" dxfId="4701" priority="807"/>
  </conditionalFormatting>
  <conditionalFormatting sqref="I237:I238">
    <cfRule type="duplicateValues" dxfId="4700" priority="804"/>
  </conditionalFormatting>
  <conditionalFormatting sqref="I239:I240">
    <cfRule type="duplicateValues" dxfId="4699" priority="801"/>
  </conditionalFormatting>
  <conditionalFormatting sqref="I241:I242">
    <cfRule type="duplicateValues" dxfId="4698" priority="798"/>
  </conditionalFormatting>
  <conditionalFormatting sqref="I243:I244">
    <cfRule type="duplicateValues" dxfId="4697" priority="795"/>
  </conditionalFormatting>
  <conditionalFormatting sqref="I245:I246">
    <cfRule type="duplicateValues" dxfId="4696" priority="792"/>
  </conditionalFormatting>
  <conditionalFormatting sqref="I247:I248">
    <cfRule type="duplicateValues" dxfId="4695" priority="789"/>
  </conditionalFormatting>
  <conditionalFormatting sqref="I249:I250">
    <cfRule type="duplicateValues" dxfId="4694" priority="786"/>
  </conditionalFormatting>
  <conditionalFormatting sqref="I251:I252">
    <cfRule type="duplicateValues" dxfId="4693" priority="783"/>
  </conditionalFormatting>
  <conditionalFormatting sqref="I253:I254">
    <cfRule type="duplicateValues" dxfId="4692" priority="780"/>
  </conditionalFormatting>
  <conditionalFormatting sqref="I255:I256">
    <cfRule type="duplicateValues" dxfId="4691" priority="777"/>
  </conditionalFormatting>
  <conditionalFormatting sqref="I257:I258">
    <cfRule type="duplicateValues" dxfId="4690" priority="774"/>
  </conditionalFormatting>
  <conditionalFormatting sqref="I259:I260">
    <cfRule type="duplicateValues" dxfId="4689" priority="771"/>
  </conditionalFormatting>
  <conditionalFormatting sqref="I261:I262">
    <cfRule type="duplicateValues" dxfId="4688" priority="768"/>
  </conditionalFormatting>
  <conditionalFormatting sqref="I263:I264">
    <cfRule type="duplicateValues" dxfId="4687" priority="765"/>
  </conditionalFormatting>
  <conditionalFormatting sqref="I265:I266">
    <cfRule type="duplicateValues" dxfId="4686" priority="762"/>
  </conditionalFormatting>
  <conditionalFormatting sqref="I267:I268">
    <cfRule type="duplicateValues" dxfId="4685" priority="759"/>
  </conditionalFormatting>
  <conditionalFormatting sqref="I269:I270">
    <cfRule type="duplicateValues" dxfId="4684" priority="756"/>
  </conditionalFormatting>
  <conditionalFormatting sqref="I271:I272">
    <cfRule type="duplicateValues" dxfId="4683" priority="753"/>
  </conditionalFormatting>
  <conditionalFormatting sqref="I273:I274">
    <cfRule type="duplicateValues" dxfId="4682" priority="750"/>
  </conditionalFormatting>
  <conditionalFormatting sqref="I275:I276">
    <cfRule type="duplicateValues" dxfId="4681" priority="747"/>
  </conditionalFormatting>
  <conditionalFormatting sqref="I277:I278">
    <cfRule type="duplicateValues" dxfId="4680" priority="744"/>
  </conditionalFormatting>
  <conditionalFormatting sqref="I279:I280">
    <cfRule type="duplicateValues" dxfId="4679" priority="741"/>
  </conditionalFormatting>
  <conditionalFormatting sqref="I281:I282">
    <cfRule type="duplicateValues" dxfId="4678" priority="738"/>
  </conditionalFormatting>
  <conditionalFormatting sqref="I283:I284">
    <cfRule type="duplicateValues" dxfId="4677" priority="735"/>
  </conditionalFormatting>
  <conditionalFormatting sqref="I285:I286">
    <cfRule type="duplicateValues" dxfId="4676" priority="732"/>
  </conditionalFormatting>
  <conditionalFormatting sqref="I287:I288">
    <cfRule type="duplicateValues" dxfId="4675" priority="729"/>
  </conditionalFormatting>
  <conditionalFormatting sqref="I289:I290">
    <cfRule type="duplicateValues" dxfId="4674" priority="726"/>
  </conditionalFormatting>
  <conditionalFormatting sqref="I291:I292">
    <cfRule type="duplicateValues" dxfId="4673" priority="723"/>
  </conditionalFormatting>
  <conditionalFormatting sqref="I293:I294">
    <cfRule type="duplicateValues" dxfId="4672" priority="720"/>
  </conditionalFormatting>
  <conditionalFormatting sqref="I295:I296">
    <cfRule type="duplicateValues" dxfId="4671" priority="717"/>
  </conditionalFormatting>
  <conditionalFormatting sqref="I297:I298">
    <cfRule type="duplicateValues" dxfId="4670" priority="714"/>
  </conditionalFormatting>
  <conditionalFormatting sqref="I299:I300">
    <cfRule type="duplicateValues" dxfId="4669" priority="711"/>
  </conditionalFormatting>
  <conditionalFormatting sqref="I301:I302">
    <cfRule type="duplicateValues" dxfId="4668" priority="708"/>
  </conditionalFormatting>
  <conditionalFormatting sqref="I303:I304">
    <cfRule type="duplicateValues" dxfId="4667" priority="705"/>
  </conditionalFormatting>
  <conditionalFormatting sqref="I305:I306">
    <cfRule type="duplicateValues" dxfId="4666" priority="702"/>
  </conditionalFormatting>
  <conditionalFormatting sqref="I307:I308">
    <cfRule type="duplicateValues" dxfId="4665" priority="699"/>
  </conditionalFormatting>
  <conditionalFormatting sqref="I309:I310">
    <cfRule type="duplicateValues" dxfId="4664" priority="696"/>
  </conditionalFormatting>
  <conditionalFormatting sqref="I311:I312">
    <cfRule type="duplicateValues" dxfId="4663" priority="693"/>
  </conditionalFormatting>
  <conditionalFormatting sqref="I313:I314">
    <cfRule type="duplicateValues" dxfId="4662" priority="690"/>
  </conditionalFormatting>
  <conditionalFormatting sqref="I315:I316">
    <cfRule type="duplicateValues" dxfId="4661" priority="687"/>
  </conditionalFormatting>
  <conditionalFormatting sqref="I317:I318">
    <cfRule type="duplicateValues" dxfId="4660" priority="684"/>
  </conditionalFormatting>
  <conditionalFormatting sqref="I319:I320">
    <cfRule type="duplicateValues" dxfId="4659" priority="681"/>
  </conditionalFormatting>
  <conditionalFormatting sqref="I321:I322">
    <cfRule type="duplicateValues" dxfId="4658" priority="678"/>
  </conditionalFormatting>
  <conditionalFormatting sqref="I323:I324">
    <cfRule type="duplicateValues" dxfId="4657" priority="675"/>
  </conditionalFormatting>
  <conditionalFormatting sqref="I325:I326">
    <cfRule type="duplicateValues" dxfId="4656" priority="672"/>
  </conditionalFormatting>
  <conditionalFormatting sqref="I327:I328">
    <cfRule type="duplicateValues" dxfId="4655" priority="669"/>
  </conditionalFormatting>
  <conditionalFormatting sqref="I329:I330">
    <cfRule type="duplicateValues" dxfId="4654" priority="666"/>
  </conditionalFormatting>
  <conditionalFormatting sqref="I331:I332">
    <cfRule type="duplicateValues" dxfId="4653" priority="663"/>
  </conditionalFormatting>
  <conditionalFormatting sqref="I333:I334">
    <cfRule type="duplicateValues" dxfId="4652" priority="660"/>
  </conditionalFormatting>
  <conditionalFormatting sqref="I335:I336">
    <cfRule type="duplicateValues" dxfId="4651" priority="657"/>
  </conditionalFormatting>
  <conditionalFormatting sqref="I337:I338">
    <cfRule type="duplicateValues" dxfId="4650" priority="654"/>
  </conditionalFormatting>
  <conditionalFormatting sqref="I339:I340">
    <cfRule type="duplicateValues" dxfId="4649" priority="651"/>
  </conditionalFormatting>
  <conditionalFormatting sqref="I341:I342">
    <cfRule type="duplicateValues" dxfId="4648" priority="648"/>
  </conditionalFormatting>
  <conditionalFormatting sqref="I343:I344">
    <cfRule type="duplicateValues" dxfId="4647" priority="645"/>
  </conditionalFormatting>
  <conditionalFormatting sqref="I345:I346">
    <cfRule type="duplicateValues" dxfId="4646" priority="642"/>
  </conditionalFormatting>
  <conditionalFormatting sqref="I347:I348">
    <cfRule type="duplicateValues" dxfId="4645" priority="639"/>
  </conditionalFormatting>
  <conditionalFormatting sqref="I349:I350">
    <cfRule type="duplicateValues" dxfId="4644" priority="636"/>
  </conditionalFormatting>
  <conditionalFormatting sqref="I351:I352">
    <cfRule type="duplicateValues" dxfId="4643" priority="633"/>
  </conditionalFormatting>
  <conditionalFormatting sqref="I353:I354">
    <cfRule type="duplicateValues" dxfId="4642" priority="630"/>
  </conditionalFormatting>
  <conditionalFormatting sqref="I355:I356">
    <cfRule type="duplicateValues" dxfId="4641" priority="627"/>
  </conditionalFormatting>
  <conditionalFormatting sqref="I357:I358">
    <cfRule type="duplicateValues" dxfId="4640" priority="624"/>
  </conditionalFormatting>
  <conditionalFormatting sqref="I359:I360">
    <cfRule type="duplicateValues" dxfId="4639" priority="621"/>
  </conditionalFormatting>
  <conditionalFormatting sqref="I361:I362">
    <cfRule type="duplicateValues" dxfId="4638" priority="618"/>
  </conditionalFormatting>
  <conditionalFormatting sqref="I363:I364">
    <cfRule type="duplicateValues" dxfId="4637" priority="615"/>
  </conditionalFormatting>
  <conditionalFormatting sqref="I365:I366">
    <cfRule type="duplicateValues" dxfId="4636" priority="612"/>
  </conditionalFormatting>
  <conditionalFormatting sqref="I367:I368">
    <cfRule type="duplicateValues" dxfId="4635" priority="609"/>
  </conditionalFormatting>
  <conditionalFormatting sqref="I369:I370">
    <cfRule type="duplicateValues" dxfId="4634" priority="606"/>
  </conditionalFormatting>
  <conditionalFormatting sqref="I371:I372">
    <cfRule type="duplicateValues" dxfId="4633" priority="603"/>
  </conditionalFormatting>
  <conditionalFormatting sqref="I373:I374">
    <cfRule type="duplicateValues" dxfId="4632" priority="600"/>
  </conditionalFormatting>
  <conditionalFormatting sqref="I375:I376">
    <cfRule type="duplicateValues" dxfId="4631" priority="597"/>
  </conditionalFormatting>
  <conditionalFormatting sqref="I377:I378">
    <cfRule type="duplicateValues" dxfId="4630" priority="594"/>
  </conditionalFormatting>
  <conditionalFormatting sqref="I379:I380">
    <cfRule type="duplicateValues" dxfId="4629" priority="591"/>
  </conditionalFormatting>
  <conditionalFormatting sqref="I381:I382">
    <cfRule type="duplicateValues" dxfId="4628" priority="588"/>
  </conditionalFormatting>
  <conditionalFormatting sqref="I383:I384">
    <cfRule type="duplicateValues" dxfId="4627" priority="585"/>
  </conditionalFormatting>
  <conditionalFormatting sqref="I385:I386">
    <cfRule type="duplicateValues" dxfId="4626" priority="582"/>
  </conditionalFormatting>
  <conditionalFormatting sqref="I387:I388">
    <cfRule type="duplicateValues" dxfId="4625" priority="579"/>
  </conditionalFormatting>
  <conditionalFormatting sqref="I389:I390">
    <cfRule type="duplicateValues" dxfId="4624" priority="576"/>
  </conditionalFormatting>
  <conditionalFormatting sqref="I391:I392">
    <cfRule type="duplicateValues" dxfId="4623" priority="573"/>
  </conditionalFormatting>
  <conditionalFormatting sqref="I393:I394">
    <cfRule type="duplicateValues" dxfId="4622" priority="570"/>
  </conditionalFormatting>
  <conditionalFormatting sqref="I395:I396">
    <cfRule type="duplicateValues" dxfId="4621" priority="567"/>
  </conditionalFormatting>
  <conditionalFormatting sqref="I397:I398">
    <cfRule type="duplicateValues" dxfId="4620" priority="564"/>
  </conditionalFormatting>
  <conditionalFormatting sqref="I399:I400">
    <cfRule type="duplicateValues" dxfId="4619" priority="561"/>
  </conditionalFormatting>
  <conditionalFormatting sqref="I401:I402">
    <cfRule type="duplicateValues" dxfId="4618" priority="558"/>
  </conditionalFormatting>
  <conditionalFormatting sqref="I403:I404">
    <cfRule type="duplicateValues" dxfId="4617" priority="555"/>
  </conditionalFormatting>
  <conditionalFormatting sqref="I405:I406">
    <cfRule type="duplicateValues" dxfId="4616" priority="552"/>
  </conditionalFormatting>
  <conditionalFormatting sqref="I407:I408">
    <cfRule type="duplicateValues" dxfId="4615" priority="549"/>
  </conditionalFormatting>
  <conditionalFormatting sqref="I409:I410">
    <cfRule type="duplicateValues" dxfId="4614" priority="546"/>
  </conditionalFormatting>
  <conditionalFormatting sqref="I411:I412">
    <cfRule type="duplicateValues" dxfId="4613" priority="543"/>
  </conditionalFormatting>
  <conditionalFormatting sqref="I413:I414">
    <cfRule type="duplicateValues" dxfId="4612" priority="540"/>
  </conditionalFormatting>
  <conditionalFormatting sqref="I415:I416">
    <cfRule type="duplicateValues" dxfId="4611" priority="537"/>
  </conditionalFormatting>
  <conditionalFormatting sqref="I417:I418">
    <cfRule type="duplicateValues" dxfId="4610" priority="534"/>
  </conditionalFormatting>
  <conditionalFormatting sqref="I419:I420">
    <cfRule type="duplicateValues" dxfId="4609" priority="531"/>
  </conditionalFormatting>
  <conditionalFormatting sqref="I421:I422">
    <cfRule type="duplicateValues" dxfId="4608" priority="528"/>
  </conditionalFormatting>
  <conditionalFormatting sqref="I423:I424">
    <cfRule type="duplicateValues" dxfId="4607" priority="525"/>
  </conditionalFormatting>
  <conditionalFormatting sqref="I425:I426">
    <cfRule type="duplicateValues" dxfId="4606" priority="522"/>
  </conditionalFormatting>
  <conditionalFormatting sqref="I427:I428">
    <cfRule type="duplicateValues" dxfId="4605" priority="519"/>
  </conditionalFormatting>
  <conditionalFormatting sqref="I429:I430">
    <cfRule type="duplicateValues" dxfId="4604" priority="516"/>
  </conditionalFormatting>
  <conditionalFormatting sqref="I431:I432">
    <cfRule type="duplicateValues" dxfId="4603" priority="513"/>
  </conditionalFormatting>
  <conditionalFormatting sqref="I433:I434">
    <cfRule type="duplicateValues" dxfId="4602" priority="510"/>
  </conditionalFormatting>
  <conditionalFormatting sqref="I435:I436">
    <cfRule type="duplicateValues" dxfId="4601" priority="507"/>
  </conditionalFormatting>
  <conditionalFormatting sqref="I437:I438">
    <cfRule type="duplicateValues" dxfId="4600" priority="504"/>
  </conditionalFormatting>
  <conditionalFormatting sqref="I439:I440">
    <cfRule type="duplicateValues" dxfId="4599" priority="501"/>
  </conditionalFormatting>
  <conditionalFormatting sqref="I441:I442">
    <cfRule type="duplicateValues" dxfId="4598" priority="498"/>
  </conditionalFormatting>
  <conditionalFormatting sqref="I443:I444">
    <cfRule type="duplicateValues" dxfId="4597" priority="495"/>
  </conditionalFormatting>
  <conditionalFormatting sqref="I445:I446">
    <cfRule type="duplicateValues" dxfId="4596" priority="492"/>
  </conditionalFormatting>
  <conditionalFormatting sqref="I447:I448">
    <cfRule type="duplicateValues" dxfId="4595" priority="489"/>
  </conditionalFormatting>
  <conditionalFormatting sqref="I449:I450">
    <cfRule type="duplicateValues" dxfId="4594" priority="486"/>
  </conditionalFormatting>
  <conditionalFormatting sqref="I451:I452">
    <cfRule type="duplicateValues" dxfId="4593" priority="483"/>
  </conditionalFormatting>
  <conditionalFormatting sqref="I453:I454">
    <cfRule type="duplicateValues" dxfId="4592" priority="480"/>
  </conditionalFormatting>
  <conditionalFormatting sqref="I455:I456">
    <cfRule type="duplicateValues" dxfId="4591" priority="477"/>
  </conditionalFormatting>
  <conditionalFormatting sqref="I457:I458">
    <cfRule type="duplicateValues" dxfId="4590" priority="474"/>
  </conditionalFormatting>
  <conditionalFormatting sqref="I459:I460">
    <cfRule type="duplicateValues" dxfId="4589" priority="471"/>
  </conditionalFormatting>
  <conditionalFormatting sqref="I461:I462">
    <cfRule type="duplicateValues" dxfId="4588" priority="468"/>
  </conditionalFormatting>
  <conditionalFormatting sqref="I463:I464">
    <cfRule type="duplicateValues" dxfId="4587" priority="465"/>
  </conditionalFormatting>
  <conditionalFormatting sqref="I465:I466">
    <cfRule type="duplicateValues" dxfId="4586" priority="462"/>
  </conditionalFormatting>
  <conditionalFormatting sqref="I467:I468">
    <cfRule type="duplicateValues" dxfId="4585" priority="459"/>
  </conditionalFormatting>
  <conditionalFormatting sqref="I469:I470">
    <cfRule type="duplicateValues" dxfId="4584" priority="456"/>
  </conditionalFormatting>
  <conditionalFormatting sqref="I471:I472">
    <cfRule type="duplicateValues" dxfId="4583" priority="453"/>
  </conditionalFormatting>
  <conditionalFormatting sqref="I473:I474">
    <cfRule type="duplicateValues" dxfId="4582" priority="450"/>
  </conditionalFormatting>
  <conditionalFormatting sqref="I475:I476">
    <cfRule type="duplicateValues" dxfId="4581" priority="447"/>
  </conditionalFormatting>
  <conditionalFormatting sqref="I477:I478">
    <cfRule type="duplicateValues" dxfId="4580" priority="444"/>
  </conditionalFormatting>
  <conditionalFormatting sqref="I479:I480">
    <cfRule type="duplicateValues" dxfId="4579" priority="441"/>
  </conditionalFormatting>
  <conditionalFormatting sqref="I481:I482">
    <cfRule type="duplicateValues" dxfId="4578" priority="438"/>
  </conditionalFormatting>
  <conditionalFormatting sqref="I483:I484">
    <cfRule type="duplicateValues" dxfId="4577" priority="435"/>
  </conditionalFormatting>
  <conditionalFormatting sqref="I485:I486">
    <cfRule type="duplicateValues" dxfId="4576" priority="432"/>
  </conditionalFormatting>
  <conditionalFormatting sqref="I487:I488">
    <cfRule type="duplicateValues" dxfId="4575" priority="429"/>
  </conditionalFormatting>
  <conditionalFormatting sqref="I489:I490">
    <cfRule type="duplicateValues" dxfId="4574" priority="426"/>
  </conditionalFormatting>
  <conditionalFormatting sqref="I491:I492">
    <cfRule type="duplicateValues" dxfId="4573" priority="423"/>
  </conditionalFormatting>
  <conditionalFormatting sqref="I493:I494">
    <cfRule type="duplicateValues" dxfId="4572" priority="420"/>
  </conditionalFormatting>
  <conditionalFormatting sqref="I495:I496">
    <cfRule type="duplicateValues" dxfId="4571" priority="417"/>
  </conditionalFormatting>
  <conditionalFormatting sqref="I497:I498">
    <cfRule type="duplicateValues" dxfId="4570" priority="414"/>
  </conditionalFormatting>
  <conditionalFormatting sqref="I499:I500">
    <cfRule type="duplicateValues" dxfId="4569" priority="411"/>
  </conditionalFormatting>
  <conditionalFormatting sqref="I501:I502">
    <cfRule type="duplicateValues" dxfId="4568" priority="408"/>
  </conditionalFormatting>
  <conditionalFormatting sqref="I503:I504">
    <cfRule type="duplicateValues" dxfId="4567" priority="405"/>
  </conditionalFormatting>
  <conditionalFormatting sqref="I505:I506">
    <cfRule type="duplicateValues" dxfId="4566" priority="402"/>
  </conditionalFormatting>
  <conditionalFormatting sqref="I507:I508">
    <cfRule type="duplicateValues" dxfId="4565" priority="399"/>
  </conditionalFormatting>
  <conditionalFormatting sqref="I509:I510">
    <cfRule type="duplicateValues" dxfId="4564" priority="396"/>
  </conditionalFormatting>
  <conditionalFormatting sqref="I511:I512">
    <cfRule type="duplicateValues" dxfId="4563" priority="393"/>
  </conditionalFormatting>
  <conditionalFormatting sqref="I513:I514">
    <cfRule type="duplicateValues" dxfId="4562" priority="390"/>
  </conditionalFormatting>
  <conditionalFormatting sqref="I515:I516">
    <cfRule type="duplicateValues" dxfId="4561" priority="387"/>
  </conditionalFormatting>
  <conditionalFormatting sqref="I517:I518">
    <cfRule type="duplicateValues" dxfId="4560" priority="384"/>
  </conditionalFormatting>
  <conditionalFormatting sqref="I519:I520">
    <cfRule type="duplicateValues" dxfId="4559" priority="381"/>
  </conditionalFormatting>
  <conditionalFormatting sqref="I521:I522">
    <cfRule type="duplicateValues" dxfId="4558" priority="378"/>
  </conditionalFormatting>
  <conditionalFormatting sqref="I523:I524">
    <cfRule type="duplicateValues" dxfId="4557" priority="375"/>
  </conditionalFormatting>
  <conditionalFormatting sqref="I525:I526">
    <cfRule type="duplicateValues" dxfId="4556" priority="372"/>
  </conditionalFormatting>
  <conditionalFormatting sqref="I527:I528">
    <cfRule type="duplicateValues" dxfId="4555" priority="369"/>
  </conditionalFormatting>
  <conditionalFormatting sqref="I529:I530">
    <cfRule type="duplicateValues" dxfId="4554" priority="366"/>
  </conditionalFormatting>
  <conditionalFormatting sqref="I531:I532">
    <cfRule type="duplicateValues" dxfId="4553" priority="363"/>
  </conditionalFormatting>
  <conditionalFormatting sqref="I533:I534">
    <cfRule type="duplicateValues" dxfId="4552" priority="360"/>
  </conditionalFormatting>
  <conditionalFormatting sqref="I535:I536">
    <cfRule type="duplicateValues" dxfId="4551" priority="357"/>
  </conditionalFormatting>
  <conditionalFormatting sqref="I537:I538">
    <cfRule type="duplicateValues" dxfId="4550" priority="354"/>
  </conditionalFormatting>
  <conditionalFormatting sqref="I539:I540">
    <cfRule type="duplicateValues" dxfId="4549" priority="351"/>
  </conditionalFormatting>
  <conditionalFormatting sqref="I541:I542">
    <cfRule type="duplicateValues" dxfId="4548" priority="348"/>
  </conditionalFormatting>
  <conditionalFormatting sqref="I543:I544">
    <cfRule type="duplicateValues" dxfId="4547" priority="345"/>
  </conditionalFormatting>
  <conditionalFormatting sqref="I545:I546">
    <cfRule type="duplicateValues" dxfId="4546" priority="342"/>
  </conditionalFormatting>
  <conditionalFormatting sqref="I547:I548">
    <cfRule type="duplicateValues" dxfId="4545" priority="339"/>
  </conditionalFormatting>
  <conditionalFormatting sqref="I549:I550">
    <cfRule type="duplicateValues" dxfId="4544" priority="336"/>
  </conditionalFormatting>
  <conditionalFormatting sqref="I551:I552">
    <cfRule type="duplicateValues" dxfId="4543" priority="333"/>
  </conditionalFormatting>
  <conditionalFormatting sqref="I553:I554">
    <cfRule type="duplicateValues" dxfId="4542" priority="330"/>
  </conditionalFormatting>
  <conditionalFormatting sqref="I555:I556">
    <cfRule type="duplicateValues" dxfId="4541" priority="327"/>
  </conditionalFormatting>
  <conditionalFormatting sqref="I557:I558">
    <cfRule type="duplicateValues" dxfId="4540" priority="324"/>
  </conditionalFormatting>
  <conditionalFormatting sqref="I559:I560">
    <cfRule type="duplicateValues" dxfId="4539" priority="321"/>
  </conditionalFormatting>
  <conditionalFormatting sqref="I561:I562">
    <cfRule type="duplicateValues" dxfId="4538" priority="318"/>
  </conditionalFormatting>
  <conditionalFormatting sqref="I563:I564">
    <cfRule type="duplicateValues" dxfId="4537" priority="315"/>
  </conditionalFormatting>
  <conditionalFormatting sqref="I565:I566">
    <cfRule type="duplicateValues" dxfId="4536" priority="312"/>
  </conditionalFormatting>
  <conditionalFormatting sqref="I567:I568">
    <cfRule type="duplicateValues" dxfId="4535" priority="309"/>
  </conditionalFormatting>
  <conditionalFormatting sqref="I569:I570">
    <cfRule type="duplicateValues" dxfId="4534" priority="306"/>
  </conditionalFormatting>
  <conditionalFormatting sqref="I571:I572">
    <cfRule type="duplicateValues" dxfId="4533" priority="303"/>
  </conditionalFormatting>
  <conditionalFormatting sqref="I573:I574">
    <cfRule type="duplicateValues" dxfId="4532" priority="300"/>
  </conditionalFormatting>
  <conditionalFormatting sqref="I575:I576">
    <cfRule type="duplicateValues" dxfId="4531" priority="297"/>
  </conditionalFormatting>
  <conditionalFormatting sqref="I577:I578">
    <cfRule type="duplicateValues" dxfId="4530" priority="294"/>
  </conditionalFormatting>
  <conditionalFormatting sqref="I579:I580">
    <cfRule type="duplicateValues" dxfId="4529" priority="291"/>
  </conditionalFormatting>
  <conditionalFormatting sqref="I581:I582">
    <cfRule type="duplicateValues" dxfId="4528" priority="288"/>
  </conditionalFormatting>
  <conditionalFormatting sqref="I583:I584">
    <cfRule type="duplicateValues" dxfId="4527" priority="285"/>
  </conditionalFormatting>
  <conditionalFormatting sqref="I585:I586">
    <cfRule type="duplicateValues" dxfId="4526" priority="282"/>
  </conditionalFormatting>
  <conditionalFormatting sqref="I587:I588">
    <cfRule type="duplicateValues" dxfId="4525" priority="279"/>
  </conditionalFormatting>
  <conditionalFormatting sqref="I589:I590">
    <cfRule type="duplicateValues" dxfId="4524" priority="276"/>
  </conditionalFormatting>
  <conditionalFormatting sqref="I591:I592">
    <cfRule type="duplicateValues" dxfId="4523" priority="273"/>
  </conditionalFormatting>
  <conditionalFormatting sqref="I593:I594">
    <cfRule type="duplicateValues" dxfId="4522" priority="270"/>
  </conditionalFormatting>
  <conditionalFormatting sqref="I595:I596">
    <cfRule type="duplicateValues" dxfId="4521" priority="267"/>
  </conditionalFormatting>
  <conditionalFormatting sqref="I597:I598">
    <cfRule type="duplicateValues" dxfId="4520" priority="264"/>
  </conditionalFormatting>
  <conditionalFormatting sqref="I599:I600">
    <cfRule type="duplicateValues" dxfId="4519" priority="261"/>
  </conditionalFormatting>
  <conditionalFormatting sqref="I601:I602">
    <cfRule type="duplicateValues" dxfId="4518" priority="258"/>
  </conditionalFormatting>
  <conditionalFormatting sqref="I603:I604">
    <cfRule type="duplicateValues" dxfId="4517" priority="255"/>
  </conditionalFormatting>
  <conditionalFormatting sqref="I605:I606">
    <cfRule type="duplicateValues" dxfId="4516" priority="252"/>
  </conditionalFormatting>
  <conditionalFormatting sqref="I607:I608">
    <cfRule type="duplicateValues" dxfId="4515" priority="249"/>
  </conditionalFormatting>
  <conditionalFormatting sqref="I609:I610">
    <cfRule type="duplicateValues" dxfId="4514" priority="246"/>
  </conditionalFormatting>
  <conditionalFormatting sqref="I611:I612">
    <cfRule type="duplicateValues" dxfId="4513" priority="243"/>
  </conditionalFormatting>
  <conditionalFormatting sqref="I613:I614">
    <cfRule type="duplicateValues" dxfId="4512" priority="240"/>
  </conditionalFormatting>
  <conditionalFormatting sqref="I615:I616">
    <cfRule type="duplicateValues" dxfId="4511" priority="237"/>
  </conditionalFormatting>
  <conditionalFormatting sqref="I617:I618">
    <cfRule type="duplicateValues" dxfId="4510" priority="234"/>
  </conditionalFormatting>
  <conditionalFormatting sqref="I619:I620">
    <cfRule type="duplicateValues" dxfId="4509" priority="231"/>
  </conditionalFormatting>
  <conditionalFormatting sqref="I621:I622">
    <cfRule type="duplicateValues" dxfId="4508" priority="228"/>
  </conditionalFormatting>
  <conditionalFormatting sqref="I623:I624">
    <cfRule type="duplicateValues" dxfId="4507" priority="225"/>
  </conditionalFormatting>
  <conditionalFormatting sqref="I625:I626">
    <cfRule type="duplicateValues" dxfId="4506" priority="222"/>
  </conditionalFormatting>
  <conditionalFormatting sqref="I627:I628">
    <cfRule type="duplicateValues" dxfId="4505" priority="219"/>
  </conditionalFormatting>
  <conditionalFormatting sqref="I629:I630">
    <cfRule type="duplicateValues" dxfId="4504" priority="216"/>
  </conditionalFormatting>
  <conditionalFormatting sqref="I631:I632">
    <cfRule type="duplicateValues" dxfId="4503" priority="213"/>
  </conditionalFormatting>
  <conditionalFormatting sqref="I633:I634">
    <cfRule type="duplicateValues" dxfId="4502" priority="210"/>
  </conditionalFormatting>
  <conditionalFormatting sqref="I635:I636">
    <cfRule type="duplicateValues" dxfId="4501" priority="207"/>
  </conditionalFormatting>
  <conditionalFormatting sqref="I637:I638">
    <cfRule type="duplicateValues" dxfId="4500" priority="204"/>
  </conditionalFormatting>
  <conditionalFormatting sqref="I639:I640">
    <cfRule type="duplicateValues" dxfId="4499" priority="201"/>
  </conditionalFormatting>
  <conditionalFormatting sqref="I641:I642">
    <cfRule type="duplicateValues" dxfId="4498" priority="198"/>
  </conditionalFormatting>
  <conditionalFormatting sqref="I643:I644">
    <cfRule type="duplicateValues" dxfId="4497" priority="195"/>
  </conditionalFormatting>
  <conditionalFormatting sqref="I645:I646">
    <cfRule type="duplicateValues" dxfId="4496" priority="192"/>
  </conditionalFormatting>
  <conditionalFormatting sqref="I647:I648">
    <cfRule type="duplicateValues" dxfId="4495" priority="189"/>
  </conditionalFormatting>
  <conditionalFormatting sqref="I649:I650">
    <cfRule type="duplicateValues" dxfId="4494" priority="186"/>
  </conditionalFormatting>
  <conditionalFormatting sqref="I651:I652">
    <cfRule type="duplicateValues" dxfId="4493" priority="183"/>
  </conditionalFormatting>
  <conditionalFormatting sqref="I653:I654">
    <cfRule type="duplicateValues" dxfId="4492" priority="180"/>
  </conditionalFormatting>
  <conditionalFormatting sqref="I655:I656">
    <cfRule type="duplicateValues" dxfId="4491" priority="177"/>
  </conditionalFormatting>
  <conditionalFormatting sqref="I657:I658">
    <cfRule type="duplicateValues" dxfId="4490" priority="174"/>
  </conditionalFormatting>
  <conditionalFormatting sqref="I659:I660">
    <cfRule type="duplicateValues" dxfId="4489" priority="171"/>
  </conditionalFormatting>
  <conditionalFormatting sqref="I661:I662">
    <cfRule type="duplicateValues" dxfId="4488" priority="168"/>
  </conditionalFormatting>
  <conditionalFormatting sqref="I663:I664">
    <cfRule type="duplicateValues" dxfId="4487" priority="165"/>
  </conditionalFormatting>
  <conditionalFormatting sqref="I665:I666">
    <cfRule type="duplicateValues" dxfId="4486" priority="162"/>
  </conditionalFormatting>
  <conditionalFormatting sqref="I667:I668">
    <cfRule type="duplicateValues" dxfId="4485" priority="159"/>
  </conditionalFormatting>
  <conditionalFormatting sqref="I669:I670">
    <cfRule type="duplicateValues" dxfId="4484" priority="156"/>
  </conditionalFormatting>
  <conditionalFormatting sqref="I671:I672">
    <cfRule type="duplicateValues" dxfId="4483" priority="153"/>
  </conditionalFormatting>
  <conditionalFormatting sqref="I673:I674">
    <cfRule type="duplicateValues" dxfId="4482" priority="150"/>
  </conditionalFormatting>
  <conditionalFormatting sqref="I675:I676">
    <cfRule type="duplicateValues" dxfId="4481" priority="147"/>
  </conditionalFormatting>
  <conditionalFormatting sqref="I677:I678">
    <cfRule type="duplicateValues" dxfId="4480" priority="144"/>
  </conditionalFormatting>
  <conditionalFormatting sqref="I679:I680">
    <cfRule type="duplicateValues" dxfId="4479" priority="141"/>
  </conditionalFormatting>
  <conditionalFormatting sqref="I681:I682">
    <cfRule type="duplicateValues" dxfId="4478" priority="138"/>
  </conditionalFormatting>
  <conditionalFormatting sqref="I683:I684">
    <cfRule type="duplicateValues" dxfId="4477" priority="135"/>
  </conditionalFormatting>
  <conditionalFormatting sqref="I685:I686">
    <cfRule type="duplicateValues" dxfId="4476" priority="132"/>
  </conditionalFormatting>
  <conditionalFormatting sqref="I687:I688">
    <cfRule type="duplicateValues" dxfId="4475" priority="129"/>
  </conditionalFormatting>
  <conditionalFormatting sqref="I689:I690">
    <cfRule type="duplicateValues" dxfId="4474" priority="126"/>
  </conditionalFormatting>
  <conditionalFormatting sqref="I691:I692">
    <cfRule type="duplicateValues" dxfId="4473" priority="123"/>
  </conditionalFormatting>
  <conditionalFormatting sqref="I693:I694">
    <cfRule type="duplicateValues" dxfId="4472" priority="120"/>
  </conditionalFormatting>
  <conditionalFormatting sqref="I695:I696">
    <cfRule type="duplicateValues" dxfId="4471" priority="117"/>
  </conditionalFormatting>
  <conditionalFormatting sqref="I697:I698">
    <cfRule type="duplicateValues" dxfId="4470" priority="114"/>
  </conditionalFormatting>
  <conditionalFormatting sqref="I699:I700">
    <cfRule type="duplicateValues" dxfId="4469" priority="111"/>
  </conditionalFormatting>
  <conditionalFormatting sqref="I701:I702">
    <cfRule type="duplicateValues" dxfId="4468" priority="108"/>
  </conditionalFormatting>
  <conditionalFormatting sqref="I703:I704">
    <cfRule type="duplicateValues" dxfId="4467" priority="105"/>
  </conditionalFormatting>
  <conditionalFormatting sqref="I705:I706">
    <cfRule type="duplicateValues" dxfId="4466" priority="102"/>
  </conditionalFormatting>
  <conditionalFormatting sqref="I707:I708">
    <cfRule type="duplicateValues" dxfId="4465" priority="99"/>
  </conditionalFormatting>
  <conditionalFormatting sqref="I709:I710">
    <cfRule type="duplicateValues" dxfId="4464" priority="96"/>
  </conditionalFormatting>
  <conditionalFormatting sqref="I711:I712">
    <cfRule type="duplicateValues" dxfId="4463" priority="93"/>
  </conditionalFormatting>
  <conditionalFormatting sqref="I713:I714">
    <cfRule type="duplicateValues" dxfId="4462" priority="90"/>
  </conditionalFormatting>
  <conditionalFormatting sqref="I715:I716">
    <cfRule type="duplicateValues" dxfId="4461" priority="87"/>
  </conditionalFormatting>
  <conditionalFormatting sqref="I717:I718">
    <cfRule type="duplicateValues" dxfId="4460" priority="84"/>
  </conditionalFormatting>
  <conditionalFormatting sqref="I719:I720">
    <cfRule type="duplicateValues" dxfId="4459" priority="81"/>
  </conditionalFormatting>
  <conditionalFormatting sqref="I721:I722">
    <cfRule type="duplicateValues" dxfId="4458" priority="78"/>
  </conditionalFormatting>
  <conditionalFormatting sqref="I723:I724">
    <cfRule type="duplicateValues" dxfId="4457" priority="75"/>
  </conditionalFormatting>
  <conditionalFormatting sqref="I725:I726">
    <cfRule type="duplicateValues" dxfId="4456" priority="72"/>
  </conditionalFormatting>
  <conditionalFormatting sqref="I727:I728">
    <cfRule type="duplicateValues" dxfId="4455" priority="69"/>
  </conditionalFormatting>
  <conditionalFormatting sqref="I729:I730">
    <cfRule type="duplicateValues" dxfId="4454" priority="66"/>
  </conditionalFormatting>
  <conditionalFormatting sqref="I731:I732">
    <cfRule type="duplicateValues" dxfId="4453" priority="63"/>
  </conditionalFormatting>
  <conditionalFormatting sqref="I733:I734">
    <cfRule type="duplicateValues" dxfId="4452" priority="60"/>
  </conditionalFormatting>
  <conditionalFormatting sqref="I735:I736">
    <cfRule type="duplicateValues" dxfId="4451" priority="57"/>
  </conditionalFormatting>
  <conditionalFormatting sqref="I737:I738">
    <cfRule type="duplicateValues" dxfId="4450" priority="54"/>
  </conditionalFormatting>
  <conditionalFormatting sqref="I739:I740">
    <cfRule type="duplicateValues" dxfId="4449" priority="43"/>
  </conditionalFormatting>
  <conditionalFormatting sqref="I741:I742">
    <cfRule type="duplicateValues" dxfId="4448" priority="44"/>
  </conditionalFormatting>
  <conditionalFormatting sqref="I743:I744">
    <cfRule type="duplicateValues" dxfId="4447" priority="45"/>
  </conditionalFormatting>
  <dataValidations count="14">
    <dataValidation type="list" allowBlank="1" showInputMessage="1" showErrorMessage="1" sqref="A5:B744 J5:XFD744">
      <formula1>"1"</formula1>
    </dataValidation>
    <dataValidation type="list" allowBlank="1" showInputMessage="1" showErrorMessage="1" sqref="I16:I744 D13:D744 E32:E744 G23:G744 F5 H5:H744 G5:G21 E16:E30 F7 D6 E14 E12 F10:F29 F31:F744">
      <formula1>"Luca D'aurora"</formula1>
    </dataValidation>
    <dataValidation type="list" allowBlank="1" showInputMessage="1" showErrorMessage="1" sqref="E15">
      <formula1>"Luca D'aurora,Maria D'aurora"</formula1>
    </dataValidation>
    <dataValidation type="list" allowBlank="1" showInputMessage="1" showErrorMessage="1" sqref="I8:I15">
      <formula1>"Maria D'aurora"</formula1>
    </dataValidation>
    <dataValidation type="list" allowBlank="1" showInputMessage="1" showErrorMessage="1" sqref="I5:I6">
      <formula1>"Maria D'aurora"</formula1>
    </dataValidation>
    <dataValidation type="list" allowBlank="1" showInputMessage="1" showErrorMessage="1" sqref="E31">
      <formula1>"Séverine Diensthuber"</formula1>
    </dataValidation>
    <dataValidation type="list" allowBlank="1" showInputMessage="1" showErrorMessage="1" sqref="E13">
      <formula1>"Séverine Diensthuber"</formula1>
    </dataValidation>
    <dataValidation type="list" allowBlank="1" showInputMessage="1" showErrorMessage="1" sqref="D7:D10 E8">
      <formula1>"Luca D'aurora"</formula1>
    </dataValidation>
    <dataValidation type="list" allowBlank="1" showInputMessage="1" showErrorMessage="1" sqref="D5">
      <formula1>"MEMBRE 1,MEMBRE 2"</formula1>
    </dataValidation>
    <dataValidation type="list" allowBlank="1" showInputMessage="1" showErrorMessage="1" sqref="E5">
      <formula1>"MEMBRE 1,MEMBRE 2"</formula1>
    </dataValidation>
    <dataValidation type="list" allowBlank="1" showInputMessage="1" showErrorMessage="1" sqref="E6">
      <formula1>"MEMBRE 1,MEMBRE 2"</formula1>
    </dataValidation>
    <dataValidation type="list" allowBlank="1" showInputMessage="1" showErrorMessage="1" sqref="E9">
      <formula1>"MEMBRE 1,MEMBRE 2"</formula1>
    </dataValidation>
    <dataValidation type="list" allowBlank="1" showInputMessage="1" showErrorMessage="1" sqref="E10">
      <formula1>"MEMBRE 1,MEMBRE 2"</formula1>
    </dataValidation>
    <dataValidation type="list" allowBlank="1" showInputMessage="1" showErrorMessage="1" sqref="F8">
      <formula1>"MEMBRE 1,MEMBRE 2"</formula1>
    </dataValidation>
  </dataValidations>
  <pageMargins left="0.25" right="0.25" top="0.75" bottom="0.75" header="0.3" footer="0.3"/>
  <pageSetup paperSize="9" orientation="portrait" horizontalDpi="0" verticalDpi="0" r:id="rId1"/>
  <drawing r:id="rId2"/>
  <extLst>
    <ext xmlns:x14="http://schemas.microsoft.com/office/spreadsheetml/2009/9/main" uri="{78C0D931-6437-407d-A8EE-F0AAD7539E65}">
      <x14:conditionalFormattings>
        <x14:conditionalFormatting xmlns:xm="http://schemas.microsoft.com/office/excel/2006/main">
          <x14:cfRule type="expression" priority="6962" id="{6BC43463-5BE9-437B-8467-FE412E38B916}">
            <xm:f>OR(TEXT($C5,"jjjj")=TEXT(CRENEAUX!$S$9,"jjjj"),TEXT($C5,"jjjj")=TEXT(CRENEAUX!$T$9,"jjjj"),TEXT($C5,"jjjj")=TEXT(CRENEAUX!$U$9,"jjjj"),TEXT($C5,"jjjj")=TEXT(CRENEAUX!$V$9,"jjjj"),TEXT($C5,"jjjj")=TEXT(CRENEAUX!$W$9,"jjjj"),TEXT($C5,"jjjj")=TEXT(CRENEAUX!$X$9,"jjjj"),TEXT($C5,"jjjj")=TEXT(CRENEAUX!$Y$9,"jjjj"))</xm:f>
            <x14:dxf>
              <fill>
                <patternFill>
                  <bgColor theme="4" tint="0.79998168889431442"/>
                </patternFill>
              </fill>
              <border>
                <left style="thin">
                  <color auto="1"/>
                </left>
                <right style="thin">
                  <color auto="1"/>
                </right>
                <top style="thin">
                  <color auto="1"/>
                </top>
                <bottom style="dotted">
                  <color auto="1"/>
                </bottom>
                <vertical/>
                <horizontal/>
              </border>
            </x14:dxf>
          </x14:cfRule>
          <xm:sqref>D5</xm:sqref>
        </x14:conditionalFormatting>
        <x14:conditionalFormatting xmlns:xm="http://schemas.microsoft.com/office/excel/2006/main">
          <x14:cfRule type="expression" priority="6961" id="{F5F1E7DA-5A11-4217-A8E4-568A5662DB19}">
            <xm:f>OR(TEXT($C5,"jjjj")=TEXT(CRENEAUX!$S$9,"jjjj"),TEXT($C5,"jjjj")=TEXT(CRENEAUX!$T$9,"jjjj"),TEXT($C5,"jjjj")=TEXT(CRENEAUX!$U$9,"jjjj"),TEXT($C5,"jjjj")=TEXT(CRENEAUX!$V$9,"jjjj"),TEXT($C5,"jjjj")=TEXT(CRENEAUX!$W$9,"jjjj"),TEXT($C5,"jjjj")=TEXT(CRENEAUX!$X$9,"jjjj"),TEXT($C5,"jjjj")=TEXT(CRENEAUX!$Y$9,"jjjj"))</xm:f>
            <x14:dxf>
              <fill>
                <patternFill>
                  <bgColor theme="4" tint="0.79998168889431442"/>
                </patternFill>
              </fill>
              <border>
                <left style="thin">
                  <color auto="1"/>
                </left>
                <right style="thin">
                  <color auto="1"/>
                </right>
                <top style="dotted">
                  <color auto="1"/>
                </top>
                <bottom style="thin">
                  <color auto="1"/>
                </bottom>
                <vertical/>
                <horizontal/>
              </border>
            </x14:dxf>
          </x14:cfRule>
          <xm:sqref>D6</xm:sqref>
        </x14:conditionalFormatting>
        <x14:conditionalFormatting xmlns:xm="http://schemas.microsoft.com/office/excel/2006/main">
          <x14:cfRule type="expression" priority="6959" id="{EED23944-75BD-4F6A-84C0-F91C5F3E319C}">
            <xm:f>OR(TEXT($C5,"jjjj")=TEXT(CRENEAUX!$S$10,"jjjj"),TEXT($C5,"jjjj")=TEXT(CRENEAUX!$T$10,"jjjj"),TEXT($C5,"jjjj")=TEXT(CRENEAUX!$U$10,"jjjj"),TEXT($C5,"jjjj")=TEXT(CRENEAUX!$V$10,"jjjj"),TEXT($C5,"jjjj")=TEXT(CRENEAUX!$W$10,"jjjj"),TEXT($C5,"jjjj")=TEXT(CRENEAUX!$X$10,"jjjj"),TEXT($C5,"jjjj")=TEXT(CRENEAUX!$Y$10,"jjjj"))</xm:f>
            <x14:dxf>
              <fill>
                <patternFill>
                  <bgColor theme="4" tint="0.79998168889431442"/>
                </patternFill>
              </fill>
              <border>
                <left style="thin">
                  <color auto="1"/>
                </left>
                <right style="thin">
                  <color auto="1"/>
                </right>
                <top style="thin">
                  <color auto="1"/>
                </top>
                <bottom style="dotted">
                  <color auto="1"/>
                </bottom>
                <vertical/>
                <horizontal/>
              </border>
            </x14:dxf>
          </x14:cfRule>
          <xm:sqref>E5</xm:sqref>
        </x14:conditionalFormatting>
        <x14:conditionalFormatting xmlns:xm="http://schemas.microsoft.com/office/excel/2006/main">
          <x14:cfRule type="expression" priority="6958" id="{AB8467F0-FB3E-4189-A8DE-F94CB44D7D30}">
            <xm:f>OR(TEXT($C5,"jjjj")=TEXT(CRENEAUX!$S$10,"jjjj"),TEXT($C5,"jjjj")=TEXT(CRENEAUX!$T$10,"jjjj"),TEXT($C5,"jjjj")=TEXT(CRENEAUX!$U$10,"jjjj"),TEXT($C5,"jjjj")=TEXT(CRENEAUX!$V$10,"jjjj"),TEXT($C5,"jjjj")=TEXT(CRENEAUX!$W$10,"jjjj"),TEXT($C5,"jjjj")=TEXT(CRENEAUX!$X$10,"jjjj"),TEXT($C5,"jjjj")=TEXT(CRENEAUX!$Y$10,"jjjj"))</xm:f>
            <x14:dxf>
              <fill>
                <patternFill>
                  <bgColor theme="4" tint="0.79998168889431442"/>
                </patternFill>
              </fill>
              <border>
                <left style="thin">
                  <color auto="1"/>
                </left>
                <right style="thin">
                  <color auto="1"/>
                </right>
                <top style="dotted">
                  <color auto="1"/>
                </top>
                <bottom style="thin">
                  <color auto="1"/>
                </bottom>
                <vertical/>
                <horizontal/>
              </border>
            </x14:dxf>
          </x14:cfRule>
          <xm:sqref>E6</xm:sqref>
        </x14:conditionalFormatting>
        <x14:conditionalFormatting xmlns:xm="http://schemas.microsoft.com/office/excel/2006/main">
          <x14:cfRule type="expression" priority="6956" id="{CE44B221-5E8C-477C-BCB2-93927FB36B46}">
            <xm:f>OR(TEXT($C5,"jjjj")=TEXT(CRENEAUX!$S$11,"jjjj"),TEXT($C5,"jjjj")=TEXT(CRENEAUX!$T$11,"jjjj"),TEXT($C5,"jjjj")=TEXT(CRENEAUX!$U$11,"jjjj"),TEXT($C5,"jjjj")=TEXT(CRENEAUX!$V$11,"jjjj"),TEXT($C5,"jjjj")=TEXT(CRENEAUX!$W$11,"jjjj"),TEXT($C5,"jjjj")=TEXT(CRENEAUX!$X$11,"jjjj"),TEXT($C5,"jjjj")=TEXT(CRENEAUX!$Y$11,"jjjj"))</xm:f>
            <x14:dxf>
              <fill>
                <patternFill>
                  <bgColor theme="4" tint="0.79998168889431442"/>
                </patternFill>
              </fill>
              <border>
                <left style="thin">
                  <color auto="1"/>
                </left>
                <right style="thin">
                  <color auto="1"/>
                </right>
                <top style="thin">
                  <color auto="1"/>
                </top>
                <bottom style="dotted">
                  <color auto="1"/>
                </bottom>
                <vertical/>
                <horizontal/>
              </border>
            </x14:dxf>
          </x14:cfRule>
          <xm:sqref>F5</xm:sqref>
        </x14:conditionalFormatting>
        <x14:conditionalFormatting xmlns:xm="http://schemas.microsoft.com/office/excel/2006/main">
          <x14:cfRule type="expression" priority="6955" id="{207D2DE7-7026-480B-81CF-D7EB1977F8D2}">
            <xm:f>OR(TEXT($C5,"jjjj")=TEXT(CRENEAUX!$S$11,"jjjj"),TEXT($C5,"jjjj")=TEXT(CRENEAUX!$T$11,"jjjj"),TEXT($C5,"jjjj")=TEXT(CRENEAUX!$U$11,"jjjj"),TEXT($C5,"jjjj")=TEXT(CRENEAUX!$V$11,"jjjj"),TEXT($C5,"jjjj")=TEXT(CRENEAUX!$W$11,"jjjj"),TEXT($C5,"jjjj")=TEXT(CRENEAUX!$X$11,"jjjj"),TEXT($C5,"jjjj")=TEXT(CRENEAUX!$Y$11,"jjjj"))</xm:f>
            <x14:dxf>
              <fill>
                <patternFill>
                  <bgColor theme="4" tint="0.79998168889431442"/>
                </patternFill>
              </fill>
              <border>
                <left style="thin">
                  <color auto="1"/>
                </left>
                <right style="thin">
                  <color auto="1"/>
                </right>
                <top style="dotted">
                  <color auto="1"/>
                </top>
                <bottom style="thin">
                  <color auto="1"/>
                </bottom>
                <vertical/>
                <horizontal/>
              </border>
            </x14:dxf>
          </x14:cfRule>
          <xm:sqref>F6</xm:sqref>
        </x14:conditionalFormatting>
        <x14:conditionalFormatting xmlns:xm="http://schemas.microsoft.com/office/excel/2006/main">
          <x14:cfRule type="expression" priority="6953" id="{744BC0DC-3F62-4D1E-AD60-56D0CD9C1E8E}">
            <xm:f>OR(TEXT($C5,"jjjj")=TEXT(CRENEAUX!$S$12,"jjjj"),TEXT($C5,"jjjj")=TEXT(CRENEAUX!$T$12,"jjjj"),TEXT($C5,"jjjj")=TEXT(CRENEAUX!$U$12,"jjjj"),TEXT($C5,"jjjj")=TEXT(CRENEAUX!$V$12,"jjjj"),TEXT($C5,"jjjj")=TEXT(CRENEAUX!$W$12,"jjjj"),TEXT($C5,"jjjj")=TEXT(CRENEAUX!$X$12,"jjjj"),TEXT($C5,"jjjj")=TEXT(CRENEAUX!$Y$12,"jjjj"))</xm:f>
            <x14:dxf>
              <fill>
                <patternFill>
                  <bgColor theme="4" tint="0.79998168889431442"/>
                </patternFill>
              </fill>
              <border>
                <left style="thin">
                  <color auto="1"/>
                </left>
                <right style="thin">
                  <color auto="1"/>
                </right>
                <top style="thin">
                  <color auto="1"/>
                </top>
                <bottom style="dotted">
                  <color auto="1"/>
                </bottom>
                <vertical/>
                <horizontal/>
              </border>
            </x14:dxf>
          </x14:cfRule>
          <xm:sqref>G5</xm:sqref>
        </x14:conditionalFormatting>
        <x14:conditionalFormatting xmlns:xm="http://schemas.microsoft.com/office/excel/2006/main">
          <x14:cfRule type="expression" priority="6952" id="{CB3FA4D0-78A1-4E0E-BD2B-E7D542EF2C07}">
            <xm:f>OR(TEXT($C5,"jjjj")=TEXT(CRENEAUX!$S$12,"jjjj"),TEXT($C5,"jjjj")=TEXT(CRENEAUX!$T$12,"jjjj"),TEXT($C5,"jjjj")=TEXT(CRENEAUX!$U$12,"jjjj"),TEXT($C5,"jjjj")=TEXT(CRENEAUX!$V$12,"jjjj"),TEXT($C5,"jjjj")=TEXT(CRENEAUX!$W$12,"jjjj"),TEXT($C5,"jjjj")=TEXT(CRENEAUX!$X$12,"jjjj"),TEXT($C5,"jjjj")=TEXT(CRENEAUX!$Y$12,"jjjj"))</xm:f>
            <x14:dxf>
              <fill>
                <patternFill>
                  <bgColor theme="4" tint="0.79998168889431442"/>
                </patternFill>
              </fill>
              <border>
                <left style="thin">
                  <color auto="1"/>
                </left>
                <right style="thin">
                  <color auto="1"/>
                </right>
                <top style="dotted">
                  <color auto="1"/>
                </top>
                <bottom style="thin">
                  <color auto="1"/>
                </bottom>
                <vertical/>
                <horizontal/>
              </border>
            </x14:dxf>
          </x14:cfRule>
          <xm:sqref>G6</xm:sqref>
        </x14:conditionalFormatting>
        <x14:conditionalFormatting xmlns:xm="http://schemas.microsoft.com/office/excel/2006/main">
          <x14:cfRule type="expression" priority="6950" id="{94A9741B-044F-4035-B089-A2E88BDAC553}">
            <xm:f>OR(TEXT($C5,"jjjj")=TEXT(CRENEAUX!$S$13,"jjjj"),TEXT($C5,"jjjj")=TEXT(CRENEAUX!$T$13,"jjjj"),TEXT($C5,"jjjj")=TEXT(CRENEAUX!$U$13,"jjjj"),TEXT($C5,"jjjj")=TEXT(CRENEAUX!$V$13,"jjjj"),TEXT($C5,"jjjj")=TEXT(CRENEAUX!$W$13,"jjjj"),TEXT($C5,"jjjj")=TEXT(CRENEAUX!$X$13,"jjjj"),TEXT($C5,"jjjj")=TEXT(CRENEAUX!$Y$13,"jjjj"))</xm:f>
            <x14:dxf>
              <fill>
                <patternFill>
                  <bgColor theme="4" tint="0.79998168889431442"/>
                </patternFill>
              </fill>
              <border>
                <left style="thin">
                  <color auto="1"/>
                </left>
                <right style="thin">
                  <color auto="1"/>
                </right>
                <top style="thin">
                  <color auto="1"/>
                </top>
                <bottom style="dotted">
                  <color auto="1"/>
                </bottom>
                <vertical/>
                <horizontal/>
              </border>
            </x14:dxf>
          </x14:cfRule>
          <xm:sqref>H5</xm:sqref>
        </x14:conditionalFormatting>
        <x14:conditionalFormatting xmlns:xm="http://schemas.microsoft.com/office/excel/2006/main">
          <x14:cfRule type="expression" priority="6949" id="{41B324C0-EF3A-45BB-AF7D-C06F5C691929}">
            <xm:f>OR(TEXT($C5,"jjjj")=TEXT(CRENEAUX!$S$13,"jjjj"),TEXT($C5,"jjjj")=TEXT(CRENEAUX!$T$13,"jjjj"),TEXT($C5,"jjjj")=TEXT(CRENEAUX!$U$13,"jjjj"),TEXT($C5,"jjjj")=TEXT(CRENEAUX!$V$13,"jjjj"),TEXT($C5,"jjjj")=TEXT(CRENEAUX!$W$13,"jjjj"),TEXT($C5,"jjjj")=TEXT(CRENEAUX!$X$13,"jjjj"),TEXT($C5,"jjjj")=TEXT(CRENEAUX!$Y$13,"jjjj"))</xm:f>
            <x14:dxf>
              <fill>
                <patternFill>
                  <bgColor theme="4" tint="0.79998168889431442"/>
                </patternFill>
              </fill>
              <border>
                <left style="thin">
                  <color auto="1"/>
                </left>
                <right style="thin">
                  <color auto="1"/>
                </right>
                <top style="dotted">
                  <color auto="1"/>
                </top>
                <bottom style="thin">
                  <color auto="1"/>
                </bottom>
                <vertical/>
                <horizontal/>
              </border>
            </x14:dxf>
          </x14:cfRule>
          <xm:sqref>H6</xm:sqref>
        </x14:conditionalFormatting>
        <x14:conditionalFormatting xmlns:xm="http://schemas.microsoft.com/office/excel/2006/main">
          <x14:cfRule type="expression" priority="7115" id="{078681E5-3A96-43B5-9F5C-D6F6802C2F9B}">
            <xm:f>OR(TEXT($C5,"jjjj")=TEXT(CRENEAUX!$S$14,"jjjj"),TEXT($C5,"jjjj")=TEXT(CRENEAUX!$T$14,"jjjj"),TEXT($C5,"jjjj")=TEXT(CRENEAUX!$U$14,"jjjj"),TEXT($C5,"jjjj")=TEXT(CRENEAUX!$V$14,"jjjj"),TEXT($C5,"jjjj")=TEXT(CRENEAUX!$W$14,"jjjj"),TEXT($C5,"jjjj")=TEXT(CRENEAUX!$X$14,"jjjj"),TEXT($C5,"jjjj")=TEXT(CRENEAUX!$Y$14,"jjjj"))</xm:f>
            <x14:dxf>
              <fill>
                <patternFill>
                  <bgColor theme="4" tint="0.79998168889431442"/>
                </patternFill>
              </fill>
              <border>
                <left style="thin">
                  <color auto="1"/>
                </left>
                <right style="thin">
                  <color auto="1"/>
                </right>
                <top style="thin">
                  <color auto="1"/>
                </top>
                <bottom style="dotted">
                  <color auto="1"/>
                </bottom>
                <vertical/>
                <horizontal/>
              </border>
            </x14:dxf>
          </x14:cfRule>
          <xm:sqref>I5</xm:sqref>
        </x14:conditionalFormatting>
        <x14:conditionalFormatting xmlns:xm="http://schemas.microsoft.com/office/excel/2006/main">
          <x14:cfRule type="expression" priority="6946" id="{8228AB58-1CC0-4986-AF7D-6EB252A39258}">
            <xm:f>OR(TEXT($C5,"jjjj")=TEXT(CRENEAUX!$S$14,"jjjj"),TEXT($C5,"jjjj")=TEXT(CRENEAUX!$T$14,"jjjj"),TEXT($C5,"jjjj")=TEXT(CRENEAUX!$U$14,"jjjj"),TEXT($C5,"jjjj")=TEXT(CRENEAUX!$V$14,"jjjj"),TEXT($C5,"jjjj")=TEXT(CRENEAUX!$W$14,"jjjj"),TEXT($C5,"jjjj")=TEXT(CRENEAUX!$X$14,"jjjj"),TEXT($C5,"jjjj")=TEXT(CRENEAUX!$Y$14,"jjjj"))</xm:f>
            <x14:dxf>
              <fill>
                <patternFill>
                  <bgColor theme="4" tint="0.79998168889431442"/>
                </patternFill>
              </fill>
              <border>
                <left style="thin">
                  <color auto="1"/>
                </left>
                <right style="thin">
                  <color auto="1"/>
                </right>
                <top style="dotted">
                  <color auto="1"/>
                </top>
                <bottom style="thin">
                  <color auto="1"/>
                </bottom>
                <vertical/>
                <horizontal/>
              </border>
            </x14:dxf>
          </x14:cfRule>
          <xm:sqref>I6</xm:sqref>
        </x14:conditionalFormatting>
        <x14:conditionalFormatting xmlns:xm="http://schemas.microsoft.com/office/excel/2006/main">
          <x14:cfRule type="expression" priority="6944" id="{8F5A2CFE-2999-498A-B6C9-0A0850ADB657}">
            <xm:f>OR(TEXT($C7,"jjjj")=TEXT(CRENEAUX!$S$9,"jjjj"),TEXT($C7,"jjjj")=TEXT(CRENEAUX!$T$9,"jjjj"),TEXT($C7,"jjjj")=TEXT(CRENEAUX!$U$9,"jjjj"),TEXT($C7,"jjjj")=TEXT(CRENEAUX!$V$9,"jjjj"),TEXT($C7,"jjjj")=TEXT(CRENEAUX!$W$9,"jjjj"),TEXT($C7,"jjjj")=TEXT(CRENEAUX!$X$9,"jjjj"),TEXT($C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xm:sqref>
        </x14:conditionalFormatting>
        <x14:conditionalFormatting xmlns:xm="http://schemas.microsoft.com/office/excel/2006/main">
          <x14:cfRule type="expression" priority="6943" id="{8F6D9CE0-2D46-4B46-BB03-F8DB7ADBDAC6}">
            <xm:f>OR(TEXT($C7,"jjjj")=TEXT(CRENEAUX!$S$9,"jjjj"),TEXT($C7,"jjjj")=TEXT(CRENEAUX!$T$9,"jjjj"),TEXT($C7,"jjjj")=TEXT(CRENEAUX!$U$9,"jjjj"),TEXT($C7,"jjjj")=TEXT(CRENEAUX!$V$9,"jjjj"),TEXT($C7,"jjjj")=TEXT(CRENEAUX!$W$9,"jjjj"),TEXT($C7,"jjjj")=TEXT(CRENEAUX!$X$9,"jjjj"),TEXT($C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D8</xm:sqref>
        </x14:conditionalFormatting>
        <x14:conditionalFormatting xmlns:xm="http://schemas.microsoft.com/office/excel/2006/main">
          <x14:cfRule type="expression" priority="6941" id="{2ECF8A00-1640-4C3A-BF2E-BBBBE1AC3CE9}">
            <xm:f>OR(TEXT($C9,"jjjj")=TEXT(CRENEAUX!$S$9,"jjjj"),TEXT($C9,"jjjj")=TEXT(CRENEAUX!$T$9,"jjjj"),TEXT($C9,"jjjj")=TEXT(CRENEAUX!$U$9,"jjjj"),TEXT($C9,"jjjj")=TEXT(CRENEAUX!$V$9,"jjjj"),TEXT($C9,"jjjj")=TEXT(CRENEAUX!$W$9,"jjjj"),TEXT($C9,"jjjj")=TEXT(CRENEAUX!$X$9,"jjjj"),TEXT($C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D9</xm:sqref>
        </x14:conditionalFormatting>
        <x14:conditionalFormatting xmlns:xm="http://schemas.microsoft.com/office/excel/2006/main">
          <x14:cfRule type="expression" priority="6940" id="{4A62E7D9-9B38-40F9-896B-58F02C32A9C9}">
            <xm:f>OR(TEXT($C9,"jjjj")=TEXT(CRENEAUX!$S$9,"jjjj"),TEXT($C9,"jjjj")=TEXT(CRENEAUX!$T$9,"jjjj"),TEXT($C9,"jjjj")=TEXT(CRENEAUX!$U$9,"jjjj"),TEXT($C9,"jjjj")=TEXT(CRENEAUX!$V$9,"jjjj"),TEXT($C9,"jjjj")=TEXT(CRENEAUX!$W$9,"jjjj"),TEXT($C9,"jjjj")=TEXT(CRENEAUX!$X$9,"jjjj"),TEXT($C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D10</xm:sqref>
        </x14:conditionalFormatting>
        <x14:conditionalFormatting xmlns:xm="http://schemas.microsoft.com/office/excel/2006/main">
          <x14:cfRule type="expression" priority="6938" id="{4645D323-CA30-41BD-B470-FD8D70E68C4A}">
            <xm:f>OR(TEXT($C11,"jjjj")=TEXT(CRENEAUX!$S$9,"jjjj"),TEXT($C11,"jjjj")=TEXT(CRENEAUX!$T$9,"jjjj"),TEXT($C11,"jjjj")=TEXT(CRENEAUX!$U$9,"jjjj"),TEXT($C11,"jjjj")=TEXT(CRENEAUX!$V$9,"jjjj"),TEXT($C11,"jjjj")=TEXT(CRENEAUX!$W$9,"jjjj"),TEXT($C11,"jjjj")=TEXT(CRENEAUX!$X$9,"jjjj"),TEXT($C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D11</xm:sqref>
        </x14:conditionalFormatting>
        <x14:conditionalFormatting xmlns:xm="http://schemas.microsoft.com/office/excel/2006/main">
          <x14:cfRule type="expression" priority="6937" id="{89CAE253-ECA6-4BA7-A266-A738C8B617DC}">
            <xm:f>OR(TEXT($C11,"jjjj")=TEXT(CRENEAUX!$S$9,"jjjj"),TEXT($C11,"jjjj")=TEXT(CRENEAUX!$T$9,"jjjj"),TEXT($C11,"jjjj")=TEXT(CRENEAUX!$U$9,"jjjj"),TEXT($C11,"jjjj")=TEXT(CRENEAUX!$V$9,"jjjj"),TEXT($C11,"jjjj")=TEXT(CRENEAUX!$W$9,"jjjj"),TEXT($C11,"jjjj")=TEXT(CRENEAUX!$X$9,"jjjj"),TEXT($C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D12</xm:sqref>
        </x14:conditionalFormatting>
        <x14:conditionalFormatting xmlns:xm="http://schemas.microsoft.com/office/excel/2006/main">
          <x14:cfRule type="expression" priority="6935" id="{03027FD1-5E8F-4FDC-ABF3-2F0F00A13B6F}">
            <xm:f>OR(TEXT($C13,"jjjj")=TEXT(CRENEAUX!$S$9,"jjjj"),TEXT($C13,"jjjj")=TEXT(CRENEAUX!$T$9,"jjjj"),TEXT($C13,"jjjj")=TEXT(CRENEAUX!$U$9,"jjjj"),TEXT($C13,"jjjj")=TEXT(CRENEAUX!$V$9,"jjjj"),TEXT($C13,"jjjj")=TEXT(CRENEAUX!$W$9,"jjjj"),TEXT($C13,"jjjj")=TEXT(CRENEAUX!$X$9,"jjjj"),TEXT($C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D13</xm:sqref>
        </x14:conditionalFormatting>
        <x14:conditionalFormatting xmlns:xm="http://schemas.microsoft.com/office/excel/2006/main">
          <x14:cfRule type="expression" priority="6934" id="{65F95D40-A232-4DB1-93C1-12AB3FBB091F}">
            <xm:f>OR(TEXT($C13,"jjjj")=TEXT(CRENEAUX!$S$9,"jjjj"),TEXT($C13,"jjjj")=TEXT(CRENEAUX!$T$9,"jjjj"),TEXT($C13,"jjjj")=TEXT(CRENEAUX!$U$9,"jjjj"),TEXT($C13,"jjjj")=TEXT(CRENEAUX!$V$9,"jjjj"),TEXT($C13,"jjjj")=TEXT(CRENEAUX!$W$9,"jjjj"),TEXT($C13,"jjjj")=TEXT(CRENEAUX!$X$9,"jjjj"),TEXT($C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D14</xm:sqref>
        </x14:conditionalFormatting>
        <x14:conditionalFormatting xmlns:xm="http://schemas.microsoft.com/office/excel/2006/main">
          <x14:cfRule type="expression" priority="6932" id="{1D515AA1-4C15-4CFF-A446-59ED42E74333}">
            <xm:f>OR(TEXT($C15,"jjjj")=TEXT(CRENEAUX!$S$9,"jjjj"),TEXT($C15,"jjjj")=TEXT(CRENEAUX!$T$9,"jjjj"),TEXT($C15,"jjjj")=TEXT(CRENEAUX!$U$9,"jjjj"),TEXT($C15,"jjjj")=TEXT(CRENEAUX!$V$9,"jjjj"),TEXT($C15,"jjjj")=TEXT(CRENEAUX!$W$9,"jjjj"),TEXT($C15,"jjjj")=TEXT(CRENEAUX!$X$9,"jjjj"),TEXT($C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D15</xm:sqref>
        </x14:conditionalFormatting>
        <x14:conditionalFormatting xmlns:xm="http://schemas.microsoft.com/office/excel/2006/main">
          <x14:cfRule type="expression" priority="6931" id="{4FEE6E11-D8CA-49E1-A1D7-F37D89EC99C5}">
            <xm:f>OR(TEXT($C15,"jjjj")=TEXT(CRENEAUX!$S$9,"jjjj"),TEXT($C15,"jjjj")=TEXT(CRENEAUX!$T$9,"jjjj"),TEXT($C15,"jjjj")=TEXT(CRENEAUX!$U$9,"jjjj"),TEXT($C15,"jjjj")=TEXT(CRENEAUX!$V$9,"jjjj"),TEXT($C15,"jjjj")=TEXT(CRENEAUX!$W$9,"jjjj"),TEXT($C15,"jjjj")=TEXT(CRENEAUX!$X$9,"jjjj"),TEXT($C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D16</xm:sqref>
        </x14:conditionalFormatting>
        <x14:conditionalFormatting xmlns:xm="http://schemas.microsoft.com/office/excel/2006/main">
          <x14:cfRule type="expression" priority="6929" id="{789254E0-BFE7-4574-B62C-608D12793D79}">
            <xm:f>OR(TEXT($C17,"jjjj")=TEXT(CRENEAUX!$S$9,"jjjj"),TEXT($C17,"jjjj")=TEXT(CRENEAUX!$T$9,"jjjj"),TEXT($C17,"jjjj")=TEXT(CRENEAUX!$U$9,"jjjj"),TEXT($C17,"jjjj")=TEXT(CRENEAUX!$V$9,"jjjj"),TEXT($C17,"jjjj")=TEXT(CRENEAUX!$W$9,"jjjj"),TEXT($C17,"jjjj")=TEXT(CRENEAUX!$X$9,"jjjj"),TEXT($C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D17</xm:sqref>
        </x14:conditionalFormatting>
        <x14:conditionalFormatting xmlns:xm="http://schemas.microsoft.com/office/excel/2006/main">
          <x14:cfRule type="expression" priority="6928" id="{74407CB1-F516-4363-A72C-ED31797149A1}">
            <xm:f>OR(TEXT($C17,"jjjj")=TEXT(CRENEAUX!$S$9,"jjjj"),TEXT($C17,"jjjj")=TEXT(CRENEAUX!$T$9,"jjjj"),TEXT($C17,"jjjj")=TEXT(CRENEAUX!$U$9,"jjjj"),TEXT($C17,"jjjj")=TEXT(CRENEAUX!$V$9,"jjjj"),TEXT($C17,"jjjj")=TEXT(CRENEAUX!$W$9,"jjjj"),TEXT($C17,"jjjj")=TEXT(CRENEAUX!$X$9,"jjjj"),TEXT($C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D18</xm:sqref>
        </x14:conditionalFormatting>
        <x14:conditionalFormatting xmlns:xm="http://schemas.microsoft.com/office/excel/2006/main">
          <x14:cfRule type="expression" priority="6926" id="{BECF94CF-AB88-4090-A78B-88D92F988F52}">
            <xm:f>OR(TEXT($C19,"jjjj")=TEXT(CRENEAUX!$S$9,"jjjj"),TEXT($C19,"jjjj")=TEXT(CRENEAUX!$T$9,"jjjj"),TEXT($C19,"jjjj")=TEXT(CRENEAUX!$U$9,"jjjj"),TEXT($C19,"jjjj")=TEXT(CRENEAUX!$V$9,"jjjj"),TEXT($C19,"jjjj")=TEXT(CRENEAUX!$W$9,"jjjj"),TEXT($C19,"jjjj")=TEXT(CRENEAUX!$X$9,"jjjj"),TEXT($C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D19</xm:sqref>
        </x14:conditionalFormatting>
        <x14:conditionalFormatting xmlns:xm="http://schemas.microsoft.com/office/excel/2006/main">
          <x14:cfRule type="expression" priority="6925" id="{B9BA6BB1-841C-47F9-A5C9-5C6C89977780}">
            <xm:f>OR(TEXT($C19,"jjjj")=TEXT(CRENEAUX!$S$9,"jjjj"),TEXT($C19,"jjjj")=TEXT(CRENEAUX!$T$9,"jjjj"),TEXT($C19,"jjjj")=TEXT(CRENEAUX!$U$9,"jjjj"),TEXT($C19,"jjjj")=TEXT(CRENEAUX!$V$9,"jjjj"),TEXT($C19,"jjjj")=TEXT(CRENEAUX!$W$9,"jjjj"),TEXT($C19,"jjjj")=TEXT(CRENEAUX!$X$9,"jjjj"),TEXT($C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D20</xm:sqref>
        </x14:conditionalFormatting>
        <x14:conditionalFormatting xmlns:xm="http://schemas.microsoft.com/office/excel/2006/main">
          <x14:cfRule type="expression" priority="6923" id="{B6CA0386-8F3E-4C2C-9B7D-067A1411A4A2}">
            <xm:f>OR(TEXT($C21,"jjjj")=TEXT(CRENEAUX!$S$9,"jjjj"),TEXT($C21,"jjjj")=TEXT(CRENEAUX!$T$9,"jjjj"),TEXT($C21,"jjjj")=TEXT(CRENEAUX!$U$9,"jjjj"),TEXT($C21,"jjjj")=TEXT(CRENEAUX!$V$9,"jjjj"),TEXT($C21,"jjjj")=TEXT(CRENEAUX!$W$9,"jjjj"),TEXT($C21,"jjjj")=TEXT(CRENEAUX!$X$9,"jjjj"),TEXT($C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D21</xm:sqref>
        </x14:conditionalFormatting>
        <x14:conditionalFormatting xmlns:xm="http://schemas.microsoft.com/office/excel/2006/main">
          <x14:cfRule type="expression" priority="6922" id="{DA981B38-9F5D-4A52-9A99-1B6F6DB744BD}">
            <xm:f>OR(TEXT($C21,"jjjj")=TEXT(CRENEAUX!$S$9,"jjjj"),TEXT($C21,"jjjj")=TEXT(CRENEAUX!$T$9,"jjjj"),TEXT($C21,"jjjj")=TEXT(CRENEAUX!$U$9,"jjjj"),TEXT($C21,"jjjj")=TEXT(CRENEAUX!$V$9,"jjjj"),TEXT($C21,"jjjj")=TEXT(CRENEAUX!$W$9,"jjjj"),TEXT($C21,"jjjj")=TEXT(CRENEAUX!$X$9,"jjjj"),TEXT($C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D22</xm:sqref>
        </x14:conditionalFormatting>
        <x14:conditionalFormatting xmlns:xm="http://schemas.microsoft.com/office/excel/2006/main">
          <x14:cfRule type="expression" priority="6920" id="{9AE7D50D-B5C7-439C-A271-4A74EB5C7DBA}">
            <xm:f>OR(TEXT($C23,"jjjj")=TEXT(CRENEAUX!$S$9,"jjjj"),TEXT($C23,"jjjj")=TEXT(CRENEAUX!$T$9,"jjjj"),TEXT($C23,"jjjj")=TEXT(CRENEAUX!$U$9,"jjjj"),TEXT($C23,"jjjj")=TEXT(CRENEAUX!$V$9,"jjjj"),TEXT($C23,"jjjj")=TEXT(CRENEAUX!$W$9,"jjjj"),TEXT($C23,"jjjj")=TEXT(CRENEAUX!$X$9,"jjjj"),TEXT($C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D23</xm:sqref>
        </x14:conditionalFormatting>
        <x14:conditionalFormatting xmlns:xm="http://schemas.microsoft.com/office/excel/2006/main">
          <x14:cfRule type="expression" priority="6919" id="{F3750B24-0E01-4732-944C-4B76EB367EA6}">
            <xm:f>OR(TEXT($C23,"jjjj")=TEXT(CRENEAUX!$S$9,"jjjj"),TEXT($C23,"jjjj")=TEXT(CRENEAUX!$T$9,"jjjj"),TEXT($C23,"jjjj")=TEXT(CRENEAUX!$U$9,"jjjj"),TEXT($C23,"jjjj")=TEXT(CRENEAUX!$V$9,"jjjj"),TEXT($C23,"jjjj")=TEXT(CRENEAUX!$W$9,"jjjj"),TEXT($C23,"jjjj")=TEXT(CRENEAUX!$X$9,"jjjj"),TEXT($C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D24</xm:sqref>
        </x14:conditionalFormatting>
        <x14:conditionalFormatting xmlns:xm="http://schemas.microsoft.com/office/excel/2006/main">
          <x14:cfRule type="expression" priority="6917" id="{061538F1-0548-40F0-BB8A-21A933CBF79D}">
            <xm:f>OR(TEXT($C25,"jjjj")=TEXT(CRENEAUX!$S$9,"jjjj"),TEXT($C25,"jjjj")=TEXT(CRENEAUX!$T$9,"jjjj"),TEXT($C25,"jjjj")=TEXT(CRENEAUX!$U$9,"jjjj"),TEXT($C25,"jjjj")=TEXT(CRENEAUX!$V$9,"jjjj"),TEXT($C25,"jjjj")=TEXT(CRENEAUX!$W$9,"jjjj"),TEXT($C25,"jjjj")=TEXT(CRENEAUX!$X$9,"jjjj"),TEXT($C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D25</xm:sqref>
        </x14:conditionalFormatting>
        <x14:conditionalFormatting xmlns:xm="http://schemas.microsoft.com/office/excel/2006/main">
          <x14:cfRule type="expression" priority="6916" id="{D358EAC7-9A75-4F13-8081-FFBE8A6424AB}">
            <xm:f>OR(TEXT($C25,"jjjj")=TEXT(CRENEAUX!$S$9,"jjjj"),TEXT($C25,"jjjj")=TEXT(CRENEAUX!$T$9,"jjjj"),TEXT($C25,"jjjj")=TEXT(CRENEAUX!$U$9,"jjjj"),TEXT($C25,"jjjj")=TEXT(CRENEAUX!$V$9,"jjjj"),TEXT($C25,"jjjj")=TEXT(CRENEAUX!$W$9,"jjjj"),TEXT($C25,"jjjj")=TEXT(CRENEAUX!$X$9,"jjjj"),TEXT($C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D26</xm:sqref>
        </x14:conditionalFormatting>
        <x14:conditionalFormatting xmlns:xm="http://schemas.microsoft.com/office/excel/2006/main">
          <x14:cfRule type="expression" priority="6914" id="{85D87647-5981-4C33-8865-55D900E7E6BE}">
            <xm:f>OR(TEXT($C27,"jjjj")=TEXT(CRENEAUX!$S$9,"jjjj"),TEXT($C27,"jjjj")=TEXT(CRENEAUX!$T$9,"jjjj"),TEXT($C27,"jjjj")=TEXT(CRENEAUX!$U$9,"jjjj"),TEXT($C27,"jjjj")=TEXT(CRENEAUX!$V$9,"jjjj"),TEXT($C27,"jjjj")=TEXT(CRENEAUX!$W$9,"jjjj"),TEXT($C27,"jjjj")=TEXT(CRENEAUX!$X$9,"jjjj"),TEXT($C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D27</xm:sqref>
        </x14:conditionalFormatting>
        <x14:conditionalFormatting xmlns:xm="http://schemas.microsoft.com/office/excel/2006/main">
          <x14:cfRule type="expression" priority="6913" id="{4EEE7DDE-78CE-44F2-B6C4-EB7ECF2614B0}">
            <xm:f>OR(TEXT($C27,"jjjj")=TEXT(CRENEAUX!$S$9,"jjjj"),TEXT($C27,"jjjj")=TEXT(CRENEAUX!$T$9,"jjjj"),TEXT($C27,"jjjj")=TEXT(CRENEAUX!$U$9,"jjjj"),TEXT($C27,"jjjj")=TEXT(CRENEAUX!$V$9,"jjjj"),TEXT($C27,"jjjj")=TEXT(CRENEAUX!$W$9,"jjjj"),TEXT($C27,"jjjj")=TEXT(CRENEAUX!$X$9,"jjjj"),TEXT($C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D28</xm:sqref>
        </x14:conditionalFormatting>
        <x14:conditionalFormatting xmlns:xm="http://schemas.microsoft.com/office/excel/2006/main">
          <x14:cfRule type="expression" priority="6911" id="{79ADE6DA-C861-4FBF-9061-676C38886314}">
            <xm:f>OR(TEXT($C29,"jjjj")=TEXT(CRENEAUX!$S$9,"jjjj"),TEXT($C29,"jjjj")=TEXT(CRENEAUX!$T$9,"jjjj"),TEXT($C29,"jjjj")=TEXT(CRENEAUX!$U$9,"jjjj"),TEXT($C29,"jjjj")=TEXT(CRENEAUX!$V$9,"jjjj"),TEXT($C29,"jjjj")=TEXT(CRENEAUX!$W$9,"jjjj"),TEXT($C29,"jjjj")=TEXT(CRENEAUX!$X$9,"jjjj"),TEXT($C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D29</xm:sqref>
        </x14:conditionalFormatting>
        <x14:conditionalFormatting xmlns:xm="http://schemas.microsoft.com/office/excel/2006/main">
          <x14:cfRule type="expression" priority="6910" id="{0CFE473A-847C-495E-A349-A634773D1E67}">
            <xm:f>OR(TEXT($C29,"jjjj")=TEXT(CRENEAUX!$S$9,"jjjj"),TEXT($C29,"jjjj")=TEXT(CRENEAUX!$T$9,"jjjj"),TEXT($C29,"jjjj")=TEXT(CRENEAUX!$U$9,"jjjj"),TEXT($C29,"jjjj")=TEXT(CRENEAUX!$V$9,"jjjj"),TEXT($C29,"jjjj")=TEXT(CRENEAUX!$W$9,"jjjj"),TEXT($C29,"jjjj")=TEXT(CRENEAUX!$X$9,"jjjj"),TEXT($C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D30</xm:sqref>
        </x14:conditionalFormatting>
        <x14:conditionalFormatting xmlns:xm="http://schemas.microsoft.com/office/excel/2006/main">
          <x14:cfRule type="expression" priority="6908" id="{223C1253-7D0A-4858-A2A6-5167F816BBD6}">
            <xm:f>OR(TEXT($C31,"jjjj")=TEXT(CRENEAUX!$S$9,"jjjj"),TEXT($C31,"jjjj")=TEXT(CRENEAUX!$T$9,"jjjj"),TEXT($C31,"jjjj")=TEXT(CRENEAUX!$U$9,"jjjj"),TEXT($C31,"jjjj")=TEXT(CRENEAUX!$V$9,"jjjj"),TEXT($C31,"jjjj")=TEXT(CRENEAUX!$W$9,"jjjj"),TEXT($C31,"jjjj")=TEXT(CRENEAUX!$X$9,"jjjj"),TEXT($C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D31</xm:sqref>
        </x14:conditionalFormatting>
        <x14:conditionalFormatting xmlns:xm="http://schemas.microsoft.com/office/excel/2006/main">
          <x14:cfRule type="expression" priority="6907" id="{B56F71DC-8E12-4835-8F2A-CEA45C8D1147}">
            <xm:f>OR(TEXT($C31,"jjjj")=TEXT(CRENEAUX!$S$9,"jjjj"),TEXT($C31,"jjjj")=TEXT(CRENEAUX!$T$9,"jjjj"),TEXT($C31,"jjjj")=TEXT(CRENEAUX!$U$9,"jjjj"),TEXT($C31,"jjjj")=TEXT(CRENEAUX!$V$9,"jjjj"),TEXT($C31,"jjjj")=TEXT(CRENEAUX!$W$9,"jjjj"),TEXT($C31,"jjjj")=TEXT(CRENEAUX!$X$9,"jjjj"),TEXT($C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D32</xm:sqref>
        </x14:conditionalFormatting>
        <x14:conditionalFormatting xmlns:xm="http://schemas.microsoft.com/office/excel/2006/main">
          <x14:cfRule type="expression" priority="6905" id="{67243710-3357-435B-BD88-3E4D5498F057}">
            <xm:f>OR(TEXT($C33,"jjjj")=TEXT(CRENEAUX!$S$9,"jjjj"),TEXT($C33,"jjjj")=TEXT(CRENEAUX!$T$9,"jjjj"),TEXT($C33,"jjjj")=TEXT(CRENEAUX!$U$9,"jjjj"),TEXT($C33,"jjjj")=TEXT(CRENEAUX!$V$9,"jjjj"),TEXT($C33,"jjjj")=TEXT(CRENEAUX!$W$9,"jjjj"),TEXT($C33,"jjjj")=TEXT(CRENEAUX!$X$9,"jjjj"),TEXT($C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D33</xm:sqref>
        </x14:conditionalFormatting>
        <x14:conditionalFormatting xmlns:xm="http://schemas.microsoft.com/office/excel/2006/main">
          <x14:cfRule type="expression" priority="6904" id="{A68C5AC9-F3D2-4F4B-A35C-A3C118C2CCA3}">
            <xm:f>OR(TEXT($C33,"jjjj")=TEXT(CRENEAUX!$S$9,"jjjj"),TEXT($C33,"jjjj")=TEXT(CRENEAUX!$T$9,"jjjj"),TEXT($C33,"jjjj")=TEXT(CRENEAUX!$U$9,"jjjj"),TEXT($C33,"jjjj")=TEXT(CRENEAUX!$V$9,"jjjj"),TEXT($C33,"jjjj")=TEXT(CRENEAUX!$W$9,"jjjj"),TEXT($C33,"jjjj")=TEXT(CRENEAUX!$X$9,"jjjj"),TEXT($C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D34</xm:sqref>
        </x14:conditionalFormatting>
        <x14:conditionalFormatting xmlns:xm="http://schemas.microsoft.com/office/excel/2006/main">
          <x14:cfRule type="expression" priority="6902" id="{93840274-10B5-4CF4-B747-31C19FAA007C}">
            <xm:f>OR(TEXT($C35,"jjjj")=TEXT(CRENEAUX!$S$9,"jjjj"),TEXT($C35,"jjjj")=TEXT(CRENEAUX!$T$9,"jjjj"),TEXT($C35,"jjjj")=TEXT(CRENEAUX!$U$9,"jjjj"),TEXT($C35,"jjjj")=TEXT(CRENEAUX!$V$9,"jjjj"),TEXT($C35,"jjjj")=TEXT(CRENEAUX!$W$9,"jjjj"),TEXT($C35,"jjjj")=TEXT(CRENEAUX!$X$9,"jjjj"),TEXT($C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D35</xm:sqref>
        </x14:conditionalFormatting>
        <x14:conditionalFormatting xmlns:xm="http://schemas.microsoft.com/office/excel/2006/main">
          <x14:cfRule type="expression" priority="6901" id="{3E143F82-3E4E-4EDD-813C-79B18AF0C88E}">
            <xm:f>OR(TEXT($C35,"jjjj")=TEXT(CRENEAUX!$S$9,"jjjj"),TEXT($C35,"jjjj")=TEXT(CRENEAUX!$T$9,"jjjj"),TEXT($C35,"jjjj")=TEXT(CRENEAUX!$U$9,"jjjj"),TEXT($C35,"jjjj")=TEXT(CRENEAUX!$V$9,"jjjj"),TEXT($C35,"jjjj")=TEXT(CRENEAUX!$W$9,"jjjj"),TEXT($C35,"jjjj")=TEXT(CRENEAUX!$X$9,"jjjj"),TEXT($C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D36</xm:sqref>
        </x14:conditionalFormatting>
        <x14:conditionalFormatting xmlns:xm="http://schemas.microsoft.com/office/excel/2006/main">
          <x14:cfRule type="expression" priority="6899" id="{6ADF02E1-BBFF-41CB-B981-FCFDF5535E6A}">
            <xm:f>OR(TEXT($C37,"jjjj")=TEXT(CRENEAUX!$S$9,"jjjj"),TEXT($C37,"jjjj")=TEXT(CRENEAUX!$T$9,"jjjj"),TEXT($C37,"jjjj")=TEXT(CRENEAUX!$U$9,"jjjj"),TEXT($C37,"jjjj")=TEXT(CRENEAUX!$V$9,"jjjj"),TEXT($C37,"jjjj")=TEXT(CRENEAUX!$W$9,"jjjj"),TEXT($C37,"jjjj")=TEXT(CRENEAUX!$X$9,"jjjj"),TEXT($C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D37</xm:sqref>
        </x14:conditionalFormatting>
        <x14:conditionalFormatting xmlns:xm="http://schemas.microsoft.com/office/excel/2006/main">
          <x14:cfRule type="expression" priority="6898" id="{21E7C43D-03B5-4CDA-A738-DE18E8BD2772}">
            <xm:f>OR(TEXT($C37,"jjjj")=TEXT(CRENEAUX!$S$9,"jjjj"),TEXT($C37,"jjjj")=TEXT(CRENEAUX!$T$9,"jjjj"),TEXT($C37,"jjjj")=TEXT(CRENEAUX!$U$9,"jjjj"),TEXT($C37,"jjjj")=TEXT(CRENEAUX!$V$9,"jjjj"),TEXT($C37,"jjjj")=TEXT(CRENEAUX!$W$9,"jjjj"),TEXT($C37,"jjjj")=TEXT(CRENEAUX!$X$9,"jjjj"),TEXT($C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D38</xm:sqref>
        </x14:conditionalFormatting>
        <x14:conditionalFormatting xmlns:xm="http://schemas.microsoft.com/office/excel/2006/main">
          <x14:cfRule type="expression" priority="6896" id="{E8E1B15D-7527-427E-813C-D68F5DBB4F81}">
            <xm:f>OR(TEXT($C39,"jjjj")=TEXT(CRENEAUX!$S$9,"jjjj"),TEXT($C39,"jjjj")=TEXT(CRENEAUX!$T$9,"jjjj"),TEXT($C39,"jjjj")=TEXT(CRENEAUX!$U$9,"jjjj"),TEXT($C39,"jjjj")=TEXT(CRENEAUX!$V$9,"jjjj"),TEXT($C39,"jjjj")=TEXT(CRENEAUX!$W$9,"jjjj"),TEXT($C39,"jjjj")=TEXT(CRENEAUX!$X$9,"jjjj"),TEXT($C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D39</xm:sqref>
        </x14:conditionalFormatting>
        <x14:conditionalFormatting xmlns:xm="http://schemas.microsoft.com/office/excel/2006/main">
          <x14:cfRule type="expression" priority="6895" id="{F1318500-FE77-4990-9E8F-F812E0C6AD88}">
            <xm:f>OR(TEXT($C39,"jjjj")=TEXT(CRENEAUX!$S$9,"jjjj"),TEXT($C39,"jjjj")=TEXT(CRENEAUX!$T$9,"jjjj"),TEXT($C39,"jjjj")=TEXT(CRENEAUX!$U$9,"jjjj"),TEXT($C39,"jjjj")=TEXT(CRENEAUX!$V$9,"jjjj"),TEXT($C39,"jjjj")=TEXT(CRENEAUX!$W$9,"jjjj"),TEXT($C39,"jjjj")=TEXT(CRENEAUX!$X$9,"jjjj"),TEXT($C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D40</xm:sqref>
        </x14:conditionalFormatting>
        <x14:conditionalFormatting xmlns:xm="http://schemas.microsoft.com/office/excel/2006/main">
          <x14:cfRule type="expression" priority="6893" id="{01231D87-7CAE-4911-BFB4-0C29E9DD0B66}">
            <xm:f>OR(TEXT($C41,"jjjj")=TEXT(CRENEAUX!$S$9,"jjjj"),TEXT($C41,"jjjj")=TEXT(CRENEAUX!$T$9,"jjjj"),TEXT($C41,"jjjj")=TEXT(CRENEAUX!$U$9,"jjjj"),TEXT($C41,"jjjj")=TEXT(CRENEAUX!$V$9,"jjjj"),TEXT($C41,"jjjj")=TEXT(CRENEAUX!$W$9,"jjjj"),TEXT($C41,"jjjj")=TEXT(CRENEAUX!$X$9,"jjjj"),TEXT($C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D41</xm:sqref>
        </x14:conditionalFormatting>
        <x14:conditionalFormatting xmlns:xm="http://schemas.microsoft.com/office/excel/2006/main">
          <x14:cfRule type="expression" priority="6892" id="{8389C73A-FA70-4F95-BBF0-5EC101586A9A}">
            <xm:f>OR(TEXT($C41,"jjjj")=TEXT(CRENEAUX!$S$9,"jjjj"),TEXT($C41,"jjjj")=TEXT(CRENEAUX!$T$9,"jjjj"),TEXT($C41,"jjjj")=TEXT(CRENEAUX!$U$9,"jjjj"),TEXT($C41,"jjjj")=TEXT(CRENEAUX!$V$9,"jjjj"),TEXT($C41,"jjjj")=TEXT(CRENEAUX!$W$9,"jjjj"),TEXT($C41,"jjjj")=TEXT(CRENEAUX!$X$9,"jjjj"),TEXT($C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D42</xm:sqref>
        </x14:conditionalFormatting>
        <x14:conditionalFormatting xmlns:xm="http://schemas.microsoft.com/office/excel/2006/main">
          <x14:cfRule type="expression" priority="6890" id="{567F6167-D555-4DCD-A6CC-5013C7B8024B}">
            <xm:f>OR(TEXT($C43,"jjjj")=TEXT(CRENEAUX!$S$9,"jjjj"),TEXT($C43,"jjjj")=TEXT(CRENEAUX!$T$9,"jjjj"),TEXT($C43,"jjjj")=TEXT(CRENEAUX!$U$9,"jjjj"),TEXT($C43,"jjjj")=TEXT(CRENEAUX!$V$9,"jjjj"),TEXT($C43,"jjjj")=TEXT(CRENEAUX!$W$9,"jjjj"),TEXT($C43,"jjjj")=TEXT(CRENEAUX!$X$9,"jjjj"),TEXT($C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D43</xm:sqref>
        </x14:conditionalFormatting>
        <x14:conditionalFormatting xmlns:xm="http://schemas.microsoft.com/office/excel/2006/main">
          <x14:cfRule type="expression" priority="6889" id="{CE18640B-E480-4B6F-A324-25340019B7BB}">
            <xm:f>OR(TEXT($C43,"jjjj")=TEXT(CRENEAUX!$S$9,"jjjj"),TEXT($C43,"jjjj")=TEXT(CRENEAUX!$T$9,"jjjj"),TEXT($C43,"jjjj")=TEXT(CRENEAUX!$U$9,"jjjj"),TEXT($C43,"jjjj")=TEXT(CRENEAUX!$V$9,"jjjj"),TEXT($C43,"jjjj")=TEXT(CRENEAUX!$W$9,"jjjj"),TEXT($C43,"jjjj")=TEXT(CRENEAUX!$X$9,"jjjj"),TEXT($C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D44</xm:sqref>
        </x14:conditionalFormatting>
        <x14:conditionalFormatting xmlns:xm="http://schemas.microsoft.com/office/excel/2006/main">
          <x14:cfRule type="expression" priority="6887" id="{7FDBF1EB-A602-4499-B0E7-8DAB50B3FA04}">
            <xm:f>OR(TEXT($C45,"jjjj")=TEXT(CRENEAUX!$S$9,"jjjj"),TEXT($C45,"jjjj")=TEXT(CRENEAUX!$T$9,"jjjj"),TEXT($C45,"jjjj")=TEXT(CRENEAUX!$U$9,"jjjj"),TEXT($C45,"jjjj")=TEXT(CRENEAUX!$V$9,"jjjj"),TEXT($C45,"jjjj")=TEXT(CRENEAUX!$W$9,"jjjj"),TEXT($C45,"jjjj")=TEXT(CRENEAUX!$X$9,"jjjj"),TEXT($C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D45</xm:sqref>
        </x14:conditionalFormatting>
        <x14:conditionalFormatting xmlns:xm="http://schemas.microsoft.com/office/excel/2006/main">
          <x14:cfRule type="expression" priority="6886" id="{4E0EDF43-3443-4D0E-86EB-F6AE03AD02C8}">
            <xm:f>OR(TEXT($C45,"jjjj")=TEXT(CRENEAUX!$S$9,"jjjj"),TEXT($C45,"jjjj")=TEXT(CRENEAUX!$T$9,"jjjj"),TEXT($C45,"jjjj")=TEXT(CRENEAUX!$U$9,"jjjj"),TEXT($C45,"jjjj")=TEXT(CRENEAUX!$V$9,"jjjj"),TEXT($C45,"jjjj")=TEXT(CRENEAUX!$W$9,"jjjj"),TEXT($C45,"jjjj")=TEXT(CRENEAUX!$X$9,"jjjj"),TEXT($C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D46</xm:sqref>
        </x14:conditionalFormatting>
        <x14:conditionalFormatting xmlns:xm="http://schemas.microsoft.com/office/excel/2006/main">
          <x14:cfRule type="expression" priority="6884" id="{56CB31F6-009A-4D6E-8390-D494A263B847}">
            <xm:f>OR(TEXT($C47,"jjjj")=TEXT(CRENEAUX!$S$9,"jjjj"),TEXT($C47,"jjjj")=TEXT(CRENEAUX!$T$9,"jjjj"),TEXT($C47,"jjjj")=TEXT(CRENEAUX!$U$9,"jjjj"),TEXT($C47,"jjjj")=TEXT(CRENEAUX!$V$9,"jjjj"),TEXT($C47,"jjjj")=TEXT(CRENEAUX!$W$9,"jjjj"),TEXT($C47,"jjjj")=TEXT(CRENEAUX!$X$9,"jjjj"),TEXT($C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D47</xm:sqref>
        </x14:conditionalFormatting>
        <x14:conditionalFormatting xmlns:xm="http://schemas.microsoft.com/office/excel/2006/main">
          <x14:cfRule type="expression" priority="6883" id="{580DF095-4F9A-4AFF-9CE0-F911EB124B36}">
            <xm:f>OR(TEXT($C47,"jjjj")=TEXT(CRENEAUX!$S$9,"jjjj"),TEXT($C47,"jjjj")=TEXT(CRENEAUX!$T$9,"jjjj"),TEXT($C47,"jjjj")=TEXT(CRENEAUX!$U$9,"jjjj"),TEXT($C47,"jjjj")=TEXT(CRENEAUX!$V$9,"jjjj"),TEXT($C47,"jjjj")=TEXT(CRENEAUX!$W$9,"jjjj"),TEXT($C47,"jjjj")=TEXT(CRENEAUX!$X$9,"jjjj"),TEXT($C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D48</xm:sqref>
        </x14:conditionalFormatting>
        <x14:conditionalFormatting xmlns:xm="http://schemas.microsoft.com/office/excel/2006/main">
          <x14:cfRule type="expression" priority="6881" id="{7CED541F-818B-4E09-8096-81366AB7A574}">
            <xm:f>OR(TEXT($C49,"jjjj")=TEXT(CRENEAUX!$S$9,"jjjj"),TEXT($C49,"jjjj")=TEXT(CRENEAUX!$T$9,"jjjj"),TEXT($C49,"jjjj")=TEXT(CRENEAUX!$U$9,"jjjj"),TEXT($C49,"jjjj")=TEXT(CRENEAUX!$V$9,"jjjj"),TEXT($C49,"jjjj")=TEXT(CRENEAUX!$W$9,"jjjj"),TEXT($C49,"jjjj")=TEXT(CRENEAUX!$X$9,"jjjj"),TEXT($C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D49</xm:sqref>
        </x14:conditionalFormatting>
        <x14:conditionalFormatting xmlns:xm="http://schemas.microsoft.com/office/excel/2006/main">
          <x14:cfRule type="expression" priority="6880" id="{DAFB08DD-CD35-44B3-8ABE-82F50B300EAD}">
            <xm:f>OR(TEXT($C49,"jjjj")=TEXT(CRENEAUX!$S$9,"jjjj"),TEXT($C49,"jjjj")=TEXT(CRENEAUX!$T$9,"jjjj"),TEXT($C49,"jjjj")=TEXT(CRENEAUX!$U$9,"jjjj"),TEXT($C49,"jjjj")=TEXT(CRENEAUX!$V$9,"jjjj"),TEXT($C49,"jjjj")=TEXT(CRENEAUX!$W$9,"jjjj"),TEXT($C49,"jjjj")=TEXT(CRENEAUX!$X$9,"jjjj"),TEXT($C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D50</xm:sqref>
        </x14:conditionalFormatting>
        <x14:conditionalFormatting xmlns:xm="http://schemas.microsoft.com/office/excel/2006/main">
          <x14:cfRule type="expression" priority="6878" id="{EC3F4DC6-8592-4291-B9A9-C37CB023B7D4}">
            <xm:f>OR(TEXT($C51,"jjjj")=TEXT(CRENEAUX!$S$9,"jjjj"),TEXT($C51,"jjjj")=TEXT(CRENEAUX!$T$9,"jjjj"),TEXT($C51,"jjjj")=TEXT(CRENEAUX!$U$9,"jjjj"),TEXT($C51,"jjjj")=TEXT(CRENEAUX!$V$9,"jjjj"),TEXT($C51,"jjjj")=TEXT(CRENEAUX!$W$9,"jjjj"),TEXT($C51,"jjjj")=TEXT(CRENEAUX!$X$9,"jjjj"),TEXT($C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D51</xm:sqref>
        </x14:conditionalFormatting>
        <x14:conditionalFormatting xmlns:xm="http://schemas.microsoft.com/office/excel/2006/main">
          <x14:cfRule type="expression" priority="6877" id="{6D29B126-A5B5-4662-A443-E966A3CC7A10}">
            <xm:f>OR(TEXT($C51,"jjjj")=TEXT(CRENEAUX!$S$9,"jjjj"),TEXT($C51,"jjjj")=TEXT(CRENEAUX!$T$9,"jjjj"),TEXT($C51,"jjjj")=TEXT(CRENEAUX!$U$9,"jjjj"),TEXT($C51,"jjjj")=TEXT(CRENEAUX!$V$9,"jjjj"),TEXT($C51,"jjjj")=TEXT(CRENEAUX!$W$9,"jjjj"),TEXT($C51,"jjjj")=TEXT(CRENEAUX!$X$9,"jjjj"),TEXT($C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D52</xm:sqref>
        </x14:conditionalFormatting>
        <x14:conditionalFormatting xmlns:xm="http://schemas.microsoft.com/office/excel/2006/main">
          <x14:cfRule type="expression" priority="6875" id="{5CD30C90-A183-4319-BDAE-67FB87ABB10A}">
            <xm:f>OR(TEXT($C53,"jjjj")=TEXT(CRENEAUX!$S$9,"jjjj"),TEXT($C53,"jjjj")=TEXT(CRENEAUX!$T$9,"jjjj"),TEXT($C53,"jjjj")=TEXT(CRENEAUX!$U$9,"jjjj"),TEXT($C53,"jjjj")=TEXT(CRENEAUX!$V$9,"jjjj"),TEXT($C53,"jjjj")=TEXT(CRENEAUX!$W$9,"jjjj"),TEXT($C53,"jjjj")=TEXT(CRENEAUX!$X$9,"jjjj"),TEXT($C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D53</xm:sqref>
        </x14:conditionalFormatting>
        <x14:conditionalFormatting xmlns:xm="http://schemas.microsoft.com/office/excel/2006/main">
          <x14:cfRule type="expression" priority="6874" id="{2C5F3BE3-D6E0-40FB-AA97-08467360DEEA}">
            <xm:f>OR(TEXT($C53,"jjjj")=TEXT(CRENEAUX!$S$9,"jjjj"),TEXT($C53,"jjjj")=TEXT(CRENEAUX!$T$9,"jjjj"),TEXT($C53,"jjjj")=TEXT(CRENEAUX!$U$9,"jjjj"),TEXT($C53,"jjjj")=TEXT(CRENEAUX!$V$9,"jjjj"),TEXT($C53,"jjjj")=TEXT(CRENEAUX!$W$9,"jjjj"),TEXT($C53,"jjjj")=TEXT(CRENEAUX!$X$9,"jjjj"),TEXT($C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D54</xm:sqref>
        </x14:conditionalFormatting>
        <x14:conditionalFormatting xmlns:xm="http://schemas.microsoft.com/office/excel/2006/main">
          <x14:cfRule type="expression" priority="6872" id="{A9B6CB8E-787F-406A-BADB-13A4952CE12F}">
            <xm:f>OR(TEXT($C55,"jjjj")=TEXT(CRENEAUX!$S$9,"jjjj"),TEXT($C55,"jjjj")=TEXT(CRENEAUX!$T$9,"jjjj"),TEXT($C55,"jjjj")=TEXT(CRENEAUX!$U$9,"jjjj"),TEXT($C55,"jjjj")=TEXT(CRENEAUX!$V$9,"jjjj"),TEXT($C55,"jjjj")=TEXT(CRENEAUX!$W$9,"jjjj"),TEXT($C55,"jjjj")=TEXT(CRENEAUX!$X$9,"jjjj"),TEXT($C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D55</xm:sqref>
        </x14:conditionalFormatting>
        <x14:conditionalFormatting xmlns:xm="http://schemas.microsoft.com/office/excel/2006/main">
          <x14:cfRule type="expression" priority="6871" id="{AC707180-4A95-49BC-90D9-A6E9D605D891}">
            <xm:f>OR(TEXT($C55,"jjjj")=TEXT(CRENEAUX!$S$9,"jjjj"),TEXT($C55,"jjjj")=TEXT(CRENEAUX!$T$9,"jjjj"),TEXT($C55,"jjjj")=TEXT(CRENEAUX!$U$9,"jjjj"),TEXT($C55,"jjjj")=TEXT(CRENEAUX!$V$9,"jjjj"),TEXT($C55,"jjjj")=TEXT(CRENEAUX!$W$9,"jjjj"),TEXT($C55,"jjjj")=TEXT(CRENEAUX!$X$9,"jjjj"),TEXT($C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D56</xm:sqref>
        </x14:conditionalFormatting>
        <x14:conditionalFormatting xmlns:xm="http://schemas.microsoft.com/office/excel/2006/main">
          <x14:cfRule type="expression" priority="6869" id="{3335D92F-20C7-4134-8B54-CD5303C86EE9}">
            <xm:f>OR(TEXT($C57,"jjjj")=TEXT(CRENEAUX!$S$9,"jjjj"),TEXT($C57,"jjjj")=TEXT(CRENEAUX!$T$9,"jjjj"),TEXT($C57,"jjjj")=TEXT(CRENEAUX!$U$9,"jjjj"),TEXT($C57,"jjjj")=TEXT(CRENEAUX!$V$9,"jjjj"),TEXT($C57,"jjjj")=TEXT(CRENEAUX!$W$9,"jjjj"),TEXT($C57,"jjjj")=TEXT(CRENEAUX!$X$9,"jjjj"),TEXT($C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D57</xm:sqref>
        </x14:conditionalFormatting>
        <x14:conditionalFormatting xmlns:xm="http://schemas.microsoft.com/office/excel/2006/main">
          <x14:cfRule type="expression" priority="6868" id="{738ED526-81B9-4D55-89C1-4AB749F5424E}">
            <xm:f>OR(TEXT($C57,"jjjj")=TEXT(CRENEAUX!$S$9,"jjjj"),TEXT($C57,"jjjj")=TEXT(CRENEAUX!$T$9,"jjjj"),TEXT($C57,"jjjj")=TEXT(CRENEAUX!$U$9,"jjjj"),TEXT($C57,"jjjj")=TEXT(CRENEAUX!$V$9,"jjjj"),TEXT($C57,"jjjj")=TEXT(CRENEAUX!$W$9,"jjjj"),TEXT($C57,"jjjj")=TEXT(CRENEAUX!$X$9,"jjjj"),TEXT($C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D58</xm:sqref>
        </x14:conditionalFormatting>
        <x14:conditionalFormatting xmlns:xm="http://schemas.microsoft.com/office/excel/2006/main">
          <x14:cfRule type="expression" priority="6866" id="{19FDB76F-5BE5-4DAD-9266-32DB938CCCDF}">
            <xm:f>OR(TEXT($C59,"jjjj")=TEXT(CRENEAUX!$S$9,"jjjj"),TEXT($C59,"jjjj")=TEXT(CRENEAUX!$T$9,"jjjj"),TEXT($C59,"jjjj")=TEXT(CRENEAUX!$U$9,"jjjj"),TEXT($C59,"jjjj")=TEXT(CRENEAUX!$V$9,"jjjj"),TEXT($C59,"jjjj")=TEXT(CRENEAUX!$W$9,"jjjj"),TEXT($C59,"jjjj")=TEXT(CRENEAUX!$X$9,"jjjj"),TEXT($C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D59</xm:sqref>
        </x14:conditionalFormatting>
        <x14:conditionalFormatting xmlns:xm="http://schemas.microsoft.com/office/excel/2006/main">
          <x14:cfRule type="expression" priority="6865" id="{A89E7F28-EA4F-4B2A-922D-CD16D2BC7186}">
            <xm:f>OR(TEXT($C59,"jjjj")=TEXT(CRENEAUX!$S$9,"jjjj"),TEXT($C59,"jjjj")=TEXT(CRENEAUX!$T$9,"jjjj"),TEXT($C59,"jjjj")=TEXT(CRENEAUX!$U$9,"jjjj"),TEXT($C59,"jjjj")=TEXT(CRENEAUX!$V$9,"jjjj"),TEXT($C59,"jjjj")=TEXT(CRENEAUX!$W$9,"jjjj"),TEXT($C59,"jjjj")=TEXT(CRENEAUX!$X$9,"jjjj"),TEXT($C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D60</xm:sqref>
        </x14:conditionalFormatting>
        <x14:conditionalFormatting xmlns:xm="http://schemas.microsoft.com/office/excel/2006/main">
          <x14:cfRule type="expression" priority="6863" id="{44F1A53E-FBAE-43FD-A3B9-31700D9F3EA7}">
            <xm:f>OR(TEXT($C61,"jjjj")=TEXT(CRENEAUX!$S$9,"jjjj"),TEXT($C61,"jjjj")=TEXT(CRENEAUX!$T$9,"jjjj"),TEXT($C61,"jjjj")=TEXT(CRENEAUX!$U$9,"jjjj"),TEXT($C61,"jjjj")=TEXT(CRENEAUX!$V$9,"jjjj"),TEXT($C61,"jjjj")=TEXT(CRENEAUX!$W$9,"jjjj"),TEXT($C61,"jjjj")=TEXT(CRENEAUX!$X$9,"jjjj"),TEXT($C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D61</xm:sqref>
        </x14:conditionalFormatting>
        <x14:conditionalFormatting xmlns:xm="http://schemas.microsoft.com/office/excel/2006/main">
          <x14:cfRule type="expression" priority="6862" id="{301794ED-63AC-4DCB-B5EF-1FBB7DFF854B}">
            <xm:f>OR(TEXT($C61,"jjjj")=TEXT(CRENEAUX!$S$9,"jjjj"),TEXT($C61,"jjjj")=TEXT(CRENEAUX!$T$9,"jjjj"),TEXT($C61,"jjjj")=TEXT(CRENEAUX!$U$9,"jjjj"),TEXT($C61,"jjjj")=TEXT(CRENEAUX!$V$9,"jjjj"),TEXT($C61,"jjjj")=TEXT(CRENEAUX!$W$9,"jjjj"),TEXT($C61,"jjjj")=TEXT(CRENEAUX!$X$9,"jjjj"),TEXT($C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D62</xm:sqref>
        </x14:conditionalFormatting>
        <x14:conditionalFormatting xmlns:xm="http://schemas.microsoft.com/office/excel/2006/main">
          <x14:cfRule type="expression" priority="6860" id="{768883DD-D7B1-4124-B486-12DA8D524727}">
            <xm:f>OR(TEXT($C63,"jjjj")=TEXT(CRENEAUX!$S$9,"jjjj"),TEXT($C63,"jjjj")=TEXT(CRENEAUX!$T$9,"jjjj"),TEXT($C63,"jjjj")=TEXT(CRENEAUX!$U$9,"jjjj"),TEXT($C63,"jjjj")=TEXT(CRENEAUX!$V$9,"jjjj"),TEXT($C63,"jjjj")=TEXT(CRENEAUX!$W$9,"jjjj"),TEXT($C63,"jjjj")=TEXT(CRENEAUX!$X$9,"jjjj"),TEXT($C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D63</xm:sqref>
        </x14:conditionalFormatting>
        <x14:conditionalFormatting xmlns:xm="http://schemas.microsoft.com/office/excel/2006/main">
          <x14:cfRule type="expression" priority="6859" id="{EBAD8B3C-DA81-418F-86F2-1A35A82C1FB6}">
            <xm:f>OR(TEXT($C63,"jjjj")=TEXT(CRENEAUX!$S$9,"jjjj"),TEXT($C63,"jjjj")=TEXT(CRENEAUX!$T$9,"jjjj"),TEXT($C63,"jjjj")=TEXT(CRENEAUX!$U$9,"jjjj"),TEXT($C63,"jjjj")=TEXT(CRENEAUX!$V$9,"jjjj"),TEXT($C63,"jjjj")=TEXT(CRENEAUX!$W$9,"jjjj"),TEXT($C63,"jjjj")=TEXT(CRENEAUX!$X$9,"jjjj"),TEXT($C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D64</xm:sqref>
        </x14:conditionalFormatting>
        <x14:conditionalFormatting xmlns:xm="http://schemas.microsoft.com/office/excel/2006/main">
          <x14:cfRule type="expression" priority="6857" id="{BE0895F3-3AA5-49B1-B59B-64F1BF3B8A97}">
            <xm:f>OR(TEXT($C65,"jjjj")=TEXT(CRENEAUX!$S$9,"jjjj"),TEXT($C65,"jjjj")=TEXT(CRENEAUX!$T$9,"jjjj"),TEXT($C65,"jjjj")=TEXT(CRENEAUX!$U$9,"jjjj"),TEXT($C65,"jjjj")=TEXT(CRENEAUX!$V$9,"jjjj"),TEXT($C65,"jjjj")=TEXT(CRENEAUX!$W$9,"jjjj"),TEXT($C65,"jjjj")=TEXT(CRENEAUX!$X$9,"jjjj"),TEXT($C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D65</xm:sqref>
        </x14:conditionalFormatting>
        <x14:conditionalFormatting xmlns:xm="http://schemas.microsoft.com/office/excel/2006/main">
          <x14:cfRule type="expression" priority="6856" id="{17778253-9573-4993-BB0D-95CF3E44677A}">
            <xm:f>OR(TEXT($C65,"jjjj")=TEXT(CRENEAUX!$S$9,"jjjj"),TEXT($C65,"jjjj")=TEXT(CRENEAUX!$T$9,"jjjj"),TEXT($C65,"jjjj")=TEXT(CRENEAUX!$U$9,"jjjj"),TEXT($C65,"jjjj")=TEXT(CRENEAUX!$V$9,"jjjj"),TEXT($C65,"jjjj")=TEXT(CRENEAUX!$W$9,"jjjj"),TEXT($C65,"jjjj")=TEXT(CRENEAUX!$X$9,"jjjj"),TEXT($C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D66</xm:sqref>
        </x14:conditionalFormatting>
        <x14:conditionalFormatting xmlns:xm="http://schemas.microsoft.com/office/excel/2006/main">
          <x14:cfRule type="expression" priority="6854" id="{81426762-4EDA-4DF5-9C07-86E4C712F09D}">
            <xm:f>OR(TEXT($C67,"jjjj")=TEXT(CRENEAUX!$S$9,"jjjj"),TEXT($C67,"jjjj")=TEXT(CRENEAUX!$T$9,"jjjj"),TEXT($C67,"jjjj")=TEXT(CRENEAUX!$U$9,"jjjj"),TEXT($C67,"jjjj")=TEXT(CRENEAUX!$V$9,"jjjj"),TEXT($C67,"jjjj")=TEXT(CRENEAUX!$W$9,"jjjj"),TEXT($C67,"jjjj")=TEXT(CRENEAUX!$X$9,"jjjj"),TEXT($C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D67</xm:sqref>
        </x14:conditionalFormatting>
        <x14:conditionalFormatting xmlns:xm="http://schemas.microsoft.com/office/excel/2006/main">
          <x14:cfRule type="expression" priority="6853" id="{A8170AFC-835B-424F-9802-F36258E5800D}">
            <xm:f>OR(TEXT($C67,"jjjj")=TEXT(CRENEAUX!$S$9,"jjjj"),TEXT($C67,"jjjj")=TEXT(CRENEAUX!$T$9,"jjjj"),TEXT($C67,"jjjj")=TEXT(CRENEAUX!$U$9,"jjjj"),TEXT($C67,"jjjj")=TEXT(CRENEAUX!$V$9,"jjjj"),TEXT($C67,"jjjj")=TEXT(CRENEAUX!$W$9,"jjjj"),TEXT($C67,"jjjj")=TEXT(CRENEAUX!$X$9,"jjjj"),TEXT($C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D68</xm:sqref>
        </x14:conditionalFormatting>
        <x14:conditionalFormatting xmlns:xm="http://schemas.microsoft.com/office/excel/2006/main">
          <x14:cfRule type="expression" priority="6851" id="{28A12D3D-2F11-4C5D-B9CB-B65FF71ABCF9}">
            <xm:f>OR(TEXT($C69,"jjjj")=TEXT(CRENEAUX!$S$9,"jjjj"),TEXT($C69,"jjjj")=TEXT(CRENEAUX!$T$9,"jjjj"),TEXT($C69,"jjjj")=TEXT(CRENEAUX!$U$9,"jjjj"),TEXT($C69,"jjjj")=TEXT(CRENEAUX!$V$9,"jjjj"),TEXT($C69,"jjjj")=TEXT(CRENEAUX!$W$9,"jjjj"),TEXT($C69,"jjjj")=TEXT(CRENEAUX!$X$9,"jjjj"),TEXT($C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D69</xm:sqref>
        </x14:conditionalFormatting>
        <x14:conditionalFormatting xmlns:xm="http://schemas.microsoft.com/office/excel/2006/main">
          <x14:cfRule type="expression" priority="6850" id="{6F1A3B27-12EF-4B4E-9761-C5D3EC3E1235}">
            <xm:f>OR(TEXT($C69,"jjjj")=TEXT(CRENEAUX!$S$9,"jjjj"),TEXT($C69,"jjjj")=TEXT(CRENEAUX!$T$9,"jjjj"),TEXT($C69,"jjjj")=TEXT(CRENEAUX!$U$9,"jjjj"),TEXT($C69,"jjjj")=TEXT(CRENEAUX!$V$9,"jjjj"),TEXT($C69,"jjjj")=TEXT(CRENEAUX!$W$9,"jjjj"),TEXT($C69,"jjjj")=TEXT(CRENEAUX!$X$9,"jjjj"),TEXT($C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D70</xm:sqref>
        </x14:conditionalFormatting>
        <x14:conditionalFormatting xmlns:xm="http://schemas.microsoft.com/office/excel/2006/main">
          <x14:cfRule type="expression" priority="6848" id="{2AA289C1-D3AB-425B-B0AA-831B69492648}">
            <xm:f>OR(TEXT($C71,"jjjj")=TEXT(CRENEAUX!$S$9,"jjjj"),TEXT($C71,"jjjj")=TEXT(CRENEAUX!$T$9,"jjjj"),TEXT($C71,"jjjj")=TEXT(CRENEAUX!$U$9,"jjjj"),TEXT($C71,"jjjj")=TEXT(CRENEAUX!$V$9,"jjjj"),TEXT($C71,"jjjj")=TEXT(CRENEAUX!$W$9,"jjjj"),TEXT($C71,"jjjj")=TEXT(CRENEAUX!$X$9,"jjjj"),TEXT($C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D71</xm:sqref>
        </x14:conditionalFormatting>
        <x14:conditionalFormatting xmlns:xm="http://schemas.microsoft.com/office/excel/2006/main">
          <x14:cfRule type="expression" priority="6847" id="{32C326D7-5E8E-4E1D-AB61-E1CBBAA3D8E4}">
            <xm:f>OR(TEXT($C71,"jjjj")=TEXT(CRENEAUX!$S$9,"jjjj"),TEXT($C71,"jjjj")=TEXT(CRENEAUX!$T$9,"jjjj"),TEXT($C71,"jjjj")=TEXT(CRENEAUX!$U$9,"jjjj"),TEXT($C71,"jjjj")=TEXT(CRENEAUX!$V$9,"jjjj"),TEXT($C71,"jjjj")=TEXT(CRENEAUX!$W$9,"jjjj"),TEXT($C71,"jjjj")=TEXT(CRENEAUX!$X$9,"jjjj"),TEXT($C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D72</xm:sqref>
        </x14:conditionalFormatting>
        <x14:conditionalFormatting xmlns:xm="http://schemas.microsoft.com/office/excel/2006/main">
          <x14:cfRule type="expression" priority="6845" id="{F8B84B85-3776-4C22-8EB9-A01DB9ECBEB4}">
            <xm:f>OR(TEXT($C73,"jjjj")=TEXT(CRENEAUX!$S$9,"jjjj"),TEXT($C73,"jjjj")=TEXT(CRENEAUX!$T$9,"jjjj"),TEXT($C73,"jjjj")=TEXT(CRENEAUX!$U$9,"jjjj"),TEXT($C73,"jjjj")=TEXT(CRENEAUX!$V$9,"jjjj"),TEXT($C73,"jjjj")=TEXT(CRENEAUX!$W$9,"jjjj"),TEXT($C73,"jjjj")=TEXT(CRENEAUX!$X$9,"jjjj"),TEXT($C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D73</xm:sqref>
        </x14:conditionalFormatting>
        <x14:conditionalFormatting xmlns:xm="http://schemas.microsoft.com/office/excel/2006/main">
          <x14:cfRule type="expression" priority="6844" id="{13378C79-53B4-4B3F-8935-A2F6484B5783}">
            <xm:f>OR(TEXT($C73,"jjjj")=TEXT(CRENEAUX!$S$9,"jjjj"),TEXT($C73,"jjjj")=TEXT(CRENEAUX!$T$9,"jjjj"),TEXT($C73,"jjjj")=TEXT(CRENEAUX!$U$9,"jjjj"),TEXT($C73,"jjjj")=TEXT(CRENEAUX!$V$9,"jjjj"),TEXT($C73,"jjjj")=TEXT(CRENEAUX!$W$9,"jjjj"),TEXT($C73,"jjjj")=TEXT(CRENEAUX!$X$9,"jjjj"),TEXT($C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D74</xm:sqref>
        </x14:conditionalFormatting>
        <x14:conditionalFormatting xmlns:xm="http://schemas.microsoft.com/office/excel/2006/main">
          <x14:cfRule type="expression" priority="6842" id="{1CFCE1D2-2817-4814-A022-BBEBA36C5717}">
            <xm:f>OR(TEXT($C75,"jjjj")=TEXT(CRENEAUX!$S$9,"jjjj"),TEXT($C75,"jjjj")=TEXT(CRENEAUX!$T$9,"jjjj"),TEXT($C75,"jjjj")=TEXT(CRENEAUX!$U$9,"jjjj"),TEXT($C75,"jjjj")=TEXT(CRENEAUX!$V$9,"jjjj"),TEXT($C75,"jjjj")=TEXT(CRENEAUX!$W$9,"jjjj"),TEXT($C75,"jjjj")=TEXT(CRENEAUX!$X$9,"jjjj"),TEXT($C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D75</xm:sqref>
        </x14:conditionalFormatting>
        <x14:conditionalFormatting xmlns:xm="http://schemas.microsoft.com/office/excel/2006/main">
          <x14:cfRule type="expression" priority="6841" id="{176AF8BE-9E57-4115-8802-DC57DCC95425}">
            <xm:f>OR(TEXT($C75,"jjjj")=TEXT(CRENEAUX!$S$9,"jjjj"),TEXT($C75,"jjjj")=TEXT(CRENEAUX!$T$9,"jjjj"),TEXT($C75,"jjjj")=TEXT(CRENEAUX!$U$9,"jjjj"),TEXT($C75,"jjjj")=TEXT(CRENEAUX!$V$9,"jjjj"),TEXT($C75,"jjjj")=TEXT(CRENEAUX!$W$9,"jjjj"),TEXT($C75,"jjjj")=TEXT(CRENEAUX!$X$9,"jjjj"),TEXT($C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D76</xm:sqref>
        </x14:conditionalFormatting>
        <x14:conditionalFormatting xmlns:xm="http://schemas.microsoft.com/office/excel/2006/main">
          <x14:cfRule type="expression" priority="6839" id="{87D4DB16-64CD-4F87-B491-595497D99D79}">
            <xm:f>OR(TEXT($C77,"jjjj")=TEXT(CRENEAUX!$S$9,"jjjj"),TEXT($C77,"jjjj")=TEXT(CRENEAUX!$T$9,"jjjj"),TEXT($C77,"jjjj")=TEXT(CRENEAUX!$U$9,"jjjj"),TEXT($C77,"jjjj")=TEXT(CRENEAUX!$V$9,"jjjj"),TEXT($C77,"jjjj")=TEXT(CRENEAUX!$W$9,"jjjj"),TEXT($C77,"jjjj")=TEXT(CRENEAUX!$X$9,"jjjj"),TEXT($C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D77</xm:sqref>
        </x14:conditionalFormatting>
        <x14:conditionalFormatting xmlns:xm="http://schemas.microsoft.com/office/excel/2006/main">
          <x14:cfRule type="expression" priority="6838" id="{2500451C-3843-49FF-8D35-70E7B341FA0B}">
            <xm:f>OR(TEXT($C77,"jjjj")=TEXT(CRENEAUX!$S$9,"jjjj"),TEXT($C77,"jjjj")=TEXT(CRENEAUX!$T$9,"jjjj"),TEXT($C77,"jjjj")=TEXT(CRENEAUX!$U$9,"jjjj"),TEXT($C77,"jjjj")=TEXT(CRENEAUX!$V$9,"jjjj"),TEXT($C77,"jjjj")=TEXT(CRENEAUX!$W$9,"jjjj"),TEXT($C77,"jjjj")=TEXT(CRENEAUX!$X$9,"jjjj"),TEXT($C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D78</xm:sqref>
        </x14:conditionalFormatting>
        <x14:conditionalFormatting xmlns:xm="http://schemas.microsoft.com/office/excel/2006/main">
          <x14:cfRule type="expression" priority="6836" id="{81165926-FF3F-499F-8831-812614954C4B}">
            <xm:f>OR(TEXT($C79,"jjjj")=TEXT(CRENEAUX!$S$9,"jjjj"),TEXT($C79,"jjjj")=TEXT(CRENEAUX!$T$9,"jjjj"),TEXT($C79,"jjjj")=TEXT(CRENEAUX!$U$9,"jjjj"),TEXT($C79,"jjjj")=TEXT(CRENEAUX!$V$9,"jjjj"),TEXT($C79,"jjjj")=TEXT(CRENEAUX!$W$9,"jjjj"),TEXT($C79,"jjjj")=TEXT(CRENEAUX!$X$9,"jjjj"),TEXT($C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D79</xm:sqref>
        </x14:conditionalFormatting>
        <x14:conditionalFormatting xmlns:xm="http://schemas.microsoft.com/office/excel/2006/main">
          <x14:cfRule type="expression" priority="6835" id="{6B14C75C-E7DE-4A4B-B596-13006C092D07}">
            <xm:f>OR(TEXT($C79,"jjjj")=TEXT(CRENEAUX!$S$9,"jjjj"),TEXT($C79,"jjjj")=TEXT(CRENEAUX!$T$9,"jjjj"),TEXT($C79,"jjjj")=TEXT(CRENEAUX!$U$9,"jjjj"),TEXT($C79,"jjjj")=TEXT(CRENEAUX!$V$9,"jjjj"),TEXT($C79,"jjjj")=TEXT(CRENEAUX!$W$9,"jjjj"),TEXT($C79,"jjjj")=TEXT(CRENEAUX!$X$9,"jjjj"),TEXT($C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D80</xm:sqref>
        </x14:conditionalFormatting>
        <x14:conditionalFormatting xmlns:xm="http://schemas.microsoft.com/office/excel/2006/main">
          <x14:cfRule type="expression" priority="6833" id="{50D8B81E-8C82-47E0-ABA8-767A06896D71}">
            <xm:f>OR(TEXT($C81,"jjjj")=TEXT(CRENEAUX!$S$9,"jjjj"),TEXT($C81,"jjjj")=TEXT(CRENEAUX!$T$9,"jjjj"),TEXT($C81,"jjjj")=TEXT(CRENEAUX!$U$9,"jjjj"),TEXT($C81,"jjjj")=TEXT(CRENEAUX!$V$9,"jjjj"),TEXT($C81,"jjjj")=TEXT(CRENEAUX!$W$9,"jjjj"),TEXT($C81,"jjjj")=TEXT(CRENEAUX!$X$9,"jjjj"),TEXT($C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D81</xm:sqref>
        </x14:conditionalFormatting>
        <x14:conditionalFormatting xmlns:xm="http://schemas.microsoft.com/office/excel/2006/main">
          <x14:cfRule type="expression" priority="6832" id="{0E598199-CADD-4818-BD7C-7FAA2738C807}">
            <xm:f>OR(TEXT($C81,"jjjj")=TEXT(CRENEAUX!$S$9,"jjjj"),TEXT($C81,"jjjj")=TEXT(CRENEAUX!$T$9,"jjjj"),TEXT($C81,"jjjj")=TEXT(CRENEAUX!$U$9,"jjjj"),TEXT($C81,"jjjj")=TEXT(CRENEAUX!$V$9,"jjjj"),TEXT($C81,"jjjj")=TEXT(CRENEAUX!$W$9,"jjjj"),TEXT($C81,"jjjj")=TEXT(CRENEAUX!$X$9,"jjjj"),TEXT($C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D82</xm:sqref>
        </x14:conditionalFormatting>
        <x14:conditionalFormatting xmlns:xm="http://schemas.microsoft.com/office/excel/2006/main">
          <x14:cfRule type="expression" priority="6830" id="{C67701B3-9D66-4FCD-8849-B8A57997B1AB}">
            <xm:f>OR(TEXT($C83,"jjjj")=TEXT(CRENEAUX!$S$9,"jjjj"),TEXT($C83,"jjjj")=TEXT(CRENEAUX!$T$9,"jjjj"),TEXT($C83,"jjjj")=TEXT(CRENEAUX!$U$9,"jjjj"),TEXT($C83,"jjjj")=TEXT(CRENEAUX!$V$9,"jjjj"),TEXT($C83,"jjjj")=TEXT(CRENEAUX!$W$9,"jjjj"),TEXT($C83,"jjjj")=TEXT(CRENEAUX!$X$9,"jjjj"),TEXT($C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D83</xm:sqref>
        </x14:conditionalFormatting>
        <x14:conditionalFormatting xmlns:xm="http://schemas.microsoft.com/office/excel/2006/main">
          <x14:cfRule type="expression" priority="6829" id="{10F1C571-EF73-41DD-A4B9-4D18D377B47B}">
            <xm:f>OR(TEXT($C83,"jjjj")=TEXT(CRENEAUX!$S$9,"jjjj"),TEXT($C83,"jjjj")=TEXT(CRENEAUX!$T$9,"jjjj"),TEXT($C83,"jjjj")=TEXT(CRENEAUX!$U$9,"jjjj"),TEXT($C83,"jjjj")=TEXT(CRENEAUX!$V$9,"jjjj"),TEXT($C83,"jjjj")=TEXT(CRENEAUX!$W$9,"jjjj"),TEXT($C83,"jjjj")=TEXT(CRENEAUX!$X$9,"jjjj"),TEXT($C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D84</xm:sqref>
        </x14:conditionalFormatting>
        <x14:conditionalFormatting xmlns:xm="http://schemas.microsoft.com/office/excel/2006/main">
          <x14:cfRule type="expression" priority="6827" id="{0AADB59F-4D84-49BF-8335-621BF504DDB2}">
            <xm:f>OR(TEXT($C85,"jjjj")=TEXT(CRENEAUX!$S$9,"jjjj"),TEXT($C85,"jjjj")=TEXT(CRENEAUX!$T$9,"jjjj"),TEXT($C85,"jjjj")=TEXT(CRENEAUX!$U$9,"jjjj"),TEXT($C85,"jjjj")=TEXT(CRENEAUX!$V$9,"jjjj"),TEXT($C85,"jjjj")=TEXT(CRENEAUX!$W$9,"jjjj"),TEXT($C85,"jjjj")=TEXT(CRENEAUX!$X$9,"jjjj"),TEXT($C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D85</xm:sqref>
        </x14:conditionalFormatting>
        <x14:conditionalFormatting xmlns:xm="http://schemas.microsoft.com/office/excel/2006/main">
          <x14:cfRule type="expression" priority="6826" id="{19B51A17-C093-4493-B4E7-330490D7A852}">
            <xm:f>OR(TEXT($C85,"jjjj")=TEXT(CRENEAUX!$S$9,"jjjj"),TEXT($C85,"jjjj")=TEXT(CRENEAUX!$T$9,"jjjj"),TEXT($C85,"jjjj")=TEXT(CRENEAUX!$U$9,"jjjj"),TEXT($C85,"jjjj")=TEXT(CRENEAUX!$V$9,"jjjj"),TEXT($C85,"jjjj")=TEXT(CRENEAUX!$W$9,"jjjj"),TEXT($C85,"jjjj")=TEXT(CRENEAUX!$X$9,"jjjj"),TEXT($C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D86</xm:sqref>
        </x14:conditionalFormatting>
        <x14:conditionalFormatting xmlns:xm="http://schemas.microsoft.com/office/excel/2006/main">
          <x14:cfRule type="expression" priority="6824" id="{8BC3EEF6-6473-472B-BA15-155257322624}">
            <xm:f>OR(TEXT($C87,"jjjj")=TEXT(CRENEAUX!$S$9,"jjjj"),TEXT($C87,"jjjj")=TEXT(CRENEAUX!$T$9,"jjjj"),TEXT($C87,"jjjj")=TEXT(CRENEAUX!$U$9,"jjjj"),TEXT($C87,"jjjj")=TEXT(CRENEAUX!$V$9,"jjjj"),TEXT($C87,"jjjj")=TEXT(CRENEAUX!$W$9,"jjjj"),TEXT($C87,"jjjj")=TEXT(CRENEAUX!$X$9,"jjjj"),TEXT($C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D87</xm:sqref>
        </x14:conditionalFormatting>
        <x14:conditionalFormatting xmlns:xm="http://schemas.microsoft.com/office/excel/2006/main">
          <x14:cfRule type="expression" priority="6823" id="{1298B395-B77A-417C-90B7-0D40EBCF1AD8}">
            <xm:f>OR(TEXT($C87,"jjjj")=TEXT(CRENEAUX!$S$9,"jjjj"),TEXT($C87,"jjjj")=TEXT(CRENEAUX!$T$9,"jjjj"),TEXT($C87,"jjjj")=TEXT(CRENEAUX!$U$9,"jjjj"),TEXT($C87,"jjjj")=TEXT(CRENEAUX!$V$9,"jjjj"),TEXT($C87,"jjjj")=TEXT(CRENEAUX!$W$9,"jjjj"),TEXT($C87,"jjjj")=TEXT(CRENEAUX!$X$9,"jjjj"),TEXT($C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D88</xm:sqref>
        </x14:conditionalFormatting>
        <x14:conditionalFormatting xmlns:xm="http://schemas.microsoft.com/office/excel/2006/main">
          <x14:cfRule type="expression" priority="6821" id="{44A0C156-54A1-4371-A341-845E1F9D188A}">
            <xm:f>OR(TEXT($C89,"jjjj")=TEXT(CRENEAUX!$S$9,"jjjj"),TEXT($C89,"jjjj")=TEXT(CRENEAUX!$T$9,"jjjj"),TEXT($C89,"jjjj")=TEXT(CRENEAUX!$U$9,"jjjj"),TEXT($C89,"jjjj")=TEXT(CRENEAUX!$V$9,"jjjj"),TEXT($C89,"jjjj")=TEXT(CRENEAUX!$W$9,"jjjj"),TEXT($C89,"jjjj")=TEXT(CRENEAUX!$X$9,"jjjj"),TEXT($C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D89</xm:sqref>
        </x14:conditionalFormatting>
        <x14:conditionalFormatting xmlns:xm="http://schemas.microsoft.com/office/excel/2006/main">
          <x14:cfRule type="expression" priority="6820" id="{2766EFD9-4387-4422-9CE7-EFECAC34982F}">
            <xm:f>OR(TEXT($C89,"jjjj")=TEXT(CRENEAUX!$S$9,"jjjj"),TEXT($C89,"jjjj")=TEXT(CRENEAUX!$T$9,"jjjj"),TEXT($C89,"jjjj")=TEXT(CRENEAUX!$U$9,"jjjj"),TEXT($C89,"jjjj")=TEXT(CRENEAUX!$V$9,"jjjj"),TEXT($C89,"jjjj")=TEXT(CRENEAUX!$W$9,"jjjj"),TEXT($C89,"jjjj")=TEXT(CRENEAUX!$X$9,"jjjj"),TEXT($C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D90</xm:sqref>
        </x14:conditionalFormatting>
        <x14:conditionalFormatting xmlns:xm="http://schemas.microsoft.com/office/excel/2006/main">
          <x14:cfRule type="expression" priority="6818" id="{119B179B-89ED-409A-98AB-28968306EEB4}">
            <xm:f>OR(TEXT($C91,"jjjj")=TEXT(CRENEAUX!$S$9,"jjjj"),TEXT($C91,"jjjj")=TEXT(CRENEAUX!$T$9,"jjjj"),TEXT($C91,"jjjj")=TEXT(CRENEAUX!$U$9,"jjjj"),TEXT($C91,"jjjj")=TEXT(CRENEAUX!$V$9,"jjjj"),TEXT($C91,"jjjj")=TEXT(CRENEAUX!$W$9,"jjjj"),TEXT($C91,"jjjj")=TEXT(CRENEAUX!$X$9,"jjjj"),TEXT($C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D91</xm:sqref>
        </x14:conditionalFormatting>
        <x14:conditionalFormatting xmlns:xm="http://schemas.microsoft.com/office/excel/2006/main">
          <x14:cfRule type="expression" priority="6817" id="{45F85355-E41A-47B8-9617-2DC6B9B0EDDF}">
            <xm:f>OR(TEXT($C91,"jjjj")=TEXT(CRENEAUX!$S$9,"jjjj"),TEXT($C91,"jjjj")=TEXT(CRENEAUX!$T$9,"jjjj"),TEXT($C91,"jjjj")=TEXT(CRENEAUX!$U$9,"jjjj"),TEXT($C91,"jjjj")=TEXT(CRENEAUX!$V$9,"jjjj"),TEXT($C91,"jjjj")=TEXT(CRENEAUX!$W$9,"jjjj"),TEXT($C91,"jjjj")=TEXT(CRENEAUX!$X$9,"jjjj"),TEXT($C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D92</xm:sqref>
        </x14:conditionalFormatting>
        <x14:conditionalFormatting xmlns:xm="http://schemas.microsoft.com/office/excel/2006/main">
          <x14:cfRule type="expression" priority="6815" id="{ED9127C3-0A70-46C6-95BA-CB8A0727F097}">
            <xm:f>OR(TEXT($C93,"jjjj")=TEXT(CRENEAUX!$S$9,"jjjj"),TEXT($C93,"jjjj")=TEXT(CRENEAUX!$T$9,"jjjj"),TEXT($C93,"jjjj")=TEXT(CRENEAUX!$U$9,"jjjj"),TEXT($C93,"jjjj")=TEXT(CRENEAUX!$V$9,"jjjj"),TEXT($C93,"jjjj")=TEXT(CRENEAUX!$W$9,"jjjj"),TEXT($C93,"jjjj")=TEXT(CRENEAUX!$X$9,"jjjj"),TEXT($C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D93</xm:sqref>
        </x14:conditionalFormatting>
        <x14:conditionalFormatting xmlns:xm="http://schemas.microsoft.com/office/excel/2006/main">
          <x14:cfRule type="expression" priority="6814" id="{25166591-ABBD-41F4-86C3-5B885AF85034}">
            <xm:f>OR(TEXT($C93,"jjjj")=TEXT(CRENEAUX!$S$9,"jjjj"),TEXT($C93,"jjjj")=TEXT(CRENEAUX!$T$9,"jjjj"),TEXT($C93,"jjjj")=TEXT(CRENEAUX!$U$9,"jjjj"),TEXT($C93,"jjjj")=TEXT(CRENEAUX!$V$9,"jjjj"),TEXT($C93,"jjjj")=TEXT(CRENEAUX!$W$9,"jjjj"),TEXT($C93,"jjjj")=TEXT(CRENEAUX!$X$9,"jjjj"),TEXT($C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D94</xm:sqref>
        </x14:conditionalFormatting>
        <x14:conditionalFormatting xmlns:xm="http://schemas.microsoft.com/office/excel/2006/main">
          <x14:cfRule type="expression" priority="6812" id="{B06BE1DA-F898-4BF6-8EDB-E331B196816C}">
            <xm:f>OR(TEXT($C95,"jjjj")=TEXT(CRENEAUX!$S$9,"jjjj"),TEXT($C95,"jjjj")=TEXT(CRENEAUX!$T$9,"jjjj"),TEXT($C95,"jjjj")=TEXT(CRENEAUX!$U$9,"jjjj"),TEXT($C95,"jjjj")=TEXT(CRENEAUX!$V$9,"jjjj"),TEXT($C95,"jjjj")=TEXT(CRENEAUX!$W$9,"jjjj"),TEXT($C95,"jjjj")=TEXT(CRENEAUX!$X$9,"jjjj"),TEXT($C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D95</xm:sqref>
        </x14:conditionalFormatting>
        <x14:conditionalFormatting xmlns:xm="http://schemas.microsoft.com/office/excel/2006/main">
          <x14:cfRule type="expression" priority="6811" id="{D3B89E54-8E18-426F-A565-9A763B77A810}">
            <xm:f>OR(TEXT($C95,"jjjj")=TEXT(CRENEAUX!$S$9,"jjjj"),TEXT($C95,"jjjj")=TEXT(CRENEAUX!$T$9,"jjjj"),TEXT($C95,"jjjj")=TEXT(CRENEAUX!$U$9,"jjjj"),TEXT($C95,"jjjj")=TEXT(CRENEAUX!$V$9,"jjjj"),TEXT($C95,"jjjj")=TEXT(CRENEAUX!$W$9,"jjjj"),TEXT($C95,"jjjj")=TEXT(CRENEAUX!$X$9,"jjjj"),TEXT($C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D96</xm:sqref>
        </x14:conditionalFormatting>
        <x14:conditionalFormatting xmlns:xm="http://schemas.microsoft.com/office/excel/2006/main">
          <x14:cfRule type="expression" priority="6809" id="{F7381D4D-6AEA-4FC7-878A-5C9C56A14234}">
            <xm:f>OR(TEXT($C97,"jjjj")=TEXT(CRENEAUX!$S$9,"jjjj"),TEXT($C97,"jjjj")=TEXT(CRENEAUX!$T$9,"jjjj"),TEXT($C97,"jjjj")=TEXT(CRENEAUX!$U$9,"jjjj"),TEXT($C97,"jjjj")=TEXT(CRENEAUX!$V$9,"jjjj"),TEXT($C97,"jjjj")=TEXT(CRENEAUX!$W$9,"jjjj"),TEXT($C97,"jjjj")=TEXT(CRENEAUX!$X$9,"jjjj"),TEXT($C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D97</xm:sqref>
        </x14:conditionalFormatting>
        <x14:conditionalFormatting xmlns:xm="http://schemas.microsoft.com/office/excel/2006/main">
          <x14:cfRule type="expression" priority="6808" id="{4B3A6DFA-C396-444B-B51A-ACBCE2C4188C}">
            <xm:f>OR(TEXT($C97,"jjjj")=TEXT(CRENEAUX!$S$9,"jjjj"),TEXT($C97,"jjjj")=TEXT(CRENEAUX!$T$9,"jjjj"),TEXT($C97,"jjjj")=TEXT(CRENEAUX!$U$9,"jjjj"),TEXT($C97,"jjjj")=TEXT(CRENEAUX!$V$9,"jjjj"),TEXT($C97,"jjjj")=TEXT(CRENEAUX!$W$9,"jjjj"),TEXT($C97,"jjjj")=TEXT(CRENEAUX!$X$9,"jjjj"),TEXT($C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D98</xm:sqref>
        </x14:conditionalFormatting>
        <x14:conditionalFormatting xmlns:xm="http://schemas.microsoft.com/office/excel/2006/main">
          <x14:cfRule type="expression" priority="6806" id="{C612FE08-4281-435F-A5F8-924178458A68}">
            <xm:f>OR(TEXT($C99,"jjjj")=TEXT(CRENEAUX!$S$9,"jjjj"),TEXT($C99,"jjjj")=TEXT(CRENEAUX!$T$9,"jjjj"),TEXT($C99,"jjjj")=TEXT(CRENEAUX!$U$9,"jjjj"),TEXT($C99,"jjjj")=TEXT(CRENEAUX!$V$9,"jjjj"),TEXT($C99,"jjjj")=TEXT(CRENEAUX!$W$9,"jjjj"),TEXT($C99,"jjjj")=TEXT(CRENEAUX!$X$9,"jjjj"),TEXT($C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D99</xm:sqref>
        </x14:conditionalFormatting>
        <x14:conditionalFormatting xmlns:xm="http://schemas.microsoft.com/office/excel/2006/main">
          <x14:cfRule type="expression" priority="6805" id="{830A1DE8-2133-4B2C-8E01-4DC0B23D47F1}">
            <xm:f>OR(TEXT($C99,"jjjj")=TEXT(CRENEAUX!$S$9,"jjjj"),TEXT($C99,"jjjj")=TEXT(CRENEAUX!$T$9,"jjjj"),TEXT($C99,"jjjj")=TEXT(CRENEAUX!$U$9,"jjjj"),TEXT($C99,"jjjj")=TEXT(CRENEAUX!$V$9,"jjjj"),TEXT($C99,"jjjj")=TEXT(CRENEAUX!$W$9,"jjjj"),TEXT($C99,"jjjj")=TEXT(CRENEAUX!$X$9,"jjjj"),TEXT($C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D100</xm:sqref>
        </x14:conditionalFormatting>
        <x14:conditionalFormatting xmlns:xm="http://schemas.microsoft.com/office/excel/2006/main">
          <x14:cfRule type="expression" priority="6803" id="{5C95700E-B2F1-44C7-BD7B-DB9BACC83708}">
            <xm:f>OR(TEXT($C101,"jjjj")=TEXT(CRENEAUX!$S$9,"jjjj"),TEXT($C101,"jjjj")=TEXT(CRENEAUX!$T$9,"jjjj"),TEXT($C101,"jjjj")=TEXT(CRENEAUX!$U$9,"jjjj"),TEXT($C101,"jjjj")=TEXT(CRENEAUX!$V$9,"jjjj"),TEXT($C101,"jjjj")=TEXT(CRENEAUX!$W$9,"jjjj"),TEXT($C101,"jjjj")=TEXT(CRENEAUX!$X$9,"jjjj"),TEXT($C101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D101</xm:sqref>
        </x14:conditionalFormatting>
        <x14:conditionalFormatting xmlns:xm="http://schemas.microsoft.com/office/excel/2006/main">
          <x14:cfRule type="expression" priority="6802" id="{EEC10553-8F22-4783-A683-016B0B591541}">
            <xm:f>OR(TEXT($C101,"jjjj")=TEXT(CRENEAUX!$S$9,"jjjj"),TEXT($C101,"jjjj")=TEXT(CRENEAUX!$T$9,"jjjj"),TEXT($C101,"jjjj")=TEXT(CRENEAUX!$U$9,"jjjj"),TEXT($C101,"jjjj")=TEXT(CRENEAUX!$V$9,"jjjj"),TEXT($C101,"jjjj")=TEXT(CRENEAUX!$W$9,"jjjj"),TEXT($C101,"jjjj")=TEXT(CRENEAUX!$X$9,"jjjj"),TEXT($C101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D102</xm:sqref>
        </x14:conditionalFormatting>
        <x14:conditionalFormatting xmlns:xm="http://schemas.microsoft.com/office/excel/2006/main">
          <x14:cfRule type="expression" priority="6800" id="{093FE283-895A-4E44-A4A4-BFE8287CEC27}">
            <xm:f>OR(TEXT($C103,"jjjj")=TEXT(CRENEAUX!$S$9,"jjjj"),TEXT($C103,"jjjj")=TEXT(CRENEAUX!$T$9,"jjjj"),TEXT($C103,"jjjj")=TEXT(CRENEAUX!$U$9,"jjjj"),TEXT($C103,"jjjj")=TEXT(CRENEAUX!$V$9,"jjjj"),TEXT($C103,"jjjj")=TEXT(CRENEAUX!$W$9,"jjjj"),TEXT($C103,"jjjj")=TEXT(CRENEAUX!$X$9,"jjjj"),TEXT($C103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D103</xm:sqref>
        </x14:conditionalFormatting>
        <x14:conditionalFormatting xmlns:xm="http://schemas.microsoft.com/office/excel/2006/main">
          <x14:cfRule type="expression" priority="6799" id="{542A45D4-3244-408F-8A86-7BFE6C883599}">
            <xm:f>OR(TEXT($C103,"jjjj")=TEXT(CRENEAUX!$S$9,"jjjj"),TEXT($C103,"jjjj")=TEXT(CRENEAUX!$T$9,"jjjj"),TEXT($C103,"jjjj")=TEXT(CRENEAUX!$U$9,"jjjj"),TEXT($C103,"jjjj")=TEXT(CRENEAUX!$V$9,"jjjj"),TEXT($C103,"jjjj")=TEXT(CRENEAUX!$W$9,"jjjj"),TEXT($C103,"jjjj")=TEXT(CRENEAUX!$X$9,"jjjj"),TEXT($C103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D104</xm:sqref>
        </x14:conditionalFormatting>
        <x14:conditionalFormatting xmlns:xm="http://schemas.microsoft.com/office/excel/2006/main">
          <x14:cfRule type="expression" priority="6797" id="{CCDDF3D9-18AB-470B-B56F-F7F2E0471169}">
            <xm:f>OR(TEXT($C105,"jjjj")=TEXT(CRENEAUX!$S$9,"jjjj"),TEXT($C105,"jjjj")=TEXT(CRENEAUX!$T$9,"jjjj"),TEXT($C105,"jjjj")=TEXT(CRENEAUX!$U$9,"jjjj"),TEXT($C105,"jjjj")=TEXT(CRENEAUX!$V$9,"jjjj"),TEXT($C105,"jjjj")=TEXT(CRENEAUX!$W$9,"jjjj"),TEXT($C105,"jjjj")=TEXT(CRENEAUX!$X$9,"jjjj"),TEXT($C105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D105</xm:sqref>
        </x14:conditionalFormatting>
        <x14:conditionalFormatting xmlns:xm="http://schemas.microsoft.com/office/excel/2006/main">
          <x14:cfRule type="expression" priority="6796" id="{AC07E773-EC11-4681-B4F2-482633CE8A9A}">
            <xm:f>OR(TEXT($C105,"jjjj")=TEXT(CRENEAUX!$S$9,"jjjj"),TEXT($C105,"jjjj")=TEXT(CRENEAUX!$T$9,"jjjj"),TEXT($C105,"jjjj")=TEXT(CRENEAUX!$U$9,"jjjj"),TEXT($C105,"jjjj")=TEXT(CRENEAUX!$V$9,"jjjj"),TEXT($C105,"jjjj")=TEXT(CRENEAUX!$W$9,"jjjj"),TEXT($C105,"jjjj")=TEXT(CRENEAUX!$X$9,"jjjj"),TEXT($C105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D106</xm:sqref>
        </x14:conditionalFormatting>
        <x14:conditionalFormatting xmlns:xm="http://schemas.microsoft.com/office/excel/2006/main">
          <x14:cfRule type="expression" priority="6794" id="{34451B91-63BE-4689-B091-AA282E03C6A1}">
            <xm:f>OR(TEXT($C107,"jjjj")=TEXT(CRENEAUX!$S$9,"jjjj"),TEXT($C107,"jjjj")=TEXT(CRENEAUX!$T$9,"jjjj"),TEXT($C107,"jjjj")=TEXT(CRENEAUX!$U$9,"jjjj"),TEXT($C107,"jjjj")=TEXT(CRENEAUX!$V$9,"jjjj"),TEXT($C107,"jjjj")=TEXT(CRENEAUX!$W$9,"jjjj"),TEXT($C107,"jjjj")=TEXT(CRENEAUX!$X$9,"jjjj"),TEXT($C107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D107</xm:sqref>
        </x14:conditionalFormatting>
        <x14:conditionalFormatting xmlns:xm="http://schemas.microsoft.com/office/excel/2006/main">
          <x14:cfRule type="expression" priority="6793" id="{083CEC6F-3B8C-4FE8-A8C2-96AB03CA6654}">
            <xm:f>OR(TEXT($C107,"jjjj")=TEXT(CRENEAUX!$S$9,"jjjj"),TEXT($C107,"jjjj")=TEXT(CRENEAUX!$T$9,"jjjj"),TEXT($C107,"jjjj")=TEXT(CRENEAUX!$U$9,"jjjj"),TEXT($C107,"jjjj")=TEXT(CRENEAUX!$V$9,"jjjj"),TEXT($C107,"jjjj")=TEXT(CRENEAUX!$W$9,"jjjj"),TEXT($C107,"jjjj")=TEXT(CRENEAUX!$X$9,"jjjj"),TEXT($C107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D108</xm:sqref>
        </x14:conditionalFormatting>
        <x14:conditionalFormatting xmlns:xm="http://schemas.microsoft.com/office/excel/2006/main">
          <x14:cfRule type="expression" priority="6791" id="{A69D3AC6-51F5-4FA9-8F80-07519A94E384}">
            <xm:f>OR(TEXT($C109,"jjjj")=TEXT(CRENEAUX!$S$9,"jjjj"),TEXT($C109,"jjjj")=TEXT(CRENEAUX!$T$9,"jjjj"),TEXT($C109,"jjjj")=TEXT(CRENEAUX!$U$9,"jjjj"),TEXT($C109,"jjjj")=TEXT(CRENEAUX!$V$9,"jjjj"),TEXT($C109,"jjjj")=TEXT(CRENEAUX!$W$9,"jjjj"),TEXT($C109,"jjjj")=TEXT(CRENEAUX!$X$9,"jjjj"),TEXT($C109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D109</xm:sqref>
        </x14:conditionalFormatting>
        <x14:conditionalFormatting xmlns:xm="http://schemas.microsoft.com/office/excel/2006/main">
          <x14:cfRule type="expression" priority="6790" id="{BA75DE04-0318-4C73-9362-900923D5A7A9}">
            <xm:f>OR(TEXT($C109,"jjjj")=TEXT(CRENEAUX!$S$9,"jjjj"),TEXT($C109,"jjjj")=TEXT(CRENEAUX!$T$9,"jjjj"),TEXT($C109,"jjjj")=TEXT(CRENEAUX!$U$9,"jjjj"),TEXT($C109,"jjjj")=TEXT(CRENEAUX!$V$9,"jjjj"),TEXT($C109,"jjjj")=TEXT(CRENEAUX!$W$9,"jjjj"),TEXT($C109,"jjjj")=TEXT(CRENEAUX!$X$9,"jjjj"),TEXT($C109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D110</xm:sqref>
        </x14:conditionalFormatting>
        <x14:conditionalFormatting xmlns:xm="http://schemas.microsoft.com/office/excel/2006/main">
          <x14:cfRule type="expression" priority="6788" id="{A0E6AA1D-D510-4944-BB01-BC4652974EA0}">
            <xm:f>OR(TEXT($C111,"jjjj")=TEXT(CRENEAUX!$S$9,"jjjj"),TEXT($C111,"jjjj")=TEXT(CRENEAUX!$T$9,"jjjj"),TEXT($C111,"jjjj")=TEXT(CRENEAUX!$U$9,"jjjj"),TEXT($C111,"jjjj")=TEXT(CRENEAUX!$V$9,"jjjj"),TEXT($C111,"jjjj")=TEXT(CRENEAUX!$W$9,"jjjj"),TEXT($C111,"jjjj")=TEXT(CRENEAUX!$X$9,"jjjj"),TEXT($C111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D111</xm:sqref>
        </x14:conditionalFormatting>
        <x14:conditionalFormatting xmlns:xm="http://schemas.microsoft.com/office/excel/2006/main">
          <x14:cfRule type="expression" priority="6787" id="{D71B1FF1-D127-4EB6-A60C-A684DC7A3952}">
            <xm:f>OR(TEXT($C111,"jjjj")=TEXT(CRENEAUX!$S$9,"jjjj"),TEXT($C111,"jjjj")=TEXT(CRENEAUX!$T$9,"jjjj"),TEXT($C111,"jjjj")=TEXT(CRENEAUX!$U$9,"jjjj"),TEXT($C111,"jjjj")=TEXT(CRENEAUX!$V$9,"jjjj"),TEXT($C111,"jjjj")=TEXT(CRENEAUX!$W$9,"jjjj"),TEXT($C111,"jjjj")=TEXT(CRENEAUX!$X$9,"jjjj"),TEXT($C111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D112</xm:sqref>
        </x14:conditionalFormatting>
        <x14:conditionalFormatting xmlns:xm="http://schemas.microsoft.com/office/excel/2006/main">
          <x14:cfRule type="expression" priority="6785" id="{28E327F8-99B9-4937-8492-9F894A248155}">
            <xm:f>OR(TEXT($C113,"jjjj")=TEXT(CRENEAUX!$S$9,"jjjj"),TEXT($C113,"jjjj")=TEXT(CRENEAUX!$T$9,"jjjj"),TEXT($C113,"jjjj")=TEXT(CRENEAUX!$U$9,"jjjj"),TEXT($C113,"jjjj")=TEXT(CRENEAUX!$V$9,"jjjj"),TEXT($C113,"jjjj")=TEXT(CRENEAUX!$W$9,"jjjj"),TEXT($C113,"jjjj")=TEXT(CRENEAUX!$X$9,"jjjj"),TEXT($C113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D113</xm:sqref>
        </x14:conditionalFormatting>
        <x14:conditionalFormatting xmlns:xm="http://schemas.microsoft.com/office/excel/2006/main">
          <x14:cfRule type="expression" priority="6784" id="{29C8EE31-9D1A-481A-AC1D-9EB204788549}">
            <xm:f>OR(TEXT($C113,"jjjj")=TEXT(CRENEAUX!$S$9,"jjjj"),TEXT($C113,"jjjj")=TEXT(CRENEAUX!$T$9,"jjjj"),TEXT($C113,"jjjj")=TEXT(CRENEAUX!$U$9,"jjjj"),TEXT($C113,"jjjj")=TEXT(CRENEAUX!$V$9,"jjjj"),TEXT($C113,"jjjj")=TEXT(CRENEAUX!$W$9,"jjjj"),TEXT($C113,"jjjj")=TEXT(CRENEAUX!$X$9,"jjjj"),TEXT($C113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D114</xm:sqref>
        </x14:conditionalFormatting>
        <x14:conditionalFormatting xmlns:xm="http://schemas.microsoft.com/office/excel/2006/main">
          <x14:cfRule type="expression" priority="6782" id="{48E7E24C-2451-40A1-95AA-85EECB132FE6}">
            <xm:f>OR(TEXT($C115,"jjjj")=TEXT(CRENEAUX!$S$9,"jjjj"),TEXT($C115,"jjjj")=TEXT(CRENEAUX!$T$9,"jjjj"),TEXT($C115,"jjjj")=TEXT(CRENEAUX!$U$9,"jjjj"),TEXT($C115,"jjjj")=TEXT(CRENEAUX!$V$9,"jjjj"),TEXT($C115,"jjjj")=TEXT(CRENEAUX!$W$9,"jjjj"),TEXT($C115,"jjjj")=TEXT(CRENEAUX!$X$9,"jjjj"),TEXT($C115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D115</xm:sqref>
        </x14:conditionalFormatting>
        <x14:conditionalFormatting xmlns:xm="http://schemas.microsoft.com/office/excel/2006/main">
          <x14:cfRule type="expression" priority="6781" id="{7AE59C65-35AA-4D35-8B4B-7E0E5BF21397}">
            <xm:f>OR(TEXT($C115,"jjjj")=TEXT(CRENEAUX!$S$9,"jjjj"),TEXT($C115,"jjjj")=TEXT(CRENEAUX!$T$9,"jjjj"),TEXT($C115,"jjjj")=TEXT(CRENEAUX!$U$9,"jjjj"),TEXT($C115,"jjjj")=TEXT(CRENEAUX!$V$9,"jjjj"),TEXT($C115,"jjjj")=TEXT(CRENEAUX!$W$9,"jjjj"),TEXT($C115,"jjjj")=TEXT(CRENEAUX!$X$9,"jjjj"),TEXT($C115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D116</xm:sqref>
        </x14:conditionalFormatting>
        <x14:conditionalFormatting xmlns:xm="http://schemas.microsoft.com/office/excel/2006/main">
          <x14:cfRule type="expression" priority="6779" id="{F9D39E0A-F9B9-47C2-8307-A6A8E02BB88E}">
            <xm:f>OR(TEXT($C117,"jjjj")=TEXT(CRENEAUX!$S$9,"jjjj"),TEXT($C117,"jjjj")=TEXT(CRENEAUX!$T$9,"jjjj"),TEXT($C117,"jjjj")=TEXT(CRENEAUX!$U$9,"jjjj"),TEXT($C117,"jjjj")=TEXT(CRENEAUX!$V$9,"jjjj"),TEXT($C117,"jjjj")=TEXT(CRENEAUX!$W$9,"jjjj"),TEXT($C117,"jjjj")=TEXT(CRENEAUX!$X$9,"jjjj"),TEXT($C117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D117</xm:sqref>
        </x14:conditionalFormatting>
        <x14:conditionalFormatting xmlns:xm="http://schemas.microsoft.com/office/excel/2006/main">
          <x14:cfRule type="expression" priority="6778" id="{285D1D46-4614-4F27-8992-E9723F764B55}">
            <xm:f>OR(TEXT($C117,"jjjj")=TEXT(CRENEAUX!$S$9,"jjjj"),TEXT($C117,"jjjj")=TEXT(CRENEAUX!$T$9,"jjjj"),TEXT($C117,"jjjj")=TEXT(CRENEAUX!$U$9,"jjjj"),TEXT($C117,"jjjj")=TEXT(CRENEAUX!$V$9,"jjjj"),TEXT($C117,"jjjj")=TEXT(CRENEAUX!$W$9,"jjjj"),TEXT($C117,"jjjj")=TEXT(CRENEAUX!$X$9,"jjjj"),TEXT($C117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D118</xm:sqref>
        </x14:conditionalFormatting>
        <x14:conditionalFormatting xmlns:xm="http://schemas.microsoft.com/office/excel/2006/main">
          <x14:cfRule type="expression" priority="6776" id="{02FADEB6-6477-456C-9B47-B3C41C5D783E}">
            <xm:f>OR(TEXT($C119,"jjjj")=TEXT(CRENEAUX!$S$9,"jjjj"),TEXT($C119,"jjjj")=TEXT(CRENEAUX!$T$9,"jjjj"),TEXT($C119,"jjjj")=TEXT(CRENEAUX!$U$9,"jjjj"),TEXT($C119,"jjjj")=TEXT(CRENEAUX!$V$9,"jjjj"),TEXT($C119,"jjjj")=TEXT(CRENEAUX!$W$9,"jjjj"),TEXT($C119,"jjjj")=TEXT(CRENEAUX!$X$9,"jjjj"),TEXT($C119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D119</xm:sqref>
        </x14:conditionalFormatting>
        <x14:conditionalFormatting xmlns:xm="http://schemas.microsoft.com/office/excel/2006/main">
          <x14:cfRule type="expression" priority="6775" id="{614421B2-83F3-4224-94A6-65272EF701E6}">
            <xm:f>OR(TEXT($C119,"jjjj")=TEXT(CRENEAUX!$S$9,"jjjj"),TEXT($C119,"jjjj")=TEXT(CRENEAUX!$T$9,"jjjj"),TEXT($C119,"jjjj")=TEXT(CRENEAUX!$U$9,"jjjj"),TEXT($C119,"jjjj")=TEXT(CRENEAUX!$V$9,"jjjj"),TEXT($C119,"jjjj")=TEXT(CRENEAUX!$W$9,"jjjj"),TEXT($C119,"jjjj")=TEXT(CRENEAUX!$X$9,"jjjj"),TEXT($C119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D120</xm:sqref>
        </x14:conditionalFormatting>
        <x14:conditionalFormatting xmlns:xm="http://schemas.microsoft.com/office/excel/2006/main">
          <x14:cfRule type="expression" priority="6773" id="{F8C29E1F-39A8-4E45-890B-0EAD6F596FCA}">
            <xm:f>OR(TEXT($C121,"jjjj")=TEXT(CRENEAUX!$S$9,"jjjj"),TEXT($C121,"jjjj")=TEXT(CRENEAUX!$T$9,"jjjj"),TEXT($C121,"jjjj")=TEXT(CRENEAUX!$U$9,"jjjj"),TEXT($C121,"jjjj")=TEXT(CRENEAUX!$V$9,"jjjj"),TEXT($C121,"jjjj")=TEXT(CRENEAUX!$W$9,"jjjj"),TEXT($C121,"jjjj")=TEXT(CRENEAUX!$X$9,"jjjj"),TEXT($C121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D121</xm:sqref>
        </x14:conditionalFormatting>
        <x14:conditionalFormatting xmlns:xm="http://schemas.microsoft.com/office/excel/2006/main">
          <x14:cfRule type="expression" priority="6772" id="{BC57B467-4EF4-468D-8810-FAD9E5F65E51}">
            <xm:f>OR(TEXT($C121,"jjjj")=TEXT(CRENEAUX!$S$9,"jjjj"),TEXT($C121,"jjjj")=TEXT(CRENEAUX!$T$9,"jjjj"),TEXT($C121,"jjjj")=TEXT(CRENEAUX!$U$9,"jjjj"),TEXT($C121,"jjjj")=TEXT(CRENEAUX!$V$9,"jjjj"),TEXT($C121,"jjjj")=TEXT(CRENEAUX!$W$9,"jjjj"),TEXT($C121,"jjjj")=TEXT(CRENEAUX!$X$9,"jjjj"),TEXT($C121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D122</xm:sqref>
        </x14:conditionalFormatting>
        <x14:conditionalFormatting xmlns:xm="http://schemas.microsoft.com/office/excel/2006/main">
          <x14:cfRule type="expression" priority="6770" id="{75261E59-FA1D-4DB3-83E0-F3485F6C8D13}">
            <xm:f>OR(TEXT($C123,"jjjj")=TEXT(CRENEAUX!$S$9,"jjjj"),TEXT($C123,"jjjj")=TEXT(CRENEAUX!$T$9,"jjjj"),TEXT($C123,"jjjj")=TEXT(CRENEAUX!$U$9,"jjjj"),TEXT($C123,"jjjj")=TEXT(CRENEAUX!$V$9,"jjjj"),TEXT($C123,"jjjj")=TEXT(CRENEAUX!$W$9,"jjjj"),TEXT($C123,"jjjj")=TEXT(CRENEAUX!$X$9,"jjjj"),TEXT($C123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D123</xm:sqref>
        </x14:conditionalFormatting>
        <x14:conditionalFormatting xmlns:xm="http://schemas.microsoft.com/office/excel/2006/main">
          <x14:cfRule type="expression" priority="6769" id="{3ECD66CD-6951-4353-88ED-5DA0AA2D29C8}">
            <xm:f>OR(TEXT($C123,"jjjj")=TEXT(CRENEAUX!$S$9,"jjjj"),TEXT($C123,"jjjj")=TEXT(CRENEAUX!$T$9,"jjjj"),TEXT($C123,"jjjj")=TEXT(CRENEAUX!$U$9,"jjjj"),TEXT($C123,"jjjj")=TEXT(CRENEAUX!$V$9,"jjjj"),TEXT($C123,"jjjj")=TEXT(CRENEAUX!$W$9,"jjjj"),TEXT($C123,"jjjj")=TEXT(CRENEAUX!$X$9,"jjjj"),TEXT($C123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D124</xm:sqref>
        </x14:conditionalFormatting>
        <x14:conditionalFormatting xmlns:xm="http://schemas.microsoft.com/office/excel/2006/main">
          <x14:cfRule type="expression" priority="6767" id="{5C3A3FC3-4291-4A77-BCA9-3C81A3BB5C99}">
            <xm:f>OR(TEXT($C125,"jjjj")=TEXT(CRENEAUX!$S$9,"jjjj"),TEXT($C125,"jjjj")=TEXT(CRENEAUX!$T$9,"jjjj"),TEXT($C125,"jjjj")=TEXT(CRENEAUX!$U$9,"jjjj"),TEXT($C125,"jjjj")=TEXT(CRENEAUX!$V$9,"jjjj"),TEXT($C125,"jjjj")=TEXT(CRENEAUX!$W$9,"jjjj"),TEXT($C125,"jjjj")=TEXT(CRENEAUX!$X$9,"jjjj"),TEXT($C125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D125</xm:sqref>
        </x14:conditionalFormatting>
        <x14:conditionalFormatting xmlns:xm="http://schemas.microsoft.com/office/excel/2006/main">
          <x14:cfRule type="expression" priority="6766" id="{6EF13677-E151-4EE8-8BBE-4EFFA91343ED}">
            <xm:f>OR(TEXT($C125,"jjjj")=TEXT(CRENEAUX!$S$9,"jjjj"),TEXT($C125,"jjjj")=TEXT(CRENEAUX!$T$9,"jjjj"),TEXT($C125,"jjjj")=TEXT(CRENEAUX!$U$9,"jjjj"),TEXT($C125,"jjjj")=TEXT(CRENEAUX!$V$9,"jjjj"),TEXT($C125,"jjjj")=TEXT(CRENEAUX!$W$9,"jjjj"),TEXT($C125,"jjjj")=TEXT(CRENEAUX!$X$9,"jjjj"),TEXT($C125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D126</xm:sqref>
        </x14:conditionalFormatting>
        <x14:conditionalFormatting xmlns:xm="http://schemas.microsoft.com/office/excel/2006/main">
          <x14:cfRule type="expression" priority="6764" id="{97653960-C1B8-4A02-996C-73C1DD43BDC0}">
            <xm:f>OR(TEXT($C127,"jjjj")=TEXT(CRENEAUX!$S$9,"jjjj"),TEXT($C127,"jjjj")=TEXT(CRENEAUX!$T$9,"jjjj"),TEXT($C127,"jjjj")=TEXT(CRENEAUX!$U$9,"jjjj"),TEXT($C127,"jjjj")=TEXT(CRENEAUX!$V$9,"jjjj"),TEXT($C127,"jjjj")=TEXT(CRENEAUX!$W$9,"jjjj"),TEXT($C127,"jjjj")=TEXT(CRENEAUX!$X$9,"jjjj"),TEXT($C127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D127</xm:sqref>
        </x14:conditionalFormatting>
        <x14:conditionalFormatting xmlns:xm="http://schemas.microsoft.com/office/excel/2006/main">
          <x14:cfRule type="expression" priority="6763" id="{D5687EB4-109B-4E14-83C8-49DCC41C9ADF}">
            <xm:f>OR(TEXT($C127,"jjjj")=TEXT(CRENEAUX!$S$9,"jjjj"),TEXT($C127,"jjjj")=TEXT(CRENEAUX!$T$9,"jjjj"),TEXT($C127,"jjjj")=TEXT(CRENEAUX!$U$9,"jjjj"),TEXT($C127,"jjjj")=TEXT(CRENEAUX!$V$9,"jjjj"),TEXT($C127,"jjjj")=TEXT(CRENEAUX!$W$9,"jjjj"),TEXT($C127,"jjjj")=TEXT(CRENEAUX!$X$9,"jjjj"),TEXT($C127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D128</xm:sqref>
        </x14:conditionalFormatting>
        <x14:conditionalFormatting xmlns:xm="http://schemas.microsoft.com/office/excel/2006/main">
          <x14:cfRule type="expression" priority="6761" id="{211378F2-7F58-4ECA-A9CB-56604A87C860}">
            <xm:f>OR(TEXT($C129,"jjjj")=TEXT(CRENEAUX!$S$9,"jjjj"),TEXT($C129,"jjjj")=TEXT(CRENEAUX!$T$9,"jjjj"),TEXT($C129,"jjjj")=TEXT(CRENEAUX!$U$9,"jjjj"),TEXT($C129,"jjjj")=TEXT(CRENEAUX!$V$9,"jjjj"),TEXT($C129,"jjjj")=TEXT(CRENEAUX!$W$9,"jjjj"),TEXT($C129,"jjjj")=TEXT(CRENEAUX!$X$9,"jjjj"),TEXT($C129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D129</xm:sqref>
        </x14:conditionalFormatting>
        <x14:conditionalFormatting xmlns:xm="http://schemas.microsoft.com/office/excel/2006/main">
          <x14:cfRule type="expression" priority="6760" id="{4330CB2C-15EE-409F-B3A6-6CEBD2D70801}">
            <xm:f>OR(TEXT($C129,"jjjj")=TEXT(CRENEAUX!$S$9,"jjjj"),TEXT($C129,"jjjj")=TEXT(CRENEAUX!$T$9,"jjjj"),TEXT($C129,"jjjj")=TEXT(CRENEAUX!$U$9,"jjjj"),TEXT($C129,"jjjj")=TEXT(CRENEAUX!$V$9,"jjjj"),TEXT($C129,"jjjj")=TEXT(CRENEAUX!$W$9,"jjjj"),TEXT($C129,"jjjj")=TEXT(CRENEAUX!$X$9,"jjjj"),TEXT($C129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D130</xm:sqref>
        </x14:conditionalFormatting>
        <x14:conditionalFormatting xmlns:xm="http://schemas.microsoft.com/office/excel/2006/main">
          <x14:cfRule type="expression" priority="6758" id="{291F2E0A-D1C0-433E-B894-680915ABCA8D}">
            <xm:f>OR(TEXT($C131,"jjjj")=TEXT(CRENEAUX!$S$9,"jjjj"),TEXT($C131,"jjjj")=TEXT(CRENEAUX!$T$9,"jjjj"),TEXT($C131,"jjjj")=TEXT(CRENEAUX!$U$9,"jjjj"),TEXT($C131,"jjjj")=TEXT(CRENEAUX!$V$9,"jjjj"),TEXT($C131,"jjjj")=TEXT(CRENEAUX!$W$9,"jjjj"),TEXT($C131,"jjjj")=TEXT(CRENEAUX!$X$9,"jjjj"),TEXT($C131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D131</xm:sqref>
        </x14:conditionalFormatting>
        <x14:conditionalFormatting xmlns:xm="http://schemas.microsoft.com/office/excel/2006/main">
          <x14:cfRule type="expression" priority="6757" id="{A89F02E1-0DF5-42B9-BD11-20BF0DFD5B48}">
            <xm:f>OR(TEXT($C131,"jjjj")=TEXT(CRENEAUX!$S$9,"jjjj"),TEXT($C131,"jjjj")=TEXT(CRENEAUX!$T$9,"jjjj"),TEXT($C131,"jjjj")=TEXT(CRENEAUX!$U$9,"jjjj"),TEXT($C131,"jjjj")=TEXT(CRENEAUX!$V$9,"jjjj"),TEXT($C131,"jjjj")=TEXT(CRENEAUX!$W$9,"jjjj"),TEXT($C131,"jjjj")=TEXT(CRENEAUX!$X$9,"jjjj"),TEXT($C131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D132</xm:sqref>
        </x14:conditionalFormatting>
        <x14:conditionalFormatting xmlns:xm="http://schemas.microsoft.com/office/excel/2006/main">
          <x14:cfRule type="expression" priority="6755" id="{848E893B-D8F9-445C-B166-C529FA207BF9}">
            <xm:f>OR(TEXT($C133,"jjjj")=TEXT(CRENEAUX!$S$9,"jjjj"),TEXT($C133,"jjjj")=TEXT(CRENEAUX!$T$9,"jjjj"),TEXT($C133,"jjjj")=TEXT(CRENEAUX!$U$9,"jjjj"),TEXT($C133,"jjjj")=TEXT(CRENEAUX!$V$9,"jjjj"),TEXT($C133,"jjjj")=TEXT(CRENEAUX!$W$9,"jjjj"),TEXT($C133,"jjjj")=TEXT(CRENEAUX!$X$9,"jjjj"),TEXT($C133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D133</xm:sqref>
        </x14:conditionalFormatting>
        <x14:conditionalFormatting xmlns:xm="http://schemas.microsoft.com/office/excel/2006/main">
          <x14:cfRule type="expression" priority="6754" id="{AC24F000-8B0A-439D-A365-D7547CF9C4DD}">
            <xm:f>OR(TEXT($C133,"jjjj")=TEXT(CRENEAUX!$S$9,"jjjj"),TEXT($C133,"jjjj")=TEXT(CRENEAUX!$T$9,"jjjj"),TEXT($C133,"jjjj")=TEXT(CRENEAUX!$U$9,"jjjj"),TEXT($C133,"jjjj")=TEXT(CRENEAUX!$V$9,"jjjj"),TEXT($C133,"jjjj")=TEXT(CRENEAUX!$W$9,"jjjj"),TEXT($C133,"jjjj")=TEXT(CRENEAUX!$X$9,"jjjj"),TEXT($C133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D134</xm:sqref>
        </x14:conditionalFormatting>
        <x14:conditionalFormatting xmlns:xm="http://schemas.microsoft.com/office/excel/2006/main">
          <x14:cfRule type="expression" priority="6752" id="{B6621879-CEEE-4ED2-A40C-77BD4B5C21CC}">
            <xm:f>OR(TEXT($C135,"jjjj")=TEXT(CRENEAUX!$S$9,"jjjj"),TEXT($C135,"jjjj")=TEXT(CRENEAUX!$T$9,"jjjj"),TEXT($C135,"jjjj")=TEXT(CRENEAUX!$U$9,"jjjj"),TEXT($C135,"jjjj")=TEXT(CRENEAUX!$V$9,"jjjj"),TEXT($C135,"jjjj")=TEXT(CRENEAUX!$W$9,"jjjj"),TEXT($C135,"jjjj")=TEXT(CRENEAUX!$X$9,"jjjj"),TEXT($C135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D135</xm:sqref>
        </x14:conditionalFormatting>
        <x14:conditionalFormatting xmlns:xm="http://schemas.microsoft.com/office/excel/2006/main">
          <x14:cfRule type="expression" priority="6751" id="{FCFE1F39-199A-4CEB-B25A-47D362900CF1}">
            <xm:f>OR(TEXT($C135,"jjjj")=TEXT(CRENEAUX!$S$9,"jjjj"),TEXT($C135,"jjjj")=TEXT(CRENEAUX!$T$9,"jjjj"),TEXT($C135,"jjjj")=TEXT(CRENEAUX!$U$9,"jjjj"),TEXT($C135,"jjjj")=TEXT(CRENEAUX!$V$9,"jjjj"),TEXT($C135,"jjjj")=TEXT(CRENEAUX!$W$9,"jjjj"),TEXT($C135,"jjjj")=TEXT(CRENEAUX!$X$9,"jjjj"),TEXT($C135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D136</xm:sqref>
        </x14:conditionalFormatting>
        <x14:conditionalFormatting xmlns:xm="http://schemas.microsoft.com/office/excel/2006/main">
          <x14:cfRule type="expression" priority="6749" id="{760633D2-26D1-42F2-A5FD-B1967709B1E2}">
            <xm:f>OR(TEXT($C137,"jjjj")=TEXT(CRENEAUX!$S$9,"jjjj"),TEXT($C137,"jjjj")=TEXT(CRENEAUX!$T$9,"jjjj"),TEXT($C137,"jjjj")=TEXT(CRENEAUX!$U$9,"jjjj"),TEXT($C137,"jjjj")=TEXT(CRENEAUX!$V$9,"jjjj"),TEXT($C137,"jjjj")=TEXT(CRENEAUX!$W$9,"jjjj"),TEXT($C137,"jjjj")=TEXT(CRENEAUX!$X$9,"jjjj"),TEXT($C137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D137</xm:sqref>
        </x14:conditionalFormatting>
        <x14:conditionalFormatting xmlns:xm="http://schemas.microsoft.com/office/excel/2006/main">
          <x14:cfRule type="expression" priority="6748" id="{C0796E99-81A5-43B8-B3E6-ECE933C5D26D}">
            <xm:f>OR(TEXT($C137,"jjjj")=TEXT(CRENEAUX!$S$9,"jjjj"),TEXT($C137,"jjjj")=TEXT(CRENEAUX!$T$9,"jjjj"),TEXT($C137,"jjjj")=TEXT(CRENEAUX!$U$9,"jjjj"),TEXT($C137,"jjjj")=TEXT(CRENEAUX!$V$9,"jjjj"),TEXT($C137,"jjjj")=TEXT(CRENEAUX!$W$9,"jjjj"),TEXT($C137,"jjjj")=TEXT(CRENEAUX!$X$9,"jjjj"),TEXT($C137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D138</xm:sqref>
        </x14:conditionalFormatting>
        <x14:conditionalFormatting xmlns:xm="http://schemas.microsoft.com/office/excel/2006/main">
          <x14:cfRule type="expression" priority="6746" id="{115E17FC-BE01-430C-9F80-CD9B8082989D}">
            <xm:f>OR(TEXT($C139,"jjjj")=TEXT(CRENEAUX!$S$9,"jjjj"),TEXT($C139,"jjjj")=TEXT(CRENEAUX!$T$9,"jjjj"),TEXT($C139,"jjjj")=TEXT(CRENEAUX!$U$9,"jjjj"),TEXT($C139,"jjjj")=TEXT(CRENEAUX!$V$9,"jjjj"),TEXT($C139,"jjjj")=TEXT(CRENEAUX!$W$9,"jjjj"),TEXT($C139,"jjjj")=TEXT(CRENEAUX!$X$9,"jjjj"),TEXT($C139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D139</xm:sqref>
        </x14:conditionalFormatting>
        <x14:conditionalFormatting xmlns:xm="http://schemas.microsoft.com/office/excel/2006/main">
          <x14:cfRule type="expression" priority="6745" id="{ED296818-9854-4CBE-898D-4865DCE38233}">
            <xm:f>OR(TEXT($C139,"jjjj")=TEXT(CRENEAUX!$S$9,"jjjj"),TEXT($C139,"jjjj")=TEXT(CRENEAUX!$T$9,"jjjj"),TEXT($C139,"jjjj")=TEXT(CRENEAUX!$U$9,"jjjj"),TEXT($C139,"jjjj")=TEXT(CRENEAUX!$V$9,"jjjj"),TEXT($C139,"jjjj")=TEXT(CRENEAUX!$W$9,"jjjj"),TEXT($C139,"jjjj")=TEXT(CRENEAUX!$X$9,"jjjj"),TEXT($C139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D140</xm:sqref>
        </x14:conditionalFormatting>
        <x14:conditionalFormatting xmlns:xm="http://schemas.microsoft.com/office/excel/2006/main">
          <x14:cfRule type="expression" priority="6743" id="{9273563C-B0E1-4A00-9B7F-A4E85F006CB8}">
            <xm:f>OR(TEXT($C141,"jjjj")=TEXT(CRENEAUX!$S$9,"jjjj"),TEXT($C141,"jjjj")=TEXT(CRENEAUX!$T$9,"jjjj"),TEXT($C141,"jjjj")=TEXT(CRENEAUX!$U$9,"jjjj"),TEXT($C141,"jjjj")=TEXT(CRENEAUX!$V$9,"jjjj"),TEXT($C141,"jjjj")=TEXT(CRENEAUX!$W$9,"jjjj"),TEXT($C141,"jjjj")=TEXT(CRENEAUX!$X$9,"jjjj"),TEXT($C141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D141</xm:sqref>
        </x14:conditionalFormatting>
        <x14:conditionalFormatting xmlns:xm="http://schemas.microsoft.com/office/excel/2006/main">
          <x14:cfRule type="expression" priority="6742" id="{FDAA7834-7963-453A-A168-7A2F514F95E6}">
            <xm:f>OR(TEXT($C141,"jjjj")=TEXT(CRENEAUX!$S$9,"jjjj"),TEXT($C141,"jjjj")=TEXT(CRENEAUX!$T$9,"jjjj"),TEXT($C141,"jjjj")=TEXT(CRENEAUX!$U$9,"jjjj"),TEXT($C141,"jjjj")=TEXT(CRENEAUX!$V$9,"jjjj"),TEXT($C141,"jjjj")=TEXT(CRENEAUX!$W$9,"jjjj"),TEXT($C141,"jjjj")=TEXT(CRENEAUX!$X$9,"jjjj"),TEXT($C141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D142</xm:sqref>
        </x14:conditionalFormatting>
        <x14:conditionalFormatting xmlns:xm="http://schemas.microsoft.com/office/excel/2006/main">
          <x14:cfRule type="expression" priority="6740" id="{C8387052-5DC8-43A4-9B91-53F57C2C6705}">
            <xm:f>OR(TEXT($C143,"jjjj")=TEXT(CRENEAUX!$S$9,"jjjj"),TEXT($C143,"jjjj")=TEXT(CRENEAUX!$T$9,"jjjj"),TEXT($C143,"jjjj")=TEXT(CRENEAUX!$U$9,"jjjj"),TEXT($C143,"jjjj")=TEXT(CRENEAUX!$V$9,"jjjj"),TEXT($C143,"jjjj")=TEXT(CRENEAUX!$W$9,"jjjj"),TEXT($C143,"jjjj")=TEXT(CRENEAUX!$X$9,"jjjj"),TEXT($C143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D143</xm:sqref>
        </x14:conditionalFormatting>
        <x14:conditionalFormatting xmlns:xm="http://schemas.microsoft.com/office/excel/2006/main">
          <x14:cfRule type="expression" priority="6739" id="{4D0B1305-7CA7-49E4-BD2E-3142DCB5B08D}">
            <xm:f>OR(TEXT($C143,"jjjj")=TEXT(CRENEAUX!$S$9,"jjjj"),TEXT($C143,"jjjj")=TEXT(CRENEAUX!$T$9,"jjjj"),TEXT($C143,"jjjj")=TEXT(CRENEAUX!$U$9,"jjjj"),TEXT($C143,"jjjj")=TEXT(CRENEAUX!$V$9,"jjjj"),TEXT($C143,"jjjj")=TEXT(CRENEAUX!$W$9,"jjjj"),TEXT($C143,"jjjj")=TEXT(CRENEAUX!$X$9,"jjjj"),TEXT($C143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D144</xm:sqref>
        </x14:conditionalFormatting>
        <x14:conditionalFormatting xmlns:xm="http://schemas.microsoft.com/office/excel/2006/main">
          <x14:cfRule type="expression" priority="6737" id="{3D79C365-D0F4-48D3-BE49-4BB93F3A7D48}">
            <xm:f>OR(TEXT($C145,"jjjj")=TEXT(CRENEAUX!$S$9,"jjjj"),TEXT($C145,"jjjj")=TEXT(CRENEAUX!$T$9,"jjjj"),TEXT($C145,"jjjj")=TEXT(CRENEAUX!$U$9,"jjjj"),TEXT($C145,"jjjj")=TEXT(CRENEAUX!$V$9,"jjjj"),TEXT($C145,"jjjj")=TEXT(CRENEAUX!$W$9,"jjjj"),TEXT($C145,"jjjj")=TEXT(CRENEAUX!$X$9,"jjjj"),TEXT($C145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D145</xm:sqref>
        </x14:conditionalFormatting>
        <x14:conditionalFormatting xmlns:xm="http://schemas.microsoft.com/office/excel/2006/main">
          <x14:cfRule type="expression" priority="6736" id="{5ED7E6DD-8FF6-4A04-89BA-90BAF70D1668}">
            <xm:f>OR(TEXT($C145,"jjjj")=TEXT(CRENEAUX!$S$9,"jjjj"),TEXT($C145,"jjjj")=TEXT(CRENEAUX!$T$9,"jjjj"),TEXT($C145,"jjjj")=TEXT(CRENEAUX!$U$9,"jjjj"),TEXT($C145,"jjjj")=TEXT(CRENEAUX!$V$9,"jjjj"),TEXT($C145,"jjjj")=TEXT(CRENEAUX!$W$9,"jjjj"),TEXT($C145,"jjjj")=TEXT(CRENEAUX!$X$9,"jjjj"),TEXT($C145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D146</xm:sqref>
        </x14:conditionalFormatting>
        <x14:conditionalFormatting xmlns:xm="http://schemas.microsoft.com/office/excel/2006/main">
          <x14:cfRule type="expression" priority="6734" id="{F9727178-2649-48E3-BB19-A2B6EF911C09}">
            <xm:f>OR(TEXT($C147,"jjjj")=TEXT(CRENEAUX!$S$9,"jjjj"),TEXT($C147,"jjjj")=TEXT(CRENEAUX!$T$9,"jjjj"),TEXT($C147,"jjjj")=TEXT(CRENEAUX!$U$9,"jjjj"),TEXT($C147,"jjjj")=TEXT(CRENEAUX!$V$9,"jjjj"),TEXT($C147,"jjjj")=TEXT(CRENEAUX!$W$9,"jjjj"),TEXT($C147,"jjjj")=TEXT(CRENEAUX!$X$9,"jjjj"),TEXT($C147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D147</xm:sqref>
        </x14:conditionalFormatting>
        <x14:conditionalFormatting xmlns:xm="http://schemas.microsoft.com/office/excel/2006/main">
          <x14:cfRule type="expression" priority="6733" id="{66A9B7C2-9CE9-422D-A10E-3332DB5CAF1D}">
            <xm:f>OR(TEXT($C147,"jjjj")=TEXT(CRENEAUX!$S$9,"jjjj"),TEXT($C147,"jjjj")=TEXT(CRENEAUX!$T$9,"jjjj"),TEXT($C147,"jjjj")=TEXT(CRENEAUX!$U$9,"jjjj"),TEXT($C147,"jjjj")=TEXT(CRENEAUX!$V$9,"jjjj"),TEXT($C147,"jjjj")=TEXT(CRENEAUX!$W$9,"jjjj"),TEXT($C147,"jjjj")=TEXT(CRENEAUX!$X$9,"jjjj"),TEXT($C147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D148</xm:sqref>
        </x14:conditionalFormatting>
        <x14:conditionalFormatting xmlns:xm="http://schemas.microsoft.com/office/excel/2006/main">
          <x14:cfRule type="expression" priority="6731" id="{F174FDC3-C035-406D-AE31-D0AD4A3ED47F}">
            <xm:f>OR(TEXT($C149,"jjjj")=TEXT(CRENEAUX!$S$9,"jjjj"),TEXT($C149,"jjjj")=TEXT(CRENEAUX!$T$9,"jjjj"),TEXT($C149,"jjjj")=TEXT(CRENEAUX!$U$9,"jjjj"),TEXT($C149,"jjjj")=TEXT(CRENEAUX!$V$9,"jjjj"),TEXT($C149,"jjjj")=TEXT(CRENEAUX!$W$9,"jjjj"),TEXT($C149,"jjjj")=TEXT(CRENEAUX!$X$9,"jjjj"),TEXT($C149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D149</xm:sqref>
        </x14:conditionalFormatting>
        <x14:conditionalFormatting xmlns:xm="http://schemas.microsoft.com/office/excel/2006/main">
          <x14:cfRule type="expression" priority="6730" id="{1ECF34C7-9457-4A74-8AAA-5608AFBC124E}">
            <xm:f>OR(TEXT($C149,"jjjj")=TEXT(CRENEAUX!$S$9,"jjjj"),TEXT($C149,"jjjj")=TEXT(CRENEAUX!$T$9,"jjjj"),TEXT($C149,"jjjj")=TEXT(CRENEAUX!$U$9,"jjjj"),TEXT($C149,"jjjj")=TEXT(CRENEAUX!$V$9,"jjjj"),TEXT($C149,"jjjj")=TEXT(CRENEAUX!$W$9,"jjjj"),TEXT($C149,"jjjj")=TEXT(CRENEAUX!$X$9,"jjjj"),TEXT($C149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D150</xm:sqref>
        </x14:conditionalFormatting>
        <x14:conditionalFormatting xmlns:xm="http://schemas.microsoft.com/office/excel/2006/main">
          <x14:cfRule type="expression" priority="6728" id="{24A4F901-1DBF-4866-9525-0E051B2F411F}">
            <xm:f>OR(TEXT($C151,"jjjj")=TEXT(CRENEAUX!$S$9,"jjjj"),TEXT($C151,"jjjj")=TEXT(CRENEAUX!$T$9,"jjjj"),TEXT($C151,"jjjj")=TEXT(CRENEAUX!$U$9,"jjjj"),TEXT($C151,"jjjj")=TEXT(CRENEAUX!$V$9,"jjjj"),TEXT($C151,"jjjj")=TEXT(CRENEAUX!$W$9,"jjjj"),TEXT($C151,"jjjj")=TEXT(CRENEAUX!$X$9,"jjjj"),TEXT($C151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D151</xm:sqref>
        </x14:conditionalFormatting>
        <x14:conditionalFormatting xmlns:xm="http://schemas.microsoft.com/office/excel/2006/main">
          <x14:cfRule type="expression" priority="6727" id="{DFC431BC-2749-435F-8B0C-1A682F973509}">
            <xm:f>OR(TEXT($C151,"jjjj")=TEXT(CRENEAUX!$S$9,"jjjj"),TEXT($C151,"jjjj")=TEXT(CRENEAUX!$T$9,"jjjj"),TEXT($C151,"jjjj")=TEXT(CRENEAUX!$U$9,"jjjj"),TEXT($C151,"jjjj")=TEXT(CRENEAUX!$V$9,"jjjj"),TEXT($C151,"jjjj")=TEXT(CRENEAUX!$W$9,"jjjj"),TEXT($C151,"jjjj")=TEXT(CRENEAUX!$X$9,"jjjj"),TEXT($C151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D152</xm:sqref>
        </x14:conditionalFormatting>
        <x14:conditionalFormatting xmlns:xm="http://schemas.microsoft.com/office/excel/2006/main">
          <x14:cfRule type="expression" priority="6725" id="{17255ED7-10A4-4E93-BF7C-8AA49B2A1E99}">
            <xm:f>OR(TEXT($C153,"jjjj")=TEXT(CRENEAUX!$S$9,"jjjj"),TEXT($C153,"jjjj")=TEXT(CRENEAUX!$T$9,"jjjj"),TEXT($C153,"jjjj")=TEXT(CRENEAUX!$U$9,"jjjj"),TEXT($C153,"jjjj")=TEXT(CRENEAUX!$V$9,"jjjj"),TEXT($C153,"jjjj")=TEXT(CRENEAUX!$W$9,"jjjj"),TEXT($C153,"jjjj")=TEXT(CRENEAUX!$X$9,"jjjj"),TEXT($C153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D153</xm:sqref>
        </x14:conditionalFormatting>
        <x14:conditionalFormatting xmlns:xm="http://schemas.microsoft.com/office/excel/2006/main">
          <x14:cfRule type="expression" priority="6724" id="{E51AC820-CD8A-4589-842B-34EEEC63D223}">
            <xm:f>OR(TEXT($C153,"jjjj")=TEXT(CRENEAUX!$S$9,"jjjj"),TEXT($C153,"jjjj")=TEXT(CRENEAUX!$T$9,"jjjj"),TEXT($C153,"jjjj")=TEXT(CRENEAUX!$U$9,"jjjj"),TEXT($C153,"jjjj")=TEXT(CRENEAUX!$V$9,"jjjj"),TEXT($C153,"jjjj")=TEXT(CRENEAUX!$W$9,"jjjj"),TEXT($C153,"jjjj")=TEXT(CRENEAUX!$X$9,"jjjj"),TEXT($C153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D154</xm:sqref>
        </x14:conditionalFormatting>
        <x14:conditionalFormatting xmlns:xm="http://schemas.microsoft.com/office/excel/2006/main">
          <x14:cfRule type="expression" priority="6722" id="{12E19A5A-6021-47C1-A32A-B6926A66D952}">
            <xm:f>OR(TEXT($C155,"jjjj")=TEXT(CRENEAUX!$S$9,"jjjj"),TEXT($C155,"jjjj")=TEXT(CRENEAUX!$T$9,"jjjj"),TEXT($C155,"jjjj")=TEXT(CRENEAUX!$U$9,"jjjj"),TEXT($C155,"jjjj")=TEXT(CRENEAUX!$V$9,"jjjj"),TEXT($C155,"jjjj")=TEXT(CRENEAUX!$W$9,"jjjj"),TEXT($C155,"jjjj")=TEXT(CRENEAUX!$X$9,"jjjj"),TEXT($C155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D155</xm:sqref>
        </x14:conditionalFormatting>
        <x14:conditionalFormatting xmlns:xm="http://schemas.microsoft.com/office/excel/2006/main">
          <x14:cfRule type="expression" priority="6721" id="{C4A1F051-7589-4F6D-854D-F6763F0937B4}">
            <xm:f>OR(TEXT($C155,"jjjj")=TEXT(CRENEAUX!$S$9,"jjjj"),TEXT($C155,"jjjj")=TEXT(CRENEAUX!$T$9,"jjjj"),TEXT($C155,"jjjj")=TEXT(CRENEAUX!$U$9,"jjjj"),TEXT($C155,"jjjj")=TEXT(CRENEAUX!$V$9,"jjjj"),TEXT($C155,"jjjj")=TEXT(CRENEAUX!$W$9,"jjjj"),TEXT($C155,"jjjj")=TEXT(CRENEAUX!$X$9,"jjjj"),TEXT($C155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D156</xm:sqref>
        </x14:conditionalFormatting>
        <x14:conditionalFormatting xmlns:xm="http://schemas.microsoft.com/office/excel/2006/main">
          <x14:cfRule type="expression" priority="6719" id="{597FDEDB-2616-409D-B9FF-01998659E0BC}">
            <xm:f>OR(TEXT($C157,"jjjj")=TEXT(CRENEAUX!$S$9,"jjjj"),TEXT($C157,"jjjj")=TEXT(CRENEAUX!$T$9,"jjjj"),TEXT($C157,"jjjj")=TEXT(CRENEAUX!$U$9,"jjjj"),TEXT($C157,"jjjj")=TEXT(CRENEAUX!$V$9,"jjjj"),TEXT($C157,"jjjj")=TEXT(CRENEAUX!$W$9,"jjjj"),TEXT($C157,"jjjj")=TEXT(CRENEAUX!$X$9,"jjjj"),TEXT($C157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D157</xm:sqref>
        </x14:conditionalFormatting>
        <x14:conditionalFormatting xmlns:xm="http://schemas.microsoft.com/office/excel/2006/main">
          <x14:cfRule type="expression" priority="6718" id="{43F96260-5E31-4146-AE8E-77DF76379383}">
            <xm:f>OR(TEXT($C157,"jjjj")=TEXT(CRENEAUX!$S$9,"jjjj"),TEXT($C157,"jjjj")=TEXT(CRENEAUX!$T$9,"jjjj"),TEXT($C157,"jjjj")=TEXT(CRENEAUX!$U$9,"jjjj"),TEXT($C157,"jjjj")=TEXT(CRENEAUX!$V$9,"jjjj"),TEXT($C157,"jjjj")=TEXT(CRENEAUX!$W$9,"jjjj"),TEXT($C157,"jjjj")=TEXT(CRENEAUX!$X$9,"jjjj"),TEXT($C157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D158</xm:sqref>
        </x14:conditionalFormatting>
        <x14:conditionalFormatting xmlns:xm="http://schemas.microsoft.com/office/excel/2006/main">
          <x14:cfRule type="expression" priority="6716" id="{1D0FD10C-7B22-4ADF-A959-F935D499283B}">
            <xm:f>OR(TEXT($C159,"jjjj")=TEXT(CRENEAUX!$S$9,"jjjj"),TEXT($C159,"jjjj")=TEXT(CRENEAUX!$T$9,"jjjj"),TEXT($C159,"jjjj")=TEXT(CRENEAUX!$U$9,"jjjj"),TEXT($C159,"jjjj")=TEXT(CRENEAUX!$V$9,"jjjj"),TEXT($C159,"jjjj")=TEXT(CRENEAUX!$W$9,"jjjj"),TEXT($C159,"jjjj")=TEXT(CRENEAUX!$X$9,"jjjj"),TEXT($C159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D159</xm:sqref>
        </x14:conditionalFormatting>
        <x14:conditionalFormatting xmlns:xm="http://schemas.microsoft.com/office/excel/2006/main">
          <x14:cfRule type="expression" priority="6715" id="{F37EFBD8-36D9-4C88-B438-2C7DD02FB700}">
            <xm:f>OR(TEXT($C159,"jjjj")=TEXT(CRENEAUX!$S$9,"jjjj"),TEXT($C159,"jjjj")=TEXT(CRENEAUX!$T$9,"jjjj"),TEXT($C159,"jjjj")=TEXT(CRENEAUX!$U$9,"jjjj"),TEXT($C159,"jjjj")=TEXT(CRENEAUX!$V$9,"jjjj"),TEXT($C159,"jjjj")=TEXT(CRENEAUX!$W$9,"jjjj"),TEXT($C159,"jjjj")=TEXT(CRENEAUX!$X$9,"jjjj"),TEXT($C159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D160</xm:sqref>
        </x14:conditionalFormatting>
        <x14:conditionalFormatting xmlns:xm="http://schemas.microsoft.com/office/excel/2006/main">
          <x14:cfRule type="expression" priority="6713" id="{DD32187E-0CA0-44BD-AEB4-F3974D73BE8F}">
            <xm:f>OR(TEXT($C161,"jjjj")=TEXT(CRENEAUX!$S$9,"jjjj"),TEXT($C161,"jjjj")=TEXT(CRENEAUX!$T$9,"jjjj"),TEXT($C161,"jjjj")=TEXT(CRENEAUX!$U$9,"jjjj"),TEXT($C161,"jjjj")=TEXT(CRENEAUX!$V$9,"jjjj"),TEXT($C161,"jjjj")=TEXT(CRENEAUX!$W$9,"jjjj"),TEXT($C161,"jjjj")=TEXT(CRENEAUX!$X$9,"jjjj"),TEXT($C161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D161</xm:sqref>
        </x14:conditionalFormatting>
        <x14:conditionalFormatting xmlns:xm="http://schemas.microsoft.com/office/excel/2006/main">
          <x14:cfRule type="expression" priority="6712" id="{07FB4504-6798-47CB-97F0-107BDFFD0DC4}">
            <xm:f>OR(TEXT($C161,"jjjj")=TEXT(CRENEAUX!$S$9,"jjjj"),TEXT($C161,"jjjj")=TEXT(CRENEAUX!$T$9,"jjjj"),TEXT($C161,"jjjj")=TEXT(CRENEAUX!$U$9,"jjjj"),TEXT($C161,"jjjj")=TEXT(CRENEAUX!$V$9,"jjjj"),TEXT($C161,"jjjj")=TEXT(CRENEAUX!$W$9,"jjjj"),TEXT($C161,"jjjj")=TEXT(CRENEAUX!$X$9,"jjjj"),TEXT($C161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D162</xm:sqref>
        </x14:conditionalFormatting>
        <x14:conditionalFormatting xmlns:xm="http://schemas.microsoft.com/office/excel/2006/main">
          <x14:cfRule type="expression" priority="6710" id="{EBA5E1EA-C7B8-4528-A250-C320C4CEF25B}">
            <xm:f>OR(TEXT($C163,"jjjj")=TEXT(CRENEAUX!$S$9,"jjjj"),TEXT($C163,"jjjj")=TEXT(CRENEAUX!$T$9,"jjjj"),TEXT($C163,"jjjj")=TEXT(CRENEAUX!$U$9,"jjjj"),TEXT($C163,"jjjj")=TEXT(CRENEAUX!$V$9,"jjjj"),TEXT($C163,"jjjj")=TEXT(CRENEAUX!$W$9,"jjjj"),TEXT($C163,"jjjj")=TEXT(CRENEAUX!$X$9,"jjjj"),TEXT($C163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D163</xm:sqref>
        </x14:conditionalFormatting>
        <x14:conditionalFormatting xmlns:xm="http://schemas.microsoft.com/office/excel/2006/main">
          <x14:cfRule type="expression" priority="6709" id="{342394E2-795A-4F9D-AFFE-44134156F4C4}">
            <xm:f>OR(TEXT($C163,"jjjj")=TEXT(CRENEAUX!$S$9,"jjjj"),TEXT($C163,"jjjj")=TEXT(CRENEAUX!$T$9,"jjjj"),TEXT($C163,"jjjj")=TEXT(CRENEAUX!$U$9,"jjjj"),TEXT($C163,"jjjj")=TEXT(CRENEAUX!$V$9,"jjjj"),TEXT($C163,"jjjj")=TEXT(CRENEAUX!$W$9,"jjjj"),TEXT($C163,"jjjj")=TEXT(CRENEAUX!$X$9,"jjjj"),TEXT($C163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D164</xm:sqref>
        </x14:conditionalFormatting>
        <x14:conditionalFormatting xmlns:xm="http://schemas.microsoft.com/office/excel/2006/main">
          <x14:cfRule type="expression" priority="6707" id="{B8A8A718-FA2C-49F3-BFFC-D7B1FE66A8C3}">
            <xm:f>OR(TEXT($C165,"jjjj")=TEXT(CRENEAUX!$S$9,"jjjj"),TEXT($C165,"jjjj")=TEXT(CRENEAUX!$T$9,"jjjj"),TEXT($C165,"jjjj")=TEXT(CRENEAUX!$U$9,"jjjj"),TEXT($C165,"jjjj")=TEXT(CRENEAUX!$V$9,"jjjj"),TEXT($C165,"jjjj")=TEXT(CRENEAUX!$W$9,"jjjj"),TEXT($C165,"jjjj")=TEXT(CRENEAUX!$X$9,"jjjj"),TEXT($C165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D165</xm:sqref>
        </x14:conditionalFormatting>
        <x14:conditionalFormatting xmlns:xm="http://schemas.microsoft.com/office/excel/2006/main">
          <x14:cfRule type="expression" priority="6706" id="{5E2B8A03-EE6D-4DB6-BB34-25543E214BEE}">
            <xm:f>OR(TEXT($C165,"jjjj")=TEXT(CRENEAUX!$S$9,"jjjj"),TEXT($C165,"jjjj")=TEXT(CRENEAUX!$T$9,"jjjj"),TEXT($C165,"jjjj")=TEXT(CRENEAUX!$U$9,"jjjj"),TEXT($C165,"jjjj")=TEXT(CRENEAUX!$V$9,"jjjj"),TEXT($C165,"jjjj")=TEXT(CRENEAUX!$W$9,"jjjj"),TEXT($C165,"jjjj")=TEXT(CRENEAUX!$X$9,"jjjj"),TEXT($C165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D166</xm:sqref>
        </x14:conditionalFormatting>
        <x14:conditionalFormatting xmlns:xm="http://schemas.microsoft.com/office/excel/2006/main">
          <x14:cfRule type="expression" priority="6704" id="{F4C1E9D6-1CB3-402C-85BB-EB248608E4DB}">
            <xm:f>OR(TEXT($C167,"jjjj")=TEXT(CRENEAUX!$S$9,"jjjj"),TEXT($C167,"jjjj")=TEXT(CRENEAUX!$T$9,"jjjj"),TEXT($C167,"jjjj")=TEXT(CRENEAUX!$U$9,"jjjj"),TEXT($C167,"jjjj")=TEXT(CRENEAUX!$V$9,"jjjj"),TEXT($C167,"jjjj")=TEXT(CRENEAUX!$W$9,"jjjj"),TEXT($C167,"jjjj")=TEXT(CRENEAUX!$X$9,"jjjj"),TEXT($C167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D167</xm:sqref>
        </x14:conditionalFormatting>
        <x14:conditionalFormatting xmlns:xm="http://schemas.microsoft.com/office/excel/2006/main">
          <x14:cfRule type="expression" priority="6703" id="{4C90DF2C-2451-4501-B3D8-F00E03837B5C}">
            <xm:f>OR(TEXT($C167,"jjjj")=TEXT(CRENEAUX!$S$9,"jjjj"),TEXT($C167,"jjjj")=TEXT(CRENEAUX!$T$9,"jjjj"),TEXT($C167,"jjjj")=TEXT(CRENEAUX!$U$9,"jjjj"),TEXT($C167,"jjjj")=TEXT(CRENEAUX!$V$9,"jjjj"),TEXT($C167,"jjjj")=TEXT(CRENEAUX!$W$9,"jjjj"),TEXT($C167,"jjjj")=TEXT(CRENEAUX!$X$9,"jjjj"),TEXT($C167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D168</xm:sqref>
        </x14:conditionalFormatting>
        <x14:conditionalFormatting xmlns:xm="http://schemas.microsoft.com/office/excel/2006/main">
          <x14:cfRule type="expression" priority="6701" id="{DCFE286B-80FF-483F-A168-4E16FE617A99}">
            <xm:f>OR(TEXT($C169,"jjjj")=TEXT(CRENEAUX!$S$9,"jjjj"),TEXT($C169,"jjjj")=TEXT(CRENEAUX!$T$9,"jjjj"),TEXT($C169,"jjjj")=TEXT(CRENEAUX!$U$9,"jjjj"),TEXT($C169,"jjjj")=TEXT(CRENEAUX!$V$9,"jjjj"),TEXT($C169,"jjjj")=TEXT(CRENEAUX!$W$9,"jjjj"),TEXT($C169,"jjjj")=TEXT(CRENEAUX!$X$9,"jjjj"),TEXT($C169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D169</xm:sqref>
        </x14:conditionalFormatting>
        <x14:conditionalFormatting xmlns:xm="http://schemas.microsoft.com/office/excel/2006/main">
          <x14:cfRule type="expression" priority="6700" id="{74976D88-7800-4D84-A2A1-9A534DA14A4A}">
            <xm:f>OR(TEXT($C169,"jjjj")=TEXT(CRENEAUX!$S$9,"jjjj"),TEXT($C169,"jjjj")=TEXT(CRENEAUX!$T$9,"jjjj"),TEXT($C169,"jjjj")=TEXT(CRENEAUX!$U$9,"jjjj"),TEXT($C169,"jjjj")=TEXT(CRENEAUX!$V$9,"jjjj"),TEXT($C169,"jjjj")=TEXT(CRENEAUX!$W$9,"jjjj"),TEXT($C169,"jjjj")=TEXT(CRENEAUX!$X$9,"jjjj"),TEXT($C169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D170</xm:sqref>
        </x14:conditionalFormatting>
        <x14:conditionalFormatting xmlns:xm="http://schemas.microsoft.com/office/excel/2006/main">
          <x14:cfRule type="expression" priority="6698" id="{31A6EE68-7529-4694-950D-BF2A89BF2582}">
            <xm:f>OR(TEXT($C171,"jjjj")=TEXT(CRENEAUX!$S$9,"jjjj"),TEXT($C171,"jjjj")=TEXT(CRENEAUX!$T$9,"jjjj"),TEXT($C171,"jjjj")=TEXT(CRENEAUX!$U$9,"jjjj"),TEXT($C171,"jjjj")=TEXT(CRENEAUX!$V$9,"jjjj"),TEXT($C171,"jjjj")=TEXT(CRENEAUX!$W$9,"jjjj"),TEXT($C171,"jjjj")=TEXT(CRENEAUX!$X$9,"jjjj"),TEXT($C171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D171</xm:sqref>
        </x14:conditionalFormatting>
        <x14:conditionalFormatting xmlns:xm="http://schemas.microsoft.com/office/excel/2006/main">
          <x14:cfRule type="expression" priority="6697" id="{BAAE9807-EC45-4B4B-BE38-7BF34C08C4E4}">
            <xm:f>OR(TEXT($C171,"jjjj")=TEXT(CRENEAUX!$S$9,"jjjj"),TEXT($C171,"jjjj")=TEXT(CRENEAUX!$T$9,"jjjj"),TEXT($C171,"jjjj")=TEXT(CRENEAUX!$U$9,"jjjj"),TEXT($C171,"jjjj")=TEXT(CRENEAUX!$V$9,"jjjj"),TEXT($C171,"jjjj")=TEXT(CRENEAUX!$W$9,"jjjj"),TEXT($C171,"jjjj")=TEXT(CRENEAUX!$X$9,"jjjj"),TEXT($C171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D172</xm:sqref>
        </x14:conditionalFormatting>
        <x14:conditionalFormatting xmlns:xm="http://schemas.microsoft.com/office/excel/2006/main">
          <x14:cfRule type="expression" priority="6695" id="{E4215951-5654-4245-927A-ECA7C2A45B52}">
            <xm:f>OR(TEXT($C173,"jjjj")=TEXT(CRENEAUX!$S$9,"jjjj"),TEXT($C173,"jjjj")=TEXT(CRENEAUX!$T$9,"jjjj"),TEXT($C173,"jjjj")=TEXT(CRENEAUX!$U$9,"jjjj"),TEXT($C173,"jjjj")=TEXT(CRENEAUX!$V$9,"jjjj"),TEXT($C173,"jjjj")=TEXT(CRENEAUX!$W$9,"jjjj"),TEXT($C173,"jjjj")=TEXT(CRENEAUX!$X$9,"jjjj"),TEXT($C173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D173</xm:sqref>
        </x14:conditionalFormatting>
        <x14:conditionalFormatting xmlns:xm="http://schemas.microsoft.com/office/excel/2006/main">
          <x14:cfRule type="expression" priority="6694" id="{5FB08083-1FC5-461A-B19E-E1F61842DA4F}">
            <xm:f>OR(TEXT($C173,"jjjj")=TEXT(CRENEAUX!$S$9,"jjjj"),TEXT($C173,"jjjj")=TEXT(CRENEAUX!$T$9,"jjjj"),TEXT($C173,"jjjj")=TEXT(CRENEAUX!$U$9,"jjjj"),TEXT($C173,"jjjj")=TEXT(CRENEAUX!$V$9,"jjjj"),TEXT($C173,"jjjj")=TEXT(CRENEAUX!$W$9,"jjjj"),TEXT($C173,"jjjj")=TEXT(CRENEAUX!$X$9,"jjjj"),TEXT($C173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D174</xm:sqref>
        </x14:conditionalFormatting>
        <x14:conditionalFormatting xmlns:xm="http://schemas.microsoft.com/office/excel/2006/main">
          <x14:cfRule type="expression" priority="6692" id="{85A9DC42-1CE4-4225-8B41-4A7932A04330}">
            <xm:f>OR(TEXT($C175,"jjjj")=TEXT(CRENEAUX!$S$9,"jjjj"),TEXT($C175,"jjjj")=TEXT(CRENEAUX!$T$9,"jjjj"),TEXT($C175,"jjjj")=TEXT(CRENEAUX!$U$9,"jjjj"),TEXT($C175,"jjjj")=TEXT(CRENEAUX!$V$9,"jjjj"),TEXT($C175,"jjjj")=TEXT(CRENEAUX!$W$9,"jjjj"),TEXT($C175,"jjjj")=TEXT(CRENEAUX!$X$9,"jjjj"),TEXT($C175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D175</xm:sqref>
        </x14:conditionalFormatting>
        <x14:conditionalFormatting xmlns:xm="http://schemas.microsoft.com/office/excel/2006/main">
          <x14:cfRule type="expression" priority="6691" id="{31BE85B6-AD21-4EC1-A0ED-2C4DE7FE6F41}">
            <xm:f>OR(TEXT($C175,"jjjj")=TEXT(CRENEAUX!$S$9,"jjjj"),TEXT($C175,"jjjj")=TEXT(CRENEAUX!$T$9,"jjjj"),TEXT($C175,"jjjj")=TEXT(CRENEAUX!$U$9,"jjjj"),TEXT($C175,"jjjj")=TEXT(CRENEAUX!$V$9,"jjjj"),TEXT($C175,"jjjj")=TEXT(CRENEAUX!$W$9,"jjjj"),TEXT($C175,"jjjj")=TEXT(CRENEAUX!$X$9,"jjjj"),TEXT($C175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D176</xm:sqref>
        </x14:conditionalFormatting>
        <x14:conditionalFormatting xmlns:xm="http://schemas.microsoft.com/office/excel/2006/main">
          <x14:cfRule type="expression" priority="6689" id="{D58EFD43-BD5A-4BF4-AF01-FD9FB1102189}">
            <xm:f>OR(TEXT($C177,"jjjj")=TEXT(CRENEAUX!$S$9,"jjjj"),TEXT($C177,"jjjj")=TEXT(CRENEAUX!$T$9,"jjjj"),TEXT($C177,"jjjj")=TEXT(CRENEAUX!$U$9,"jjjj"),TEXT($C177,"jjjj")=TEXT(CRENEAUX!$V$9,"jjjj"),TEXT($C177,"jjjj")=TEXT(CRENEAUX!$W$9,"jjjj"),TEXT($C177,"jjjj")=TEXT(CRENEAUX!$X$9,"jjjj"),TEXT($C177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D177</xm:sqref>
        </x14:conditionalFormatting>
        <x14:conditionalFormatting xmlns:xm="http://schemas.microsoft.com/office/excel/2006/main">
          <x14:cfRule type="expression" priority="6688" id="{38A77A06-1CC2-455E-AAB9-46C3E655513B}">
            <xm:f>OR(TEXT($C177,"jjjj")=TEXT(CRENEAUX!$S$9,"jjjj"),TEXT($C177,"jjjj")=TEXT(CRENEAUX!$T$9,"jjjj"),TEXT($C177,"jjjj")=TEXT(CRENEAUX!$U$9,"jjjj"),TEXT($C177,"jjjj")=TEXT(CRENEAUX!$V$9,"jjjj"),TEXT($C177,"jjjj")=TEXT(CRENEAUX!$W$9,"jjjj"),TEXT($C177,"jjjj")=TEXT(CRENEAUX!$X$9,"jjjj"),TEXT($C177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D178</xm:sqref>
        </x14:conditionalFormatting>
        <x14:conditionalFormatting xmlns:xm="http://schemas.microsoft.com/office/excel/2006/main">
          <x14:cfRule type="expression" priority="6686" id="{900E00FF-72CF-40BA-8A83-C1B0C4923D2C}">
            <xm:f>OR(TEXT($C179,"jjjj")=TEXT(CRENEAUX!$S$9,"jjjj"),TEXT($C179,"jjjj")=TEXT(CRENEAUX!$T$9,"jjjj"),TEXT($C179,"jjjj")=TEXT(CRENEAUX!$U$9,"jjjj"),TEXT($C179,"jjjj")=TEXT(CRENEAUX!$V$9,"jjjj"),TEXT($C179,"jjjj")=TEXT(CRENEAUX!$W$9,"jjjj"),TEXT($C179,"jjjj")=TEXT(CRENEAUX!$X$9,"jjjj"),TEXT($C179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D179</xm:sqref>
        </x14:conditionalFormatting>
        <x14:conditionalFormatting xmlns:xm="http://schemas.microsoft.com/office/excel/2006/main">
          <x14:cfRule type="expression" priority="6685" id="{02FFA263-55E7-4626-8188-6B1C48DA7B74}">
            <xm:f>OR(TEXT($C179,"jjjj")=TEXT(CRENEAUX!$S$9,"jjjj"),TEXT($C179,"jjjj")=TEXT(CRENEAUX!$T$9,"jjjj"),TEXT($C179,"jjjj")=TEXT(CRENEAUX!$U$9,"jjjj"),TEXT($C179,"jjjj")=TEXT(CRENEAUX!$V$9,"jjjj"),TEXT($C179,"jjjj")=TEXT(CRENEAUX!$W$9,"jjjj"),TEXT($C179,"jjjj")=TEXT(CRENEAUX!$X$9,"jjjj"),TEXT($C179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D180</xm:sqref>
        </x14:conditionalFormatting>
        <x14:conditionalFormatting xmlns:xm="http://schemas.microsoft.com/office/excel/2006/main">
          <x14:cfRule type="expression" priority="6683" id="{565C5D8B-AC61-4C99-81D5-702439FC0835}">
            <xm:f>OR(TEXT($C181,"jjjj")=TEXT(CRENEAUX!$S$9,"jjjj"),TEXT($C181,"jjjj")=TEXT(CRENEAUX!$T$9,"jjjj"),TEXT($C181,"jjjj")=TEXT(CRENEAUX!$U$9,"jjjj"),TEXT($C181,"jjjj")=TEXT(CRENEAUX!$V$9,"jjjj"),TEXT($C181,"jjjj")=TEXT(CRENEAUX!$W$9,"jjjj"),TEXT($C181,"jjjj")=TEXT(CRENEAUX!$X$9,"jjjj"),TEXT($C181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D181</xm:sqref>
        </x14:conditionalFormatting>
        <x14:conditionalFormatting xmlns:xm="http://schemas.microsoft.com/office/excel/2006/main">
          <x14:cfRule type="expression" priority="6682" id="{149887D5-BDDB-4AA9-9321-A980A1935891}">
            <xm:f>OR(TEXT($C181,"jjjj")=TEXT(CRENEAUX!$S$9,"jjjj"),TEXT($C181,"jjjj")=TEXT(CRENEAUX!$T$9,"jjjj"),TEXT($C181,"jjjj")=TEXT(CRENEAUX!$U$9,"jjjj"),TEXT($C181,"jjjj")=TEXT(CRENEAUX!$V$9,"jjjj"),TEXT($C181,"jjjj")=TEXT(CRENEAUX!$W$9,"jjjj"),TEXT($C181,"jjjj")=TEXT(CRENEAUX!$X$9,"jjjj"),TEXT($C181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D182</xm:sqref>
        </x14:conditionalFormatting>
        <x14:conditionalFormatting xmlns:xm="http://schemas.microsoft.com/office/excel/2006/main">
          <x14:cfRule type="expression" priority="6680" id="{49DE59D7-7222-442E-B76F-6E2083E78AF1}">
            <xm:f>OR(TEXT($C183,"jjjj")=TEXT(CRENEAUX!$S$9,"jjjj"),TEXT($C183,"jjjj")=TEXT(CRENEAUX!$T$9,"jjjj"),TEXT($C183,"jjjj")=TEXT(CRENEAUX!$U$9,"jjjj"),TEXT($C183,"jjjj")=TEXT(CRENEAUX!$V$9,"jjjj"),TEXT($C183,"jjjj")=TEXT(CRENEAUX!$W$9,"jjjj"),TEXT($C183,"jjjj")=TEXT(CRENEAUX!$X$9,"jjjj"),TEXT($C183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D183</xm:sqref>
        </x14:conditionalFormatting>
        <x14:conditionalFormatting xmlns:xm="http://schemas.microsoft.com/office/excel/2006/main">
          <x14:cfRule type="expression" priority="6679" id="{B2B51B99-9518-4F60-81FF-CBF3D2F48EA3}">
            <xm:f>OR(TEXT($C183,"jjjj")=TEXT(CRENEAUX!$S$9,"jjjj"),TEXT($C183,"jjjj")=TEXT(CRENEAUX!$T$9,"jjjj"),TEXT($C183,"jjjj")=TEXT(CRENEAUX!$U$9,"jjjj"),TEXT($C183,"jjjj")=TEXT(CRENEAUX!$V$9,"jjjj"),TEXT($C183,"jjjj")=TEXT(CRENEAUX!$W$9,"jjjj"),TEXT($C183,"jjjj")=TEXT(CRENEAUX!$X$9,"jjjj"),TEXT($C183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D184</xm:sqref>
        </x14:conditionalFormatting>
        <x14:conditionalFormatting xmlns:xm="http://schemas.microsoft.com/office/excel/2006/main">
          <x14:cfRule type="expression" priority="6677" id="{D47DC283-93E7-4E5B-88EA-F9638C63B1BE}">
            <xm:f>OR(TEXT($C185,"jjjj")=TEXT(CRENEAUX!$S$9,"jjjj"),TEXT($C185,"jjjj")=TEXT(CRENEAUX!$T$9,"jjjj"),TEXT($C185,"jjjj")=TEXT(CRENEAUX!$U$9,"jjjj"),TEXT($C185,"jjjj")=TEXT(CRENEAUX!$V$9,"jjjj"),TEXT($C185,"jjjj")=TEXT(CRENEAUX!$W$9,"jjjj"),TEXT($C185,"jjjj")=TEXT(CRENEAUX!$X$9,"jjjj"),TEXT($C185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D185</xm:sqref>
        </x14:conditionalFormatting>
        <x14:conditionalFormatting xmlns:xm="http://schemas.microsoft.com/office/excel/2006/main">
          <x14:cfRule type="expression" priority="6676" id="{69F2E8FA-89E6-4287-A760-29F0ECBEB46A}">
            <xm:f>OR(TEXT($C185,"jjjj")=TEXT(CRENEAUX!$S$9,"jjjj"),TEXT($C185,"jjjj")=TEXT(CRENEAUX!$T$9,"jjjj"),TEXT($C185,"jjjj")=TEXT(CRENEAUX!$U$9,"jjjj"),TEXT($C185,"jjjj")=TEXT(CRENEAUX!$V$9,"jjjj"),TEXT($C185,"jjjj")=TEXT(CRENEAUX!$W$9,"jjjj"),TEXT($C185,"jjjj")=TEXT(CRENEAUX!$X$9,"jjjj"),TEXT($C185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D186</xm:sqref>
        </x14:conditionalFormatting>
        <x14:conditionalFormatting xmlns:xm="http://schemas.microsoft.com/office/excel/2006/main">
          <x14:cfRule type="expression" priority="6674" id="{F6BD57D9-D2E0-4ACB-BC5D-193B7F672ACE}">
            <xm:f>OR(TEXT($C187,"jjjj")=TEXT(CRENEAUX!$S$9,"jjjj"),TEXT($C187,"jjjj")=TEXT(CRENEAUX!$T$9,"jjjj"),TEXT($C187,"jjjj")=TEXT(CRENEAUX!$U$9,"jjjj"),TEXT($C187,"jjjj")=TEXT(CRENEAUX!$V$9,"jjjj"),TEXT($C187,"jjjj")=TEXT(CRENEAUX!$W$9,"jjjj"),TEXT($C187,"jjjj")=TEXT(CRENEAUX!$X$9,"jjjj"),TEXT($C187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D187</xm:sqref>
        </x14:conditionalFormatting>
        <x14:conditionalFormatting xmlns:xm="http://schemas.microsoft.com/office/excel/2006/main">
          <x14:cfRule type="expression" priority="6673" id="{3FCDA1F8-EE3E-400F-92DE-19A8BD0A48E0}">
            <xm:f>OR(TEXT($C187,"jjjj")=TEXT(CRENEAUX!$S$9,"jjjj"),TEXT($C187,"jjjj")=TEXT(CRENEAUX!$T$9,"jjjj"),TEXT($C187,"jjjj")=TEXT(CRENEAUX!$U$9,"jjjj"),TEXT($C187,"jjjj")=TEXT(CRENEAUX!$V$9,"jjjj"),TEXT($C187,"jjjj")=TEXT(CRENEAUX!$W$9,"jjjj"),TEXT($C187,"jjjj")=TEXT(CRENEAUX!$X$9,"jjjj"),TEXT($C187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D188</xm:sqref>
        </x14:conditionalFormatting>
        <x14:conditionalFormatting xmlns:xm="http://schemas.microsoft.com/office/excel/2006/main">
          <x14:cfRule type="expression" priority="6671" id="{C0BFF69E-FA6B-4A61-97E7-FC94C65EBA50}">
            <xm:f>OR(TEXT($C189,"jjjj")=TEXT(CRENEAUX!$S$9,"jjjj"),TEXT($C189,"jjjj")=TEXT(CRENEAUX!$T$9,"jjjj"),TEXT($C189,"jjjj")=TEXT(CRENEAUX!$U$9,"jjjj"),TEXT($C189,"jjjj")=TEXT(CRENEAUX!$V$9,"jjjj"),TEXT($C189,"jjjj")=TEXT(CRENEAUX!$W$9,"jjjj"),TEXT($C189,"jjjj")=TEXT(CRENEAUX!$X$9,"jjjj"),TEXT($C189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D189</xm:sqref>
        </x14:conditionalFormatting>
        <x14:conditionalFormatting xmlns:xm="http://schemas.microsoft.com/office/excel/2006/main">
          <x14:cfRule type="expression" priority="6670" id="{55C0B8F5-C64C-465D-83F5-873419F29E53}">
            <xm:f>OR(TEXT($C189,"jjjj")=TEXT(CRENEAUX!$S$9,"jjjj"),TEXT($C189,"jjjj")=TEXT(CRENEAUX!$T$9,"jjjj"),TEXT($C189,"jjjj")=TEXT(CRENEAUX!$U$9,"jjjj"),TEXT($C189,"jjjj")=TEXT(CRENEAUX!$V$9,"jjjj"),TEXT($C189,"jjjj")=TEXT(CRENEAUX!$W$9,"jjjj"),TEXT($C189,"jjjj")=TEXT(CRENEAUX!$X$9,"jjjj"),TEXT($C189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D190</xm:sqref>
        </x14:conditionalFormatting>
        <x14:conditionalFormatting xmlns:xm="http://schemas.microsoft.com/office/excel/2006/main">
          <x14:cfRule type="expression" priority="6668" id="{B4760E5B-FB6E-412C-A642-6F9EA8AE5A5F}">
            <xm:f>OR(TEXT($C191,"jjjj")=TEXT(CRENEAUX!$S$9,"jjjj"),TEXT($C191,"jjjj")=TEXT(CRENEAUX!$T$9,"jjjj"),TEXT($C191,"jjjj")=TEXT(CRENEAUX!$U$9,"jjjj"),TEXT($C191,"jjjj")=TEXT(CRENEAUX!$V$9,"jjjj"),TEXT($C191,"jjjj")=TEXT(CRENEAUX!$W$9,"jjjj"),TEXT($C191,"jjjj")=TEXT(CRENEAUX!$X$9,"jjjj"),TEXT($C191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D191</xm:sqref>
        </x14:conditionalFormatting>
        <x14:conditionalFormatting xmlns:xm="http://schemas.microsoft.com/office/excel/2006/main">
          <x14:cfRule type="expression" priority="6667" id="{3BFCC78C-369C-489D-AFF5-D1A249324E94}">
            <xm:f>OR(TEXT($C191,"jjjj")=TEXT(CRENEAUX!$S$9,"jjjj"),TEXT($C191,"jjjj")=TEXT(CRENEAUX!$T$9,"jjjj"),TEXT($C191,"jjjj")=TEXT(CRENEAUX!$U$9,"jjjj"),TEXT($C191,"jjjj")=TEXT(CRENEAUX!$V$9,"jjjj"),TEXT($C191,"jjjj")=TEXT(CRENEAUX!$W$9,"jjjj"),TEXT($C191,"jjjj")=TEXT(CRENEAUX!$X$9,"jjjj"),TEXT($C191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D192</xm:sqref>
        </x14:conditionalFormatting>
        <x14:conditionalFormatting xmlns:xm="http://schemas.microsoft.com/office/excel/2006/main">
          <x14:cfRule type="expression" priority="6665" id="{D9E20387-A563-4A26-8F76-5607DF3A1CC2}">
            <xm:f>OR(TEXT($C193,"jjjj")=TEXT(CRENEAUX!$S$9,"jjjj"),TEXT($C193,"jjjj")=TEXT(CRENEAUX!$T$9,"jjjj"),TEXT($C193,"jjjj")=TEXT(CRENEAUX!$U$9,"jjjj"),TEXT($C193,"jjjj")=TEXT(CRENEAUX!$V$9,"jjjj"),TEXT($C193,"jjjj")=TEXT(CRENEAUX!$W$9,"jjjj"),TEXT($C193,"jjjj")=TEXT(CRENEAUX!$X$9,"jjjj"),TEXT($C193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D193</xm:sqref>
        </x14:conditionalFormatting>
        <x14:conditionalFormatting xmlns:xm="http://schemas.microsoft.com/office/excel/2006/main">
          <x14:cfRule type="expression" priority="6664" id="{8A64F21C-CE31-4C72-9961-D91CE6B869E7}">
            <xm:f>OR(TEXT($C193,"jjjj")=TEXT(CRENEAUX!$S$9,"jjjj"),TEXT($C193,"jjjj")=TEXT(CRENEAUX!$T$9,"jjjj"),TEXT($C193,"jjjj")=TEXT(CRENEAUX!$U$9,"jjjj"),TEXT($C193,"jjjj")=TEXT(CRENEAUX!$V$9,"jjjj"),TEXT($C193,"jjjj")=TEXT(CRENEAUX!$W$9,"jjjj"),TEXT($C193,"jjjj")=TEXT(CRENEAUX!$X$9,"jjjj"),TEXT($C193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D194</xm:sqref>
        </x14:conditionalFormatting>
        <x14:conditionalFormatting xmlns:xm="http://schemas.microsoft.com/office/excel/2006/main">
          <x14:cfRule type="expression" priority="6662" id="{27F2F7FA-7EE4-4ACA-A949-BA186527FF2E}">
            <xm:f>OR(TEXT($C195,"jjjj")=TEXT(CRENEAUX!$S$9,"jjjj"),TEXT($C195,"jjjj")=TEXT(CRENEAUX!$T$9,"jjjj"),TEXT($C195,"jjjj")=TEXT(CRENEAUX!$U$9,"jjjj"),TEXT($C195,"jjjj")=TEXT(CRENEAUX!$V$9,"jjjj"),TEXT($C195,"jjjj")=TEXT(CRENEAUX!$W$9,"jjjj"),TEXT($C195,"jjjj")=TEXT(CRENEAUX!$X$9,"jjjj"),TEXT($C195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D195</xm:sqref>
        </x14:conditionalFormatting>
        <x14:conditionalFormatting xmlns:xm="http://schemas.microsoft.com/office/excel/2006/main">
          <x14:cfRule type="expression" priority="6661" id="{3CC6D0E1-A436-4F2E-A6CC-19E4E45E4DBC}">
            <xm:f>OR(TEXT($C195,"jjjj")=TEXT(CRENEAUX!$S$9,"jjjj"),TEXT($C195,"jjjj")=TEXT(CRENEAUX!$T$9,"jjjj"),TEXT($C195,"jjjj")=TEXT(CRENEAUX!$U$9,"jjjj"),TEXT($C195,"jjjj")=TEXT(CRENEAUX!$V$9,"jjjj"),TEXT($C195,"jjjj")=TEXT(CRENEAUX!$W$9,"jjjj"),TEXT($C195,"jjjj")=TEXT(CRENEAUX!$X$9,"jjjj"),TEXT($C195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D196</xm:sqref>
        </x14:conditionalFormatting>
        <x14:conditionalFormatting xmlns:xm="http://schemas.microsoft.com/office/excel/2006/main">
          <x14:cfRule type="expression" priority="6659" id="{72AB8B53-3A24-4D1C-86B7-4BB79771EC18}">
            <xm:f>OR(TEXT($C197,"jjjj")=TEXT(CRENEAUX!$S$9,"jjjj"),TEXT($C197,"jjjj")=TEXT(CRENEAUX!$T$9,"jjjj"),TEXT($C197,"jjjj")=TEXT(CRENEAUX!$U$9,"jjjj"),TEXT($C197,"jjjj")=TEXT(CRENEAUX!$V$9,"jjjj"),TEXT($C197,"jjjj")=TEXT(CRENEAUX!$W$9,"jjjj"),TEXT($C197,"jjjj")=TEXT(CRENEAUX!$X$9,"jjjj"),TEXT($C197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D197</xm:sqref>
        </x14:conditionalFormatting>
        <x14:conditionalFormatting xmlns:xm="http://schemas.microsoft.com/office/excel/2006/main">
          <x14:cfRule type="expression" priority="6658" id="{CE4DF492-309D-4E72-8E32-6F08F19C6440}">
            <xm:f>OR(TEXT($C197,"jjjj")=TEXT(CRENEAUX!$S$9,"jjjj"),TEXT($C197,"jjjj")=TEXT(CRENEAUX!$T$9,"jjjj"),TEXT($C197,"jjjj")=TEXT(CRENEAUX!$U$9,"jjjj"),TEXT($C197,"jjjj")=TEXT(CRENEAUX!$V$9,"jjjj"),TEXT($C197,"jjjj")=TEXT(CRENEAUX!$W$9,"jjjj"),TEXT($C197,"jjjj")=TEXT(CRENEAUX!$X$9,"jjjj"),TEXT($C197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D198</xm:sqref>
        </x14:conditionalFormatting>
        <x14:conditionalFormatting xmlns:xm="http://schemas.microsoft.com/office/excel/2006/main">
          <x14:cfRule type="expression" priority="6656" id="{99F5BC1C-4AA0-46EA-B1D3-F49B7969D664}">
            <xm:f>OR(TEXT($C199,"jjjj")=TEXT(CRENEAUX!$S$9,"jjjj"),TEXT($C199,"jjjj")=TEXT(CRENEAUX!$T$9,"jjjj"),TEXT($C199,"jjjj")=TEXT(CRENEAUX!$U$9,"jjjj"),TEXT($C199,"jjjj")=TEXT(CRENEAUX!$V$9,"jjjj"),TEXT($C199,"jjjj")=TEXT(CRENEAUX!$W$9,"jjjj"),TEXT($C199,"jjjj")=TEXT(CRENEAUX!$X$9,"jjjj"),TEXT($C199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D199</xm:sqref>
        </x14:conditionalFormatting>
        <x14:conditionalFormatting xmlns:xm="http://schemas.microsoft.com/office/excel/2006/main">
          <x14:cfRule type="expression" priority="6655" id="{16147952-27F3-485D-8279-2A6EF379294C}">
            <xm:f>OR(TEXT($C199,"jjjj")=TEXT(CRENEAUX!$S$9,"jjjj"),TEXT($C199,"jjjj")=TEXT(CRENEAUX!$T$9,"jjjj"),TEXT($C199,"jjjj")=TEXT(CRENEAUX!$U$9,"jjjj"),TEXT($C199,"jjjj")=TEXT(CRENEAUX!$V$9,"jjjj"),TEXT($C199,"jjjj")=TEXT(CRENEAUX!$W$9,"jjjj"),TEXT($C199,"jjjj")=TEXT(CRENEAUX!$X$9,"jjjj"),TEXT($C199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D200</xm:sqref>
        </x14:conditionalFormatting>
        <x14:conditionalFormatting xmlns:xm="http://schemas.microsoft.com/office/excel/2006/main">
          <x14:cfRule type="expression" priority="6653" id="{D31418D8-5FDE-4A6B-B436-9705B5568DFF}">
            <xm:f>OR(TEXT($C201,"jjjj")=TEXT(CRENEAUX!$S$9,"jjjj"),TEXT($C201,"jjjj")=TEXT(CRENEAUX!$T$9,"jjjj"),TEXT($C201,"jjjj")=TEXT(CRENEAUX!$U$9,"jjjj"),TEXT($C201,"jjjj")=TEXT(CRENEAUX!$V$9,"jjjj"),TEXT($C201,"jjjj")=TEXT(CRENEAUX!$W$9,"jjjj"),TEXT($C201,"jjjj")=TEXT(CRENEAUX!$X$9,"jjjj"),TEXT($C201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D201</xm:sqref>
        </x14:conditionalFormatting>
        <x14:conditionalFormatting xmlns:xm="http://schemas.microsoft.com/office/excel/2006/main">
          <x14:cfRule type="expression" priority="6652" id="{C40C360E-B92B-4F13-B17E-402A5093F4DB}">
            <xm:f>OR(TEXT($C201,"jjjj")=TEXT(CRENEAUX!$S$9,"jjjj"),TEXT($C201,"jjjj")=TEXT(CRENEAUX!$T$9,"jjjj"),TEXT($C201,"jjjj")=TEXT(CRENEAUX!$U$9,"jjjj"),TEXT($C201,"jjjj")=TEXT(CRENEAUX!$V$9,"jjjj"),TEXT($C201,"jjjj")=TEXT(CRENEAUX!$W$9,"jjjj"),TEXT($C201,"jjjj")=TEXT(CRENEAUX!$X$9,"jjjj"),TEXT($C201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D202</xm:sqref>
        </x14:conditionalFormatting>
        <x14:conditionalFormatting xmlns:xm="http://schemas.microsoft.com/office/excel/2006/main">
          <x14:cfRule type="expression" priority="6650" id="{2325FAA3-D824-4714-AF6A-C1CBE4662AA7}">
            <xm:f>OR(TEXT($C203,"jjjj")=TEXT(CRENEAUX!$S$9,"jjjj"),TEXT($C203,"jjjj")=TEXT(CRENEAUX!$T$9,"jjjj"),TEXT($C203,"jjjj")=TEXT(CRENEAUX!$U$9,"jjjj"),TEXT($C203,"jjjj")=TEXT(CRENEAUX!$V$9,"jjjj"),TEXT($C203,"jjjj")=TEXT(CRENEAUX!$W$9,"jjjj"),TEXT($C203,"jjjj")=TEXT(CRENEAUX!$X$9,"jjjj"),TEXT($C203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D203</xm:sqref>
        </x14:conditionalFormatting>
        <x14:conditionalFormatting xmlns:xm="http://schemas.microsoft.com/office/excel/2006/main">
          <x14:cfRule type="expression" priority="6649" id="{CC85693F-B3FA-44C9-81A4-3A859776D7CF}">
            <xm:f>OR(TEXT($C203,"jjjj")=TEXT(CRENEAUX!$S$9,"jjjj"),TEXT($C203,"jjjj")=TEXT(CRENEAUX!$T$9,"jjjj"),TEXT($C203,"jjjj")=TEXT(CRENEAUX!$U$9,"jjjj"),TEXT($C203,"jjjj")=TEXT(CRENEAUX!$V$9,"jjjj"),TEXT($C203,"jjjj")=TEXT(CRENEAUX!$W$9,"jjjj"),TEXT($C203,"jjjj")=TEXT(CRENEAUX!$X$9,"jjjj"),TEXT($C203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D204</xm:sqref>
        </x14:conditionalFormatting>
        <x14:conditionalFormatting xmlns:xm="http://schemas.microsoft.com/office/excel/2006/main">
          <x14:cfRule type="expression" priority="6647" id="{03890342-3331-4758-B49A-8BE960142E33}">
            <xm:f>OR(TEXT($C205,"jjjj")=TEXT(CRENEAUX!$S$9,"jjjj"),TEXT($C205,"jjjj")=TEXT(CRENEAUX!$T$9,"jjjj"),TEXT($C205,"jjjj")=TEXT(CRENEAUX!$U$9,"jjjj"),TEXT($C205,"jjjj")=TEXT(CRENEAUX!$V$9,"jjjj"),TEXT($C205,"jjjj")=TEXT(CRENEAUX!$W$9,"jjjj"),TEXT($C205,"jjjj")=TEXT(CRENEAUX!$X$9,"jjjj"),TEXT($C205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D205</xm:sqref>
        </x14:conditionalFormatting>
        <x14:conditionalFormatting xmlns:xm="http://schemas.microsoft.com/office/excel/2006/main">
          <x14:cfRule type="expression" priority="6646" id="{60534143-741D-4DEC-9590-19E53944ACC1}">
            <xm:f>OR(TEXT($C205,"jjjj")=TEXT(CRENEAUX!$S$9,"jjjj"),TEXT($C205,"jjjj")=TEXT(CRENEAUX!$T$9,"jjjj"),TEXT($C205,"jjjj")=TEXT(CRENEAUX!$U$9,"jjjj"),TEXT($C205,"jjjj")=TEXT(CRENEAUX!$V$9,"jjjj"),TEXT($C205,"jjjj")=TEXT(CRENEAUX!$W$9,"jjjj"),TEXT($C205,"jjjj")=TEXT(CRENEAUX!$X$9,"jjjj"),TEXT($C205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D206</xm:sqref>
        </x14:conditionalFormatting>
        <x14:conditionalFormatting xmlns:xm="http://schemas.microsoft.com/office/excel/2006/main">
          <x14:cfRule type="expression" priority="6644" id="{99A54B70-669D-42D3-BFF0-2E21A0182213}">
            <xm:f>OR(TEXT($C207,"jjjj")=TEXT(CRENEAUX!$S$9,"jjjj"),TEXT($C207,"jjjj")=TEXT(CRENEAUX!$T$9,"jjjj"),TEXT($C207,"jjjj")=TEXT(CRENEAUX!$U$9,"jjjj"),TEXT($C207,"jjjj")=TEXT(CRENEAUX!$V$9,"jjjj"),TEXT($C207,"jjjj")=TEXT(CRENEAUX!$W$9,"jjjj"),TEXT($C207,"jjjj")=TEXT(CRENEAUX!$X$9,"jjjj"),TEXT($C207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D207</xm:sqref>
        </x14:conditionalFormatting>
        <x14:conditionalFormatting xmlns:xm="http://schemas.microsoft.com/office/excel/2006/main">
          <x14:cfRule type="expression" priority="6643" id="{956C8E48-13D3-4F74-966B-92194E9013DB}">
            <xm:f>OR(TEXT($C207,"jjjj")=TEXT(CRENEAUX!$S$9,"jjjj"),TEXT($C207,"jjjj")=TEXT(CRENEAUX!$T$9,"jjjj"),TEXT($C207,"jjjj")=TEXT(CRENEAUX!$U$9,"jjjj"),TEXT($C207,"jjjj")=TEXT(CRENEAUX!$V$9,"jjjj"),TEXT($C207,"jjjj")=TEXT(CRENEAUX!$W$9,"jjjj"),TEXT($C207,"jjjj")=TEXT(CRENEAUX!$X$9,"jjjj"),TEXT($C207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D208</xm:sqref>
        </x14:conditionalFormatting>
        <x14:conditionalFormatting xmlns:xm="http://schemas.microsoft.com/office/excel/2006/main">
          <x14:cfRule type="expression" priority="6641" id="{05121F68-1884-4F25-A561-1FB788AE001F}">
            <xm:f>OR(TEXT($C209,"jjjj")=TEXT(CRENEAUX!$S$9,"jjjj"),TEXT($C209,"jjjj")=TEXT(CRENEAUX!$T$9,"jjjj"),TEXT($C209,"jjjj")=TEXT(CRENEAUX!$U$9,"jjjj"),TEXT($C209,"jjjj")=TEXT(CRENEAUX!$V$9,"jjjj"),TEXT($C209,"jjjj")=TEXT(CRENEAUX!$W$9,"jjjj"),TEXT($C209,"jjjj")=TEXT(CRENEAUX!$X$9,"jjjj"),TEXT($C209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D209</xm:sqref>
        </x14:conditionalFormatting>
        <x14:conditionalFormatting xmlns:xm="http://schemas.microsoft.com/office/excel/2006/main">
          <x14:cfRule type="expression" priority="6640" id="{ECDBDAED-117E-41CC-87F4-73088EC60A44}">
            <xm:f>OR(TEXT($C209,"jjjj")=TEXT(CRENEAUX!$S$9,"jjjj"),TEXT($C209,"jjjj")=TEXT(CRENEAUX!$T$9,"jjjj"),TEXT($C209,"jjjj")=TEXT(CRENEAUX!$U$9,"jjjj"),TEXT($C209,"jjjj")=TEXT(CRENEAUX!$V$9,"jjjj"),TEXT($C209,"jjjj")=TEXT(CRENEAUX!$W$9,"jjjj"),TEXT($C209,"jjjj")=TEXT(CRENEAUX!$X$9,"jjjj"),TEXT($C209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D210</xm:sqref>
        </x14:conditionalFormatting>
        <x14:conditionalFormatting xmlns:xm="http://schemas.microsoft.com/office/excel/2006/main">
          <x14:cfRule type="expression" priority="6638" id="{D7DD33B8-156B-4271-9356-E748497A37CE}">
            <xm:f>OR(TEXT($C211,"jjjj")=TEXT(CRENEAUX!$S$9,"jjjj"),TEXT($C211,"jjjj")=TEXT(CRENEAUX!$T$9,"jjjj"),TEXT($C211,"jjjj")=TEXT(CRENEAUX!$U$9,"jjjj"),TEXT($C211,"jjjj")=TEXT(CRENEAUX!$V$9,"jjjj"),TEXT($C211,"jjjj")=TEXT(CRENEAUX!$W$9,"jjjj"),TEXT($C211,"jjjj")=TEXT(CRENEAUX!$X$9,"jjjj"),TEXT($C211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D211</xm:sqref>
        </x14:conditionalFormatting>
        <x14:conditionalFormatting xmlns:xm="http://schemas.microsoft.com/office/excel/2006/main">
          <x14:cfRule type="expression" priority="6637" id="{CA2F39E0-A304-4332-A208-719241A056A6}">
            <xm:f>OR(TEXT($C211,"jjjj")=TEXT(CRENEAUX!$S$9,"jjjj"),TEXT($C211,"jjjj")=TEXT(CRENEAUX!$T$9,"jjjj"),TEXT($C211,"jjjj")=TEXT(CRENEAUX!$U$9,"jjjj"),TEXT($C211,"jjjj")=TEXT(CRENEAUX!$V$9,"jjjj"),TEXT($C211,"jjjj")=TEXT(CRENEAUX!$W$9,"jjjj"),TEXT($C211,"jjjj")=TEXT(CRENEAUX!$X$9,"jjjj"),TEXT($C211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D212</xm:sqref>
        </x14:conditionalFormatting>
        <x14:conditionalFormatting xmlns:xm="http://schemas.microsoft.com/office/excel/2006/main">
          <x14:cfRule type="expression" priority="6635" id="{36CB63A4-64EB-4991-97A8-657B9E58D748}">
            <xm:f>OR(TEXT($C213,"jjjj")=TEXT(CRENEAUX!$S$9,"jjjj"),TEXT($C213,"jjjj")=TEXT(CRENEAUX!$T$9,"jjjj"),TEXT($C213,"jjjj")=TEXT(CRENEAUX!$U$9,"jjjj"),TEXT($C213,"jjjj")=TEXT(CRENEAUX!$V$9,"jjjj"),TEXT($C213,"jjjj")=TEXT(CRENEAUX!$W$9,"jjjj"),TEXT($C213,"jjjj")=TEXT(CRENEAUX!$X$9,"jjjj"),TEXT($C213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D213</xm:sqref>
        </x14:conditionalFormatting>
        <x14:conditionalFormatting xmlns:xm="http://schemas.microsoft.com/office/excel/2006/main">
          <x14:cfRule type="expression" priority="6634" id="{E8C20CA6-EAA5-4D57-B3AE-CEF8C18E8E84}">
            <xm:f>OR(TEXT($C213,"jjjj")=TEXT(CRENEAUX!$S$9,"jjjj"),TEXT($C213,"jjjj")=TEXT(CRENEAUX!$T$9,"jjjj"),TEXT($C213,"jjjj")=TEXT(CRENEAUX!$U$9,"jjjj"),TEXT($C213,"jjjj")=TEXT(CRENEAUX!$V$9,"jjjj"),TEXT($C213,"jjjj")=TEXT(CRENEAUX!$W$9,"jjjj"),TEXT($C213,"jjjj")=TEXT(CRENEAUX!$X$9,"jjjj"),TEXT($C213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D214</xm:sqref>
        </x14:conditionalFormatting>
        <x14:conditionalFormatting xmlns:xm="http://schemas.microsoft.com/office/excel/2006/main">
          <x14:cfRule type="expression" priority="6632" id="{7265F770-E0A2-4932-AF3E-1BB5CFC36E60}">
            <xm:f>OR(TEXT($C215,"jjjj")=TEXT(CRENEAUX!$S$9,"jjjj"),TEXT($C215,"jjjj")=TEXT(CRENEAUX!$T$9,"jjjj"),TEXT($C215,"jjjj")=TEXT(CRENEAUX!$U$9,"jjjj"),TEXT($C215,"jjjj")=TEXT(CRENEAUX!$V$9,"jjjj"),TEXT($C215,"jjjj")=TEXT(CRENEAUX!$W$9,"jjjj"),TEXT($C215,"jjjj")=TEXT(CRENEAUX!$X$9,"jjjj"),TEXT($C215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D215</xm:sqref>
        </x14:conditionalFormatting>
        <x14:conditionalFormatting xmlns:xm="http://schemas.microsoft.com/office/excel/2006/main">
          <x14:cfRule type="expression" priority="6631" id="{BBC4A9B6-8B09-482B-99D5-0DCD471F064C}">
            <xm:f>OR(TEXT($C215,"jjjj")=TEXT(CRENEAUX!$S$9,"jjjj"),TEXT($C215,"jjjj")=TEXT(CRENEAUX!$T$9,"jjjj"),TEXT($C215,"jjjj")=TEXT(CRENEAUX!$U$9,"jjjj"),TEXT($C215,"jjjj")=TEXT(CRENEAUX!$V$9,"jjjj"),TEXT($C215,"jjjj")=TEXT(CRENEAUX!$W$9,"jjjj"),TEXT($C215,"jjjj")=TEXT(CRENEAUX!$X$9,"jjjj"),TEXT($C215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D216</xm:sqref>
        </x14:conditionalFormatting>
        <x14:conditionalFormatting xmlns:xm="http://schemas.microsoft.com/office/excel/2006/main">
          <x14:cfRule type="expression" priority="6629" id="{6413DD7B-8A7D-487F-85C6-1676DC58640C}">
            <xm:f>OR(TEXT($C217,"jjjj")=TEXT(CRENEAUX!$S$9,"jjjj"),TEXT($C217,"jjjj")=TEXT(CRENEAUX!$T$9,"jjjj"),TEXT($C217,"jjjj")=TEXT(CRENEAUX!$U$9,"jjjj"),TEXT($C217,"jjjj")=TEXT(CRENEAUX!$V$9,"jjjj"),TEXT($C217,"jjjj")=TEXT(CRENEAUX!$W$9,"jjjj"),TEXT($C217,"jjjj")=TEXT(CRENEAUX!$X$9,"jjjj"),TEXT($C217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D217</xm:sqref>
        </x14:conditionalFormatting>
        <x14:conditionalFormatting xmlns:xm="http://schemas.microsoft.com/office/excel/2006/main">
          <x14:cfRule type="expression" priority="6628" id="{505B7E55-DCE6-4C92-A9D6-3AEDAC3FB36A}">
            <xm:f>OR(TEXT($C217,"jjjj")=TEXT(CRENEAUX!$S$9,"jjjj"),TEXT($C217,"jjjj")=TEXT(CRENEAUX!$T$9,"jjjj"),TEXT($C217,"jjjj")=TEXT(CRENEAUX!$U$9,"jjjj"),TEXT($C217,"jjjj")=TEXT(CRENEAUX!$V$9,"jjjj"),TEXT($C217,"jjjj")=TEXT(CRENEAUX!$W$9,"jjjj"),TEXT($C217,"jjjj")=TEXT(CRENEAUX!$X$9,"jjjj"),TEXT($C217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D218</xm:sqref>
        </x14:conditionalFormatting>
        <x14:conditionalFormatting xmlns:xm="http://schemas.microsoft.com/office/excel/2006/main">
          <x14:cfRule type="expression" priority="6626" id="{F85E63B1-BD2D-4647-803F-8F7E943984CC}">
            <xm:f>OR(TEXT($C219,"jjjj")=TEXT(CRENEAUX!$S$9,"jjjj"),TEXT($C219,"jjjj")=TEXT(CRENEAUX!$T$9,"jjjj"),TEXT($C219,"jjjj")=TEXT(CRENEAUX!$U$9,"jjjj"),TEXT($C219,"jjjj")=TEXT(CRENEAUX!$V$9,"jjjj"),TEXT($C219,"jjjj")=TEXT(CRENEAUX!$W$9,"jjjj"),TEXT($C219,"jjjj")=TEXT(CRENEAUX!$X$9,"jjjj"),TEXT($C219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D219</xm:sqref>
        </x14:conditionalFormatting>
        <x14:conditionalFormatting xmlns:xm="http://schemas.microsoft.com/office/excel/2006/main">
          <x14:cfRule type="expression" priority="6625" id="{A1E9D11C-133C-4A1A-ABB7-4ED2D388B866}">
            <xm:f>OR(TEXT($C219,"jjjj")=TEXT(CRENEAUX!$S$9,"jjjj"),TEXT($C219,"jjjj")=TEXT(CRENEAUX!$T$9,"jjjj"),TEXT($C219,"jjjj")=TEXT(CRENEAUX!$U$9,"jjjj"),TEXT($C219,"jjjj")=TEXT(CRENEAUX!$V$9,"jjjj"),TEXT($C219,"jjjj")=TEXT(CRENEAUX!$W$9,"jjjj"),TEXT($C219,"jjjj")=TEXT(CRENEAUX!$X$9,"jjjj"),TEXT($C219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D220</xm:sqref>
        </x14:conditionalFormatting>
        <x14:conditionalFormatting xmlns:xm="http://schemas.microsoft.com/office/excel/2006/main">
          <x14:cfRule type="expression" priority="6623" id="{7E0B1715-E0ED-4D17-A26B-AB07DF3FA83A}">
            <xm:f>OR(TEXT($C221,"jjjj")=TEXT(CRENEAUX!$S$9,"jjjj"),TEXT($C221,"jjjj")=TEXT(CRENEAUX!$T$9,"jjjj"),TEXT($C221,"jjjj")=TEXT(CRENEAUX!$U$9,"jjjj"),TEXT($C221,"jjjj")=TEXT(CRENEAUX!$V$9,"jjjj"),TEXT($C221,"jjjj")=TEXT(CRENEAUX!$W$9,"jjjj"),TEXT($C221,"jjjj")=TEXT(CRENEAUX!$X$9,"jjjj"),TEXT($C221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D221</xm:sqref>
        </x14:conditionalFormatting>
        <x14:conditionalFormatting xmlns:xm="http://schemas.microsoft.com/office/excel/2006/main">
          <x14:cfRule type="expression" priority="6622" id="{722FD644-5DF4-4ACF-9AFE-F378525FFF81}">
            <xm:f>OR(TEXT($C221,"jjjj")=TEXT(CRENEAUX!$S$9,"jjjj"),TEXT($C221,"jjjj")=TEXT(CRENEAUX!$T$9,"jjjj"),TEXT($C221,"jjjj")=TEXT(CRENEAUX!$U$9,"jjjj"),TEXT($C221,"jjjj")=TEXT(CRENEAUX!$V$9,"jjjj"),TEXT($C221,"jjjj")=TEXT(CRENEAUX!$W$9,"jjjj"),TEXT($C221,"jjjj")=TEXT(CRENEAUX!$X$9,"jjjj"),TEXT($C221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D222</xm:sqref>
        </x14:conditionalFormatting>
        <x14:conditionalFormatting xmlns:xm="http://schemas.microsoft.com/office/excel/2006/main">
          <x14:cfRule type="expression" priority="6620" id="{C7374CEB-55CB-47DA-8D15-1EAFA408C9B9}">
            <xm:f>OR(TEXT($C223,"jjjj")=TEXT(CRENEAUX!$S$9,"jjjj"),TEXT($C223,"jjjj")=TEXT(CRENEAUX!$T$9,"jjjj"),TEXT($C223,"jjjj")=TEXT(CRENEAUX!$U$9,"jjjj"),TEXT($C223,"jjjj")=TEXT(CRENEAUX!$V$9,"jjjj"),TEXT($C223,"jjjj")=TEXT(CRENEAUX!$W$9,"jjjj"),TEXT($C223,"jjjj")=TEXT(CRENEAUX!$X$9,"jjjj"),TEXT($C223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D223</xm:sqref>
        </x14:conditionalFormatting>
        <x14:conditionalFormatting xmlns:xm="http://schemas.microsoft.com/office/excel/2006/main">
          <x14:cfRule type="expression" priority="6619" id="{0810A11C-B20E-4711-9B29-96F8043AE38D}">
            <xm:f>OR(TEXT($C223,"jjjj")=TEXT(CRENEAUX!$S$9,"jjjj"),TEXT($C223,"jjjj")=TEXT(CRENEAUX!$T$9,"jjjj"),TEXT($C223,"jjjj")=TEXT(CRENEAUX!$U$9,"jjjj"),TEXT($C223,"jjjj")=TEXT(CRENEAUX!$V$9,"jjjj"),TEXT($C223,"jjjj")=TEXT(CRENEAUX!$W$9,"jjjj"),TEXT($C223,"jjjj")=TEXT(CRENEAUX!$X$9,"jjjj"),TEXT($C223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D224</xm:sqref>
        </x14:conditionalFormatting>
        <x14:conditionalFormatting xmlns:xm="http://schemas.microsoft.com/office/excel/2006/main">
          <x14:cfRule type="expression" priority="6617" id="{73B5F62D-1340-49CA-87F2-77D75E826C4E}">
            <xm:f>OR(TEXT($C225,"jjjj")=TEXT(CRENEAUX!$S$9,"jjjj"),TEXT($C225,"jjjj")=TEXT(CRENEAUX!$T$9,"jjjj"),TEXT($C225,"jjjj")=TEXT(CRENEAUX!$U$9,"jjjj"),TEXT($C225,"jjjj")=TEXT(CRENEAUX!$V$9,"jjjj"),TEXT($C225,"jjjj")=TEXT(CRENEAUX!$W$9,"jjjj"),TEXT($C225,"jjjj")=TEXT(CRENEAUX!$X$9,"jjjj"),TEXT($C225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D225</xm:sqref>
        </x14:conditionalFormatting>
        <x14:conditionalFormatting xmlns:xm="http://schemas.microsoft.com/office/excel/2006/main">
          <x14:cfRule type="expression" priority="6616" id="{A5EA6CAB-2C74-43DC-84AB-7D2047570C50}">
            <xm:f>OR(TEXT($C225,"jjjj")=TEXT(CRENEAUX!$S$9,"jjjj"),TEXT($C225,"jjjj")=TEXT(CRENEAUX!$T$9,"jjjj"),TEXT($C225,"jjjj")=TEXT(CRENEAUX!$U$9,"jjjj"),TEXT($C225,"jjjj")=TEXT(CRENEAUX!$V$9,"jjjj"),TEXT($C225,"jjjj")=TEXT(CRENEAUX!$W$9,"jjjj"),TEXT($C225,"jjjj")=TEXT(CRENEAUX!$X$9,"jjjj"),TEXT($C225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D226</xm:sqref>
        </x14:conditionalFormatting>
        <x14:conditionalFormatting xmlns:xm="http://schemas.microsoft.com/office/excel/2006/main">
          <x14:cfRule type="expression" priority="6614" id="{FE1A9760-031E-4616-A0C2-6CE04474FDAD}">
            <xm:f>OR(TEXT($C227,"jjjj")=TEXT(CRENEAUX!$S$9,"jjjj"),TEXT($C227,"jjjj")=TEXT(CRENEAUX!$T$9,"jjjj"),TEXT($C227,"jjjj")=TEXT(CRENEAUX!$U$9,"jjjj"),TEXT($C227,"jjjj")=TEXT(CRENEAUX!$V$9,"jjjj"),TEXT($C227,"jjjj")=TEXT(CRENEAUX!$W$9,"jjjj"),TEXT($C227,"jjjj")=TEXT(CRENEAUX!$X$9,"jjjj"),TEXT($C227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D227</xm:sqref>
        </x14:conditionalFormatting>
        <x14:conditionalFormatting xmlns:xm="http://schemas.microsoft.com/office/excel/2006/main">
          <x14:cfRule type="expression" priority="6613" id="{6C6DA1A3-C1B9-4EDD-8226-BAB567265505}">
            <xm:f>OR(TEXT($C227,"jjjj")=TEXT(CRENEAUX!$S$9,"jjjj"),TEXT($C227,"jjjj")=TEXT(CRENEAUX!$T$9,"jjjj"),TEXT($C227,"jjjj")=TEXT(CRENEAUX!$U$9,"jjjj"),TEXT($C227,"jjjj")=TEXT(CRENEAUX!$V$9,"jjjj"),TEXT($C227,"jjjj")=TEXT(CRENEAUX!$W$9,"jjjj"),TEXT($C227,"jjjj")=TEXT(CRENEAUX!$X$9,"jjjj"),TEXT($C227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D228</xm:sqref>
        </x14:conditionalFormatting>
        <x14:conditionalFormatting xmlns:xm="http://schemas.microsoft.com/office/excel/2006/main">
          <x14:cfRule type="expression" priority="6611" id="{8A7E3C84-B774-40DC-B707-6ABBF698C789}">
            <xm:f>OR(TEXT($C229,"jjjj")=TEXT(CRENEAUX!$S$9,"jjjj"),TEXT($C229,"jjjj")=TEXT(CRENEAUX!$T$9,"jjjj"),TEXT($C229,"jjjj")=TEXT(CRENEAUX!$U$9,"jjjj"),TEXT($C229,"jjjj")=TEXT(CRENEAUX!$V$9,"jjjj"),TEXT($C229,"jjjj")=TEXT(CRENEAUX!$W$9,"jjjj"),TEXT($C229,"jjjj")=TEXT(CRENEAUX!$X$9,"jjjj"),TEXT($C229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D229</xm:sqref>
        </x14:conditionalFormatting>
        <x14:conditionalFormatting xmlns:xm="http://schemas.microsoft.com/office/excel/2006/main">
          <x14:cfRule type="expression" priority="6610" id="{EA676078-DCE6-4803-B212-7260A0648C34}">
            <xm:f>OR(TEXT($C229,"jjjj")=TEXT(CRENEAUX!$S$9,"jjjj"),TEXT($C229,"jjjj")=TEXT(CRENEAUX!$T$9,"jjjj"),TEXT($C229,"jjjj")=TEXT(CRENEAUX!$U$9,"jjjj"),TEXT($C229,"jjjj")=TEXT(CRENEAUX!$V$9,"jjjj"),TEXT($C229,"jjjj")=TEXT(CRENEAUX!$W$9,"jjjj"),TEXT($C229,"jjjj")=TEXT(CRENEAUX!$X$9,"jjjj"),TEXT($C229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D230</xm:sqref>
        </x14:conditionalFormatting>
        <x14:conditionalFormatting xmlns:xm="http://schemas.microsoft.com/office/excel/2006/main">
          <x14:cfRule type="expression" priority="6608" id="{6D5652B5-7D08-427A-B507-E620D78A6607}">
            <xm:f>OR(TEXT($C231,"jjjj")=TEXT(CRENEAUX!$S$9,"jjjj"),TEXT($C231,"jjjj")=TEXT(CRENEAUX!$T$9,"jjjj"),TEXT($C231,"jjjj")=TEXT(CRENEAUX!$U$9,"jjjj"),TEXT($C231,"jjjj")=TEXT(CRENEAUX!$V$9,"jjjj"),TEXT($C231,"jjjj")=TEXT(CRENEAUX!$W$9,"jjjj"),TEXT($C231,"jjjj")=TEXT(CRENEAUX!$X$9,"jjjj"),TEXT($C231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D231</xm:sqref>
        </x14:conditionalFormatting>
        <x14:conditionalFormatting xmlns:xm="http://schemas.microsoft.com/office/excel/2006/main">
          <x14:cfRule type="expression" priority="6607" id="{A704F077-A956-4251-B563-1A3FF1928B98}">
            <xm:f>OR(TEXT($C231,"jjjj")=TEXT(CRENEAUX!$S$9,"jjjj"),TEXT($C231,"jjjj")=TEXT(CRENEAUX!$T$9,"jjjj"),TEXT($C231,"jjjj")=TEXT(CRENEAUX!$U$9,"jjjj"),TEXT($C231,"jjjj")=TEXT(CRENEAUX!$V$9,"jjjj"),TEXT($C231,"jjjj")=TEXT(CRENEAUX!$W$9,"jjjj"),TEXT($C231,"jjjj")=TEXT(CRENEAUX!$X$9,"jjjj"),TEXT($C231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D232</xm:sqref>
        </x14:conditionalFormatting>
        <x14:conditionalFormatting xmlns:xm="http://schemas.microsoft.com/office/excel/2006/main">
          <x14:cfRule type="expression" priority="6605" id="{BE808D9D-FAAB-4042-9E1E-81320F02DDB8}">
            <xm:f>OR(TEXT($C233,"jjjj")=TEXT(CRENEAUX!$S$9,"jjjj"),TEXT($C233,"jjjj")=TEXT(CRENEAUX!$T$9,"jjjj"),TEXT($C233,"jjjj")=TEXT(CRENEAUX!$U$9,"jjjj"),TEXT($C233,"jjjj")=TEXT(CRENEAUX!$V$9,"jjjj"),TEXT($C233,"jjjj")=TEXT(CRENEAUX!$W$9,"jjjj"),TEXT($C233,"jjjj")=TEXT(CRENEAUX!$X$9,"jjjj"),TEXT($C233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D233</xm:sqref>
        </x14:conditionalFormatting>
        <x14:conditionalFormatting xmlns:xm="http://schemas.microsoft.com/office/excel/2006/main">
          <x14:cfRule type="expression" priority="6604" id="{6AA21715-130A-4E33-9D0E-8A6B52A97270}">
            <xm:f>OR(TEXT($C233,"jjjj")=TEXT(CRENEAUX!$S$9,"jjjj"),TEXT($C233,"jjjj")=TEXT(CRENEAUX!$T$9,"jjjj"),TEXT($C233,"jjjj")=TEXT(CRENEAUX!$U$9,"jjjj"),TEXT($C233,"jjjj")=TEXT(CRENEAUX!$V$9,"jjjj"),TEXT($C233,"jjjj")=TEXT(CRENEAUX!$W$9,"jjjj"),TEXT($C233,"jjjj")=TEXT(CRENEAUX!$X$9,"jjjj"),TEXT($C233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D234</xm:sqref>
        </x14:conditionalFormatting>
        <x14:conditionalFormatting xmlns:xm="http://schemas.microsoft.com/office/excel/2006/main">
          <x14:cfRule type="expression" priority="6602" id="{788951A8-50A4-4A01-8CB0-20B5A06BD194}">
            <xm:f>OR(TEXT($C235,"jjjj")=TEXT(CRENEAUX!$S$9,"jjjj"),TEXT($C235,"jjjj")=TEXT(CRENEAUX!$T$9,"jjjj"),TEXT($C235,"jjjj")=TEXT(CRENEAUX!$U$9,"jjjj"),TEXT($C235,"jjjj")=TEXT(CRENEAUX!$V$9,"jjjj"),TEXT($C235,"jjjj")=TEXT(CRENEAUX!$W$9,"jjjj"),TEXT($C235,"jjjj")=TEXT(CRENEAUX!$X$9,"jjjj"),TEXT($C235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D235</xm:sqref>
        </x14:conditionalFormatting>
        <x14:conditionalFormatting xmlns:xm="http://schemas.microsoft.com/office/excel/2006/main">
          <x14:cfRule type="expression" priority="6601" id="{BB76DE9B-073A-45BF-B899-B284A894DDC2}">
            <xm:f>OR(TEXT($C235,"jjjj")=TEXT(CRENEAUX!$S$9,"jjjj"),TEXT($C235,"jjjj")=TEXT(CRENEAUX!$T$9,"jjjj"),TEXT($C235,"jjjj")=TEXT(CRENEAUX!$U$9,"jjjj"),TEXT($C235,"jjjj")=TEXT(CRENEAUX!$V$9,"jjjj"),TEXT($C235,"jjjj")=TEXT(CRENEAUX!$W$9,"jjjj"),TEXT($C235,"jjjj")=TEXT(CRENEAUX!$X$9,"jjjj"),TEXT($C235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D236</xm:sqref>
        </x14:conditionalFormatting>
        <x14:conditionalFormatting xmlns:xm="http://schemas.microsoft.com/office/excel/2006/main">
          <x14:cfRule type="expression" priority="6599" id="{5C56F063-F12C-4777-9845-EA528528218A}">
            <xm:f>OR(TEXT($C237,"jjjj")=TEXT(CRENEAUX!$S$9,"jjjj"),TEXT($C237,"jjjj")=TEXT(CRENEAUX!$T$9,"jjjj"),TEXT($C237,"jjjj")=TEXT(CRENEAUX!$U$9,"jjjj"),TEXT($C237,"jjjj")=TEXT(CRENEAUX!$V$9,"jjjj"),TEXT($C237,"jjjj")=TEXT(CRENEAUX!$W$9,"jjjj"),TEXT($C237,"jjjj")=TEXT(CRENEAUX!$X$9,"jjjj"),TEXT($C237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D237</xm:sqref>
        </x14:conditionalFormatting>
        <x14:conditionalFormatting xmlns:xm="http://schemas.microsoft.com/office/excel/2006/main">
          <x14:cfRule type="expression" priority="6598" id="{64A7A74D-791F-4697-9E72-674E73157A71}">
            <xm:f>OR(TEXT($C237,"jjjj")=TEXT(CRENEAUX!$S$9,"jjjj"),TEXT($C237,"jjjj")=TEXT(CRENEAUX!$T$9,"jjjj"),TEXT($C237,"jjjj")=TEXT(CRENEAUX!$U$9,"jjjj"),TEXT($C237,"jjjj")=TEXT(CRENEAUX!$V$9,"jjjj"),TEXT($C237,"jjjj")=TEXT(CRENEAUX!$W$9,"jjjj"),TEXT($C237,"jjjj")=TEXT(CRENEAUX!$X$9,"jjjj"),TEXT($C237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D238</xm:sqref>
        </x14:conditionalFormatting>
        <x14:conditionalFormatting xmlns:xm="http://schemas.microsoft.com/office/excel/2006/main">
          <x14:cfRule type="expression" priority="6596" id="{C2668C0F-A8E8-4D84-8A0F-D1ED49C423D8}">
            <xm:f>OR(TEXT($C239,"jjjj")=TEXT(CRENEAUX!$S$9,"jjjj"),TEXT($C239,"jjjj")=TEXT(CRENEAUX!$T$9,"jjjj"),TEXT($C239,"jjjj")=TEXT(CRENEAUX!$U$9,"jjjj"),TEXT($C239,"jjjj")=TEXT(CRENEAUX!$V$9,"jjjj"),TEXT($C239,"jjjj")=TEXT(CRENEAUX!$W$9,"jjjj"),TEXT($C239,"jjjj")=TEXT(CRENEAUX!$X$9,"jjjj"),TEXT($C239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D239</xm:sqref>
        </x14:conditionalFormatting>
        <x14:conditionalFormatting xmlns:xm="http://schemas.microsoft.com/office/excel/2006/main">
          <x14:cfRule type="expression" priority="6595" id="{DA4AEBC8-B5F3-4803-A0B5-133525B273FB}">
            <xm:f>OR(TEXT($C239,"jjjj")=TEXT(CRENEAUX!$S$9,"jjjj"),TEXT($C239,"jjjj")=TEXT(CRENEAUX!$T$9,"jjjj"),TEXT($C239,"jjjj")=TEXT(CRENEAUX!$U$9,"jjjj"),TEXT($C239,"jjjj")=TEXT(CRENEAUX!$V$9,"jjjj"),TEXT($C239,"jjjj")=TEXT(CRENEAUX!$W$9,"jjjj"),TEXT($C239,"jjjj")=TEXT(CRENEAUX!$X$9,"jjjj"),TEXT($C239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D240</xm:sqref>
        </x14:conditionalFormatting>
        <x14:conditionalFormatting xmlns:xm="http://schemas.microsoft.com/office/excel/2006/main">
          <x14:cfRule type="expression" priority="6593" id="{4CD72919-8B14-4A72-9697-3AB46B6BFEFD}">
            <xm:f>OR(TEXT($C241,"jjjj")=TEXT(CRENEAUX!$S$9,"jjjj"),TEXT($C241,"jjjj")=TEXT(CRENEAUX!$T$9,"jjjj"),TEXT($C241,"jjjj")=TEXT(CRENEAUX!$U$9,"jjjj"),TEXT($C241,"jjjj")=TEXT(CRENEAUX!$V$9,"jjjj"),TEXT($C241,"jjjj")=TEXT(CRENEAUX!$W$9,"jjjj"),TEXT($C241,"jjjj")=TEXT(CRENEAUX!$X$9,"jjjj"),TEXT($C241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D241</xm:sqref>
        </x14:conditionalFormatting>
        <x14:conditionalFormatting xmlns:xm="http://schemas.microsoft.com/office/excel/2006/main">
          <x14:cfRule type="expression" priority="6592" id="{3915EB17-B1ED-4EEA-A51E-0A2404594FFD}">
            <xm:f>OR(TEXT($C241,"jjjj")=TEXT(CRENEAUX!$S$9,"jjjj"),TEXT($C241,"jjjj")=TEXT(CRENEAUX!$T$9,"jjjj"),TEXT($C241,"jjjj")=TEXT(CRENEAUX!$U$9,"jjjj"),TEXT($C241,"jjjj")=TEXT(CRENEAUX!$V$9,"jjjj"),TEXT($C241,"jjjj")=TEXT(CRENEAUX!$W$9,"jjjj"),TEXT($C241,"jjjj")=TEXT(CRENEAUX!$X$9,"jjjj"),TEXT($C241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D242</xm:sqref>
        </x14:conditionalFormatting>
        <x14:conditionalFormatting xmlns:xm="http://schemas.microsoft.com/office/excel/2006/main">
          <x14:cfRule type="expression" priority="6590" id="{96335F5D-C600-42DA-8654-A84C288FFA28}">
            <xm:f>OR(TEXT($C243,"jjjj")=TEXT(CRENEAUX!$S$9,"jjjj"),TEXT($C243,"jjjj")=TEXT(CRENEAUX!$T$9,"jjjj"),TEXT($C243,"jjjj")=TEXT(CRENEAUX!$U$9,"jjjj"),TEXT($C243,"jjjj")=TEXT(CRENEAUX!$V$9,"jjjj"),TEXT($C243,"jjjj")=TEXT(CRENEAUX!$W$9,"jjjj"),TEXT($C243,"jjjj")=TEXT(CRENEAUX!$X$9,"jjjj"),TEXT($C243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D243</xm:sqref>
        </x14:conditionalFormatting>
        <x14:conditionalFormatting xmlns:xm="http://schemas.microsoft.com/office/excel/2006/main">
          <x14:cfRule type="expression" priority="6589" id="{D697BB37-4C04-473E-A7FD-44A5F262AE23}">
            <xm:f>OR(TEXT($C243,"jjjj")=TEXT(CRENEAUX!$S$9,"jjjj"),TEXT($C243,"jjjj")=TEXT(CRENEAUX!$T$9,"jjjj"),TEXT($C243,"jjjj")=TEXT(CRENEAUX!$U$9,"jjjj"),TEXT($C243,"jjjj")=TEXT(CRENEAUX!$V$9,"jjjj"),TEXT($C243,"jjjj")=TEXT(CRENEAUX!$W$9,"jjjj"),TEXT($C243,"jjjj")=TEXT(CRENEAUX!$X$9,"jjjj"),TEXT($C243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D244</xm:sqref>
        </x14:conditionalFormatting>
        <x14:conditionalFormatting xmlns:xm="http://schemas.microsoft.com/office/excel/2006/main">
          <x14:cfRule type="expression" priority="6587" id="{8B1BA41A-E523-41A1-8867-59FE9FB85980}">
            <xm:f>OR(TEXT($C245,"jjjj")=TEXT(CRENEAUX!$S$9,"jjjj"),TEXT($C245,"jjjj")=TEXT(CRENEAUX!$T$9,"jjjj"),TEXT($C245,"jjjj")=TEXT(CRENEAUX!$U$9,"jjjj"),TEXT($C245,"jjjj")=TEXT(CRENEAUX!$V$9,"jjjj"),TEXT($C245,"jjjj")=TEXT(CRENEAUX!$W$9,"jjjj"),TEXT($C245,"jjjj")=TEXT(CRENEAUX!$X$9,"jjjj"),TEXT($C245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D245</xm:sqref>
        </x14:conditionalFormatting>
        <x14:conditionalFormatting xmlns:xm="http://schemas.microsoft.com/office/excel/2006/main">
          <x14:cfRule type="expression" priority="6586" id="{D32C9D63-0CC2-4BF8-A5AB-272A518DAC58}">
            <xm:f>OR(TEXT($C245,"jjjj")=TEXT(CRENEAUX!$S$9,"jjjj"),TEXT($C245,"jjjj")=TEXT(CRENEAUX!$T$9,"jjjj"),TEXT($C245,"jjjj")=TEXT(CRENEAUX!$U$9,"jjjj"),TEXT($C245,"jjjj")=TEXT(CRENEAUX!$V$9,"jjjj"),TEXT($C245,"jjjj")=TEXT(CRENEAUX!$W$9,"jjjj"),TEXT($C245,"jjjj")=TEXT(CRENEAUX!$X$9,"jjjj"),TEXT($C245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D246</xm:sqref>
        </x14:conditionalFormatting>
        <x14:conditionalFormatting xmlns:xm="http://schemas.microsoft.com/office/excel/2006/main">
          <x14:cfRule type="expression" priority="6584" id="{04FC5919-9BC7-489B-914D-172BE5ABE70A}">
            <xm:f>OR(TEXT($C247,"jjjj")=TEXT(CRENEAUX!$S$9,"jjjj"),TEXT($C247,"jjjj")=TEXT(CRENEAUX!$T$9,"jjjj"),TEXT($C247,"jjjj")=TEXT(CRENEAUX!$U$9,"jjjj"),TEXT($C247,"jjjj")=TEXT(CRENEAUX!$V$9,"jjjj"),TEXT($C247,"jjjj")=TEXT(CRENEAUX!$W$9,"jjjj"),TEXT($C247,"jjjj")=TEXT(CRENEAUX!$X$9,"jjjj"),TEXT($C247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D247</xm:sqref>
        </x14:conditionalFormatting>
        <x14:conditionalFormatting xmlns:xm="http://schemas.microsoft.com/office/excel/2006/main">
          <x14:cfRule type="expression" priority="6583" id="{ACF4AF3F-7333-4561-ABEB-168AAB4AFC2E}">
            <xm:f>OR(TEXT($C247,"jjjj")=TEXT(CRENEAUX!$S$9,"jjjj"),TEXT($C247,"jjjj")=TEXT(CRENEAUX!$T$9,"jjjj"),TEXT($C247,"jjjj")=TEXT(CRENEAUX!$U$9,"jjjj"),TEXT($C247,"jjjj")=TEXT(CRENEAUX!$V$9,"jjjj"),TEXT($C247,"jjjj")=TEXT(CRENEAUX!$W$9,"jjjj"),TEXT($C247,"jjjj")=TEXT(CRENEAUX!$X$9,"jjjj"),TEXT($C247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D248</xm:sqref>
        </x14:conditionalFormatting>
        <x14:conditionalFormatting xmlns:xm="http://schemas.microsoft.com/office/excel/2006/main">
          <x14:cfRule type="expression" priority="6581" id="{D2BEA7B8-DCD9-486E-A2CB-3F12FA5BD324}">
            <xm:f>OR(TEXT($C249,"jjjj")=TEXT(CRENEAUX!$S$9,"jjjj"),TEXT($C249,"jjjj")=TEXT(CRENEAUX!$T$9,"jjjj"),TEXT($C249,"jjjj")=TEXT(CRENEAUX!$U$9,"jjjj"),TEXT($C249,"jjjj")=TEXT(CRENEAUX!$V$9,"jjjj"),TEXT($C249,"jjjj")=TEXT(CRENEAUX!$W$9,"jjjj"),TEXT($C249,"jjjj")=TEXT(CRENEAUX!$X$9,"jjjj"),TEXT($C249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D249</xm:sqref>
        </x14:conditionalFormatting>
        <x14:conditionalFormatting xmlns:xm="http://schemas.microsoft.com/office/excel/2006/main">
          <x14:cfRule type="expression" priority="6580" id="{0B5EA6BC-C6D2-4914-9F52-941D6F9AF529}">
            <xm:f>OR(TEXT($C249,"jjjj")=TEXT(CRENEAUX!$S$9,"jjjj"),TEXT($C249,"jjjj")=TEXT(CRENEAUX!$T$9,"jjjj"),TEXT($C249,"jjjj")=TEXT(CRENEAUX!$U$9,"jjjj"),TEXT($C249,"jjjj")=TEXT(CRENEAUX!$V$9,"jjjj"),TEXT($C249,"jjjj")=TEXT(CRENEAUX!$W$9,"jjjj"),TEXT($C249,"jjjj")=TEXT(CRENEAUX!$X$9,"jjjj"),TEXT($C249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D250</xm:sqref>
        </x14:conditionalFormatting>
        <x14:conditionalFormatting xmlns:xm="http://schemas.microsoft.com/office/excel/2006/main">
          <x14:cfRule type="expression" priority="6578" id="{8AEC0C83-0B97-410C-994D-C68274A9B9B1}">
            <xm:f>OR(TEXT($C251,"jjjj")=TEXT(CRENEAUX!$S$9,"jjjj"),TEXT($C251,"jjjj")=TEXT(CRENEAUX!$T$9,"jjjj"),TEXT($C251,"jjjj")=TEXT(CRENEAUX!$U$9,"jjjj"),TEXT($C251,"jjjj")=TEXT(CRENEAUX!$V$9,"jjjj"),TEXT($C251,"jjjj")=TEXT(CRENEAUX!$W$9,"jjjj"),TEXT($C251,"jjjj")=TEXT(CRENEAUX!$X$9,"jjjj"),TEXT($C251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D251</xm:sqref>
        </x14:conditionalFormatting>
        <x14:conditionalFormatting xmlns:xm="http://schemas.microsoft.com/office/excel/2006/main">
          <x14:cfRule type="expression" priority="6577" id="{BBC6EC44-A782-40BC-99F3-D6F1752894C0}">
            <xm:f>OR(TEXT($C251,"jjjj")=TEXT(CRENEAUX!$S$9,"jjjj"),TEXT($C251,"jjjj")=TEXT(CRENEAUX!$T$9,"jjjj"),TEXT($C251,"jjjj")=TEXT(CRENEAUX!$U$9,"jjjj"),TEXT($C251,"jjjj")=TEXT(CRENEAUX!$V$9,"jjjj"),TEXT($C251,"jjjj")=TEXT(CRENEAUX!$W$9,"jjjj"),TEXT($C251,"jjjj")=TEXT(CRENEAUX!$X$9,"jjjj"),TEXT($C251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D252</xm:sqref>
        </x14:conditionalFormatting>
        <x14:conditionalFormatting xmlns:xm="http://schemas.microsoft.com/office/excel/2006/main">
          <x14:cfRule type="expression" priority="6575" id="{6159A3B6-ADA3-499F-AC08-CC52B5F09AE5}">
            <xm:f>OR(TEXT($C253,"jjjj")=TEXT(CRENEAUX!$S$9,"jjjj"),TEXT($C253,"jjjj")=TEXT(CRENEAUX!$T$9,"jjjj"),TEXT($C253,"jjjj")=TEXT(CRENEAUX!$U$9,"jjjj"),TEXT($C253,"jjjj")=TEXT(CRENEAUX!$V$9,"jjjj"),TEXT($C253,"jjjj")=TEXT(CRENEAUX!$W$9,"jjjj"),TEXT($C253,"jjjj")=TEXT(CRENEAUX!$X$9,"jjjj"),TEXT($C253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D253</xm:sqref>
        </x14:conditionalFormatting>
        <x14:conditionalFormatting xmlns:xm="http://schemas.microsoft.com/office/excel/2006/main">
          <x14:cfRule type="expression" priority="6574" id="{44E6CDB7-4C4B-48F3-AE45-BD2333120A75}">
            <xm:f>OR(TEXT($C253,"jjjj")=TEXT(CRENEAUX!$S$9,"jjjj"),TEXT($C253,"jjjj")=TEXT(CRENEAUX!$T$9,"jjjj"),TEXT($C253,"jjjj")=TEXT(CRENEAUX!$U$9,"jjjj"),TEXT($C253,"jjjj")=TEXT(CRENEAUX!$V$9,"jjjj"),TEXT($C253,"jjjj")=TEXT(CRENEAUX!$W$9,"jjjj"),TEXT($C253,"jjjj")=TEXT(CRENEAUX!$X$9,"jjjj"),TEXT($C253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D254</xm:sqref>
        </x14:conditionalFormatting>
        <x14:conditionalFormatting xmlns:xm="http://schemas.microsoft.com/office/excel/2006/main">
          <x14:cfRule type="expression" priority="6572" id="{6E5A2B74-28DF-4206-BE04-40B61EFB445D}">
            <xm:f>OR(TEXT($C255,"jjjj")=TEXT(CRENEAUX!$S$9,"jjjj"),TEXT($C255,"jjjj")=TEXT(CRENEAUX!$T$9,"jjjj"),TEXT($C255,"jjjj")=TEXT(CRENEAUX!$U$9,"jjjj"),TEXT($C255,"jjjj")=TEXT(CRENEAUX!$V$9,"jjjj"),TEXT($C255,"jjjj")=TEXT(CRENEAUX!$W$9,"jjjj"),TEXT($C255,"jjjj")=TEXT(CRENEAUX!$X$9,"jjjj"),TEXT($C255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D255</xm:sqref>
        </x14:conditionalFormatting>
        <x14:conditionalFormatting xmlns:xm="http://schemas.microsoft.com/office/excel/2006/main">
          <x14:cfRule type="expression" priority="6571" id="{19FE660B-39B3-4B79-A718-326690A116E7}">
            <xm:f>OR(TEXT($C255,"jjjj")=TEXT(CRENEAUX!$S$9,"jjjj"),TEXT($C255,"jjjj")=TEXT(CRENEAUX!$T$9,"jjjj"),TEXT($C255,"jjjj")=TEXT(CRENEAUX!$U$9,"jjjj"),TEXT($C255,"jjjj")=TEXT(CRENEAUX!$V$9,"jjjj"),TEXT($C255,"jjjj")=TEXT(CRENEAUX!$W$9,"jjjj"),TEXT($C255,"jjjj")=TEXT(CRENEAUX!$X$9,"jjjj"),TEXT($C255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D256</xm:sqref>
        </x14:conditionalFormatting>
        <x14:conditionalFormatting xmlns:xm="http://schemas.microsoft.com/office/excel/2006/main">
          <x14:cfRule type="expression" priority="6569" id="{A6ACE1BE-692F-4DCE-959F-732A8B6116C6}">
            <xm:f>OR(TEXT($C257,"jjjj")=TEXT(CRENEAUX!$S$9,"jjjj"),TEXT($C257,"jjjj")=TEXT(CRENEAUX!$T$9,"jjjj"),TEXT($C257,"jjjj")=TEXT(CRENEAUX!$U$9,"jjjj"),TEXT($C257,"jjjj")=TEXT(CRENEAUX!$V$9,"jjjj"),TEXT($C257,"jjjj")=TEXT(CRENEAUX!$W$9,"jjjj"),TEXT($C257,"jjjj")=TEXT(CRENEAUX!$X$9,"jjjj"),TEXT($C257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D257</xm:sqref>
        </x14:conditionalFormatting>
        <x14:conditionalFormatting xmlns:xm="http://schemas.microsoft.com/office/excel/2006/main">
          <x14:cfRule type="expression" priority="6568" id="{1CB8AE66-492A-43BE-994F-6319588E3944}">
            <xm:f>OR(TEXT($C257,"jjjj")=TEXT(CRENEAUX!$S$9,"jjjj"),TEXT($C257,"jjjj")=TEXT(CRENEAUX!$T$9,"jjjj"),TEXT($C257,"jjjj")=TEXT(CRENEAUX!$U$9,"jjjj"),TEXT($C257,"jjjj")=TEXT(CRENEAUX!$V$9,"jjjj"),TEXT($C257,"jjjj")=TEXT(CRENEAUX!$W$9,"jjjj"),TEXT($C257,"jjjj")=TEXT(CRENEAUX!$X$9,"jjjj"),TEXT($C257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D258</xm:sqref>
        </x14:conditionalFormatting>
        <x14:conditionalFormatting xmlns:xm="http://schemas.microsoft.com/office/excel/2006/main">
          <x14:cfRule type="expression" priority="6566" id="{58305E51-C750-44E0-8909-488BD3A6D140}">
            <xm:f>OR(TEXT($C259,"jjjj")=TEXT(CRENEAUX!$S$9,"jjjj"),TEXT($C259,"jjjj")=TEXT(CRENEAUX!$T$9,"jjjj"),TEXT($C259,"jjjj")=TEXT(CRENEAUX!$U$9,"jjjj"),TEXT($C259,"jjjj")=TEXT(CRENEAUX!$V$9,"jjjj"),TEXT($C259,"jjjj")=TEXT(CRENEAUX!$W$9,"jjjj"),TEXT($C259,"jjjj")=TEXT(CRENEAUX!$X$9,"jjjj"),TEXT($C259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D259</xm:sqref>
        </x14:conditionalFormatting>
        <x14:conditionalFormatting xmlns:xm="http://schemas.microsoft.com/office/excel/2006/main">
          <x14:cfRule type="expression" priority="6565" id="{190DFD29-9F3D-451E-9DA7-20BFFED29150}">
            <xm:f>OR(TEXT($C259,"jjjj")=TEXT(CRENEAUX!$S$9,"jjjj"),TEXT($C259,"jjjj")=TEXT(CRENEAUX!$T$9,"jjjj"),TEXT($C259,"jjjj")=TEXT(CRENEAUX!$U$9,"jjjj"),TEXT($C259,"jjjj")=TEXT(CRENEAUX!$V$9,"jjjj"),TEXT($C259,"jjjj")=TEXT(CRENEAUX!$W$9,"jjjj"),TEXT($C259,"jjjj")=TEXT(CRENEAUX!$X$9,"jjjj"),TEXT($C259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D260</xm:sqref>
        </x14:conditionalFormatting>
        <x14:conditionalFormatting xmlns:xm="http://schemas.microsoft.com/office/excel/2006/main">
          <x14:cfRule type="expression" priority="6563" id="{BCA1EFAB-0585-48A9-B4CF-E3476E175745}">
            <xm:f>OR(TEXT($C261,"jjjj")=TEXT(CRENEAUX!$S$9,"jjjj"),TEXT($C261,"jjjj")=TEXT(CRENEAUX!$T$9,"jjjj"),TEXT($C261,"jjjj")=TEXT(CRENEAUX!$U$9,"jjjj"),TEXT($C261,"jjjj")=TEXT(CRENEAUX!$V$9,"jjjj"),TEXT($C261,"jjjj")=TEXT(CRENEAUX!$W$9,"jjjj"),TEXT($C261,"jjjj")=TEXT(CRENEAUX!$X$9,"jjjj"),TEXT($C261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D261</xm:sqref>
        </x14:conditionalFormatting>
        <x14:conditionalFormatting xmlns:xm="http://schemas.microsoft.com/office/excel/2006/main">
          <x14:cfRule type="expression" priority="6562" id="{AA2F5C8C-C19C-4520-88E1-B761BC3B05C0}">
            <xm:f>OR(TEXT($C261,"jjjj")=TEXT(CRENEAUX!$S$9,"jjjj"),TEXT($C261,"jjjj")=TEXT(CRENEAUX!$T$9,"jjjj"),TEXT($C261,"jjjj")=TEXT(CRENEAUX!$U$9,"jjjj"),TEXT($C261,"jjjj")=TEXT(CRENEAUX!$V$9,"jjjj"),TEXT($C261,"jjjj")=TEXT(CRENEAUX!$W$9,"jjjj"),TEXT($C261,"jjjj")=TEXT(CRENEAUX!$X$9,"jjjj"),TEXT($C261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D262</xm:sqref>
        </x14:conditionalFormatting>
        <x14:conditionalFormatting xmlns:xm="http://schemas.microsoft.com/office/excel/2006/main">
          <x14:cfRule type="expression" priority="6560" id="{73F20BB1-FA5A-4C9E-84B8-F6F3C4277D39}">
            <xm:f>OR(TEXT($C263,"jjjj")=TEXT(CRENEAUX!$S$9,"jjjj"),TEXT($C263,"jjjj")=TEXT(CRENEAUX!$T$9,"jjjj"),TEXT($C263,"jjjj")=TEXT(CRENEAUX!$U$9,"jjjj"),TEXT($C263,"jjjj")=TEXT(CRENEAUX!$V$9,"jjjj"),TEXT($C263,"jjjj")=TEXT(CRENEAUX!$W$9,"jjjj"),TEXT($C263,"jjjj")=TEXT(CRENEAUX!$X$9,"jjjj"),TEXT($C263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D263</xm:sqref>
        </x14:conditionalFormatting>
        <x14:conditionalFormatting xmlns:xm="http://schemas.microsoft.com/office/excel/2006/main">
          <x14:cfRule type="expression" priority="6559" id="{FE62EB7A-B5B2-40AD-9C1A-8A2C60DCB027}">
            <xm:f>OR(TEXT($C263,"jjjj")=TEXT(CRENEAUX!$S$9,"jjjj"),TEXT($C263,"jjjj")=TEXT(CRENEAUX!$T$9,"jjjj"),TEXT($C263,"jjjj")=TEXT(CRENEAUX!$U$9,"jjjj"),TEXT($C263,"jjjj")=TEXT(CRENEAUX!$V$9,"jjjj"),TEXT($C263,"jjjj")=TEXT(CRENEAUX!$W$9,"jjjj"),TEXT($C263,"jjjj")=TEXT(CRENEAUX!$X$9,"jjjj"),TEXT($C263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D264</xm:sqref>
        </x14:conditionalFormatting>
        <x14:conditionalFormatting xmlns:xm="http://schemas.microsoft.com/office/excel/2006/main">
          <x14:cfRule type="expression" priority="6557" id="{C310CB4C-97C7-450D-A9A0-18ED7C3D847D}">
            <xm:f>OR(TEXT($C265,"jjjj")=TEXT(CRENEAUX!$S$9,"jjjj"),TEXT($C265,"jjjj")=TEXT(CRENEAUX!$T$9,"jjjj"),TEXT($C265,"jjjj")=TEXT(CRENEAUX!$U$9,"jjjj"),TEXT($C265,"jjjj")=TEXT(CRENEAUX!$V$9,"jjjj"),TEXT($C265,"jjjj")=TEXT(CRENEAUX!$W$9,"jjjj"),TEXT($C265,"jjjj")=TEXT(CRENEAUX!$X$9,"jjjj"),TEXT($C265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D265</xm:sqref>
        </x14:conditionalFormatting>
        <x14:conditionalFormatting xmlns:xm="http://schemas.microsoft.com/office/excel/2006/main">
          <x14:cfRule type="expression" priority="6556" id="{2CFE761A-EC30-49B8-91D0-CFE5633A84A6}">
            <xm:f>OR(TEXT($C265,"jjjj")=TEXT(CRENEAUX!$S$9,"jjjj"),TEXT($C265,"jjjj")=TEXT(CRENEAUX!$T$9,"jjjj"),TEXT($C265,"jjjj")=TEXT(CRENEAUX!$U$9,"jjjj"),TEXT($C265,"jjjj")=TEXT(CRENEAUX!$V$9,"jjjj"),TEXT($C265,"jjjj")=TEXT(CRENEAUX!$W$9,"jjjj"),TEXT($C265,"jjjj")=TEXT(CRENEAUX!$X$9,"jjjj"),TEXT($C265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D266</xm:sqref>
        </x14:conditionalFormatting>
        <x14:conditionalFormatting xmlns:xm="http://schemas.microsoft.com/office/excel/2006/main">
          <x14:cfRule type="expression" priority="6554" id="{A9C8970F-4FF9-47A4-B0AD-9F57727DDE75}">
            <xm:f>OR(TEXT($C267,"jjjj")=TEXT(CRENEAUX!$S$9,"jjjj"),TEXT($C267,"jjjj")=TEXT(CRENEAUX!$T$9,"jjjj"),TEXT($C267,"jjjj")=TEXT(CRENEAUX!$U$9,"jjjj"),TEXT($C267,"jjjj")=TEXT(CRENEAUX!$V$9,"jjjj"),TEXT($C267,"jjjj")=TEXT(CRENEAUX!$W$9,"jjjj"),TEXT($C267,"jjjj")=TEXT(CRENEAUX!$X$9,"jjjj"),TEXT($C267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D267</xm:sqref>
        </x14:conditionalFormatting>
        <x14:conditionalFormatting xmlns:xm="http://schemas.microsoft.com/office/excel/2006/main">
          <x14:cfRule type="expression" priority="6553" id="{8995E5C7-C4CD-4995-9C40-9C4628258C1B}">
            <xm:f>OR(TEXT($C267,"jjjj")=TEXT(CRENEAUX!$S$9,"jjjj"),TEXT($C267,"jjjj")=TEXT(CRENEAUX!$T$9,"jjjj"),TEXT($C267,"jjjj")=TEXT(CRENEAUX!$U$9,"jjjj"),TEXT($C267,"jjjj")=TEXT(CRENEAUX!$V$9,"jjjj"),TEXT($C267,"jjjj")=TEXT(CRENEAUX!$W$9,"jjjj"),TEXT($C267,"jjjj")=TEXT(CRENEAUX!$X$9,"jjjj"),TEXT($C267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D268</xm:sqref>
        </x14:conditionalFormatting>
        <x14:conditionalFormatting xmlns:xm="http://schemas.microsoft.com/office/excel/2006/main">
          <x14:cfRule type="expression" priority="6551" id="{F4207F48-6E4C-4B2C-9CD5-32F27A00B41A}">
            <xm:f>OR(TEXT($C269,"jjjj")=TEXT(CRENEAUX!$S$9,"jjjj"),TEXT($C269,"jjjj")=TEXT(CRENEAUX!$T$9,"jjjj"),TEXT($C269,"jjjj")=TEXT(CRENEAUX!$U$9,"jjjj"),TEXT($C269,"jjjj")=TEXT(CRENEAUX!$V$9,"jjjj"),TEXT($C269,"jjjj")=TEXT(CRENEAUX!$W$9,"jjjj"),TEXT($C269,"jjjj")=TEXT(CRENEAUX!$X$9,"jjjj"),TEXT($C269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D269</xm:sqref>
        </x14:conditionalFormatting>
        <x14:conditionalFormatting xmlns:xm="http://schemas.microsoft.com/office/excel/2006/main">
          <x14:cfRule type="expression" priority="6550" id="{41D20A44-4B73-4F69-9B03-55B52F0CFE7D}">
            <xm:f>OR(TEXT($C269,"jjjj")=TEXT(CRENEAUX!$S$9,"jjjj"),TEXT($C269,"jjjj")=TEXT(CRENEAUX!$T$9,"jjjj"),TEXT($C269,"jjjj")=TEXT(CRENEAUX!$U$9,"jjjj"),TEXT($C269,"jjjj")=TEXT(CRENEAUX!$V$9,"jjjj"),TEXT($C269,"jjjj")=TEXT(CRENEAUX!$W$9,"jjjj"),TEXT($C269,"jjjj")=TEXT(CRENEAUX!$X$9,"jjjj"),TEXT($C269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D270</xm:sqref>
        </x14:conditionalFormatting>
        <x14:conditionalFormatting xmlns:xm="http://schemas.microsoft.com/office/excel/2006/main">
          <x14:cfRule type="expression" priority="6548" id="{E0E48D96-55BA-477C-9CD7-D76004EFDE56}">
            <xm:f>OR(TEXT($C271,"jjjj")=TEXT(CRENEAUX!$S$9,"jjjj"),TEXT($C271,"jjjj")=TEXT(CRENEAUX!$T$9,"jjjj"),TEXT($C271,"jjjj")=TEXT(CRENEAUX!$U$9,"jjjj"),TEXT($C271,"jjjj")=TEXT(CRENEAUX!$V$9,"jjjj"),TEXT($C271,"jjjj")=TEXT(CRENEAUX!$W$9,"jjjj"),TEXT($C271,"jjjj")=TEXT(CRENEAUX!$X$9,"jjjj"),TEXT($C271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D271</xm:sqref>
        </x14:conditionalFormatting>
        <x14:conditionalFormatting xmlns:xm="http://schemas.microsoft.com/office/excel/2006/main">
          <x14:cfRule type="expression" priority="6547" id="{40F2F34E-EFC2-4958-AFD1-4C8925447F14}">
            <xm:f>OR(TEXT($C271,"jjjj")=TEXT(CRENEAUX!$S$9,"jjjj"),TEXT($C271,"jjjj")=TEXT(CRENEAUX!$T$9,"jjjj"),TEXT($C271,"jjjj")=TEXT(CRENEAUX!$U$9,"jjjj"),TEXT($C271,"jjjj")=TEXT(CRENEAUX!$V$9,"jjjj"),TEXT($C271,"jjjj")=TEXT(CRENEAUX!$W$9,"jjjj"),TEXT($C271,"jjjj")=TEXT(CRENEAUX!$X$9,"jjjj"),TEXT($C271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D272</xm:sqref>
        </x14:conditionalFormatting>
        <x14:conditionalFormatting xmlns:xm="http://schemas.microsoft.com/office/excel/2006/main">
          <x14:cfRule type="expression" priority="6545" id="{37B07CCF-547D-4359-9512-150D1C6F72FF}">
            <xm:f>OR(TEXT($C273,"jjjj")=TEXT(CRENEAUX!$S$9,"jjjj"),TEXT($C273,"jjjj")=TEXT(CRENEAUX!$T$9,"jjjj"),TEXT($C273,"jjjj")=TEXT(CRENEAUX!$U$9,"jjjj"),TEXT($C273,"jjjj")=TEXT(CRENEAUX!$V$9,"jjjj"),TEXT($C273,"jjjj")=TEXT(CRENEAUX!$W$9,"jjjj"),TEXT($C273,"jjjj")=TEXT(CRENEAUX!$X$9,"jjjj"),TEXT($C273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D273</xm:sqref>
        </x14:conditionalFormatting>
        <x14:conditionalFormatting xmlns:xm="http://schemas.microsoft.com/office/excel/2006/main">
          <x14:cfRule type="expression" priority="6544" id="{1780A68A-4041-4DF7-B596-63633EC9BBC8}">
            <xm:f>OR(TEXT($C273,"jjjj")=TEXT(CRENEAUX!$S$9,"jjjj"),TEXT($C273,"jjjj")=TEXT(CRENEAUX!$T$9,"jjjj"),TEXT($C273,"jjjj")=TEXT(CRENEAUX!$U$9,"jjjj"),TEXT($C273,"jjjj")=TEXT(CRENEAUX!$V$9,"jjjj"),TEXT($C273,"jjjj")=TEXT(CRENEAUX!$W$9,"jjjj"),TEXT($C273,"jjjj")=TEXT(CRENEAUX!$X$9,"jjjj"),TEXT($C273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D274</xm:sqref>
        </x14:conditionalFormatting>
        <x14:conditionalFormatting xmlns:xm="http://schemas.microsoft.com/office/excel/2006/main">
          <x14:cfRule type="expression" priority="6542" id="{ACEE308D-B834-4292-9364-CF5A1CFEBD6F}">
            <xm:f>OR(TEXT($C275,"jjjj")=TEXT(CRENEAUX!$S$9,"jjjj"),TEXT($C275,"jjjj")=TEXT(CRENEAUX!$T$9,"jjjj"),TEXT($C275,"jjjj")=TEXT(CRENEAUX!$U$9,"jjjj"),TEXT($C275,"jjjj")=TEXT(CRENEAUX!$V$9,"jjjj"),TEXT($C275,"jjjj")=TEXT(CRENEAUX!$W$9,"jjjj"),TEXT($C275,"jjjj")=TEXT(CRENEAUX!$X$9,"jjjj"),TEXT($C275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D275</xm:sqref>
        </x14:conditionalFormatting>
        <x14:conditionalFormatting xmlns:xm="http://schemas.microsoft.com/office/excel/2006/main">
          <x14:cfRule type="expression" priority="6541" id="{D33AA320-23DA-4EE6-86FC-A5176BC053AC}">
            <xm:f>OR(TEXT($C275,"jjjj")=TEXT(CRENEAUX!$S$9,"jjjj"),TEXT($C275,"jjjj")=TEXT(CRENEAUX!$T$9,"jjjj"),TEXT($C275,"jjjj")=TEXT(CRENEAUX!$U$9,"jjjj"),TEXT($C275,"jjjj")=TEXT(CRENEAUX!$V$9,"jjjj"),TEXT($C275,"jjjj")=TEXT(CRENEAUX!$W$9,"jjjj"),TEXT($C275,"jjjj")=TEXT(CRENEAUX!$X$9,"jjjj"),TEXT($C275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D276</xm:sqref>
        </x14:conditionalFormatting>
        <x14:conditionalFormatting xmlns:xm="http://schemas.microsoft.com/office/excel/2006/main">
          <x14:cfRule type="expression" priority="6539" id="{0DDA5407-AA74-43A1-9FB1-224772DE772F}">
            <xm:f>OR(TEXT($C277,"jjjj")=TEXT(CRENEAUX!$S$9,"jjjj"),TEXT($C277,"jjjj")=TEXT(CRENEAUX!$T$9,"jjjj"),TEXT($C277,"jjjj")=TEXT(CRENEAUX!$U$9,"jjjj"),TEXT($C277,"jjjj")=TEXT(CRENEAUX!$V$9,"jjjj"),TEXT($C277,"jjjj")=TEXT(CRENEAUX!$W$9,"jjjj"),TEXT($C277,"jjjj")=TEXT(CRENEAUX!$X$9,"jjjj"),TEXT($C277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D277</xm:sqref>
        </x14:conditionalFormatting>
        <x14:conditionalFormatting xmlns:xm="http://schemas.microsoft.com/office/excel/2006/main">
          <x14:cfRule type="expression" priority="6538" id="{86B397B3-BBDA-4605-965B-63F121F99227}">
            <xm:f>OR(TEXT($C277,"jjjj")=TEXT(CRENEAUX!$S$9,"jjjj"),TEXT($C277,"jjjj")=TEXT(CRENEAUX!$T$9,"jjjj"),TEXT($C277,"jjjj")=TEXT(CRENEAUX!$U$9,"jjjj"),TEXT($C277,"jjjj")=TEXT(CRENEAUX!$V$9,"jjjj"),TEXT($C277,"jjjj")=TEXT(CRENEAUX!$W$9,"jjjj"),TEXT($C277,"jjjj")=TEXT(CRENEAUX!$X$9,"jjjj"),TEXT($C277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D278</xm:sqref>
        </x14:conditionalFormatting>
        <x14:conditionalFormatting xmlns:xm="http://schemas.microsoft.com/office/excel/2006/main">
          <x14:cfRule type="expression" priority="6536" id="{99F8854D-364D-4DB9-8AC4-13734EFE9CF2}">
            <xm:f>OR(TEXT($C279,"jjjj")=TEXT(CRENEAUX!$S$9,"jjjj"),TEXT($C279,"jjjj")=TEXT(CRENEAUX!$T$9,"jjjj"),TEXT($C279,"jjjj")=TEXT(CRENEAUX!$U$9,"jjjj"),TEXT($C279,"jjjj")=TEXT(CRENEAUX!$V$9,"jjjj"),TEXT($C279,"jjjj")=TEXT(CRENEAUX!$W$9,"jjjj"),TEXT($C279,"jjjj")=TEXT(CRENEAUX!$X$9,"jjjj"),TEXT($C279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D279</xm:sqref>
        </x14:conditionalFormatting>
        <x14:conditionalFormatting xmlns:xm="http://schemas.microsoft.com/office/excel/2006/main">
          <x14:cfRule type="expression" priority="6535" id="{6816EA3E-9C7C-4729-93BF-806F17C7A952}">
            <xm:f>OR(TEXT($C279,"jjjj")=TEXT(CRENEAUX!$S$9,"jjjj"),TEXT($C279,"jjjj")=TEXT(CRENEAUX!$T$9,"jjjj"),TEXT($C279,"jjjj")=TEXT(CRENEAUX!$U$9,"jjjj"),TEXT($C279,"jjjj")=TEXT(CRENEAUX!$V$9,"jjjj"),TEXT($C279,"jjjj")=TEXT(CRENEAUX!$W$9,"jjjj"),TEXT($C279,"jjjj")=TEXT(CRENEAUX!$X$9,"jjjj"),TEXT($C279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D280</xm:sqref>
        </x14:conditionalFormatting>
        <x14:conditionalFormatting xmlns:xm="http://schemas.microsoft.com/office/excel/2006/main">
          <x14:cfRule type="expression" priority="6533" id="{1FA3762E-A64B-4973-A992-42042BC919CF}">
            <xm:f>OR(TEXT($C281,"jjjj")=TEXT(CRENEAUX!$S$9,"jjjj"),TEXT($C281,"jjjj")=TEXT(CRENEAUX!$T$9,"jjjj"),TEXT($C281,"jjjj")=TEXT(CRENEAUX!$U$9,"jjjj"),TEXT($C281,"jjjj")=TEXT(CRENEAUX!$V$9,"jjjj"),TEXT($C281,"jjjj")=TEXT(CRENEAUX!$W$9,"jjjj"),TEXT($C281,"jjjj")=TEXT(CRENEAUX!$X$9,"jjjj"),TEXT($C281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D281</xm:sqref>
        </x14:conditionalFormatting>
        <x14:conditionalFormatting xmlns:xm="http://schemas.microsoft.com/office/excel/2006/main">
          <x14:cfRule type="expression" priority="6532" id="{E965F36B-A147-489E-96C2-2D0F92830A11}">
            <xm:f>OR(TEXT($C281,"jjjj")=TEXT(CRENEAUX!$S$9,"jjjj"),TEXT($C281,"jjjj")=TEXT(CRENEAUX!$T$9,"jjjj"),TEXT($C281,"jjjj")=TEXT(CRENEAUX!$U$9,"jjjj"),TEXT($C281,"jjjj")=TEXT(CRENEAUX!$V$9,"jjjj"),TEXT($C281,"jjjj")=TEXT(CRENEAUX!$W$9,"jjjj"),TEXT($C281,"jjjj")=TEXT(CRENEAUX!$X$9,"jjjj"),TEXT($C281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D282</xm:sqref>
        </x14:conditionalFormatting>
        <x14:conditionalFormatting xmlns:xm="http://schemas.microsoft.com/office/excel/2006/main">
          <x14:cfRule type="expression" priority="6530" id="{46254DA1-8B5D-4302-88E1-DC46E2D7E363}">
            <xm:f>OR(TEXT($C283,"jjjj")=TEXT(CRENEAUX!$S$9,"jjjj"),TEXT($C283,"jjjj")=TEXT(CRENEAUX!$T$9,"jjjj"),TEXT($C283,"jjjj")=TEXT(CRENEAUX!$U$9,"jjjj"),TEXT($C283,"jjjj")=TEXT(CRENEAUX!$V$9,"jjjj"),TEXT($C283,"jjjj")=TEXT(CRENEAUX!$W$9,"jjjj"),TEXT($C283,"jjjj")=TEXT(CRENEAUX!$X$9,"jjjj"),TEXT($C283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D283</xm:sqref>
        </x14:conditionalFormatting>
        <x14:conditionalFormatting xmlns:xm="http://schemas.microsoft.com/office/excel/2006/main">
          <x14:cfRule type="expression" priority="6529" id="{465A65F2-A69D-423A-87D5-3F1C7B1F17B2}">
            <xm:f>OR(TEXT($C283,"jjjj")=TEXT(CRENEAUX!$S$9,"jjjj"),TEXT($C283,"jjjj")=TEXT(CRENEAUX!$T$9,"jjjj"),TEXT($C283,"jjjj")=TEXT(CRENEAUX!$U$9,"jjjj"),TEXT($C283,"jjjj")=TEXT(CRENEAUX!$V$9,"jjjj"),TEXT($C283,"jjjj")=TEXT(CRENEAUX!$W$9,"jjjj"),TEXT($C283,"jjjj")=TEXT(CRENEAUX!$X$9,"jjjj"),TEXT($C283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D284</xm:sqref>
        </x14:conditionalFormatting>
        <x14:conditionalFormatting xmlns:xm="http://schemas.microsoft.com/office/excel/2006/main">
          <x14:cfRule type="expression" priority="6527" id="{E5455DC5-E13A-45E7-A196-67929740FB7E}">
            <xm:f>OR(TEXT($C285,"jjjj")=TEXT(CRENEAUX!$S$9,"jjjj"),TEXT($C285,"jjjj")=TEXT(CRENEAUX!$T$9,"jjjj"),TEXT($C285,"jjjj")=TEXT(CRENEAUX!$U$9,"jjjj"),TEXT($C285,"jjjj")=TEXT(CRENEAUX!$V$9,"jjjj"),TEXT($C285,"jjjj")=TEXT(CRENEAUX!$W$9,"jjjj"),TEXT($C285,"jjjj")=TEXT(CRENEAUX!$X$9,"jjjj"),TEXT($C285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D285</xm:sqref>
        </x14:conditionalFormatting>
        <x14:conditionalFormatting xmlns:xm="http://schemas.microsoft.com/office/excel/2006/main">
          <x14:cfRule type="expression" priority="6526" id="{57B3CDA2-E957-4E6C-A041-8758321CC9E1}">
            <xm:f>OR(TEXT($C285,"jjjj")=TEXT(CRENEAUX!$S$9,"jjjj"),TEXT($C285,"jjjj")=TEXT(CRENEAUX!$T$9,"jjjj"),TEXT($C285,"jjjj")=TEXT(CRENEAUX!$U$9,"jjjj"),TEXT($C285,"jjjj")=TEXT(CRENEAUX!$V$9,"jjjj"),TEXT($C285,"jjjj")=TEXT(CRENEAUX!$W$9,"jjjj"),TEXT($C285,"jjjj")=TEXT(CRENEAUX!$X$9,"jjjj"),TEXT($C285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D286</xm:sqref>
        </x14:conditionalFormatting>
        <x14:conditionalFormatting xmlns:xm="http://schemas.microsoft.com/office/excel/2006/main">
          <x14:cfRule type="expression" priority="6524" id="{5B2ABFF5-4D88-4CD7-91E1-635E049E6249}">
            <xm:f>OR(TEXT($C287,"jjjj")=TEXT(CRENEAUX!$S$9,"jjjj"),TEXT($C287,"jjjj")=TEXT(CRENEAUX!$T$9,"jjjj"),TEXT($C287,"jjjj")=TEXT(CRENEAUX!$U$9,"jjjj"),TEXT($C287,"jjjj")=TEXT(CRENEAUX!$V$9,"jjjj"),TEXT($C287,"jjjj")=TEXT(CRENEAUX!$W$9,"jjjj"),TEXT($C287,"jjjj")=TEXT(CRENEAUX!$X$9,"jjjj"),TEXT($C287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D287</xm:sqref>
        </x14:conditionalFormatting>
        <x14:conditionalFormatting xmlns:xm="http://schemas.microsoft.com/office/excel/2006/main">
          <x14:cfRule type="expression" priority="6523" id="{0DBEDF03-6195-4A93-8257-DFD577A42DD8}">
            <xm:f>OR(TEXT($C287,"jjjj")=TEXT(CRENEAUX!$S$9,"jjjj"),TEXT($C287,"jjjj")=TEXT(CRENEAUX!$T$9,"jjjj"),TEXT($C287,"jjjj")=TEXT(CRENEAUX!$U$9,"jjjj"),TEXT($C287,"jjjj")=TEXT(CRENEAUX!$V$9,"jjjj"),TEXT($C287,"jjjj")=TEXT(CRENEAUX!$W$9,"jjjj"),TEXT($C287,"jjjj")=TEXT(CRENEAUX!$X$9,"jjjj"),TEXT($C287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D288</xm:sqref>
        </x14:conditionalFormatting>
        <x14:conditionalFormatting xmlns:xm="http://schemas.microsoft.com/office/excel/2006/main">
          <x14:cfRule type="expression" priority="6521" id="{397081FC-A43F-4D2F-80F9-D25746AE4DB4}">
            <xm:f>OR(TEXT($C289,"jjjj")=TEXT(CRENEAUX!$S$9,"jjjj"),TEXT($C289,"jjjj")=TEXT(CRENEAUX!$T$9,"jjjj"),TEXT($C289,"jjjj")=TEXT(CRENEAUX!$U$9,"jjjj"),TEXT($C289,"jjjj")=TEXT(CRENEAUX!$V$9,"jjjj"),TEXT($C289,"jjjj")=TEXT(CRENEAUX!$W$9,"jjjj"),TEXT($C289,"jjjj")=TEXT(CRENEAUX!$X$9,"jjjj"),TEXT($C289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D289</xm:sqref>
        </x14:conditionalFormatting>
        <x14:conditionalFormatting xmlns:xm="http://schemas.microsoft.com/office/excel/2006/main">
          <x14:cfRule type="expression" priority="6520" id="{9CDBE7B1-A9A3-4DEF-BEF6-F83F6FF3E619}">
            <xm:f>OR(TEXT($C289,"jjjj")=TEXT(CRENEAUX!$S$9,"jjjj"),TEXT($C289,"jjjj")=TEXT(CRENEAUX!$T$9,"jjjj"),TEXT($C289,"jjjj")=TEXT(CRENEAUX!$U$9,"jjjj"),TEXT($C289,"jjjj")=TEXT(CRENEAUX!$V$9,"jjjj"),TEXT($C289,"jjjj")=TEXT(CRENEAUX!$W$9,"jjjj"),TEXT($C289,"jjjj")=TEXT(CRENEAUX!$X$9,"jjjj"),TEXT($C289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D290</xm:sqref>
        </x14:conditionalFormatting>
        <x14:conditionalFormatting xmlns:xm="http://schemas.microsoft.com/office/excel/2006/main">
          <x14:cfRule type="expression" priority="6518" id="{C50D8634-0B48-4730-B2DD-C78A81A8C519}">
            <xm:f>OR(TEXT($C291,"jjjj")=TEXT(CRENEAUX!$S$9,"jjjj"),TEXT($C291,"jjjj")=TEXT(CRENEAUX!$T$9,"jjjj"),TEXT($C291,"jjjj")=TEXT(CRENEAUX!$U$9,"jjjj"),TEXT($C291,"jjjj")=TEXT(CRENEAUX!$V$9,"jjjj"),TEXT($C291,"jjjj")=TEXT(CRENEAUX!$W$9,"jjjj"),TEXT($C291,"jjjj")=TEXT(CRENEAUX!$X$9,"jjjj"),TEXT($C291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D291</xm:sqref>
        </x14:conditionalFormatting>
        <x14:conditionalFormatting xmlns:xm="http://schemas.microsoft.com/office/excel/2006/main">
          <x14:cfRule type="expression" priority="6517" id="{A1464A0E-30BF-4D6F-8814-4584B91E9368}">
            <xm:f>OR(TEXT($C291,"jjjj")=TEXT(CRENEAUX!$S$9,"jjjj"),TEXT($C291,"jjjj")=TEXT(CRENEAUX!$T$9,"jjjj"),TEXT($C291,"jjjj")=TEXT(CRENEAUX!$U$9,"jjjj"),TEXT($C291,"jjjj")=TEXT(CRENEAUX!$V$9,"jjjj"),TEXT($C291,"jjjj")=TEXT(CRENEAUX!$W$9,"jjjj"),TEXT($C291,"jjjj")=TEXT(CRENEAUX!$X$9,"jjjj"),TEXT($C291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D292</xm:sqref>
        </x14:conditionalFormatting>
        <x14:conditionalFormatting xmlns:xm="http://schemas.microsoft.com/office/excel/2006/main">
          <x14:cfRule type="expression" priority="6515" id="{01DCB36C-22FE-450B-A308-EE7F96376B1F}">
            <xm:f>OR(TEXT($C293,"jjjj")=TEXT(CRENEAUX!$S$9,"jjjj"),TEXT($C293,"jjjj")=TEXT(CRENEAUX!$T$9,"jjjj"),TEXT($C293,"jjjj")=TEXT(CRENEAUX!$U$9,"jjjj"),TEXT($C293,"jjjj")=TEXT(CRENEAUX!$V$9,"jjjj"),TEXT($C293,"jjjj")=TEXT(CRENEAUX!$W$9,"jjjj"),TEXT($C293,"jjjj")=TEXT(CRENEAUX!$X$9,"jjjj"),TEXT($C293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D293</xm:sqref>
        </x14:conditionalFormatting>
        <x14:conditionalFormatting xmlns:xm="http://schemas.microsoft.com/office/excel/2006/main">
          <x14:cfRule type="expression" priority="6514" id="{99D12A60-98C1-4C9B-AB12-DBDC753F8C04}">
            <xm:f>OR(TEXT($C293,"jjjj")=TEXT(CRENEAUX!$S$9,"jjjj"),TEXT($C293,"jjjj")=TEXT(CRENEAUX!$T$9,"jjjj"),TEXT($C293,"jjjj")=TEXT(CRENEAUX!$U$9,"jjjj"),TEXT($C293,"jjjj")=TEXT(CRENEAUX!$V$9,"jjjj"),TEXT($C293,"jjjj")=TEXT(CRENEAUX!$W$9,"jjjj"),TEXT($C293,"jjjj")=TEXT(CRENEAUX!$X$9,"jjjj"),TEXT($C293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D294</xm:sqref>
        </x14:conditionalFormatting>
        <x14:conditionalFormatting xmlns:xm="http://schemas.microsoft.com/office/excel/2006/main">
          <x14:cfRule type="expression" priority="6512" id="{C2ECD6C8-232A-4EED-97C1-39A24E19F5DA}">
            <xm:f>OR(TEXT($C295,"jjjj")=TEXT(CRENEAUX!$S$9,"jjjj"),TEXT($C295,"jjjj")=TEXT(CRENEAUX!$T$9,"jjjj"),TEXT($C295,"jjjj")=TEXT(CRENEAUX!$U$9,"jjjj"),TEXT($C295,"jjjj")=TEXT(CRENEAUX!$V$9,"jjjj"),TEXT($C295,"jjjj")=TEXT(CRENEAUX!$W$9,"jjjj"),TEXT($C295,"jjjj")=TEXT(CRENEAUX!$X$9,"jjjj"),TEXT($C295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D295</xm:sqref>
        </x14:conditionalFormatting>
        <x14:conditionalFormatting xmlns:xm="http://schemas.microsoft.com/office/excel/2006/main">
          <x14:cfRule type="expression" priority="6511" id="{79B7C9FC-F8E6-4315-8BC8-B63E60612090}">
            <xm:f>OR(TEXT($C295,"jjjj")=TEXT(CRENEAUX!$S$9,"jjjj"),TEXT($C295,"jjjj")=TEXT(CRENEAUX!$T$9,"jjjj"),TEXT($C295,"jjjj")=TEXT(CRENEAUX!$U$9,"jjjj"),TEXT($C295,"jjjj")=TEXT(CRENEAUX!$V$9,"jjjj"),TEXT($C295,"jjjj")=TEXT(CRENEAUX!$W$9,"jjjj"),TEXT($C295,"jjjj")=TEXT(CRENEAUX!$X$9,"jjjj"),TEXT($C295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D296</xm:sqref>
        </x14:conditionalFormatting>
        <x14:conditionalFormatting xmlns:xm="http://schemas.microsoft.com/office/excel/2006/main">
          <x14:cfRule type="expression" priority="6509" id="{2FCA0C35-0109-40DB-B7DB-CCF0286C44EA}">
            <xm:f>OR(TEXT($C297,"jjjj")=TEXT(CRENEAUX!$S$9,"jjjj"),TEXT($C297,"jjjj")=TEXT(CRENEAUX!$T$9,"jjjj"),TEXT($C297,"jjjj")=TEXT(CRENEAUX!$U$9,"jjjj"),TEXT($C297,"jjjj")=TEXT(CRENEAUX!$V$9,"jjjj"),TEXT($C297,"jjjj")=TEXT(CRENEAUX!$W$9,"jjjj"),TEXT($C297,"jjjj")=TEXT(CRENEAUX!$X$9,"jjjj"),TEXT($C297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D297</xm:sqref>
        </x14:conditionalFormatting>
        <x14:conditionalFormatting xmlns:xm="http://schemas.microsoft.com/office/excel/2006/main">
          <x14:cfRule type="expression" priority="6508" id="{DFD35B45-B35C-4DD9-88AC-D0A5391E98F4}">
            <xm:f>OR(TEXT($C297,"jjjj")=TEXT(CRENEAUX!$S$9,"jjjj"),TEXT($C297,"jjjj")=TEXT(CRENEAUX!$T$9,"jjjj"),TEXT($C297,"jjjj")=TEXT(CRENEAUX!$U$9,"jjjj"),TEXT($C297,"jjjj")=TEXT(CRENEAUX!$V$9,"jjjj"),TEXT($C297,"jjjj")=TEXT(CRENEAUX!$W$9,"jjjj"),TEXT($C297,"jjjj")=TEXT(CRENEAUX!$X$9,"jjjj"),TEXT($C297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D298</xm:sqref>
        </x14:conditionalFormatting>
        <x14:conditionalFormatting xmlns:xm="http://schemas.microsoft.com/office/excel/2006/main">
          <x14:cfRule type="expression" priority="6506" id="{208DCF10-DF91-4F7F-BA86-0DDBD4AD75D9}">
            <xm:f>OR(TEXT($C299,"jjjj")=TEXT(CRENEAUX!$S$9,"jjjj"),TEXT($C299,"jjjj")=TEXT(CRENEAUX!$T$9,"jjjj"),TEXT($C299,"jjjj")=TEXT(CRENEAUX!$U$9,"jjjj"),TEXT($C299,"jjjj")=TEXT(CRENEAUX!$V$9,"jjjj"),TEXT($C299,"jjjj")=TEXT(CRENEAUX!$W$9,"jjjj"),TEXT($C299,"jjjj")=TEXT(CRENEAUX!$X$9,"jjjj"),TEXT($C299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D299</xm:sqref>
        </x14:conditionalFormatting>
        <x14:conditionalFormatting xmlns:xm="http://schemas.microsoft.com/office/excel/2006/main">
          <x14:cfRule type="expression" priority="6505" id="{223F86AE-E8DE-42C3-B795-3F70F2512D1E}">
            <xm:f>OR(TEXT($C299,"jjjj")=TEXT(CRENEAUX!$S$9,"jjjj"),TEXT($C299,"jjjj")=TEXT(CRENEAUX!$T$9,"jjjj"),TEXT($C299,"jjjj")=TEXT(CRENEAUX!$U$9,"jjjj"),TEXT($C299,"jjjj")=TEXT(CRENEAUX!$V$9,"jjjj"),TEXT($C299,"jjjj")=TEXT(CRENEAUX!$W$9,"jjjj"),TEXT($C299,"jjjj")=TEXT(CRENEAUX!$X$9,"jjjj"),TEXT($C299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D300</xm:sqref>
        </x14:conditionalFormatting>
        <x14:conditionalFormatting xmlns:xm="http://schemas.microsoft.com/office/excel/2006/main">
          <x14:cfRule type="expression" priority="6503" id="{8E93B6C4-6DA2-4138-8AEE-68C8771E5DB1}">
            <xm:f>OR(TEXT($C301,"jjjj")=TEXT(CRENEAUX!$S$9,"jjjj"),TEXT($C301,"jjjj")=TEXT(CRENEAUX!$T$9,"jjjj"),TEXT($C301,"jjjj")=TEXT(CRENEAUX!$U$9,"jjjj"),TEXT($C301,"jjjj")=TEXT(CRENEAUX!$V$9,"jjjj"),TEXT($C301,"jjjj")=TEXT(CRENEAUX!$W$9,"jjjj"),TEXT($C301,"jjjj")=TEXT(CRENEAUX!$X$9,"jjjj"),TEXT($C301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D301</xm:sqref>
        </x14:conditionalFormatting>
        <x14:conditionalFormatting xmlns:xm="http://schemas.microsoft.com/office/excel/2006/main">
          <x14:cfRule type="expression" priority="6502" id="{7B48829E-69DA-484F-9F19-7D0A58BACE4A}">
            <xm:f>OR(TEXT($C301,"jjjj")=TEXT(CRENEAUX!$S$9,"jjjj"),TEXT($C301,"jjjj")=TEXT(CRENEAUX!$T$9,"jjjj"),TEXT($C301,"jjjj")=TEXT(CRENEAUX!$U$9,"jjjj"),TEXT($C301,"jjjj")=TEXT(CRENEAUX!$V$9,"jjjj"),TEXT($C301,"jjjj")=TEXT(CRENEAUX!$W$9,"jjjj"),TEXT($C301,"jjjj")=TEXT(CRENEAUX!$X$9,"jjjj"),TEXT($C301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D302</xm:sqref>
        </x14:conditionalFormatting>
        <x14:conditionalFormatting xmlns:xm="http://schemas.microsoft.com/office/excel/2006/main">
          <x14:cfRule type="expression" priority="6500" id="{2B68E762-31B6-4E57-9B95-6E29EAD0D582}">
            <xm:f>OR(TEXT($C303,"jjjj")=TEXT(CRENEAUX!$S$9,"jjjj"),TEXT($C303,"jjjj")=TEXT(CRENEAUX!$T$9,"jjjj"),TEXT($C303,"jjjj")=TEXT(CRENEAUX!$U$9,"jjjj"),TEXT($C303,"jjjj")=TEXT(CRENEAUX!$V$9,"jjjj"),TEXT($C303,"jjjj")=TEXT(CRENEAUX!$W$9,"jjjj"),TEXT($C303,"jjjj")=TEXT(CRENEAUX!$X$9,"jjjj"),TEXT($C303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D303</xm:sqref>
        </x14:conditionalFormatting>
        <x14:conditionalFormatting xmlns:xm="http://schemas.microsoft.com/office/excel/2006/main">
          <x14:cfRule type="expression" priority="6499" id="{B6A6816C-ABB4-4377-891A-71423579B030}">
            <xm:f>OR(TEXT($C303,"jjjj")=TEXT(CRENEAUX!$S$9,"jjjj"),TEXT($C303,"jjjj")=TEXT(CRENEAUX!$T$9,"jjjj"),TEXT($C303,"jjjj")=TEXT(CRENEAUX!$U$9,"jjjj"),TEXT($C303,"jjjj")=TEXT(CRENEAUX!$V$9,"jjjj"),TEXT($C303,"jjjj")=TEXT(CRENEAUX!$W$9,"jjjj"),TEXT($C303,"jjjj")=TEXT(CRENEAUX!$X$9,"jjjj"),TEXT($C303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D304</xm:sqref>
        </x14:conditionalFormatting>
        <x14:conditionalFormatting xmlns:xm="http://schemas.microsoft.com/office/excel/2006/main">
          <x14:cfRule type="expression" priority="6497" id="{0FF73E13-4F88-4F62-9DCC-A4D4963B907A}">
            <xm:f>OR(TEXT($C305,"jjjj")=TEXT(CRENEAUX!$S$9,"jjjj"),TEXT($C305,"jjjj")=TEXT(CRENEAUX!$T$9,"jjjj"),TEXT($C305,"jjjj")=TEXT(CRENEAUX!$U$9,"jjjj"),TEXT($C305,"jjjj")=TEXT(CRENEAUX!$V$9,"jjjj"),TEXT($C305,"jjjj")=TEXT(CRENEAUX!$W$9,"jjjj"),TEXT($C305,"jjjj")=TEXT(CRENEAUX!$X$9,"jjjj"),TEXT($C305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D305</xm:sqref>
        </x14:conditionalFormatting>
        <x14:conditionalFormatting xmlns:xm="http://schemas.microsoft.com/office/excel/2006/main">
          <x14:cfRule type="expression" priority="6496" id="{AD792B00-EDDD-444D-81CD-2B94F83FA5CB}">
            <xm:f>OR(TEXT($C305,"jjjj")=TEXT(CRENEAUX!$S$9,"jjjj"),TEXT($C305,"jjjj")=TEXT(CRENEAUX!$T$9,"jjjj"),TEXT($C305,"jjjj")=TEXT(CRENEAUX!$U$9,"jjjj"),TEXT($C305,"jjjj")=TEXT(CRENEAUX!$V$9,"jjjj"),TEXT($C305,"jjjj")=TEXT(CRENEAUX!$W$9,"jjjj"),TEXT($C305,"jjjj")=TEXT(CRENEAUX!$X$9,"jjjj"),TEXT($C305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D306</xm:sqref>
        </x14:conditionalFormatting>
        <x14:conditionalFormatting xmlns:xm="http://schemas.microsoft.com/office/excel/2006/main">
          <x14:cfRule type="expression" priority="6494" id="{1CE79E1A-8913-49F1-A4F7-A76B2E2EFA2A}">
            <xm:f>OR(TEXT($C307,"jjjj")=TEXT(CRENEAUX!$S$9,"jjjj"),TEXT($C307,"jjjj")=TEXT(CRENEAUX!$T$9,"jjjj"),TEXT($C307,"jjjj")=TEXT(CRENEAUX!$U$9,"jjjj"),TEXT($C307,"jjjj")=TEXT(CRENEAUX!$V$9,"jjjj"),TEXT($C307,"jjjj")=TEXT(CRENEAUX!$W$9,"jjjj"),TEXT($C307,"jjjj")=TEXT(CRENEAUX!$X$9,"jjjj"),TEXT($C307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D307</xm:sqref>
        </x14:conditionalFormatting>
        <x14:conditionalFormatting xmlns:xm="http://schemas.microsoft.com/office/excel/2006/main">
          <x14:cfRule type="expression" priority="6493" id="{A9F5972D-BFF8-43EE-AE59-BBE0B8328A0B}">
            <xm:f>OR(TEXT($C307,"jjjj")=TEXT(CRENEAUX!$S$9,"jjjj"),TEXT($C307,"jjjj")=TEXT(CRENEAUX!$T$9,"jjjj"),TEXT($C307,"jjjj")=TEXT(CRENEAUX!$U$9,"jjjj"),TEXT($C307,"jjjj")=TEXT(CRENEAUX!$V$9,"jjjj"),TEXT($C307,"jjjj")=TEXT(CRENEAUX!$W$9,"jjjj"),TEXT($C307,"jjjj")=TEXT(CRENEAUX!$X$9,"jjjj"),TEXT($C307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D308</xm:sqref>
        </x14:conditionalFormatting>
        <x14:conditionalFormatting xmlns:xm="http://schemas.microsoft.com/office/excel/2006/main">
          <x14:cfRule type="expression" priority="6491" id="{2970DB01-CC26-4104-9932-7077FB6FC2A0}">
            <xm:f>OR(TEXT($C309,"jjjj")=TEXT(CRENEAUX!$S$9,"jjjj"),TEXT($C309,"jjjj")=TEXT(CRENEAUX!$T$9,"jjjj"),TEXT($C309,"jjjj")=TEXT(CRENEAUX!$U$9,"jjjj"),TEXT($C309,"jjjj")=TEXT(CRENEAUX!$V$9,"jjjj"),TEXT($C309,"jjjj")=TEXT(CRENEAUX!$W$9,"jjjj"),TEXT($C309,"jjjj")=TEXT(CRENEAUX!$X$9,"jjjj"),TEXT($C309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D309</xm:sqref>
        </x14:conditionalFormatting>
        <x14:conditionalFormatting xmlns:xm="http://schemas.microsoft.com/office/excel/2006/main">
          <x14:cfRule type="expression" priority="6490" id="{FD4E6C3D-1CDA-45A9-BBAB-1A2F79696779}">
            <xm:f>OR(TEXT($C309,"jjjj")=TEXT(CRENEAUX!$S$9,"jjjj"),TEXT($C309,"jjjj")=TEXT(CRENEAUX!$T$9,"jjjj"),TEXT($C309,"jjjj")=TEXT(CRENEAUX!$U$9,"jjjj"),TEXT($C309,"jjjj")=TEXT(CRENEAUX!$V$9,"jjjj"),TEXT($C309,"jjjj")=TEXT(CRENEAUX!$W$9,"jjjj"),TEXT($C309,"jjjj")=TEXT(CRENEAUX!$X$9,"jjjj"),TEXT($C309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D310</xm:sqref>
        </x14:conditionalFormatting>
        <x14:conditionalFormatting xmlns:xm="http://schemas.microsoft.com/office/excel/2006/main">
          <x14:cfRule type="expression" priority="6488" id="{62F123F8-C603-4EF3-A4F2-B0751360A815}">
            <xm:f>OR(TEXT($C311,"jjjj")=TEXT(CRENEAUX!$S$9,"jjjj"),TEXT($C311,"jjjj")=TEXT(CRENEAUX!$T$9,"jjjj"),TEXT($C311,"jjjj")=TEXT(CRENEAUX!$U$9,"jjjj"),TEXT($C311,"jjjj")=TEXT(CRENEAUX!$V$9,"jjjj"),TEXT($C311,"jjjj")=TEXT(CRENEAUX!$W$9,"jjjj"),TEXT($C311,"jjjj")=TEXT(CRENEAUX!$X$9,"jjjj"),TEXT($C311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D311</xm:sqref>
        </x14:conditionalFormatting>
        <x14:conditionalFormatting xmlns:xm="http://schemas.microsoft.com/office/excel/2006/main">
          <x14:cfRule type="expression" priority="6487" id="{C3103A47-5895-4F62-96EE-15C6F07B819E}">
            <xm:f>OR(TEXT($C311,"jjjj")=TEXT(CRENEAUX!$S$9,"jjjj"),TEXT($C311,"jjjj")=TEXT(CRENEAUX!$T$9,"jjjj"),TEXT($C311,"jjjj")=TEXT(CRENEAUX!$U$9,"jjjj"),TEXT($C311,"jjjj")=TEXT(CRENEAUX!$V$9,"jjjj"),TEXT($C311,"jjjj")=TEXT(CRENEAUX!$W$9,"jjjj"),TEXT($C311,"jjjj")=TEXT(CRENEAUX!$X$9,"jjjj"),TEXT($C311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D312</xm:sqref>
        </x14:conditionalFormatting>
        <x14:conditionalFormatting xmlns:xm="http://schemas.microsoft.com/office/excel/2006/main">
          <x14:cfRule type="expression" priority="6485" id="{1CB166E8-78BF-4190-BEE3-7DB3E5197A90}">
            <xm:f>OR(TEXT($C313,"jjjj")=TEXT(CRENEAUX!$S$9,"jjjj"),TEXT($C313,"jjjj")=TEXT(CRENEAUX!$T$9,"jjjj"),TEXT($C313,"jjjj")=TEXT(CRENEAUX!$U$9,"jjjj"),TEXT($C313,"jjjj")=TEXT(CRENEAUX!$V$9,"jjjj"),TEXT($C313,"jjjj")=TEXT(CRENEAUX!$W$9,"jjjj"),TEXT($C313,"jjjj")=TEXT(CRENEAUX!$X$9,"jjjj"),TEXT($C313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D313</xm:sqref>
        </x14:conditionalFormatting>
        <x14:conditionalFormatting xmlns:xm="http://schemas.microsoft.com/office/excel/2006/main">
          <x14:cfRule type="expression" priority="6484" id="{9EB6FE15-F18A-4504-BF72-CF9FC0D6187D}">
            <xm:f>OR(TEXT($C313,"jjjj")=TEXT(CRENEAUX!$S$9,"jjjj"),TEXT($C313,"jjjj")=TEXT(CRENEAUX!$T$9,"jjjj"),TEXT($C313,"jjjj")=TEXT(CRENEAUX!$U$9,"jjjj"),TEXT($C313,"jjjj")=TEXT(CRENEAUX!$V$9,"jjjj"),TEXT($C313,"jjjj")=TEXT(CRENEAUX!$W$9,"jjjj"),TEXT($C313,"jjjj")=TEXT(CRENEAUX!$X$9,"jjjj"),TEXT($C313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D314</xm:sqref>
        </x14:conditionalFormatting>
        <x14:conditionalFormatting xmlns:xm="http://schemas.microsoft.com/office/excel/2006/main">
          <x14:cfRule type="expression" priority="6482" id="{56CA2E8A-E657-4567-ABCF-DA99F14CDD26}">
            <xm:f>OR(TEXT($C315,"jjjj")=TEXT(CRENEAUX!$S$9,"jjjj"),TEXT($C315,"jjjj")=TEXT(CRENEAUX!$T$9,"jjjj"),TEXT($C315,"jjjj")=TEXT(CRENEAUX!$U$9,"jjjj"),TEXT($C315,"jjjj")=TEXT(CRENEAUX!$V$9,"jjjj"),TEXT($C315,"jjjj")=TEXT(CRENEAUX!$W$9,"jjjj"),TEXT($C315,"jjjj")=TEXT(CRENEAUX!$X$9,"jjjj"),TEXT($C315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D315</xm:sqref>
        </x14:conditionalFormatting>
        <x14:conditionalFormatting xmlns:xm="http://schemas.microsoft.com/office/excel/2006/main">
          <x14:cfRule type="expression" priority="6481" id="{EFC7462B-A735-4B9E-807D-A0D16900B900}">
            <xm:f>OR(TEXT($C315,"jjjj")=TEXT(CRENEAUX!$S$9,"jjjj"),TEXT($C315,"jjjj")=TEXT(CRENEAUX!$T$9,"jjjj"),TEXT($C315,"jjjj")=TEXT(CRENEAUX!$U$9,"jjjj"),TEXT($C315,"jjjj")=TEXT(CRENEAUX!$V$9,"jjjj"),TEXT($C315,"jjjj")=TEXT(CRENEAUX!$W$9,"jjjj"),TEXT($C315,"jjjj")=TEXT(CRENEAUX!$X$9,"jjjj"),TEXT($C315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D316</xm:sqref>
        </x14:conditionalFormatting>
        <x14:conditionalFormatting xmlns:xm="http://schemas.microsoft.com/office/excel/2006/main">
          <x14:cfRule type="expression" priority="6479" id="{8253DEA1-336C-489E-9946-6065B7A0AF0D}">
            <xm:f>OR(TEXT($C317,"jjjj")=TEXT(CRENEAUX!$S$9,"jjjj"),TEXT($C317,"jjjj")=TEXT(CRENEAUX!$T$9,"jjjj"),TEXT($C317,"jjjj")=TEXT(CRENEAUX!$U$9,"jjjj"),TEXT($C317,"jjjj")=TEXT(CRENEAUX!$V$9,"jjjj"),TEXT($C317,"jjjj")=TEXT(CRENEAUX!$W$9,"jjjj"),TEXT($C317,"jjjj")=TEXT(CRENEAUX!$X$9,"jjjj"),TEXT($C317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D317</xm:sqref>
        </x14:conditionalFormatting>
        <x14:conditionalFormatting xmlns:xm="http://schemas.microsoft.com/office/excel/2006/main">
          <x14:cfRule type="expression" priority="6478" id="{79AB3F7B-9E0C-433F-B417-71EC71E4F9E3}">
            <xm:f>OR(TEXT($C317,"jjjj")=TEXT(CRENEAUX!$S$9,"jjjj"),TEXT($C317,"jjjj")=TEXT(CRENEAUX!$T$9,"jjjj"),TEXT($C317,"jjjj")=TEXT(CRENEAUX!$U$9,"jjjj"),TEXT($C317,"jjjj")=TEXT(CRENEAUX!$V$9,"jjjj"),TEXT($C317,"jjjj")=TEXT(CRENEAUX!$W$9,"jjjj"),TEXT($C317,"jjjj")=TEXT(CRENEAUX!$X$9,"jjjj"),TEXT($C317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D318</xm:sqref>
        </x14:conditionalFormatting>
        <x14:conditionalFormatting xmlns:xm="http://schemas.microsoft.com/office/excel/2006/main">
          <x14:cfRule type="expression" priority="6476" id="{22D11F77-7FE5-417B-8BEC-03C8262E8E37}">
            <xm:f>OR(TEXT($C319,"jjjj")=TEXT(CRENEAUX!$S$9,"jjjj"),TEXT($C319,"jjjj")=TEXT(CRENEAUX!$T$9,"jjjj"),TEXT($C319,"jjjj")=TEXT(CRENEAUX!$U$9,"jjjj"),TEXT($C319,"jjjj")=TEXT(CRENEAUX!$V$9,"jjjj"),TEXT($C319,"jjjj")=TEXT(CRENEAUX!$W$9,"jjjj"),TEXT($C319,"jjjj")=TEXT(CRENEAUX!$X$9,"jjjj"),TEXT($C319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D319</xm:sqref>
        </x14:conditionalFormatting>
        <x14:conditionalFormatting xmlns:xm="http://schemas.microsoft.com/office/excel/2006/main">
          <x14:cfRule type="expression" priority="6475" id="{F4B37D4E-1516-4E08-B3A4-F9B77A91B32E}">
            <xm:f>OR(TEXT($C319,"jjjj")=TEXT(CRENEAUX!$S$9,"jjjj"),TEXT($C319,"jjjj")=TEXT(CRENEAUX!$T$9,"jjjj"),TEXT($C319,"jjjj")=TEXT(CRENEAUX!$U$9,"jjjj"),TEXT($C319,"jjjj")=TEXT(CRENEAUX!$V$9,"jjjj"),TEXT($C319,"jjjj")=TEXT(CRENEAUX!$W$9,"jjjj"),TEXT($C319,"jjjj")=TEXT(CRENEAUX!$X$9,"jjjj"),TEXT($C319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D320</xm:sqref>
        </x14:conditionalFormatting>
        <x14:conditionalFormatting xmlns:xm="http://schemas.microsoft.com/office/excel/2006/main">
          <x14:cfRule type="expression" priority="6473" id="{91EA4E14-B203-4C63-B4C1-9451AB1CDC2F}">
            <xm:f>OR(TEXT($C321,"jjjj")=TEXT(CRENEAUX!$S$9,"jjjj"),TEXT($C321,"jjjj")=TEXT(CRENEAUX!$T$9,"jjjj"),TEXT($C321,"jjjj")=TEXT(CRENEAUX!$U$9,"jjjj"),TEXT($C321,"jjjj")=TEXT(CRENEAUX!$V$9,"jjjj"),TEXT($C321,"jjjj")=TEXT(CRENEAUX!$W$9,"jjjj"),TEXT($C321,"jjjj")=TEXT(CRENEAUX!$X$9,"jjjj"),TEXT($C321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D321</xm:sqref>
        </x14:conditionalFormatting>
        <x14:conditionalFormatting xmlns:xm="http://schemas.microsoft.com/office/excel/2006/main">
          <x14:cfRule type="expression" priority="6472" id="{10F33513-544A-4CC8-A09F-940B0A55AC37}">
            <xm:f>OR(TEXT($C321,"jjjj")=TEXT(CRENEAUX!$S$9,"jjjj"),TEXT($C321,"jjjj")=TEXT(CRENEAUX!$T$9,"jjjj"),TEXT($C321,"jjjj")=TEXT(CRENEAUX!$U$9,"jjjj"),TEXT($C321,"jjjj")=TEXT(CRENEAUX!$V$9,"jjjj"),TEXT($C321,"jjjj")=TEXT(CRENEAUX!$W$9,"jjjj"),TEXT($C321,"jjjj")=TEXT(CRENEAUX!$X$9,"jjjj"),TEXT($C321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D322</xm:sqref>
        </x14:conditionalFormatting>
        <x14:conditionalFormatting xmlns:xm="http://schemas.microsoft.com/office/excel/2006/main">
          <x14:cfRule type="expression" priority="6470" id="{9F717B69-CB32-4E52-819A-0C8156219D85}">
            <xm:f>OR(TEXT($C323,"jjjj")=TEXT(CRENEAUX!$S$9,"jjjj"),TEXT($C323,"jjjj")=TEXT(CRENEAUX!$T$9,"jjjj"),TEXT($C323,"jjjj")=TEXT(CRENEAUX!$U$9,"jjjj"),TEXT($C323,"jjjj")=TEXT(CRENEAUX!$V$9,"jjjj"),TEXT($C323,"jjjj")=TEXT(CRENEAUX!$W$9,"jjjj"),TEXT($C323,"jjjj")=TEXT(CRENEAUX!$X$9,"jjjj"),TEXT($C323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D323</xm:sqref>
        </x14:conditionalFormatting>
        <x14:conditionalFormatting xmlns:xm="http://schemas.microsoft.com/office/excel/2006/main">
          <x14:cfRule type="expression" priority="6469" id="{95F6C7A7-FC5F-4191-9989-A1E3D7FD895B}">
            <xm:f>OR(TEXT($C323,"jjjj")=TEXT(CRENEAUX!$S$9,"jjjj"),TEXT($C323,"jjjj")=TEXT(CRENEAUX!$T$9,"jjjj"),TEXT($C323,"jjjj")=TEXT(CRENEAUX!$U$9,"jjjj"),TEXT($C323,"jjjj")=TEXT(CRENEAUX!$V$9,"jjjj"),TEXT($C323,"jjjj")=TEXT(CRENEAUX!$W$9,"jjjj"),TEXT($C323,"jjjj")=TEXT(CRENEAUX!$X$9,"jjjj"),TEXT($C323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D324</xm:sqref>
        </x14:conditionalFormatting>
        <x14:conditionalFormatting xmlns:xm="http://schemas.microsoft.com/office/excel/2006/main">
          <x14:cfRule type="expression" priority="6467" id="{1FB497B6-E5EB-4195-A49E-06F5356F8093}">
            <xm:f>OR(TEXT($C325,"jjjj")=TEXT(CRENEAUX!$S$9,"jjjj"),TEXT($C325,"jjjj")=TEXT(CRENEAUX!$T$9,"jjjj"),TEXT($C325,"jjjj")=TEXT(CRENEAUX!$U$9,"jjjj"),TEXT($C325,"jjjj")=TEXT(CRENEAUX!$V$9,"jjjj"),TEXT($C325,"jjjj")=TEXT(CRENEAUX!$W$9,"jjjj"),TEXT($C325,"jjjj")=TEXT(CRENEAUX!$X$9,"jjjj"),TEXT($C325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D325</xm:sqref>
        </x14:conditionalFormatting>
        <x14:conditionalFormatting xmlns:xm="http://schemas.microsoft.com/office/excel/2006/main">
          <x14:cfRule type="expression" priority="6466" id="{A831FB91-F823-49DF-9087-519764BB99CA}">
            <xm:f>OR(TEXT($C325,"jjjj")=TEXT(CRENEAUX!$S$9,"jjjj"),TEXT($C325,"jjjj")=TEXT(CRENEAUX!$T$9,"jjjj"),TEXT($C325,"jjjj")=TEXT(CRENEAUX!$U$9,"jjjj"),TEXT($C325,"jjjj")=TEXT(CRENEAUX!$V$9,"jjjj"),TEXT($C325,"jjjj")=TEXT(CRENEAUX!$W$9,"jjjj"),TEXT($C325,"jjjj")=TEXT(CRENEAUX!$X$9,"jjjj"),TEXT($C325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D326</xm:sqref>
        </x14:conditionalFormatting>
        <x14:conditionalFormatting xmlns:xm="http://schemas.microsoft.com/office/excel/2006/main">
          <x14:cfRule type="expression" priority="6464" id="{1F8F27DC-3DEF-4D9B-8C18-A7FB897E3708}">
            <xm:f>OR(TEXT($C327,"jjjj")=TEXT(CRENEAUX!$S$9,"jjjj"),TEXT($C327,"jjjj")=TEXT(CRENEAUX!$T$9,"jjjj"),TEXT($C327,"jjjj")=TEXT(CRENEAUX!$U$9,"jjjj"),TEXT($C327,"jjjj")=TEXT(CRENEAUX!$V$9,"jjjj"),TEXT($C327,"jjjj")=TEXT(CRENEAUX!$W$9,"jjjj"),TEXT($C327,"jjjj")=TEXT(CRENEAUX!$X$9,"jjjj"),TEXT($C327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D327</xm:sqref>
        </x14:conditionalFormatting>
        <x14:conditionalFormatting xmlns:xm="http://schemas.microsoft.com/office/excel/2006/main">
          <x14:cfRule type="expression" priority="6463" id="{E975E894-37DD-40AB-BF3E-2C1A6407FB0A}">
            <xm:f>OR(TEXT($C327,"jjjj")=TEXT(CRENEAUX!$S$9,"jjjj"),TEXT($C327,"jjjj")=TEXT(CRENEAUX!$T$9,"jjjj"),TEXT($C327,"jjjj")=TEXT(CRENEAUX!$U$9,"jjjj"),TEXT($C327,"jjjj")=TEXT(CRENEAUX!$V$9,"jjjj"),TEXT($C327,"jjjj")=TEXT(CRENEAUX!$W$9,"jjjj"),TEXT($C327,"jjjj")=TEXT(CRENEAUX!$X$9,"jjjj"),TEXT($C327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D328</xm:sqref>
        </x14:conditionalFormatting>
        <x14:conditionalFormatting xmlns:xm="http://schemas.microsoft.com/office/excel/2006/main">
          <x14:cfRule type="expression" priority="6461" id="{F2B49463-06FB-4EFF-A7F1-DA85BD78854B}">
            <xm:f>OR(TEXT($C329,"jjjj")=TEXT(CRENEAUX!$S$9,"jjjj"),TEXT($C329,"jjjj")=TEXT(CRENEAUX!$T$9,"jjjj"),TEXT($C329,"jjjj")=TEXT(CRENEAUX!$U$9,"jjjj"),TEXT($C329,"jjjj")=TEXT(CRENEAUX!$V$9,"jjjj"),TEXT($C329,"jjjj")=TEXT(CRENEAUX!$W$9,"jjjj"),TEXT($C329,"jjjj")=TEXT(CRENEAUX!$X$9,"jjjj"),TEXT($C329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D329</xm:sqref>
        </x14:conditionalFormatting>
        <x14:conditionalFormatting xmlns:xm="http://schemas.microsoft.com/office/excel/2006/main">
          <x14:cfRule type="expression" priority="6460" id="{A76A5D9A-AECA-4975-BC5E-860ADC3B8D0E}">
            <xm:f>OR(TEXT($C329,"jjjj")=TEXT(CRENEAUX!$S$9,"jjjj"),TEXT($C329,"jjjj")=TEXT(CRENEAUX!$T$9,"jjjj"),TEXT($C329,"jjjj")=TEXT(CRENEAUX!$U$9,"jjjj"),TEXT($C329,"jjjj")=TEXT(CRENEAUX!$V$9,"jjjj"),TEXT($C329,"jjjj")=TEXT(CRENEAUX!$W$9,"jjjj"),TEXT($C329,"jjjj")=TEXT(CRENEAUX!$X$9,"jjjj"),TEXT($C329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D330</xm:sqref>
        </x14:conditionalFormatting>
        <x14:conditionalFormatting xmlns:xm="http://schemas.microsoft.com/office/excel/2006/main">
          <x14:cfRule type="expression" priority="6458" id="{53297151-22F3-47ED-BE71-8C85C63193F9}">
            <xm:f>OR(TEXT($C331,"jjjj")=TEXT(CRENEAUX!$S$9,"jjjj"),TEXT($C331,"jjjj")=TEXT(CRENEAUX!$T$9,"jjjj"),TEXT($C331,"jjjj")=TEXT(CRENEAUX!$U$9,"jjjj"),TEXT($C331,"jjjj")=TEXT(CRENEAUX!$V$9,"jjjj"),TEXT($C331,"jjjj")=TEXT(CRENEAUX!$W$9,"jjjj"),TEXT($C331,"jjjj")=TEXT(CRENEAUX!$X$9,"jjjj"),TEXT($C331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D331</xm:sqref>
        </x14:conditionalFormatting>
        <x14:conditionalFormatting xmlns:xm="http://schemas.microsoft.com/office/excel/2006/main">
          <x14:cfRule type="expression" priority="6457" id="{F8D98389-A96A-4E54-8501-8CA0E2773047}">
            <xm:f>OR(TEXT($C331,"jjjj")=TEXT(CRENEAUX!$S$9,"jjjj"),TEXT($C331,"jjjj")=TEXT(CRENEAUX!$T$9,"jjjj"),TEXT($C331,"jjjj")=TEXT(CRENEAUX!$U$9,"jjjj"),TEXT($C331,"jjjj")=TEXT(CRENEAUX!$V$9,"jjjj"),TEXT($C331,"jjjj")=TEXT(CRENEAUX!$W$9,"jjjj"),TEXT($C331,"jjjj")=TEXT(CRENEAUX!$X$9,"jjjj"),TEXT($C331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D332</xm:sqref>
        </x14:conditionalFormatting>
        <x14:conditionalFormatting xmlns:xm="http://schemas.microsoft.com/office/excel/2006/main">
          <x14:cfRule type="expression" priority="6455" id="{B7E12988-9A92-40C5-8451-19B9F3017822}">
            <xm:f>OR(TEXT($C333,"jjjj")=TEXT(CRENEAUX!$S$9,"jjjj"),TEXT($C333,"jjjj")=TEXT(CRENEAUX!$T$9,"jjjj"),TEXT($C333,"jjjj")=TEXT(CRENEAUX!$U$9,"jjjj"),TEXT($C333,"jjjj")=TEXT(CRENEAUX!$V$9,"jjjj"),TEXT($C333,"jjjj")=TEXT(CRENEAUX!$W$9,"jjjj"),TEXT($C333,"jjjj")=TEXT(CRENEAUX!$X$9,"jjjj"),TEXT($C333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D333</xm:sqref>
        </x14:conditionalFormatting>
        <x14:conditionalFormatting xmlns:xm="http://schemas.microsoft.com/office/excel/2006/main">
          <x14:cfRule type="expression" priority="6454" id="{799B7DEA-2E29-4F78-A377-9E1BE01667C2}">
            <xm:f>OR(TEXT($C333,"jjjj")=TEXT(CRENEAUX!$S$9,"jjjj"),TEXT($C333,"jjjj")=TEXT(CRENEAUX!$T$9,"jjjj"),TEXT($C333,"jjjj")=TEXT(CRENEAUX!$U$9,"jjjj"),TEXT($C333,"jjjj")=TEXT(CRENEAUX!$V$9,"jjjj"),TEXT($C333,"jjjj")=TEXT(CRENEAUX!$W$9,"jjjj"),TEXT($C333,"jjjj")=TEXT(CRENEAUX!$X$9,"jjjj"),TEXT($C333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D334</xm:sqref>
        </x14:conditionalFormatting>
        <x14:conditionalFormatting xmlns:xm="http://schemas.microsoft.com/office/excel/2006/main">
          <x14:cfRule type="expression" priority="6452" id="{3437BA7C-C1FC-45D2-836D-DB7405B77CB0}">
            <xm:f>OR(TEXT($C335,"jjjj")=TEXT(CRENEAUX!$S$9,"jjjj"),TEXT($C335,"jjjj")=TEXT(CRENEAUX!$T$9,"jjjj"),TEXT($C335,"jjjj")=TEXT(CRENEAUX!$U$9,"jjjj"),TEXT($C335,"jjjj")=TEXT(CRENEAUX!$V$9,"jjjj"),TEXT($C335,"jjjj")=TEXT(CRENEAUX!$W$9,"jjjj"),TEXT($C335,"jjjj")=TEXT(CRENEAUX!$X$9,"jjjj"),TEXT($C335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D335</xm:sqref>
        </x14:conditionalFormatting>
        <x14:conditionalFormatting xmlns:xm="http://schemas.microsoft.com/office/excel/2006/main">
          <x14:cfRule type="expression" priority="6451" id="{B8948E80-AE01-4F87-870A-13E64E7058A4}">
            <xm:f>OR(TEXT($C335,"jjjj")=TEXT(CRENEAUX!$S$9,"jjjj"),TEXT($C335,"jjjj")=TEXT(CRENEAUX!$T$9,"jjjj"),TEXT($C335,"jjjj")=TEXT(CRENEAUX!$U$9,"jjjj"),TEXT($C335,"jjjj")=TEXT(CRENEAUX!$V$9,"jjjj"),TEXT($C335,"jjjj")=TEXT(CRENEAUX!$W$9,"jjjj"),TEXT($C335,"jjjj")=TEXT(CRENEAUX!$X$9,"jjjj"),TEXT($C335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D336</xm:sqref>
        </x14:conditionalFormatting>
        <x14:conditionalFormatting xmlns:xm="http://schemas.microsoft.com/office/excel/2006/main">
          <x14:cfRule type="expression" priority="6449" id="{980F35E4-6020-45C4-83BD-E798675A4487}">
            <xm:f>OR(TEXT($C337,"jjjj")=TEXT(CRENEAUX!$S$9,"jjjj"),TEXT($C337,"jjjj")=TEXT(CRENEAUX!$T$9,"jjjj"),TEXT($C337,"jjjj")=TEXT(CRENEAUX!$U$9,"jjjj"),TEXT($C337,"jjjj")=TEXT(CRENEAUX!$V$9,"jjjj"),TEXT($C337,"jjjj")=TEXT(CRENEAUX!$W$9,"jjjj"),TEXT($C337,"jjjj")=TEXT(CRENEAUX!$X$9,"jjjj"),TEXT($C337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D337</xm:sqref>
        </x14:conditionalFormatting>
        <x14:conditionalFormatting xmlns:xm="http://schemas.microsoft.com/office/excel/2006/main">
          <x14:cfRule type="expression" priority="6448" id="{15EB83E7-FA30-4B0D-ABF7-14089E65B91B}">
            <xm:f>OR(TEXT($C337,"jjjj")=TEXT(CRENEAUX!$S$9,"jjjj"),TEXT($C337,"jjjj")=TEXT(CRENEAUX!$T$9,"jjjj"),TEXT($C337,"jjjj")=TEXT(CRENEAUX!$U$9,"jjjj"),TEXT($C337,"jjjj")=TEXT(CRENEAUX!$V$9,"jjjj"),TEXT($C337,"jjjj")=TEXT(CRENEAUX!$W$9,"jjjj"),TEXT($C337,"jjjj")=TEXT(CRENEAUX!$X$9,"jjjj"),TEXT($C337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D338</xm:sqref>
        </x14:conditionalFormatting>
        <x14:conditionalFormatting xmlns:xm="http://schemas.microsoft.com/office/excel/2006/main">
          <x14:cfRule type="expression" priority="6446" id="{303F6FC8-F90A-45C7-8570-1C07318F9243}">
            <xm:f>OR(TEXT($C339,"jjjj")=TEXT(CRENEAUX!$S$9,"jjjj"),TEXT($C339,"jjjj")=TEXT(CRENEAUX!$T$9,"jjjj"),TEXT($C339,"jjjj")=TEXT(CRENEAUX!$U$9,"jjjj"),TEXT($C339,"jjjj")=TEXT(CRENEAUX!$V$9,"jjjj"),TEXT($C339,"jjjj")=TEXT(CRENEAUX!$W$9,"jjjj"),TEXT($C339,"jjjj")=TEXT(CRENEAUX!$X$9,"jjjj"),TEXT($C339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D339</xm:sqref>
        </x14:conditionalFormatting>
        <x14:conditionalFormatting xmlns:xm="http://schemas.microsoft.com/office/excel/2006/main">
          <x14:cfRule type="expression" priority="6445" id="{647FD80E-56C1-4500-8981-8BBDB5F93BA3}">
            <xm:f>OR(TEXT($C339,"jjjj")=TEXT(CRENEAUX!$S$9,"jjjj"),TEXT($C339,"jjjj")=TEXT(CRENEAUX!$T$9,"jjjj"),TEXT($C339,"jjjj")=TEXT(CRENEAUX!$U$9,"jjjj"),TEXT($C339,"jjjj")=TEXT(CRENEAUX!$V$9,"jjjj"),TEXT($C339,"jjjj")=TEXT(CRENEAUX!$W$9,"jjjj"),TEXT($C339,"jjjj")=TEXT(CRENEAUX!$X$9,"jjjj"),TEXT($C339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D340</xm:sqref>
        </x14:conditionalFormatting>
        <x14:conditionalFormatting xmlns:xm="http://schemas.microsoft.com/office/excel/2006/main">
          <x14:cfRule type="expression" priority="6443" id="{A187DF5E-F6E0-4903-A7B5-48A99618E5AC}">
            <xm:f>OR(TEXT($C341,"jjjj")=TEXT(CRENEAUX!$S$9,"jjjj"),TEXT($C341,"jjjj")=TEXT(CRENEAUX!$T$9,"jjjj"),TEXT($C341,"jjjj")=TEXT(CRENEAUX!$U$9,"jjjj"),TEXT($C341,"jjjj")=TEXT(CRENEAUX!$V$9,"jjjj"),TEXT($C341,"jjjj")=TEXT(CRENEAUX!$W$9,"jjjj"),TEXT($C341,"jjjj")=TEXT(CRENEAUX!$X$9,"jjjj"),TEXT($C341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D341</xm:sqref>
        </x14:conditionalFormatting>
        <x14:conditionalFormatting xmlns:xm="http://schemas.microsoft.com/office/excel/2006/main">
          <x14:cfRule type="expression" priority="6442" id="{03759311-41BC-402E-B9C0-0102907BC3C8}">
            <xm:f>OR(TEXT($C341,"jjjj")=TEXT(CRENEAUX!$S$9,"jjjj"),TEXT($C341,"jjjj")=TEXT(CRENEAUX!$T$9,"jjjj"),TEXT($C341,"jjjj")=TEXT(CRENEAUX!$U$9,"jjjj"),TEXT($C341,"jjjj")=TEXT(CRENEAUX!$V$9,"jjjj"),TEXT($C341,"jjjj")=TEXT(CRENEAUX!$W$9,"jjjj"),TEXT($C341,"jjjj")=TEXT(CRENEAUX!$X$9,"jjjj"),TEXT($C341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D342</xm:sqref>
        </x14:conditionalFormatting>
        <x14:conditionalFormatting xmlns:xm="http://schemas.microsoft.com/office/excel/2006/main">
          <x14:cfRule type="expression" priority="6440" id="{3CA83E8B-5AF4-4477-94D4-E0DC2142A08F}">
            <xm:f>OR(TEXT($C343,"jjjj")=TEXT(CRENEAUX!$S$9,"jjjj"),TEXT($C343,"jjjj")=TEXT(CRENEAUX!$T$9,"jjjj"),TEXT($C343,"jjjj")=TEXT(CRENEAUX!$U$9,"jjjj"),TEXT($C343,"jjjj")=TEXT(CRENEAUX!$V$9,"jjjj"),TEXT($C343,"jjjj")=TEXT(CRENEAUX!$W$9,"jjjj"),TEXT($C343,"jjjj")=TEXT(CRENEAUX!$X$9,"jjjj"),TEXT($C343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D343</xm:sqref>
        </x14:conditionalFormatting>
        <x14:conditionalFormatting xmlns:xm="http://schemas.microsoft.com/office/excel/2006/main">
          <x14:cfRule type="expression" priority="6439" id="{127E8826-08B0-421E-B016-71F9461F4513}">
            <xm:f>OR(TEXT($C343,"jjjj")=TEXT(CRENEAUX!$S$9,"jjjj"),TEXT($C343,"jjjj")=TEXT(CRENEAUX!$T$9,"jjjj"),TEXT($C343,"jjjj")=TEXT(CRENEAUX!$U$9,"jjjj"),TEXT($C343,"jjjj")=TEXT(CRENEAUX!$V$9,"jjjj"),TEXT($C343,"jjjj")=TEXT(CRENEAUX!$W$9,"jjjj"),TEXT($C343,"jjjj")=TEXT(CRENEAUX!$X$9,"jjjj"),TEXT($C343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D344</xm:sqref>
        </x14:conditionalFormatting>
        <x14:conditionalFormatting xmlns:xm="http://schemas.microsoft.com/office/excel/2006/main">
          <x14:cfRule type="expression" priority="6437" id="{8AB848AA-809F-4773-BDD7-1CF17390E145}">
            <xm:f>OR(TEXT($C345,"jjjj")=TEXT(CRENEAUX!$S$9,"jjjj"),TEXT($C345,"jjjj")=TEXT(CRENEAUX!$T$9,"jjjj"),TEXT($C345,"jjjj")=TEXT(CRENEAUX!$U$9,"jjjj"),TEXT($C345,"jjjj")=TEXT(CRENEAUX!$V$9,"jjjj"),TEXT($C345,"jjjj")=TEXT(CRENEAUX!$W$9,"jjjj"),TEXT($C345,"jjjj")=TEXT(CRENEAUX!$X$9,"jjjj"),TEXT($C345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D345</xm:sqref>
        </x14:conditionalFormatting>
        <x14:conditionalFormatting xmlns:xm="http://schemas.microsoft.com/office/excel/2006/main">
          <x14:cfRule type="expression" priority="6436" id="{D0C0F3F3-8475-44F2-ADA0-FA981A8B183B}">
            <xm:f>OR(TEXT($C345,"jjjj")=TEXT(CRENEAUX!$S$9,"jjjj"),TEXT($C345,"jjjj")=TEXT(CRENEAUX!$T$9,"jjjj"),TEXT($C345,"jjjj")=TEXT(CRENEAUX!$U$9,"jjjj"),TEXT($C345,"jjjj")=TEXT(CRENEAUX!$V$9,"jjjj"),TEXT($C345,"jjjj")=TEXT(CRENEAUX!$W$9,"jjjj"),TEXT($C345,"jjjj")=TEXT(CRENEAUX!$X$9,"jjjj"),TEXT($C345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D346</xm:sqref>
        </x14:conditionalFormatting>
        <x14:conditionalFormatting xmlns:xm="http://schemas.microsoft.com/office/excel/2006/main">
          <x14:cfRule type="expression" priority="6434" id="{4BC069BE-2E3C-4154-BD2D-8DC633BDAC0E}">
            <xm:f>OR(TEXT($C347,"jjjj")=TEXT(CRENEAUX!$S$9,"jjjj"),TEXT($C347,"jjjj")=TEXT(CRENEAUX!$T$9,"jjjj"),TEXT($C347,"jjjj")=TEXT(CRENEAUX!$U$9,"jjjj"),TEXT($C347,"jjjj")=TEXT(CRENEAUX!$V$9,"jjjj"),TEXT($C347,"jjjj")=TEXT(CRENEAUX!$W$9,"jjjj"),TEXT($C347,"jjjj")=TEXT(CRENEAUX!$X$9,"jjjj"),TEXT($C347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D347</xm:sqref>
        </x14:conditionalFormatting>
        <x14:conditionalFormatting xmlns:xm="http://schemas.microsoft.com/office/excel/2006/main">
          <x14:cfRule type="expression" priority="6433" id="{0C7A3866-44D4-4E0A-ABE7-B651A7FCA43F}">
            <xm:f>OR(TEXT($C347,"jjjj")=TEXT(CRENEAUX!$S$9,"jjjj"),TEXT($C347,"jjjj")=TEXT(CRENEAUX!$T$9,"jjjj"),TEXT($C347,"jjjj")=TEXT(CRENEAUX!$U$9,"jjjj"),TEXT($C347,"jjjj")=TEXT(CRENEAUX!$V$9,"jjjj"),TEXT($C347,"jjjj")=TEXT(CRENEAUX!$W$9,"jjjj"),TEXT($C347,"jjjj")=TEXT(CRENEAUX!$X$9,"jjjj"),TEXT($C347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D348</xm:sqref>
        </x14:conditionalFormatting>
        <x14:conditionalFormatting xmlns:xm="http://schemas.microsoft.com/office/excel/2006/main">
          <x14:cfRule type="expression" priority="6431" id="{EAD00046-B6EE-4141-950C-ADDC9844955D}">
            <xm:f>OR(TEXT($C349,"jjjj")=TEXT(CRENEAUX!$S$9,"jjjj"),TEXT($C349,"jjjj")=TEXT(CRENEAUX!$T$9,"jjjj"),TEXT($C349,"jjjj")=TEXT(CRENEAUX!$U$9,"jjjj"),TEXT($C349,"jjjj")=TEXT(CRENEAUX!$V$9,"jjjj"),TEXT($C349,"jjjj")=TEXT(CRENEAUX!$W$9,"jjjj"),TEXT($C349,"jjjj")=TEXT(CRENEAUX!$X$9,"jjjj"),TEXT($C349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D349</xm:sqref>
        </x14:conditionalFormatting>
        <x14:conditionalFormatting xmlns:xm="http://schemas.microsoft.com/office/excel/2006/main">
          <x14:cfRule type="expression" priority="6430" id="{2CB7F948-E966-47B0-B16F-5B230A4C233A}">
            <xm:f>OR(TEXT($C349,"jjjj")=TEXT(CRENEAUX!$S$9,"jjjj"),TEXT($C349,"jjjj")=TEXT(CRENEAUX!$T$9,"jjjj"),TEXT($C349,"jjjj")=TEXT(CRENEAUX!$U$9,"jjjj"),TEXT($C349,"jjjj")=TEXT(CRENEAUX!$V$9,"jjjj"),TEXT($C349,"jjjj")=TEXT(CRENEAUX!$W$9,"jjjj"),TEXT($C349,"jjjj")=TEXT(CRENEAUX!$X$9,"jjjj"),TEXT($C349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D350</xm:sqref>
        </x14:conditionalFormatting>
        <x14:conditionalFormatting xmlns:xm="http://schemas.microsoft.com/office/excel/2006/main">
          <x14:cfRule type="expression" priority="6428" id="{C54A32E3-2A59-4317-997C-43B2ADE63EF9}">
            <xm:f>OR(TEXT($C351,"jjjj")=TEXT(CRENEAUX!$S$9,"jjjj"),TEXT($C351,"jjjj")=TEXT(CRENEAUX!$T$9,"jjjj"),TEXT($C351,"jjjj")=TEXT(CRENEAUX!$U$9,"jjjj"),TEXT($C351,"jjjj")=TEXT(CRENEAUX!$V$9,"jjjj"),TEXT($C351,"jjjj")=TEXT(CRENEAUX!$W$9,"jjjj"),TEXT($C351,"jjjj")=TEXT(CRENEAUX!$X$9,"jjjj"),TEXT($C351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D351</xm:sqref>
        </x14:conditionalFormatting>
        <x14:conditionalFormatting xmlns:xm="http://schemas.microsoft.com/office/excel/2006/main">
          <x14:cfRule type="expression" priority="6427" id="{9210298E-EC9B-4111-8DE1-FB68B76A4A1A}">
            <xm:f>OR(TEXT($C351,"jjjj")=TEXT(CRENEAUX!$S$9,"jjjj"),TEXT($C351,"jjjj")=TEXT(CRENEAUX!$T$9,"jjjj"),TEXT($C351,"jjjj")=TEXT(CRENEAUX!$U$9,"jjjj"),TEXT($C351,"jjjj")=TEXT(CRENEAUX!$V$9,"jjjj"),TEXT($C351,"jjjj")=TEXT(CRENEAUX!$W$9,"jjjj"),TEXT($C351,"jjjj")=TEXT(CRENEAUX!$X$9,"jjjj"),TEXT($C351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D352</xm:sqref>
        </x14:conditionalFormatting>
        <x14:conditionalFormatting xmlns:xm="http://schemas.microsoft.com/office/excel/2006/main">
          <x14:cfRule type="expression" priority="6425" id="{5934D1FA-E6DD-4D1E-BFB3-4607B52BC5F4}">
            <xm:f>OR(TEXT($C353,"jjjj")=TEXT(CRENEAUX!$S$9,"jjjj"),TEXT($C353,"jjjj")=TEXT(CRENEAUX!$T$9,"jjjj"),TEXT($C353,"jjjj")=TEXT(CRENEAUX!$U$9,"jjjj"),TEXT($C353,"jjjj")=TEXT(CRENEAUX!$V$9,"jjjj"),TEXT($C353,"jjjj")=TEXT(CRENEAUX!$W$9,"jjjj"),TEXT($C353,"jjjj")=TEXT(CRENEAUX!$X$9,"jjjj"),TEXT($C353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D353</xm:sqref>
        </x14:conditionalFormatting>
        <x14:conditionalFormatting xmlns:xm="http://schemas.microsoft.com/office/excel/2006/main">
          <x14:cfRule type="expression" priority="6424" id="{47E0467A-FD8F-4561-AEC5-4EC431690E32}">
            <xm:f>OR(TEXT($C353,"jjjj")=TEXT(CRENEAUX!$S$9,"jjjj"),TEXT($C353,"jjjj")=TEXT(CRENEAUX!$T$9,"jjjj"),TEXT($C353,"jjjj")=TEXT(CRENEAUX!$U$9,"jjjj"),TEXT($C353,"jjjj")=TEXT(CRENEAUX!$V$9,"jjjj"),TEXT($C353,"jjjj")=TEXT(CRENEAUX!$W$9,"jjjj"),TEXT($C353,"jjjj")=TEXT(CRENEAUX!$X$9,"jjjj"),TEXT($C353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D354</xm:sqref>
        </x14:conditionalFormatting>
        <x14:conditionalFormatting xmlns:xm="http://schemas.microsoft.com/office/excel/2006/main">
          <x14:cfRule type="expression" priority="6422" id="{9E2B21EB-6201-4466-8186-57C5671CD20D}">
            <xm:f>OR(TEXT($C355,"jjjj")=TEXT(CRENEAUX!$S$9,"jjjj"),TEXT($C355,"jjjj")=TEXT(CRENEAUX!$T$9,"jjjj"),TEXT($C355,"jjjj")=TEXT(CRENEAUX!$U$9,"jjjj"),TEXT($C355,"jjjj")=TEXT(CRENEAUX!$V$9,"jjjj"),TEXT($C355,"jjjj")=TEXT(CRENEAUX!$W$9,"jjjj"),TEXT($C355,"jjjj")=TEXT(CRENEAUX!$X$9,"jjjj"),TEXT($C355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D355</xm:sqref>
        </x14:conditionalFormatting>
        <x14:conditionalFormatting xmlns:xm="http://schemas.microsoft.com/office/excel/2006/main">
          <x14:cfRule type="expression" priority="6421" id="{C21D249E-01B4-4361-993A-4FB36D8FBE7F}">
            <xm:f>OR(TEXT($C355,"jjjj")=TEXT(CRENEAUX!$S$9,"jjjj"),TEXT($C355,"jjjj")=TEXT(CRENEAUX!$T$9,"jjjj"),TEXT($C355,"jjjj")=TEXT(CRENEAUX!$U$9,"jjjj"),TEXT($C355,"jjjj")=TEXT(CRENEAUX!$V$9,"jjjj"),TEXT($C355,"jjjj")=TEXT(CRENEAUX!$W$9,"jjjj"),TEXT($C355,"jjjj")=TEXT(CRENEAUX!$X$9,"jjjj"),TEXT($C355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D356</xm:sqref>
        </x14:conditionalFormatting>
        <x14:conditionalFormatting xmlns:xm="http://schemas.microsoft.com/office/excel/2006/main">
          <x14:cfRule type="expression" priority="6419" id="{6945B7F7-D196-4A91-A1A9-20CE47BF1DD0}">
            <xm:f>OR(TEXT($C357,"jjjj")=TEXT(CRENEAUX!$S$9,"jjjj"),TEXT($C357,"jjjj")=TEXT(CRENEAUX!$T$9,"jjjj"),TEXT($C357,"jjjj")=TEXT(CRENEAUX!$U$9,"jjjj"),TEXT($C357,"jjjj")=TEXT(CRENEAUX!$V$9,"jjjj"),TEXT($C357,"jjjj")=TEXT(CRENEAUX!$W$9,"jjjj"),TEXT($C357,"jjjj")=TEXT(CRENEAUX!$X$9,"jjjj"),TEXT($C357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D357</xm:sqref>
        </x14:conditionalFormatting>
        <x14:conditionalFormatting xmlns:xm="http://schemas.microsoft.com/office/excel/2006/main">
          <x14:cfRule type="expression" priority="6418" id="{76C147E5-4239-4871-8C43-EED53BC7F518}">
            <xm:f>OR(TEXT($C357,"jjjj")=TEXT(CRENEAUX!$S$9,"jjjj"),TEXT($C357,"jjjj")=TEXT(CRENEAUX!$T$9,"jjjj"),TEXT($C357,"jjjj")=TEXT(CRENEAUX!$U$9,"jjjj"),TEXT($C357,"jjjj")=TEXT(CRENEAUX!$V$9,"jjjj"),TEXT($C357,"jjjj")=TEXT(CRENEAUX!$W$9,"jjjj"),TEXT($C357,"jjjj")=TEXT(CRENEAUX!$X$9,"jjjj"),TEXT($C357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D358</xm:sqref>
        </x14:conditionalFormatting>
        <x14:conditionalFormatting xmlns:xm="http://schemas.microsoft.com/office/excel/2006/main">
          <x14:cfRule type="expression" priority="6416" id="{4B404657-2EA5-403F-8400-7ACA343E7EAA}">
            <xm:f>OR(TEXT($C359,"jjjj")=TEXT(CRENEAUX!$S$9,"jjjj"),TEXT($C359,"jjjj")=TEXT(CRENEAUX!$T$9,"jjjj"),TEXT($C359,"jjjj")=TEXT(CRENEAUX!$U$9,"jjjj"),TEXT($C359,"jjjj")=TEXT(CRENEAUX!$V$9,"jjjj"),TEXT($C359,"jjjj")=TEXT(CRENEAUX!$W$9,"jjjj"),TEXT($C359,"jjjj")=TEXT(CRENEAUX!$X$9,"jjjj"),TEXT($C359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D359</xm:sqref>
        </x14:conditionalFormatting>
        <x14:conditionalFormatting xmlns:xm="http://schemas.microsoft.com/office/excel/2006/main">
          <x14:cfRule type="expression" priority="6415" id="{85FF913D-C211-4AC4-983C-90CD724072DC}">
            <xm:f>OR(TEXT($C359,"jjjj")=TEXT(CRENEAUX!$S$9,"jjjj"),TEXT($C359,"jjjj")=TEXT(CRENEAUX!$T$9,"jjjj"),TEXT($C359,"jjjj")=TEXT(CRENEAUX!$U$9,"jjjj"),TEXT($C359,"jjjj")=TEXT(CRENEAUX!$V$9,"jjjj"),TEXT($C359,"jjjj")=TEXT(CRENEAUX!$W$9,"jjjj"),TEXT($C359,"jjjj")=TEXT(CRENEAUX!$X$9,"jjjj"),TEXT($C359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D360</xm:sqref>
        </x14:conditionalFormatting>
        <x14:conditionalFormatting xmlns:xm="http://schemas.microsoft.com/office/excel/2006/main">
          <x14:cfRule type="expression" priority="6413" id="{814398D8-7337-4382-9CA1-E2AD6B17AAD4}">
            <xm:f>OR(TEXT($C361,"jjjj")=TEXT(CRENEAUX!$S$9,"jjjj"),TEXT($C361,"jjjj")=TEXT(CRENEAUX!$T$9,"jjjj"),TEXT($C361,"jjjj")=TEXT(CRENEAUX!$U$9,"jjjj"),TEXT($C361,"jjjj")=TEXT(CRENEAUX!$V$9,"jjjj"),TEXT($C361,"jjjj")=TEXT(CRENEAUX!$W$9,"jjjj"),TEXT($C361,"jjjj")=TEXT(CRENEAUX!$X$9,"jjjj"),TEXT($C361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D361</xm:sqref>
        </x14:conditionalFormatting>
        <x14:conditionalFormatting xmlns:xm="http://schemas.microsoft.com/office/excel/2006/main">
          <x14:cfRule type="expression" priority="6412" id="{D2CC5795-C8ED-4B63-AEED-BFA8B6FF654A}">
            <xm:f>OR(TEXT($C361,"jjjj")=TEXT(CRENEAUX!$S$9,"jjjj"),TEXT($C361,"jjjj")=TEXT(CRENEAUX!$T$9,"jjjj"),TEXT($C361,"jjjj")=TEXT(CRENEAUX!$U$9,"jjjj"),TEXT($C361,"jjjj")=TEXT(CRENEAUX!$V$9,"jjjj"),TEXT($C361,"jjjj")=TEXT(CRENEAUX!$W$9,"jjjj"),TEXT($C361,"jjjj")=TEXT(CRENEAUX!$X$9,"jjjj"),TEXT($C361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D362</xm:sqref>
        </x14:conditionalFormatting>
        <x14:conditionalFormatting xmlns:xm="http://schemas.microsoft.com/office/excel/2006/main">
          <x14:cfRule type="expression" priority="6410" id="{A383F248-29D8-445B-AE48-BEE34C1E234B}">
            <xm:f>OR(TEXT($C363,"jjjj")=TEXT(CRENEAUX!$S$9,"jjjj"),TEXT($C363,"jjjj")=TEXT(CRENEAUX!$T$9,"jjjj"),TEXT($C363,"jjjj")=TEXT(CRENEAUX!$U$9,"jjjj"),TEXT($C363,"jjjj")=TEXT(CRENEAUX!$V$9,"jjjj"),TEXT($C363,"jjjj")=TEXT(CRENEAUX!$W$9,"jjjj"),TEXT($C363,"jjjj")=TEXT(CRENEAUX!$X$9,"jjjj"),TEXT($C363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D363</xm:sqref>
        </x14:conditionalFormatting>
        <x14:conditionalFormatting xmlns:xm="http://schemas.microsoft.com/office/excel/2006/main">
          <x14:cfRule type="expression" priority="6409" id="{DB947A68-8557-4B91-A32F-46EAC983B36F}">
            <xm:f>OR(TEXT($C363,"jjjj")=TEXT(CRENEAUX!$S$9,"jjjj"),TEXT($C363,"jjjj")=TEXT(CRENEAUX!$T$9,"jjjj"),TEXT($C363,"jjjj")=TEXT(CRENEAUX!$U$9,"jjjj"),TEXT($C363,"jjjj")=TEXT(CRENEAUX!$V$9,"jjjj"),TEXT($C363,"jjjj")=TEXT(CRENEAUX!$W$9,"jjjj"),TEXT($C363,"jjjj")=TEXT(CRENEAUX!$X$9,"jjjj"),TEXT($C363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D364</xm:sqref>
        </x14:conditionalFormatting>
        <x14:conditionalFormatting xmlns:xm="http://schemas.microsoft.com/office/excel/2006/main">
          <x14:cfRule type="expression" priority="6407" id="{F6B8C4CB-8FBE-4083-B918-92C09EFDE8AF}">
            <xm:f>OR(TEXT($C365,"jjjj")=TEXT(CRENEAUX!$S$9,"jjjj"),TEXT($C365,"jjjj")=TEXT(CRENEAUX!$T$9,"jjjj"),TEXT($C365,"jjjj")=TEXT(CRENEAUX!$U$9,"jjjj"),TEXT($C365,"jjjj")=TEXT(CRENEAUX!$V$9,"jjjj"),TEXT($C365,"jjjj")=TEXT(CRENEAUX!$W$9,"jjjj"),TEXT($C365,"jjjj")=TEXT(CRENEAUX!$X$9,"jjjj"),TEXT($C365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D365</xm:sqref>
        </x14:conditionalFormatting>
        <x14:conditionalFormatting xmlns:xm="http://schemas.microsoft.com/office/excel/2006/main">
          <x14:cfRule type="expression" priority="6406" id="{2369C907-5ABC-4400-8A9E-863049D2A7D1}">
            <xm:f>OR(TEXT($C365,"jjjj")=TEXT(CRENEAUX!$S$9,"jjjj"),TEXT($C365,"jjjj")=TEXT(CRENEAUX!$T$9,"jjjj"),TEXT($C365,"jjjj")=TEXT(CRENEAUX!$U$9,"jjjj"),TEXT($C365,"jjjj")=TEXT(CRENEAUX!$V$9,"jjjj"),TEXT($C365,"jjjj")=TEXT(CRENEAUX!$W$9,"jjjj"),TEXT($C365,"jjjj")=TEXT(CRENEAUX!$X$9,"jjjj"),TEXT($C365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D366</xm:sqref>
        </x14:conditionalFormatting>
        <x14:conditionalFormatting xmlns:xm="http://schemas.microsoft.com/office/excel/2006/main">
          <x14:cfRule type="expression" priority="6404" id="{57F0FF68-785E-47B9-B1CA-CE94DAA99D5D}">
            <xm:f>OR(TEXT($C367,"jjjj")=TEXT(CRENEAUX!$S$9,"jjjj"),TEXT($C367,"jjjj")=TEXT(CRENEAUX!$T$9,"jjjj"),TEXT($C367,"jjjj")=TEXT(CRENEAUX!$U$9,"jjjj"),TEXT($C367,"jjjj")=TEXT(CRENEAUX!$V$9,"jjjj"),TEXT($C367,"jjjj")=TEXT(CRENEAUX!$W$9,"jjjj"),TEXT($C367,"jjjj")=TEXT(CRENEAUX!$X$9,"jjjj"),TEXT($C367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D367</xm:sqref>
        </x14:conditionalFormatting>
        <x14:conditionalFormatting xmlns:xm="http://schemas.microsoft.com/office/excel/2006/main">
          <x14:cfRule type="expression" priority="6403" id="{96690AE2-CEE0-46F7-B2FB-229DDF921DA4}">
            <xm:f>OR(TEXT($C367,"jjjj")=TEXT(CRENEAUX!$S$9,"jjjj"),TEXT($C367,"jjjj")=TEXT(CRENEAUX!$T$9,"jjjj"),TEXT($C367,"jjjj")=TEXT(CRENEAUX!$U$9,"jjjj"),TEXT($C367,"jjjj")=TEXT(CRENEAUX!$V$9,"jjjj"),TEXT($C367,"jjjj")=TEXT(CRENEAUX!$W$9,"jjjj"),TEXT($C367,"jjjj")=TEXT(CRENEAUX!$X$9,"jjjj"),TEXT($C367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D368</xm:sqref>
        </x14:conditionalFormatting>
        <x14:conditionalFormatting xmlns:xm="http://schemas.microsoft.com/office/excel/2006/main">
          <x14:cfRule type="expression" priority="6401" id="{94B35A19-DCD5-4E71-BA98-55F0522B4F90}">
            <xm:f>OR(TEXT($C369,"jjjj")=TEXT(CRENEAUX!$S$9,"jjjj"),TEXT($C369,"jjjj")=TEXT(CRENEAUX!$T$9,"jjjj"),TEXT($C369,"jjjj")=TEXT(CRENEAUX!$U$9,"jjjj"),TEXT($C369,"jjjj")=TEXT(CRENEAUX!$V$9,"jjjj"),TEXT($C369,"jjjj")=TEXT(CRENEAUX!$W$9,"jjjj"),TEXT($C369,"jjjj")=TEXT(CRENEAUX!$X$9,"jjjj"),TEXT($C369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D369</xm:sqref>
        </x14:conditionalFormatting>
        <x14:conditionalFormatting xmlns:xm="http://schemas.microsoft.com/office/excel/2006/main">
          <x14:cfRule type="expression" priority="6400" id="{F152904C-5E32-485B-9BDF-C690AF5F4483}">
            <xm:f>OR(TEXT($C369,"jjjj")=TEXT(CRENEAUX!$S$9,"jjjj"),TEXT($C369,"jjjj")=TEXT(CRENEAUX!$T$9,"jjjj"),TEXT($C369,"jjjj")=TEXT(CRENEAUX!$U$9,"jjjj"),TEXT($C369,"jjjj")=TEXT(CRENEAUX!$V$9,"jjjj"),TEXT($C369,"jjjj")=TEXT(CRENEAUX!$W$9,"jjjj"),TEXT($C369,"jjjj")=TEXT(CRENEAUX!$X$9,"jjjj"),TEXT($C369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D370</xm:sqref>
        </x14:conditionalFormatting>
        <x14:conditionalFormatting xmlns:xm="http://schemas.microsoft.com/office/excel/2006/main">
          <x14:cfRule type="expression" priority="6398" id="{01E61A0B-D452-4727-A1BD-D01E0F625581}">
            <xm:f>OR(TEXT($C371,"jjjj")=TEXT(CRENEAUX!$S$9,"jjjj"),TEXT($C371,"jjjj")=TEXT(CRENEAUX!$T$9,"jjjj"),TEXT($C371,"jjjj")=TEXT(CRENEAUX!$U$9,"jjjj"),TEXT($C371,"jjjj")=TEXT(CRENEAUX!$V$9,"jjjj"),TEXT($C371,"jjjj")=TEXT(CRENEAUX!$W$9,"jjjj"),TEXT($C371,"jjjj")=TEXT(CRENEAUX!$X$9,"jjjj"),TEXT($C371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D371</xm:sqref>
        </x14:conditionalFormatting>
        <x14:conditionalFormatting xmlns:xm="http://schemas.microsoft.com/office/excel/2006/main">
          <x14:cfRule type="expression" priority="6397" id="{AEC0C20E-589F-476E-90E0-2FC2E999C0D1}">
            <xm:f>OR(TEXT($C371,"jjjj")=TEXT(CRENEAUX!$S$9,"jjjj"),TEXT($C371,"jjjj")=TEXT(CRENEAUX!$T$9,"jjjj"),TEXT($C371,"jjjj")=TEXT(CRENEAUX!$U$9,"jjjj"),TEXT($C371,"jjjj")=TEXT(CRENEAUX!$V$9,"jjjj"),TEXT($C371,"jjjj")=TEXT(CRENEAUX!$W$9,"jjjj"),TEXT($C371,"jjjj")=TEXT(CRENEAUX!$X$9,"jjjj"),TEXT($C371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D372</xm:sqref>
        </x14:conditionalFormatting>
        <x14:conditionalFormatting xmlns:xm="http://schemas.microsoft.com/office/excel/2006/main">
          <x14:cfRule type="expression" priority="6395" id="{1CC60F2E-6E27-4974-97EE-9D0EA139B680}">
            <xm:f>OR(TEXT($C373,"jjjj")=TEXT(CRENEAUX!$S$9,"jjjj"),TEXT($C373,"jjjj")=TEXT(CRENEAUX!$T$9,"jjjj"),TEXT($C373,"jjjj")=TEXT(CRENEAUX!$U$9,"jjjj"),TEXT($C373,"jjjj")=TEXT(CRENEAUX!$V$9,"jjjj"),TEXT($C373,"jjjj")=TEXT(CRENEAUX!$W$9,"jjjj"),TEXT($C373,"jjjj")=TEXT(CRENEAUX!$X$9,"jjjj"),TEXT($C373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D373</xm:sqref>
        </x14:conditionalFormatting>
        <x14:conditionalFormatting xmlns:xm="http://schemas.microsoft.com/office/excel/2006/main">
          <x14:cfRule type="expression" priority="6394" id="{F5DD2F1C-B3B7-4A1F-83B8-5A54B623D6BE}">
            <xm:f>OR(TEXT($C373,"jjjj")=TEXT(CRENEAUX!$S$9,"jjjj"),TEXT($C373,"jjjj")=TEXT(CRENEAUX!$T$9,"jjjj"),TEXT($C373,"jjjj")=TEXT(CRENEAUX!$U$9,"jjjj"),TEXT($C373,"jjjj")=TEXT(CRENEAUX!$V$9,"jjjj"),TEXT($C373,"jjjj")=TEXT(CRENEAUX!$W$9,"jjjj"),TEXT($C373,"jjjj")=TEXT(CRENEAUX!$X$9,"jjjj"),TEXT($C373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D374</xm:sqref>
        </x14:conditionalFormatting>
        <x14:conditionalFormatting xmlns:xm="http://schemas.microsoft.com/office/excel/2006/main">
          <x14:cfRule type="expression" priority="6392" id="{CF4A4EFE-B685-41F0-80C0-82C52E93239D}">
            <xm:f>OR(TEXT($C375,"jjjj")=TEXT(CRENEAUX!$S$9,"jjjj"),TEXT($C375,"jjjj")=TEXT(CRENEAUX!$T$9,"jjjj"),TEXT($C375,"jjjj")=TEXT(CRENEAUX!$U$9,"jjjj"),TEXT($C375,"jjjj")=TEXT(CRENEAUX!$V$9,"jjjj"),TEXT($C375,"jjjj")=TEXT(CRENEAUX!$W$9,"jjjj"),TEXT($C375,"jjjj")=TEXT(CRENEAUX!$X$9,"jjjj"),TEXT($C375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D375</xm:sqref>
        </x14:conditionalFormatting>
        <x14:conditionalFormatting xmlns:xm="http://schemas.microsoft.com/office/excel/2006/main">
          <x14:cfRule type="expression" priority="6391" id="{DC11B08E-8FC3-4CD7-8CB1-93360586A498}">
            <xm:f>OR(TEXT($C375,"jjjj")=TEXT(CRENEAUX!$S$9,"jjjj"),TEXT($C375,"jjjj")=TEXT(CRENEAUX!$T$9,"jjjj"),TEXT($C375,"jjjj")=TEXT(CRENEAUX!$U$9,"jjjj"),TEXT($C375,"jjjj")=TEXT(CRENEAUX!$V$9,"jjjj"),TEXT($C375,"jjjj")=TEXT(CRENEAUX!$W$9,"jjjj"),TEXT($C375,"jjjj")=TEXT(CRENEAUX!$X$9,"jjjj"),TEXT($C375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D376</xm:sqref>
        </x14:conditionalFormatting>
        <x14:conditionalFormatting xmlns:xm="http://schemas.microsoft.com/office/excel/2006/main">
          <x14:cfRule type="expression" priority="6389" id="{E290811D-E7D7-4857-9451-EA73BA862F45}">
            <xm:f>OR(TEXT($C377,"jjjj")=TEXT(CRENEAUX!$S$9,"jjjj"),TEXT($C377,"jjjj")=TEXT(CRENEAUX!$T$9,"jjjj"),TEXT($C377,"jjjj")=TEXT(CRENEAUX!$U$9,"jjjj"),TEXT($C377,"jjjj")=TEXT(CRENEAUX!$V$9,"jjjj"),TEXT($C377,"jjjj")=TEXT(CRENEAUX!$W$9,"jjjj"),TEXT($C377,"jjjj")=TEXT(CRENEAUX!$X$9,"jjjj"),TEXT($C377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D377</xm:sqref>
        </x14:conditionalFormatting>
        <x14:conditionalFormatting xmlns:xm="http://schemas.microsoft.com/office/excel/2006/main">
          <x14:cfRule type="expression" priority="6388" id="{40535839-CC70-4745-A0A8-D7CE2E312D65}">
            <xm:f>OR(TEXT($C377,"jjjj")=TEXT(CRENEAUX!$S$9,"jjjj"),TEXT($C377,"jjjj")=TEXT(CRENEAUX!$T$9,"jjjj"),TEXT($C377,"jjjj")=TEXT(CRENEAUX!$U$9,"jjjj"),TEXT($C377,"jjjj")=TEXT(CRENEAUX!$V$9,"jjjj"),TEXT($C377,"jjjj")=TEXT(CRENEAUX!$W$9,"jjjj"),TEXT($C377,"jjjj")=TEXT(CRENEAUX!$X$9,"jjjj"),TEXT($C377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D378</xm:sqref>
        </x14:conditionalFormatting>
        <x14:conditionalFormatting xmlns:xm="http://schemas.microsoft.com/office/excel/2006/main">
          <x14:cfRule type="expression" priority="6386" id="{7327DBA8-ECC7-4B92-966E-7745C082F5EE}">
            <xm:f>OR(TEXT($C379,"jjjj")=TEXT(CRENEAUX!$S$9,"jjjj"),TEXT($C379,"jjjj")=TEXT(CRENEAUX!$T$9,"jjjj"),TEXT($C379,"jjjj")=TEXT(CRENEAUX!$U$9,"jjjj"),TEXT($C379,"jjjj")=TEXT(CRENEAUX!$V$9,"jjjj"),TEXT($C379,"jjjj")=TEXT(CRENEAUX!$W$9,"jjjj"),TEXT($C379,"jjjj")=TEXT(CRENEAUX!$X$9,"jjjj"),TEXT($C379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D379</xm:sqref>
        </x14:conditionalFormatting>
        <x14:conditionalFormatting xmlns:xm="http://schemas.microsoft.com/office/excel/2006/main">
          <x14:cfRule type="expression" priority="6385" id="{015A3AD5-079B-4532-ADC6-7CAA1F319455}">
            <xm:f>OR(TEXT($C379,"jjjj")=TEXT(CRENEAUX!$S$9,"jjjj"),TEXT($C379,"jjjj")=TEXT(CRENEAUX!$T$9,"jjjj"),TEXT($C379,"jjjj")=TEXT(CRENEAUX!$U$9,"jjjj"),TEXT($C379,"jjjj")=TEXT(CRENEAUX!$V$9,"jjjj"),TEXT($C379,"jjjj")=TEXT(CRENEAUX!$W$9,"jjjj"),TEXT($C379,"jjjj")=TEXT(CRENEAUX!$X$9,"jjjj"),TEXT($C379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D380</xm:sqref>
        </x14:conditionalFormatting>
        <x14:conditionalFormatting xmlns:xm="http://schemas.microsoft.com/office/excel/2006/main">
          <x14:cfRule type="expression" priority="6383" id="{EC33A82C-809C-4A52-8811-6AF09B14D791}">
            <xm:f>OR(TEXT($C381,"jjjj")=TEXT(CRENEAUX!$S$9,"jjjj"),TEXT($C381,"jjjj")=TEXT(CRENEAUX!$T$9,"jjjj"),TEXT($C381,"jjjj")=TEXT(CRENEAUX!$U$9,"jjjj"),TEXT($C381,"jjjj")=TEXT(CRENEAUX!$V$9,"jjjj"),TEXT($C381,"jjjj")=TEXT(CRENEAUX!$W$9,"jjjj"),TEXT($C381,"jjjj")=TEXT(CRENEAUX!$X$9,"jjjj"),TEXT($C381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D381</xm:sqref>
        </x14:conditionalFormatting>
        <x14:conditionalFormatting xmlns:xm="http://schemas.microsoft.com/office/excel/2006/main">
          <x14:cfRule type="expression" priority="6382" id="{3F5BB8F3-93CF-40C5-95CF-8F67D99F7556}">
            <xm:f>OR(TEXT($C381,"jjjj")=TEXT(CRENEAUX!$S$9,"jjjj"),TEXT($C381,"jjjj")=TEXT(CRENEAUX!$T$9,"jjjj"),TEXT($C381,"jjjj")=TEXT(CRENEAUX!$U$9,"jjjj"),TEXT($C381,"jjjj")=TEXT(CRENEAUX!$V$9,"jjjj"),TEXT($C381,"jjjj")=TEXT(CRENEAUX!$W$9,"jjjj"),TEXT($C381,"jjjj")=TEXT(CRENEAUX!$X$9,"jjjj"),TEXT($C381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D382</xm:sqref>
        </x14:conditionalFormatting>
        <x14:conditionalFormatting xmlns:xm="http://schemas.microsoft.com/office/excel/2006/main">
          <x14:cfRule type="expression" priority="6380" id="{03E5CD48-7461-43A5-B38C-F56B11D7CF72}">
            <xm:f>OR(TEXT($C383,"jjjj")=TEXT(CRENEAUX!$S$9,"jjjj"),TEXT($C383,"jjjj")=TEXT(CRENEAUX!$T$9,"jjjj"),TEXT($C383,"jjjj")=TEXT(CRENEAUX!$U$9,"jjjj"),TEXT($C383,"jjjj")=TEXT(CRENEAUX!$V$9,"jjjj"),TEXT($C383,"jjjj")=TEXT(CRENEAUX!$W$9,"jjjj"),TEXT($C383,"jjjj")=TEXT(CRENEAUX!$X$9,"jjjj"),TEXT($C383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D383</xm:sqref>
        </x14:conditionalFormatting>
        <x14:conditionalFormatting xmlns:xm="http://schemas.microsoft.com/office/excel/2006/main">
          <x14:cfRule type="expression" priority="6379" id="{CBFE52A9-0900-439F-A044-C452C69710AE}">
            <xm:f>OR(TEXT($C383,"jjjj")=TEXT(CRENEAUX!$S$9,"jjjj"),TEXT($C383,"jjjj")=TEXT(CRENEAUX!$T$9,"jjjj"),TEXT($C383,"jjjj")=TEXT(CRENEAUX!$U$9,"jjjj"),TEXT($C383,"jjjj")=TEXT(CRENEAUX!$V$9,"jjjj"),TEXT($C383,"jjjj")=TEXT(CRENEAUX!$W$9,"jjjj"),TEXT($C383,"jjjj")=TEXT(CRENEAUX!$X$9,"jjjj"),TEXT($C383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D384</xm:sqref>
        </x14:conditionalFormatting>
        <x14:conditionalFormatting xmlns:xm="http://schemas.microsoft.com/office/excel/2006/main">
          <x14:cfRule type="expression" priority="6377" id="{943E2040-013C-4A01-8A86-650E2654CF28}">
            <xm:f>OR(TEXT($C385,"jjjj")=TEXT(CRENEAUX!$S$9,"jjjj"),TEXT($C385,"jjjj")=TEXT(CRENEAUX!$T$9,"jjjj"),TEXT($C385,"jjjj")=TEXT(CRENEAUX!$U$9,"jjjj"),TEXT($C385,"jjjj")=TEXT(CRENEAUX!$V$9,"jjjj"),TEXT($C385,"jjjj")=TEXT(CRENEAUX!$W$9,"jjjj"),TEXT($C385,"jjjj")=TEXT(CRENEAUX!$X$9,"jjjj"),TEXT($C385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D385</xm:sqref>
        </x14:conditionalFormatting>
        <x14:conditionalFormatting xmlns:xm="http://schemas.microsoft.com/office/excel/2006/main">
          <x14:cfRule type="expression" priority="6376" id="{27E8C59B-1E60-41B0-941B-D5AA9EC737C6}">
            <xm:f>OR(TEXT($C385,"jjjj")=TEXT(CRENEAUX!$S$9,"jjjj"),TEXT($C385,"jjjj")=TEXT(CRENEAUX!$T$9,"jjjj"),TEXT($C385,"jjjj")=TEXT(CRENEAUX!$U$9,"jjjj"),TEXT($C385,"jjjj")=TEXT(CRENEAUX!$V$9,"jjjj"),TEXT($C385,"jjjj")=TEXT(CRENEAUX!$W$9,"jjjj"),TEXT($C385,"jjjj")=TEXT(CRENEAUX!$X$9,"jjjj"),TEXT($C385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D386</xm:sqref>
        </x14:conditionalFormatting>
        <x14:conditionalFormatting xmlns:xm="http://schemas.microsoft.com/office/excel/2006/main">
          <x14:cfRule type="expression" priority="6374" id="{CB9BAC63-E8F4-4917-BF90-CD99B03A0CE8}">
            <xm:f>OR(TEXT($C387,"jjjj")=TEXT(CRENEAUX!$S$9,"jjjj"),TEXT($C387,"jjjj")=TEXT(CRENEAUX!$T$9,"jjjj"),TEXT($C387,"jjjj")=TEXT(CRENEAUX!$U$9,"jjjj"),TEXT($C387,"jjjj")=TEXT(CRENEAUX!$V$9,"jjjj"),TEXT($C387,"jjjj")=TEXT(CRENEAUX!$W$9,"jjjj"),TEXT($C387,"jjjj")=TEXT(CRENEAUX!$X$9,"jjjj"),TEXT($C387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D387</xm:sqref>
        </x14:conditionalFormatting>
        <x14:conditionalFormatting xmlns:xm="http://schemas.microsoft.com/office/excel/2006/main">
          <x14:cfRule type="expression" priority="6373" id="{E8263834-02D9-4228-8F59-DB6567296816}">
            <xm:f>OR(TEXT($C387,"jjjj")=TEXT(CRENEAUX!$S$9,"jjjj"),TEXT($C387,"jjjj")=TEXT(CRENEAUX!$T$9,"jjjj"),TEXT($C387,"jjjj")=TEXT(CRENEAUX!$U$9,"jjjj"),TEXT($C387,"jjjj")=TEXT(CRENEAUX!$V$9,"jjjj"),TEXT($C387,"jjjj")=TEXT(CRENEAUX!$W$9,"jjjj"),TEXT($C387,"jjjj")=TEXT(CRENEAUX!$X$9,"jjjj"),TEXT($C387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D388</xm:sqref>
        </x14:conditionalFormatting>
        <x14:conditionalFormatting xmlns:xm="http://schemas.microsoft.com/office/excel/2006/main">
          <x14:cfRule type="expression" priority="6371" id="{3CF375A7-DADF-4CC8-8D97-7B0A5F05DF49}">
            <xm:f>OR(TEXT($C389,"jjjj")=TEXT(CRENEAUX!$S$9,"jjjj"),TEXT($C389,"jjjj")=TEXT(CRENEAUX!$T$9,"jjjj"),TEXT($C389,"jjjj")=TEXT(CRENEAUX!$U$9,"jjjj"),TEXT($C389,"jjjj")=TEXT(CRENEAUX!$V$9,"jjjj"),TEXT($C389,"jjjj")=TEXT(CRENEAUX!$W$9,"jjjj"),TEXT($C389,"jjjj")=TEXT(CRENEAUX!$X$9,"jjjj"),TEXT($C389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D389</xm:sqref>
        </x14:conditionalFormatting>
        <x14:conditionalFormatting xmlns:xm="http://schemas.microsoft.com/office/excel/2006/main">
          <x14:cfRule type="expression" priority="6370" id="{5EA0BEB7-7242-4001-AC86-5CF0503A5E36}">
            <xm:f>OR(TEXT($C389,"jjjj")=TEXT(CRENEAUX!$S$9,"jjjj"),TEXT($C389,"jjjj")=TEXT(CRENEAUX!$T$9,"jjjj"),TEXT($C389,"jjjj")=TEXT(CRENEAUX!$U$9,"jjjj"),TEXT($C389,"jjjj")=TEXT(CRENEAUX!$V$9,"jjjj"),TEXT($C389,"jjjj")=TEXT(CRENEAUX!$W$9,"jjjj"),TEXT($C389,"jjjj")=TEXT(CRENEAUX!$X$9,"jjjj"),TEXT($C389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D390</xm:sqref>
        </x14:conditionalFormatting>
        <x14:conditionalFormatting xmlns:xm="http://schemas.microsoft.com/office/excel/2006/main">
          <x14:cfRule type="expression" priority="6368" id="{B2EFD891-4648-4693-96A7-C7428AA99347}">
            <xm:f>OR(TEXT($C391,"jjjj")=TEXT(CRENEAUX!$S$9,"jjjj"),TEXT($C391,"jjjj")=TEXT(CRENEAUX!$T$9,"jjjj"),TEXT($C391,"jjjj")=TEXT(CRENEAUX!$U$9,"jjjj"),TEXT($C391,"jjjj")=TEXT(CRENEAUX!$V$9,"jjjj"),TEXT($C391,"jjjj")=TEXT(CRENEAUX!$W$9,"jjjj"),TEXT($C391,"jjjj")=TEXT(CRENEAUX!$X$9,"jjjj"),TEXT($C391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D391</xm:sqref>
        </x14:conditionalFormatting>
        <x14:conditionalFormatting xmlns:xm="http://schemas.microsoft.com/office/excel/2006/main">
          <x14:cfRule type="expression" priority="6367" id="{391AC5F8-6F5B-4922-BC2B-F704B9EA3CA1}">
            <xm:f>OR(TEXT($C391,"jjjj")=TEXT(CRENEAUX!$S$9,"jjjj"),TEXT($C391,"jjjj")=TEXT(CRENEAUX!$T$9,"jjjj"),TEXT($C391,"jjjj")=TEXT(CRENEAUX!$U$9,"jjjj"),TEXT($C391,"jjjj")=TEXT(CRENEAUX!$V$9,"jjjj"),TEXT($C391,"jjjj")=TEXT(CRENEAUX!$W$9,"jjjj"),TEXT($C391,"jjjj")=TEXT(CRENEAUX!$X$9,"jjjj"),TEXT($C391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D392</xm:sqref>
        </x14:conditionalFormatting>
        <x14:conditionalFormatting xmlns:xm="http://schemas.microsoft.com/office/excel/2006/main">
          <x14:cfRule type="expression" priority="6365" id="{31AD6E1F-153B-4537-9F90-DA7BD302D33E}">
            <xm:f>OR(TEXT($C393,"jjjj")=TEXT(CRENEAUX!$S$9,"jjjj"),TEXT($C393,"jjjj")=TEXT(CRENEAUX!$T$9,"jjjj"),TEXT($C393,"jjjj")=TEXT(CRENEAUX!$U$9,"jjjj"),TEXT($C393,"jjjj")=TEXT(CRENEAUX!$V$9,"jjjj"),TEXT($C393,"jjjj")=TEXT(CRENEAUX!$W$9,"jjjj"),TEXT($C393,"jjjj")=TEXT(CRENEAUX!$X$9,"jjjj"),TEXT($C393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D393</xm:sqref>
        </x14:conditionalFormatting>
        <x14:conditionalFormatting xmlns:xm="http://schemas.microsoft.com/office/excel/2006/main">
          <x14:cfRule type="expression" priority="6364" id="{39889B20-4D12-4172-9D68-1536E3C1928C}">
            <xm:f>OR(TEXT($C393,"jjjj")=TEXT(CRENEAUX!$S$9,"jjjj"),TEXT($C393,"jjjj")=TEXT(CRENEAUX!$T$9,"jjjj"),TEXT($C393,"jjjj")=TEXT(CRENEAUX!$U$9,"jjjj"),TEXT($C393,"jjjj")=TEXT(CRENEAUX!$V$9,"jjjj"),TEXT($C393,"jjjj")=TEXT(CRENEAUX!$W$9,"jjjj"),TEXT($C393,"jjjj")=TEXT(CRENEAUX!$X$9,"jjjj"),TEXT($C393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D394</xm:sqref>
        </x14:conditionalFormatting>
        <x14:conditionalFormatting xmlns:xm="http://schemas.microsoft.com/office/excel/2006/main">
          <x14:cfRule type="expression" priority="6362" id="{645CBC20-2168-497C-8233-38CC4F829554}">
            <xm:f>OR(TEXT($C395,"jjjj")=TEXT(CRENEAUX!$S$9,"jjjj"),TEXT($C395,"jjjj")=TEXT(CRENEAUX!$T$9,"jjjj"),TEXT($C395,"jjjj")=TEXT(CRENEAUX!$U$9,"jjjj"),TEXT($C395,"jjjj")=TEXT(CRENEAUX!$V$9,"jjjj"),TEXT($C395,"jjjj")=TEXT(CRENEAUX!$W$9,"jjjj"),TEXT($C395,"jjjj")=TEXT(CRENEAUX!$X$9,"jjjj"),TEXT($C395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D395</xm:sqref>
        </x14:conditionalFormatting>
        <x14:conditionalFormatting xmlns:xm="http://schemas.microsoft.com/office/excel/2006/main">
          <x14:cfRule type="expression" priority="6361" id="{ED97B69A-9FDC-4CD0-B135-D8783559B4CE}">
            <xm:f>OR(TEXT($C395,"jjjj")=TEXT(CRENEAUX!$S$9,"jjjj"),TEXT($C395,"jjjj")=TEXT(CRENEAUX!$T$9,"jjjj"),TEXT($C395,"jjjj")=TEXT(CRENEAUX!$U$9,"jjjj"),TEXT($C395,"jjjj")=TEXT(CRENEAUX!$V$9,"jjjj"),TEXT($C395,"jjjj")=TEXT(CRENEAUX!$W$9,"jjjj"),TEXT($C395,"jjjj")=TEXT(CRENEAUX!$X$9,"jjjj"),TEXT($C395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D396</xm:sqref>
        </x14:conditionalFormatting>
        <x14:conditionalFormatting xmlns:xm="http://schemas.microsoft.com/office/excel/2006/main">
          <x14:cfRule type="expression" priority="6359" id="{A6195F75-C201-411F-BAD9-C8E91A9C4F80}">
            <xm:f>OR(TEXT($C397,"jjjj")=TEXT(CRENEAUX!$S$9,"jjjj"),TEXT($C397,"jjjj")=TEXT(CRENEAUX!$T$9,"jjjj"),TEXT($C397,"jjjj")=TEXT(CRENEAUX!$U$9,"jjjj"),TEXT($C397,"jjjj")=TEXT(CRENEAUX!$V$9,"jjjj"),TEXT($C397,"jjjj")=TEXT(CRENEAUX!$W$9,"jjjj"),TEXT($C397,"jjjj")=TEXT(CRENEAUX!$X$9,"jjjj"),TEXT($C397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D397</xm:sqref>
        </x14:conditionalFormatting>
        <x14:conditionalFormatting xmlns:xm="http://schemas.microsoft.com/office/excel/2006/main">
          <x14:cfRule type="expression" priority="6358" id="{D7A71103-F577-4135-BB49-2BC99C38F6DD}">
            <xm:f>OR(TEXT($C397,"jjjj")=TEXT(CRENEAUX!$S$9,"jjjj"),TEXT($C397,"jjjj")=TEXT(CRENEAUX!$T$9,"jjjj"),TEXT($C397,"jjjj")=TEXT(CRENEAUX!$U$9,"jjjj"),TEXT($C397,"jjjj")=TEXT(CRENEAUX!$V$9,"jjjj"),TEXT($C397,"jjjj")=TEXT(CRENEAUX!$W$9,"jjjj"),TEXT($C397,"jjjj")=TEXT(CRENEAUX!$X$9,"jjjj"),TEXT($C397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D398</xm:sqref>
        </x14:conditionalFormatting>
        <x14:conditionalFormatting xmlns:xm="http://schemas.microsoft.com/office/excel/2006/main">
          <x14:cfRule type="expression" priority="6356" id="{0E107278-1A39-4B25-BA6F-9707DA992307}">
            <xm:f>OR(TEXT($C399,"jjjj")=TEXT(CRENEAUX!$S$9,"jjjj"),TEXT($C399,"jjjj")=TEXT(CRENEAUX!$T$9,"jjjj"),TEXT($C399,"jjjj")=TEXT(CRENEAUX!$U$9,"jjjj"),TEXT($C399,"jjjj")=TEXT(CRENEAUX!$V$9,"jjjj"),TEXT($C399,"jjjj")=TEXT(CRENEAUX!$W$9,"jjjj"),TEXT($C399,"jjjj")=TEXT(CRENEAUX!$X$9,"jjjj"),TEXT($C399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D399</xm:sqref>
        </x14:conditionalFormatting>
        <x14:conditionalFormatting xmlns:xm="http://schemas.microsoft.com/office/excel/2006/main">
          <x14:cfRule type="expression" priority="6355" id="{4B5396EE-76EB-47BB-B280-AEC05B870252}">
            <xm:f>OR(TEXT($C399,"jjjj")=TEXT(CRENEAUX!$S$9,"jjjj"),TEXT($C399,"jjjj")=TEXT(CRENEAUX!$T$9,"jjjj"),TEXT($C399,"jjjj")=TEXT(CRENEAUX!$U$9,"jjjj"),TEXT($C399,"jjjj")=TEXT(CRENEAUX!$V$9,"jjjj"),TEXT($C399,"jjjj")=TEXT(CRENEAUX!$W$9,"jjjj"),TEXT($C399,"jjjj")=TEXT(CRENEAUX!$X$9,"jjjj"),TEXT($C399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D400</xm:sqref>
        </x14:conditionalFormatting>
        <x14:conditionalFormatting xmlns:xm="http://schemas.microsoft.com/office/excel/2006/main">
          <x14:cfRule type="expression" priority="6353" id="{77523F6B-6E0F-443C-8271-707B0C9BBC7B}">
            <xm:f>OR(TEXT($C401,"jjjj")=TEXT(CRENEAUX!$S$9,"jjjj"),TEXT($C401,"jjjj")=TEXT(CRENEAUX!$T$9,"jjjj"),TEXT($C401,"jjjj")=TEXT(CRENEAUX!$U$9,"jjjj"),TEXT($C401,"jjjj")=TEXT(CRENEAUX!$V$9,"jjjj"),TEXT($C401,"jjjj")=TEXT(CRENEAUX!$W$9,"jjjj"),TEXT($C401,"jjjj")=TEXT(CRENEAUX!$X$9,"jjjj"),TEXT($C401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D401</xm:sqref>
        </x14:conditionalFormatting>
        <x14:conditionalFormatting xmlns:xm="http://schemas.microsoft.com/office/excel/2006/main">
          <x14:cfRule type="expression" priority="6352" id="{39176F74-0239-40FD-BAAC-B774DFC46281}">
            <xm:f>OR(TEXT($C401,"jjjj")=TEXT(CRENEAUX!$S$9,"jjjj"),TEXT($C401,"jjjj")=TEXT(CRENEAUX!$T$9,"jjjj"),TEXT($C401,"jjjj")=TEXT(CRENEAUX!$U$9,"jjjj"),TEXT($C401,"jjjj")=TEXT(CRENEAUX!$V$9,"jjjj"),TEXT($C401,"jjjj")=TEXT(CRENEAUX!$W$9,"jjjj"),TEXT($C401,"jjjj")=TEXT(CRENEAUX!$X$9,"jjjj"),TEXT($C401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D402</xm:sqref>
        </x14:conditionalFormatting>
        <x14:conditionalFormatting xmlns:xm="http://schemas.microsoft.com/office/excel/2006/main">
          <x14:cfRule type="expression" priority="6350" id="{B5324439-312C-4CB5-AF63-63F7EEB7A94C}">
            <xm:f>OR(TEXT($C403,"jjjj")=TEXT(CRENEAUX!$S$9,"jjjj"),TEXT($C403,"jjjj")=TEXT(CRENEAUX!$T$9,"jjjj"),TEXT($C403,"jjjj")=TEXT(CRENEAUX!$U$9,"jjjj"),TEXT($C403,"jjjj")=TEXT(CRENEAUX!$V$9,"jjjj"),TEXT($C403,"jjjj")=TEXT(CRENEAUX!$W$9,"jjjj"),TEXT($C403,"jjjj")=TEXT(CRENEAUX!$X$9,"jjjj"),TEXT($C403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D403</xm:sqref>
        </x14:conditionalFormatting>
        <x14:conditionalFormatting xmlns:xm="http://schemas.microsoft.com/office/excel/2006/main">
          <x14:cfRule type="expression" priority="6349" id="{CE6FB30F-2FAF-44ED-A084-B8A25CFFFB0C}">
            <xm:f>OR(TEXT($C403,"jjjj")=TEXT(CRENEAUX!$S$9,"jjjj"),TEXT($C403,"jjjj")=TEXT(CRENEAUX!$T$9,"jjjj"),TEXT($C403,"jjjj")=TEXT(CRENEAUX!$U$9,"jjjj"),TEXT($C403,"jjjj")=TEXT(CRENEAUX!$V$9,"jjjj"),TEXT($C403,"jjjj")=TEXT(CRENEAUX!$W$9,"jjjj"),TEXT($C403,"jjjj")=TEXT(CRENEAUX!$X$9,"jjjj"),TEXT($C403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D404</xm:sqref>
        </x14:conditionalFormatting>
        <x14:conditionalFormatting xmlns:xm="http://schemas.microsoft.com/office/excel/2006/main">
          <x14:cfRule type="expression" priority="6347" id="{4915806F-C374-4468-AA06-5FCC5CA878EE}">
            <xm:f>OR(TEXT($C405,"jjjj")=TEXT(CRENEAUX!$S$9,"jjjj"),TEXT($C405,"jjjj")=TEXT(CRENEAUX!$T$9,"jjjj"),TEXT($C405,"jjjj")=TEXT(CRENEAUX!$U$9,"jjjj"),TEXT($C405,"jjjj")=TEXT(CRENEAUX!$V$9,"jjjj"),TEXT($C405,"jjjj")=TEXT(CRENEAUX!$W$9,"jjjj"),TEXT($C405,"jjjj")=TEXT(CRENEAUX!$X$9,"jjjj"),TEXT($C405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D405</xm:sqref>
        </x14:conditionalFormatting>
        <x14:conditionalFormatting xmlns:xm="http://schemas.microsoft.com/office/excel/2006/main">
          <x14:cfRule type="expression" priority="6346" id="{7C45B8C3-FA9B-4E5E-B2B1-D5016D4EF62C}">
            <xm:f>OR(TEXT($C405,"jjjj")=TEXT(CRENEAUX!$S$9,"jjjj"),TEXT($C405,"jjjj")=TEXT(CRENEAUX!$T$9,"jjjj"),TEXT($C405,"jjjj")=TEXT(CRENEAUX!$U$9,"jjjj"),TEXT($C405,"jjjj")=TEXT(CRENEAUX!$V$9,"jjjj"),TEXT($C405,"jjjj")=TEXT(CRENEAUX!$W$9,"jjjj"),TEXT($C405,"jjjj")=TEXT(CRENEAUX!$X$9,"jjjj"),TEXT($C405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D406</xm:sqref>
        </x14:conditionalFormatting>
        <x14:conditionalFormatting xmlns:xm="http://schemas.microsoft.com/office/excel/2006/main">
          <x14:cfRule type="expression" priority="6344" id="{D6F867B3-0E4E-4B4A-93CB-1155E7B781F1}">
            <xm:f>OR(TEXT($C407,"jjjj")=TEXT(CRENEAUX!$S$9,"jjjj"),TEXT($C407,"jjjj")=TEXT(CRENEAUX!$T$9,"jjjj"),TEXT($C407,"jjjj")=TEXT(CRENEAUX!$U$9,"jjjj"),TEXT($C407,"jjjj")=TEXT(CRENEAUX!$V$9,"jjjj"),TEXT($C407,"jjjj")=TEXT(CRENEAUX!$W$9,"jjjj"),TEXT($C407,"jjjj")=TEXT(CRENEAUX!$X$9,"jjjj"),TEXT($C407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D407</xm:sqref>
        </x14:conditionalFormatting>
        <x14:conditionalFormatting xmlns:xm="http://schemas.microsoft.com/office/excel/2006/main">
          <x14:cfRule type="expression" priority="6343" id="{84620E0F-F098-4D48-A4F9-258DE4A35087}">
            <xm:f>OR(TEXT($C407,"jjjj")=TEXT(CRENEAUX!$S$9,"jjjj"),TEXT($C407,"jjjj")=TEXT(CRENEAUX!$T$9,"jjjj"),TEXT($C407,"jjjj")=TEXT(CRENEAUX!$U$9,"jjjj"),TEXT($C407,"jjjj")=TEXT(CRENEAUX!$V$9,"jjjj"),TEXT($C407,"jjjj")=TEXT(CRENEAUX!$W$9,"jjjj"),TEXT($C407,"jjjj")=TEXT(CRENEAUX!$X$9,"jjjj"),TEXT($C407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D408</xm:sqref>
        </x14:conditionalFormatting>
        <x14:conditionalFormatting xmlns:xm="http://schemas.microsoft.com/office/excel/2006/main">
          <x14:cfRule type="expression" priority="6341" id="{BF72C60A-5998-4FC1-B7D4-26E9F1DF59B5}">
            <xm:f>OR(TEXT($C409,"jjjj")=TEXT(CRENEAUX!$S$9,"jjjj"),TEXT($C409,"jjjj")=TEXT(CRENEAUX!$T$9,"jjjj"),TEXT($C409,"jjjj")=TEXT(CRENEAUX!$U$9,"jjjj"),TEXT($C409,"jjjj")=TEXT(CRENEAUX!$V$9,"jjjj"),TEXT($C409,"jjjj")=TEXT(CRENEAUX!$W$9,"jjjj"),TEXT($C409,"jjjj")=TEXT(CRENEAUX!$X$9,"jjjj"),TEXT($C409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D409</xm:sqref>
        </x14:conditionalFormatting>
        <x14:conditionalFormatting xmlns:xm="http://schemas.microsoft.com/office/excel/2006/main">
          <x14:cfRule type="expression" priority="6340" id="{3E4BCA75-F17C-4406-810B-AD20FC788C12}">
            <xm:f>OR(TEXT($C409,"jjjj")=TEXT(CRENEAUX!$S$9,"jjjj"),TEXT($C409,"jjjj")=TEXT(CRENEAUX!$T$9,"jjjj"),TEXT($C409,"jjjj")=TEXT(CRENEAUX!$U$9,"jjjj"),TEXT($C409,"jjjj")=TEXT(CRENEAUX!$V$9,"jjjj"),TEXT($C409,"jjjj")=TEXT(CRENEAUX!$W$9,"jjjj"),TEXT($C409,"jjjj")=TEXT(CRENEAUX!$X$9,"jjjj"),TEXT($C409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D410</xm:sqref>
        </x14:conditionalFormatting>
        <x14:conditionalFormatting xmlns:xm="http://schemas.microsoft.com/office/excel/2006/main">
          <x14:cfRule type="expression" priority="6338" id="{735FF5BF-AE08-49DE-9F10-8DC83A1B8246}">
            <xm:f>OR(TEXT($C411,"jjjj")=TEXT(CRENEAUX!$S$9,"jjjj"),TEXT($C411,"jjjj")=TEXT(CRENEAUX!$T$9,"jjjj"),TEXT($C411,"jjjj")=TEXT(CRENEAUX!$U$9,"jjjj"),TEXT($C411,"jjjj")=TEXT(CRENEAUX!$V$9,"jjjj"),TEXT($C411,"jjjj")=TEXT(CRENEAUX!$W$9,"jjjj"),TEXT($C411,"jjjj")=TEXT(CRENEAUX!$X$9,"jjjj"),TEXT($C411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D411</xm:sqref>
        </x14:conditionalFormatting>
        <x14:conditionalFormatting xmlns:xm="http://schemas.microsoft.com/office/excel/2006/main">
          <x14:cfRule type="expression" priority="6337" id="{E00ED2E5-E109-4082-A140-A736BA8BC18C}">
            <xm:f>OR(TEXT($C411,"jjjj")=TEXT(CRENEAUX!$S$9,"jjjj"),TEXT($C411,"jjjj")=TEXT(CRENEAUX!$T$9,"jjjj"),TEXT($C411,"jjjj")=TEXT(CRENEAUX!$U$9,"jjjj"),TEXT($C411,"jjjj")=TEXT(CRENEAUX!$V$9,"jjjj"),TEXT($C411,"jjjj")=TEXT(CRENEAUX!$W$9,"jjjj"),TEXT($C411,"jjjj")=TEXT(CRENEAUX!$X$9,"jjjj"),TEXT($C411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D412</xm:sqref>
        </x14:conditionalFormatting>
        <x14:conditionalFormatting xmlns:xm="http://schemas.microsoft.com/office/excel/2006/main">
          <x14:cfRule type="expression" priority="6335" id="{4C2218F7-794B-4755-AD38-535E2787E2C6}">
            <xm:f>OR(TEXT($C413,"jjjj")=TEXT(CRENEAUX!$S$9,"jjjj"),TEXT($C413,"jjjj")=TEXT(CRENEAUX!$T$9,"jjjj"),TEXT($C413,"jjjj")=TEXT(CRENEAUX!$U$9,"jjjj"),TEXT($C413,"jjjj")=TEXT(CRENEAUX!$V$9,"jjjj"),TEXT($C413,"jjjj")=TEXT(CRENEAUX!$W$9,"jjjj"),TEXT($C413,"jjjj")=TEXT(CRENEAUX!$X$9,"jjjj"),TEXT($C413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D413</xm:sqref>
        </x14:conditionalFormatting>
        <x14:conditionalFormatting xmlns:xm="http://schemas.microsoft.com/office/excel/2006/main">
          <x14:cfRule type="expression" priority="6334" id="{F80EECB2-C2A5-4AAC-82F5-9647A865E8ED}">
            <xm:f>OR(TEXT($C413,"jjjj")=TEXT(CRENEAUX!$S$9,"jjjj"),TEXT($C413,"jjjj")=TEXT(CRENEAUX!$T$9,"jjjj"),TEXT($C413,"jjjj")=TEXT(CRENEAUX!$U$9,"jjjj"),TEXT($C413,"jjjj")=TEXT(CRENEAUX!$V$9,"jjjj"),TEXT($C413,"jjjj")=TEXT(CRENEAUX!$W$9,"jjjj"),TEXT($C413,"jjjj")=TEXT(CRENEAUX!$X$9,"jjjj"),TEXT($C413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D414</xm:sqref>
        </x14:conditionalFormatting>
        <x14:conditionalFormatting xmlns:xm="http://schemas.microsoft.com/office/excel/2006/main">
          <x14:cfRule type="expression" priority="6332" id="{449C8FF7-FAE6-47BC-A4F7-03D8AAB65EEA}">
            <xm:f>OR(TEXT($C415,"jjjj")=TEXT(CRENEAUX!$S$9,"jjjj"),TEXT($C415,"jjjj")=TEXT(CRENEAUX!$T$9,"jjjj"),TEXT($C415,"jjjj")=TEXT(CRENEAUX!$U$9,"jjjj"),TEXT($C415,"jjjj")=TEXT(CRENEAUX!$V$9,"jjjj"),TEXT($C415,"jjjj")=TEXT(CRENEAUX!$W$9,"jjjj"),TEXT($C415,"jjjj")=TEXT(CRENEAUX!$X$9,"jjjj"),TEXT($C415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D415</xm:sqref>
        </x14:conditionalFormatting>
        <x14:conditionalFormatting xmlns:xm="http://schemas.microsoft.com/office/excel/2006/main">
          <x14:cfRule type="expression" priority="6331" id="{7B3FF96E-0352-496C-8D20-CAD688673E95}">
            <xm:f>OR(TEXT($C415,"jjjj")=TEXT(CRENEAUX!$S$9,"jjjj"),TEXT($C415,"jjjj")=TEXT(CRENEAUX!$T$9,"jjjj"),TEXT($C415,"jjjj")=TEXT(CRENEAUX!$U$9,"jjjj"),TEXT($C415,"jjjj")=TEXT(CRENEAUX!$V$9,"jjjj"),TEXT($C415,"jjjj")=TEXT(CRENEAUX!$W$9,"jjjj"),TEXT($C415,"jjjj")=TEXT(CRENEAUX!$X$9,"jjjj"),TEXT($C415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D416</xm:sqref>
        </x14:conditionalFormatting>
        <x14:conditionalFormatting xmlns:xm="http://schemas.microsoft.com/office/excel/2006/main">
          <x14:cfRule type="expression" priority="6329" id="{E146E2C0-A5E7-48EC-87D7-DEA0D2477063}">
            <xm:f>OR(TEXT($C417,"jjjj")=TEXT(CRENEAUX!$S$9,"jjjj"),TEXT($C417,"jjjj")=TEXT(CRENEAUX!$T$9,"jjjj"),TEXT($C417,"jjjj")=TEXT(CRENEAUX!$U$9,"jjjj"),TEXT($C417,"jjjj")=TEXT(CRENEAUX!$V$9,"jjjj"),TEXT($C417,"jjjj")=TEXT(CRENEAUX!$W$9,"jjjj"),TEXT($C417,"jjjj")=TEXT(CRENEAUX!$X$9,"jjjj"),TEXT($C417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D417</xm:sqref>
        </x14:conditionalFormatting>
        <x14:conditionalFormatting xmlns:xm="http://schemas.microsoft.com/office/excel/2006/main">
          <x14:cfRule type="expression" priority="6328" id="{033DDDB1-6EF8-43BA-B33B-98D62859173D}">
            <xm:f>OR(TEXT($C417,"jjjj")=TEXT(CRENEAUX!$S$9,"jjjj"),TEXT($C417,"jjjj")=TEXT(CRENEAUX!$T$9,"jjjj"),TEXT($C417,"jjjj")=TEXT(CRENEAUX!$U$9,"jjjj"),TEXT($C417,"jjjj")=TEXT(CRENEAUX!$V$9,"jjjj"),TEXT($C417,"jjjj")=TEXT(CRENEAUX!$W$9,"jjjj"),TEXT($C417,"jjjj")=TEXT(CRENEAUX!$X$9,"jjjj"),TEXT($C417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D418</xm:sqref>
        </x14:conditionalFormatting>
        <x14:conditionalFormatting xmlns:xm="http://schemas.microsoft.com/office/excel/2006/main">
          <x14:cfRule type="expression" priority="6326" id="{44F78130-8610-45CB-AFD9-F082794B2E6F}">
            <xm:f>OR(TEXT($C419,"jjjj")=TEXT(CRENEAUX!$S$9,"jjjj"),TEXT($C419,"jjjj")=TEXT(CRENEAUX!$T$9,"jjjj"),TEXT($C419,"jjjj")=TEXT(CRENEAUX!$U$9,"jjjj"),TEXT($C419,"jjjj")=TEXT(CRENEAUX!$V$9,"jjjj"),TEXT($C419,"jjjj")=TEXT(CRENEAUX!$W$9,"jjjj"),TEXT($C419,"jjjj")=TEXT(CRENEAUX!$X$9,"jjjj"),TEXT($C419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D419</xm:sqref>
        </x14:conditionalFormatting>
        <x14:conditionalFormatting xmlns:xm="http://schemas.microsoft.com/office/excel/2006/main">
          <x14:cfRule type="expression" priority="6325" id="{1411915B-E883-4CA4-B542-331475063E1A}">
            <xm:f>OR(TEXT($C419,"jjjj")=TEXT(CRENEAUX!$S$9,"jjjj"),TEXT($C419,"jjjj")=TEXT(CRENEAUX!$T$9,"jjjj"),TEXT($C419,"jjjj")=TEXT(CRENEAUX!$U$9,"jjjj"),TEXT($C419,"jjjj")=TEXT(CRENEAUX!$V$9,"jjjj"),TEXT($C419,"jjjj")=TEXT(CRENEAUX!$W$9,"jjjj"),TEXT($C419,"jjjj")=TEXT(CRENEAUX!$X$9,"jjjj"),TEXT($C419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D420</xm:sqref>
        </x14:conditionalFormatting>
        <x14:conditionalFormatting xmlns:xm="http://schemas.microsoft.com/office/excel/2006/main">
          <x14:cfRule type="expression" priority="6323" id="{1458758C-8E11-4C8F-9FB2-6C185E58D063}">
            <xm:f>OR(TEXT($C421,"jjjj")=TEXT(CRENEAUX!$S$9,"jjjj"),TEXT($C421,"jjjj")=TEXT(CRENEAUX!$T$9,"jjjj"),TEXT($C421,"jjjj")=TEXT(CRENEAUX!$U$9,"jjjj"),TEXT($C421,"jjjj")=TEXT(CRENEAUX!$V$9,"jjjj"),TEXT($C421,"jjjj")=TEXT(CRENEAUX!$W$9,"jjjj"),TEXT($C421,"jjjj")=TEXT(CRENEAUX!$X$9,"jjjj"),TEXT($C421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D421</xm:sqref>
        </x14:conditionalFormatting>
        <x14:conditionalFormatting xmlns:xm="http://schemas.microsoft.com/office/excel/2006/main">
          <x14:cfRule type="expression" priority="6322" id="{15D6E52D-13C2-43CC-B86E-D12C8B6681D6}">
            <xm:f>OR(TEXT($C421,"jjjj")=TEXT(CRENEAUX!$S$9,"jjjj"),TEXT($C421,"jjjj")=TEXT(CRENEAUX!$T$9,"jjjj"),TEXT($C421,"jjjj")=TEXT(CRENEAUX!$U$9,"jjjj"),TEXT($C421,"jjjj")=TEXT(CRENEAUX!$V$9,"jjjj"),TEXT($C421,"jjjj")=TEXT(CRENEAUX!$W$9,"jjjj"),TEXT($C421,"jjjj")=TEXT(CRENEAUX!$X$9,"jjjj"),TEXT($C421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D422</xm:sqref>
        </x14:conditionalFormatting>
        <x14:conditionalFormatting xmlns:xm="http://schemas.microsoft.com/office/excel/2006/main">
          <x14:cfRule type="expression" priority="6320" id="{55BE0A22-7824-4260-B8DC-0976A8E778FD}">
            <xm:f>OR(TEXT($C423,"jjjj")=TEXT(CRENEAUX!$S$9,"jjjj"),TEXT($C423,"jjjj")=TEXT(CRENEAUX!$T$9,"jjjj"),TEXT($C423,"jjjj")=TEXT(CRENEAUX!$U$9,"jjjj"),TEXT($C423,"jjjj")=TEXT(CRENEAUX!$V$9,"jjjj"),TEXT($C423,"jjjj")=TEXT(CRENEAUX!$W$9,"jjjj"),TEXT($C423,"jjjj")=TEXT(CRENEAUX!$X$9,"jjjj"),TEXT($C423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D423</xm:sqref>
        </x14:conditionalFormatting>
        <x14:conditionalFormatting xmlns:xm="http://schemas.microsoft.com/office/excel/2006/main">
          <x14:cfRule type="expression" priority="6319" id="{1DA3DCBD-FF34-46BF-BBFC-DDA80FCCA8C7}">
            <xm:f>OR(TEXT($C423,"jjjj")=TEXT(CRENEAUX!$S$9,"jjjj"),TEXT($C423,"jjjj")=TEXT(CRENEAUX!$T$9,"jjjj"),TEXT($C423,"jjjj")=TEXT(CRENEAUX!$U$9,"jjjj"),TEXT($C423,"jjjj")=TEXT(CRENEAUX!$V$9,"jjjj"),TEXT($C423,"jjjj")=TEXT(CRENEAUX!$W$9,"jjjj"),TEXT($C423,"jjjj")=TEXT(CRENEAUX!$X$9,"jjjj"),TEXT($C423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D424</xm:sqref>
        </x14:conditionalFormatting>
        <x14:conditionalFormatting xmlns:xm="http://schemas.microsoft.com/office/excel/2006/main">
          <x14:cfRule type="expression" priority="6317" id="{2D49DD6A-165F-4FB0-AE67-3874A80632CC}">
            <xm:f>OR(TEXT($C425,"jjjj")=TEXT(CRENEAUX!$S$9,"jjjj"),TEXT($C425,"jjjj")=TEXT(CRENEAUX!$T$9,"jjjj"),TEXT($C425,"jjjj")=TEXT(CRENEAUX!$U$9,"jjjj"),TEXT($C425,"jjjj")=TEXT(CRENEAUX!$V$9,"jjjj"),TEXT($C425,"jjjj")=TEXT(CRENEAUX!$W$9,"jjjj"),TEXT($C425,"jjjj")=TEXT(CRENEAUX!$X$9,"jjjj"),TEXT($C425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D425</xm:sqref>
        </x14:conditionalFormatting>
        <x14:conditionalFormatting xmlns:xm="http://schemas.microsoft.com/office/excel/2006/main">
          <x14:cfRule type="expression" priority="6316" id="{6764BE7F-4C4F-4BFC-8643-4B9221CCB129}">
            <xm:f>OR(TEXT($C425,"jjjj")=TEXT(CRENEAUX!$S$9,"jjjj"),TEXT($C425,"jjjj")=TEXT(CRENEAUX!$T$9,"jjjj"),TEXT($C425,"jjjj")=TEXT(CRENEAUX!$U$9,"jjjj"),TEXT($C425,"jjjj")=TEXT(CRENEAUX!$V$9,"jjjj"),TEXT($C425,"jjjj")=TEXT(CRENEAUX!$W$9,"jjjj"),TEXT($C425,"jjjj")=TEXT(CRENEAUX!$X$9,"jjjj"),TEXT($C425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D426</xm:sqref>
        </x14:conditionalFormatting>
        <x14:conditionalFormatting xmlns:xm="http://schemas.microsoft.com/office/excel/2006/main">
          <x14:cfRule type="expression" priority="6314" id="{85227ABC-32A6-4E3D-824F-42C6EC982021}">
            <xm:f>OR(TEXT($C427,"jjjj")=TEXT(CRENEAUX!$S$9,"jjjj"),TEXT($C427,"jjjj")=TEXT(CRENEAUX!$T$9,"jjjj"),TEXT($C427,"jjjj")=TEXT(CRENEAUX!$U$9,"jjjj"),TEXT($C427,"jjjj")=TEXT(CRENEAUX!$V$9,"jjjj"),TEXT($C427,"jjjj")=TEXT(CRENEAUX!$W$9,"jjjj"),TEXT($C427,"jjjj")=TEXT(CRENEAUX!$X$9,"jjjj"),TEXT($C427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D427</xm:sqref>
        </x14:conditionalFormatting>
        <x14:conditionalFormatting xmlns:xm="http://schemas.microsoft.com/office/excel/2006/main">
          <x14:cfRule type="expression" priority="6313" id="{A9A4B720-2D87-4DA4-AFD4-A3C2A24C9EF3}">
            <xm:f>OR(TEXT($C427,"jjjj")=TEXT(CRENEAUX!$S$9,"jjjj"),TEXT($C427,"jjjj")=TEXT(CRENEAUX!$T$9,"jjjj"),TEXT($C427,"jjjj")=TEXT(CRENEAUX!$U$9,"jjjj"),TEXT($C427,"jjjj")=TEXT(CRENEAUX!$V$9,"jjjj"),TEXT($C427,"jjjj")=TEXT(CRENEAUX!$W$9,"jjjj"),TEXT($C427,"jjjj")=TEXT(CRENEAUX!$X$9,"jjjj"),TEXT($C427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D428</xm:sqref>
        </x14:conditionalFormatting>
        <x14:conditionalFormatting xmlns:xm="http://schemas.microsoft.com/office/excel/2006/main">
          <x14:cfRule type="expression" priority="6311" id="{F6247D8B-0A7F-4188-880E-DB8C35A724CD}">
            <xm:f>OR(TEXT($C429,"jjjj")=TEXT(CRENEAUX!$S$9,"jjjj"),TEXT($C429,"jjjj")=TEXT(CRENEAUX!$T$9,"jjjj"),TEXT($C429,"jjjj")=TEXT(CRENEAUX!$U$9,"jjjj"),TEXT($C429,"jjjj")=TEXT(CRENEAUX!$V$9,"jjjj"),TEXT($C429,"jjjj")=TEXT(CRENEAUX!$W$9,"jjjj"),TEXT($C429,"jjjj")=TEXT(CRENEAUX!$X$9,"jjjj"),TEXT($C429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D429</xm:sqref>
        </x14:conditionalFormatting>
        <x14:conditionalFormatting xmlns:xm="http://schemas.microsoft.com/office/excel/2006/main">
          <x14:cfRule type="expression" priority="6310" id="{CF10A3F7-2780-489B-AEFE-CE0898E2E113}">
            <xm:f>OR(TEXT($C429,"jjjj")=TEXT(CRENEAUX!$S$9,"jjjj"),TEXT($C429,"jjjj")=TEXT(CRENEAUX!$T$9,"jjjj"),TEXT($C429,"jjjj")=TEXT(CRENEAUX!$U$9,"jjjj"),TEXT($C429,"jjjj")=TEXT(CRENEAUX!$V$9,"jjjj"),TEXT($C429,"jjjj")=TEXT(CRENEAUX!$W$9,"jjjj"),TEXT($C429,"jjjj")=TEXT(CRENEAUX!$X$9,"jjjj"),TEXT($C429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D430</xm:sqref>
        </x14:conditionalFormatting>
        <x14:conditionalFormatting xmlns:xm="http://schemas.microsoft.com/office/excel/2006/main">
          <x14:cfRule type="expression" priority="6308" id="{5AB51978-543E-4483-9A65-9A796B0866CE}">
            <xm:f>OR(TEXT($C431,"jjjj")=TEXT(CRENEAUX!$S$9,"jjjj"),TEXT($C431,"jjjj")=TEXT(CRENEAUX!$T$9,"jjjj"),TEXT($C431,"jjjj")=TEXT(CRENEAUX!$U$9,"jjjj"),TEXT($C431,"jjjj")=TEXT(CRENEAUX!$V$9,"jjjj"),TEXT($C431,"jjjj")=TEXT(CRENEAUX!$W$9,"jjjj"),TEXT($C431,"jjjj")=TEXT(CRENEAUX!$X$9,"jjjj"),TEXT($C431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D431</xm:sqref>
        </x14:conditionalFormatting>
        <x14:conditionalFormatting xmlns:xm="http://schemas.microsoft.com/office/excel/2006/main">
          <x14:cfRule type="expression" priority="6307" id="{C4BF2161-70E1-42A0-906A-30838035EB17}">
            <xm:f>OR(TEXT($C431,"jjjj")=TEXT(CRENEAUX!$S$9,"jjjj"),TEXT($C431,"jjjj")=TEXT(CRENEAUX!$T$9,"jjjj"),TEXT($C431,"jjjj")=TEXT(CRENEAUX!$U$9,"jjjj"),TEXT($C431,"jjjj")=TEXT(CRENEAUX!$V$9,"jjjj"),TEXT($C431,"jjjj")=TEXT(CRENEAUX!$W$9,"jjjj"),TEXT($C431,"jjjj")=TEXT(CRENEAUX!$X$9,"jjjj"),TEXT($C431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D432</xm:sqref>
        </x14:conditionalFormatting>
        <x14:conditionalFormatting xmlns:xm="http://schemas.microsoft.com/office/excel/2006/main">
          <x14:cfRule type="expression" priority="6305" id="{1F5F605A-AA65-41BC-80B1-B03834ECDDF1}">
            <xm:f>OR(TEXT($C433,"jjjj")=TEXT(CRENEAUX!$S$9,"jjjj"),TEXT($C433,"jjjj")=TEXT(CRENEAUX!$T$9,"jjjj"),TEXT($C433,"jjjj")=TEXT(CRENEAUX!$U$9,"jjjj"),TEXT($C433,"jjjj")=TEXT(CRENEAUX!$V$9,"jjjj"),TEXT($C433,"jjjj")=TEXT(CRENEAUX!$W$9,"jjjj"),TEXT($C433,"jjjj")=TEXT(CRENEAUX!$X$9,"jjjj"),TEXT($C433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D433</xm:sqref>
        </x14:conditionalFormatting>
        <x14:conditionalFormatting xmlns:xm="http://schemas.microsoft.com/office/excel/2006/main">
          <x14:cfRule type="expression" priority="6304" id="{FF19E004-B137-4E38-862E-B54D6660A8C3}">
            <xm:f>OR(TEXT($C433,"jjjj")=TEXT(CRENEAUX!$S$9,"jjjj"),TEXT($C433,"jjjj")=TEXT(CRENEAUX!$T$9,"jjjj"),TEXT($C433,"jjjj")=TEXT(CRENEAUX!$U$9,"jjjj"),TEXT($C433,"jjjj")=TEXT(CRENEAUX!$V$9,"jjjj"),TEXT($C433,"jjjj")=TEXT(CRENEAUX!$W$9,"jjjj"),TEXT($C433,"jjjj")=TEXT(CRENEAUX!$X$9,"jjjj"),TEXT($C433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D434</xm:sqref>
        </x14:conditionalFormatting>
        <x14:conditionalFormatting xmlns:xm="http://schemas.microsoft.com/office/excel/2006/main">
          <x14:cfRule type="expression" priority="6302" id="{E7050A54-048B-41BB-B4CF-A90AEC65761A}">
            <xm:f>OR(TEXT($C435,"jjjj")=TEXT(CRENEAUX!$S$9,"jjjj"),TEXT($C435,"jjjj")=TEXT(CRENEAUX!$T$9,"jjjj"),TEXT($C435,"jjjj")=TEXT(CRENEAUX!$U$9,"jjjj"),TEXT($C435,"jjjj")=TEXT(CRENEAUX!$V$9,"jjjj"),TEXT($C435,"jjjj")=TEXT(CRENEAUX!$W$9,"jjjj"),TEXT($C435,"jjjj")=TEXT(CRENEAUX!$X$9,"jjjj"),TEXT($C435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D435</xm:sqref>
        </x14:conditionalFormatting>
        <x14:conditionalFormatting xmlns:xm="http://schemas.microsoft.com/office/excel/2006/main">
          <x14:cfRule type="expression" priority="6301" id="{A16D0D40-5924-44C7-A492-D77586B2582A}">
            <xm:f>OR(TEXT($C435,"jjjj")=TEXT(CRENEAUX!$S$9,"jjjj"),TEXT($C435,"jjjj")=TEXT(CRENEAUX!$T$9,"jjjj"),TEXT($C435,"jjjj")=TEXT(CRENEAUX!$U$9,"jjjj"),TEXT($C435,"jjjj")=TEXT(CRENEAUX!$V$9,"jjjj"),TEXT($C435,"jjjj")=TEXT(CRENEAUX!$W$9,"jjjj"),TEXT($C435,"jjjj")=TEXT(CRENEAUX!$X$9,"jjjj"),TEXT($C435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D436</xm:sqref>
        </x14:conditionalFormatting>
        <x14:conditionalFormatting xmlns:xm="http://schemas.microsoft.com/office/excel/2006/main">
          <x14:cfRule type="expression" priority="6299" id="{16D3C391-10E8-4535-9233-7BD96DF4EFD3}">
            <xm:f>OR(TEXT($C437,"jjjj")=TEXT(CRENEAUX!$S$9,"jjjj"),TEXT($C437,"jjjj")=TEXT(CRENEAUX!$T$9,"jjjj"),TEXT($C437,"jjjj")=TEXT(CRENEAUX!$U$9,"jjjj"),TEXT($C437,"jjjj")=TEXT(CRENEAUX!$V$9,"jjjj"),TEXT($C437,"jjjj")=TEXT(CRENEAUX!$W$9,"jjjj"),TEXT($C437,"jjjj")=TEXT(CRENEAUX!$X$9,"jjjj"),TEXT($C437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D437</xm:sqref>
        </x14:conditionalFormatting>
        <x14:conditionalFormatting xmlns:xm="http://schemas.microsoft.com/office/excel/2006/main">
          <x14:cfRule type="expression" priority="6298" id="{EB677118-3802-4EA8-80EF-57033F70A99D}">
            <xm:f>OR(TEXT($C437,"jjjj")=TEXT(CRENEAUX!$S$9,"jjjj"),TEXT($C437,"jjjj")=TEXT(CRENEAUX!$T$9,"jjjj"),TEXT($C437,"jjjj")=TEXT(CRENEAUX!$U$9,"jjjj"),TEXT($C437,"jjjj")=TEXT(CRENEAUX!$V$9,"jjjj"),TEXT($C437,"jjjj")=TEXT(CRENEAUX!$W$9,"jjjj"),TEXT($C437,"jjjj")=TEXT(CRENEAUX!$X$9,"jjjj"),TEXT($C437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D438</xm:sqref>
        </x14:conditionalFormatting>
        <x14:conditionalFormatting xmlns:xm="http://schemas.microsoft.com/office/excel/2006/main">
          <x14:cfRule type="expression" priority="6296" id="{504C8480-0C50-44D8-ADF1-7CD029DAED46}">
            <xm:f>OR(TEXT($C439,"jjjj")=TEXT(CRENEAUX!$S$9,"jjjj"),TEXT($C439,"jjjj")=TEXT(CRENEAUX!$T$9,"jjjj"),TEXT($C439,"jjjj")=TEXT(CRENEAUX!$U$9,"jjjj"),TEXT($C439,"jjjj")=TEXT(CRENEAUX!$V$9,"jjjj"),TEXT($C439,"jjjj")=TEXT(CRENEAUX!$W$9,"jjjj"),TEXT($C439,"jjjj")=TEXT(CRENEAUX!$X$9,"jjjj"),TEXT($C439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D439</xm:sqref>
        </x14:conditionalFormatting>
        <x14:conditionalFormatting xmlns:xm="http://schemas.microsoft.com/office/excel/2006/main">
          <x14:cfRule type="expression" priority="6295" id="{53284EAD-1C76-4385-83AF-101168AD7ED5}">
            <xm:f>OR(TEXT($C439,"jjjj")=TEXT(CRENEAUX!$S$9,"jjjj"),TEXT($C439,"jjjj")=TEXT(CRENEAUX!$T$9,"jjjj"),TEXT($C439,"jjjj")=TEXT(CRENEAUX!$U$9,"jjjj"),TEXT($C439,"jjjj")=TEXT(CRENEAUX!$V$9,"jjjj"),TEXT($C439,"jjjj")=TEXT(CRENEAUX!$W$9,"jjjj"),TEXT($C439,"jjjj")=TEXT(CRENEAUX!$X$9,"jjjj"),TEXT($C439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D440</xm:sqref>
        </x14:conditionalFormatting>
        <x14:conditionalFormatting xmlns:xm="http://schemas.microsoft.com/office/excel/2006/main">
          <x14:cfRule type="expression" priority="6293" id="{64CCCCEB-23E9-43B3-A865-371D3EC9541B}">
            <xm:f>OR(TEXT($C441,"jjjj")=TEXT(CRENEAUX!$S$9,"jjjj"),TEXT($C441,"jjjj")=TEXT(CRENEAUX!$T$9,"jjjj"),TEXT($C441,"jjjj")=TEXT(CRENEAUX!$U$9,"jjjj"),TEXT($C441,"jjjj")=TEXT(CRENEAUX!$V$9,"jjjj"),TEXT($C441,"jjjj")=TEXT(CRENEAUX!$W$9,"jjjj"),TEXT($C441,"jjjj")=TEXT(CRENEAUX!$X$9,"jjjj"),TEXT($C441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D441</xm:sqref>
        </x14:conditionalFormatting>
        <x14:conditionalFormatting xmlns:xm="http://schemas.microsoft.com/office/excel/2006/main">
          <x14:cfRule type="expression" priority="6292" id="{839F4B53-2802-4DA2-A2B9-E5C65796E4BC}">
            <xm:f>OR(TEXT($C441,"jjjj")=TEXT(CRENEAUX!$S$9,"jjjj"),TEXT($C441,"jjjj")=TEXT(CRENEAUX!$T$9,"jjjj"),TEXT($C441,"jjjj")=TEXT(CRENEAUX!$U$9,"jjjj"),TEXT($C441,"jjjj")=TEXT(CRENEAUX!$V$9,"jjjj"),TEXT($C441,"jjjj")=TEXT(CRENEAUX!$W$9,"jjjj"),TEXT($C441,"jjjj")=TEXT(CRENEAUX!$X$9,"jjjj"),TEXT($C441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D442</xm:sqref>
        </x14:conditionalFormatting>
        <x14:conditionalFormatting xmlns:xm="http://schemas.microsoft.com/office/excel/2006/main">
          <x14:cfRule type="expression" priority="6290" id="{1E2766A3-2BC4-4E69-BAEA-24C2E9EFB907}">
            <xm:f>OR(TEXT($C443,"jjjj")=TEXT(CRENEAUX!$S$9,"jjjj"),TEXT($C443,"jjjj")=TEXT(CRENEAUX!$T$9,"jjjj"),TEXT($C443,"jjjj")=TEXT(CRENEAUX!$U$9,"jjjj"),TEXT($C443,"jjjj")=TEXT(CRENEAUX!$V$9,"jjjj"),TEXT($C443,"jjjj")=TEXT(CRENEAUX!$W$9,"jjjj"),TEXT($C443,"jjjj")=TEXT(CRENEAUX!$X$9,"jjjj"),TEXT($C443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D443</xm:sqref>
        </x14:conditionalFormatting>
        <x14:conditionalFormatting xmlns:xm="http://schemas.microsoft.com/office/excel/2006/main">
          <x14:cfRule type="expression" priority="6289" id="{313146BF-3B89-4488-9649-40FC6F898029}">
            <xm:f>OR(TEXT($C443,"jjjj")=TEXT(CRENEAUX!$S$9,"jjjj"),TEXT($C443,"jjjj")=TEXT(CRENEAUX!$T$9,"jjjj"),TEXT($C443,"jjjj")=TEXT(CRENEAUX!$U$9,"jjjj"),TEXT($C443,"jjjj")=TEXT(CRENEAUX!$V$9,"jjjj"),TEXT($C443,"jjjj")=TEXT(CRENEAUX!$W$9,"jjjj"),TEXT($C443,"jjjj")=TEXT(CRENEAUX!$X$9,"jjjj"),TEXT($C443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D444</xm:sqref>
        </x14:conditionalFormatting>
        <x14:conditionalFormatting xmlns:xm="http://schemas.microsoft.com/office/excel/2006/main">
          <x14:cfRule type="expression" priority="6287" id="{303AEE4B-BDB9-41CA-A994-49EA597474C3}">
            <xm:f>OR(TEXT($C445,"jjjj")=TEXT(CRENEAUX!$S$9,"jjjj"),TEXT($C445,"jjjj")=TEXT(CRENEAUX!$T$9,"jjjj"),TEXT($C445,"jjjj")=TEXT(CRENEAUX!$U$9,"jjjj"),TEXT($C445,"jjjj")=TEXT(CRENEAUX!$V$9,"jjjj"),TEXT($C445,"jjjj")=TEXT(CRENEAUX!$W$9,"jjjj"),TEXT($C445,"jjjj")=TEXT(CRENEAUX!$X$9,"jjjj"),TEXT($C445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D445</xm:sqref>
        </x14:conditionalFormatting>
        <x14:conditionalFormatting xmlns:xm="http://schemas.microsoft.com/office/excel/2006/main">
          <x14:cfRule type="expression" priority="6286" id="{D3DF56EE-1798-429C-A8F8-713D66DB3E24}">
            <xm:f>OR(TEXT($C445,"jjjj")=TEXT(CRENEAUX!$S$9,"jjjj"),TEXT($C445,"jjjj")=TEXT(CRENEAUX!$T$9,"jjjj"),TEXT($C445,"jjjj")=TEXT(CRENEAUX!$U$9,"jjjj"),TEXT($C445,"jjjj")=TEXT(CRENEAUX!$V$9,"jjjj"),TEXT($C445,"jjjj")=TEXT(CRENEAUX!$W$9,"jjjj"),TEXT($C445,"jjjj")=TEXT(CRENEAUX!$X$9,"jjjj"),TEXT($C445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D446</xm:sqref>
        </x14:conditionalFormatting>
        <x14:conditionalFormatting xmlns:xm="http://schemas.microsoft.com/office/excel/2006/main">
          <x14:cfRule type="expression" priority="6284" id="{5E99F668-BA28-4C82-9DE4-3270A8BE4108}">
            <xm:f>OR(TEXT($C447,"jjjj")=TEXT(CRENEAUX!$S$9,"jjjj"),TEXT($C447,"jjjj")=TEXT(CRENEAUX!$T$9,"jjjj"),TEXT($C447,"jjjj")=TEXT(CRENEAUX!$U$9,"jjjj"),TEXT($C447,"jjjj")=TEXT(CRENEAUX!$V$9,"jjjj"),TEXT($C447,"jjjj")=TEXT(CRENEAUX!$W$9,"jjjj"),TEXT($C447,"jjjj")=TEXT(CRENEAUX!$X$9,"jjjj"),TEXT($C447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D447</xm:sqref>
        </x14:conditionalFormatting>
        <x14:conditionalFormatting xmlns:xm="http://schemas.microsoft.com/office/excel/2006/main">
          <x14:cfRule type="expression" priority="6283" id="{CCF4AD36-B7CD-4719-81B3-2B35CCCDAFE7}">
            <xm:f>OR(TEXT($C447,"jjjj")=TEXT(CRENEAUX!$S$9,"jjjj"),TEXT($C447,"jjjj")=TEXT(CRENEAUX!$T$9,"jjjj"),TEXT($C447,"jjjj")=TEXT(CRENEAUX!$U$9,"jjjj"),TEXT($C447,"jjjj")=TEXT(CRENEAUX!$V$9,"jjjj"),TEXT($C447,"jjjj")=TEXT(CRENEAUX!$W$9,"jjjj"),TEXT($C447,"jjjj")=TEXT(CRENEAUX!$X$9,"jjjj"),TEXT($C447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D448</xm:sqref>
        </x14:conditionalFormatting>
        <x14:conditionalFormatting xmlns:xm="http://schemas.microsoft.com/office/excel/2006/main">
          <x14:cfRule type="expression" priority="6281" id="{B13999A6-4710-4014-BAA2-507DBCFBE5BF}">
            <xm:f>OR(TEXT($C449,"jjjj")=TEXT(CRENEAUX!$S$9,"jjjj"),TEXT($C449,"jjjj")=TEXT(CRENEAUX!$T$9,"jjjj"),TEXT($C449,"jjjj")=TEXT(CRENEAUX!$U$9,"jjjj"),TEXT($C449,"jjjj")=TEXT(CRENEAUX!$V$9,"jjjj"),TEXT($C449,"jjjj")=TEXT(CRENEAUX!$W$9,"jjjj"),TEXT($C449,"jjjj")=TEXT(CRENEAUX!$X$9,"jjjj"),TEXT($C449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D449</xm:sqref>
        </x14:conditionalFormatting>
        <x14:conditionalFormatting xmlns:xm="http://schemas.microsoft.com/office/excel/2006/main">
          <x14:cfRule type="expression" priority="6280" id="{A22E6A84-453B-4838-994F-8C944DAFA38F}">
            <xm:f>OR(TEXT($C449,"jjjj")=TEXT(CRENEAUX!$S$9,"jjjj"),TEXT($C449,"jjjj")=TEXT(CRENEAUX!$T$9,"jjjj"),TEXT($C449,"jjjj")=TEXT(CRENEAUX!$U$9,"jjjj"),TEXT($C449,"jjjj")=TEXT(CRENEAUX!$V$9,"jjjj"),TEXT($C449,"jjjj")=TEXT(CRENEAUX!$W$9,"jjjj"),TEXT($C449,"jjjj")=TEXT(CRENEAUX!$X$9,"jjjj"),TEXT($C449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D450</xm:sqref>
        </x14:conditionalFormatting>
        <x14:conditionalFormatting xmlns:xm="http://schemas.microsoft.com/office/excel/2006/main">
          <x14:cfRule type="expression" priority="6278" id="{6A367E0B-8602-4319-9AB3-2FD99AA6EE9D}">
            <xm:f>OR(TEXT($C451,"jjjj")=TEXT(CRENEAUX!$S$9,"jjjj"),TEXT($C451,"jjjj")=TEXT(CRENEAUX!$T$9,"jjjj"),TEXT($C451,"jjjj")=TEXT(CRENEAUX!$U$9,"jjjj"),TEXT($C451,"jjjj")=TEXT(CRENEAUX!$V$9,"jjjj"),TEXT($C451,"jjjj")=TEXT(CRENEAUX!$W$9,"jjjj"),TEXT($C451,"jjjj")=TEXT(CRENEAUX!$X$9,"jjjj"),TEXT($C451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D451</xm:sqref>
        </x14:conditionalFormatting>
        <x14:conditionalFormatting xmlns:xm="http://schemas.microsoft.com/office/excel/2006/main">
          <x14:cfRule type="expression" priority="6277" id="{A6BA52F7-FEE7-4E7A-B862-E684EBD30538}">
            <xm:f>OR(TEXT($C451,"jjjj")=TEXT(CRENEAUX!$S$9,"jjjj"),TEXT($C451,"jjjj")=TEXT(CRENEAUX!$T$9,"jjjj"),TEXT($C451,"jjjj")=TEXT(CRENEAUX!$U$9,"jjjj"),TEXT($C451,"jjjj")=TEXT(CRENEAUX!$V$9,"jjjj"),TEXT($C451,"jjjj")=TEXT(CRENEAUX!$W$9,"jjjj"),TEXT($C451,"jjjj")=TEXT(CRENEAUX!$X$9,"jjjj"),TEXT($C451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D452</xm:sqref>
        </x14:conditionalFormatting>
        <x14:conditionalFormatting xmlns:xm="http://schemas.microsoft.com/office/excel/2006/main">
          <x14:cfRule type="expression" priority="6275" id="{1C7CF209-EC95-4415-8B03-A2038BB44DC0}">
            <xm:f>OR(TEXT($C453,"jjjj")=TEXT(CRENEAUX!$S$9,"jjjj"),TEXT($C453,"jjjj")=TEXT(CRENEAUX!$T$9,"jjjj"),TEXT($C453,"jjjj")=TEXT(CRENEAUX!$U$9,"jjjj"),TEXT($C453,"jjjj")=TEXT(CRENEAUX!$V$9,"jjjj"),TEXT($C453,"jjjj")=TEXT(CRENEAUX!$W$9,"jjjj"),TEXT($C453,"jjjj")=TEXT(CRENEAUX!$X$9,"jjjj"),TEXT($C453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D453</xm:sqref>
        </x14:conditionalFormatting>
        <x14:conditionalFormatting xmlns:xm="http://schemas.microsoft.com/office/excel/2006/main">
          <x14:cfRule type="expression" priority="6274" id="{918B35EB-C425-488B-B34F-B3F7DBD1644C}">
            <xm:f>OR(TEXT($C453,"jjjj")=TEXT(CRENEAUX!$S$9,"jjjj"),TEXT($C453,"jjjj")=TEXT(CRENEAUX!$T$9,"jjjj"),TEXT($C453,"jjjj")=TEXT(CRENEAUX!$U$9,"jjjj"),TEXT($C453,"jjjj")=TEXT(CRENEAUX!$V$9,"jjjj"),TEXT($C453,"jjjj")=TEXT(CRENEAUX!$W$9,"jjjj"),TEXT($C453,"jjjj")=TEXT(CRENEAUX!$X$9,"jjjj"),TEXT($C453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D454</xm:sqref>
        </x14:conditionalFormatting>
        <x14:conditionalFormatting xmlns:xm="http://schemas.microsoft.com/office/excel/2006/main">
          <x14:cfRule type="expression" priority="6272" id="{64852E9B-08EE-4F36-B67C-D6BBD78ADF5E}">
            <xm:f>OR(TEXT($C455,"jjjj")=TEXT(CRENEAUX!$S$9,"jjjj"),TEXT($C455,"jjjj")=TEXT(CRENEAUX!$T$9,"jjjj"),TEXT($C455,"jjjj")=TEXT(CRENEAUX!$U$9,"jjjj"),TEXT($C455,"jjjj")=TEXT(CRENEAUX!$V$9,"jjjj"),TEXT($C455,"jjjj")=TEXT(CRENEAUX!$W$9,"jjjj"),TEXT($C455,"jjjj")=TEXT(CRENEAUX!$X$9,"jjjj"),TEXT($C455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D455</xm:sqref>
        </x14:conditionalFormatting>
        <x14:conditionalFormatting xmlns:xm="http://schemas.microsoft.com/office/excel/2006/main">
          <x14:cfRule type="expression" priority="6271" id="{C760FFD8-6BB3-4D30-BF70-192A9C42004A}">
            <xm:f>OR(TEXT($C455,"jjjj")=TEXT(CRENEAUX!$S$9,"jjjj"),TEXT($C455,"jjjj")=TEXT(CRENEAUX!$T$9,"jjjj"),TEXT($C455,"jjjj")=TEXT(CRENEAUX!$U$9,"jjjj"),TEXT($C455,"jjjj")=TEXT(CRENEAUX!$V$9,"jjjj"),TEXT($C455,"jjjj")=TEXT(CRENEAUX!$W$9,"jjjj"),TEXT($C455,"jjjj")=TEXT(CRENEAUX!$X$9,"jjjj"),TEXT($C455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D456</xm:sqref>
        </x14:conditionalFormatting>
        <x14:conditionalFormatting xmlns:xm="http://schemas.microsoft.com/office/excel/2006/main">
          <x14:cfRule type="expression" priority="6269" id="{083A1EAC-275E-40D9-9BCE-BD738D50B4C1}">
            <xm:f>OR(TEXT($C457,"jjjj")=TEXT(CRENEAUX!$S$9,"jjjj"),TEXT($C457,"jjjj")=TEXT(CRENEAUX!$T$9,"jjjj"),TEXT($C457,"jjjj")=TEXT(CRENEAUX!$U$9,"jjjj"),TEXT($C457,"jjjj")=TEXT(CRENEAUX!$V$9,"jjjj"),TEXT($C457,"jjjj")=TEXT(CRENEAUX!$W$9,"jjjj"),TEXT($C457,"jjjj")=TEXT(CRENEAUX!$X$9,"jjjj"),TEXT($C457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D457</xm:sqref>
        </x14:conditionalFormatting>
        <x14:conditionalFormatting xmlns:xm="http://schemas.microsoft.com/office/excel/2006/main">
          <x14:cfRule type="expression" priority="6268" id="{A50EE49C-B72C-43B5-B2C6-899844645A19}">
            <xm:f>OR(TEXT($C457,"jjjj")=TEXT(CRENEAUX!$S$9,"jjjj"),TEXT($C457,"jjjj")=TEXT(CRENEAUX!$T$9,"jjjj"),TEXT($C457,"jjjj")=TEXT(CRENEAUX!$U$9,"jjjj"),TEXT($C457,"jjjj")=TEXT(CRENEAUX!$V$9,"jjjj"),TEXT($C457,"jjjj")=TEXT(CRENEAUX!$W$9,"jjjj"),TEXT($C457,"jjjj")=TEXT(CRENEAUX!$X$9,"jjjj"),TEXT($C457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D458</xm:sqref>
        </x14:conditionalFormatting>
        <x14:conditionalFormatting xmlns:xm="http://schemas.microsoft.com/office/excel/2006/main">
          <x14:cfRule type="expression" priority="6266" id="{F713B7F9-AAFC-4DFF-BBA6-EAF0573FECF2}">
            <xm:f>OR(TEXT($C459,"jjjj")=TEXT(CRENEAUX!$S$9,"jjjj"),TEXT($C459,"jjjj")=TEXT(CRENEAUX!$T$9,"jjjj"),TEXT($C459,"jjjj")=TEXT(CRENEAUX!$U$9,"jjjj"),TEXT($C459,"jjjj")=TEXT(CRENEAUX!$V$9,"jjjj"),TEXT($C459,"jjjj")=TEXT(CRENEAUX!$W$9,"jjjj"),TEXT($C459,"jjjj")=TEXT(CRENEAUX!$X$9,"jjjj"),TEXT($C459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D459</xm:sqref>
        </x14:conditionalFormatting>
        <x14:conditionalFormatting xmlns:xm="http://schemas.microsoft.com/office/excel/2006/main">
          <x14:cfRule type="expression" priority="6265" id="{1E538C28-0BEB-492A-96BB-49CA19A23248}">
            <xm:f>OR(TEXT($C459,"jjjj")=TEXT(CRENEAUX!$S$9,"jjjj"),TEXT($C459,"jjjj")=TEXT(CRENEAUX!$T$9,"jjjj"),TEXT($C459,"jjjj")=TEXT(CRENEAUX!$U$9,"jjjj"),TEXT($C459,"jjjj")=TEXT(CRENEAUX!$V$9,"jjjj"),TEXT($C459,"jjjj")=TEXT(CRENEAUX!$W$9,"jjjj"),TEXT($C459,"jjjj")=TEXT(CRENEAUX!$X$9,"jjjj"),TEXT($C459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D460</xm:sqref>
        </x14:conditionalFormatting>
        <x14:conditionalFormatting xmlns:xm="http://schemas.microsoft.com/office/excel/2006/main">
          <x14:cfRule type="expression" priority="6263" id="{8B743FA5-8B57-448C-9CFC-3175614D5903}">
            <xm:f>OR(TEXT($C461,"jjjj")=TEXT(CRENEAUX!$S$9,"jjjj"),TEXT($C461,"jjjj")=TEXT(CRENEAUX!$T$9,"jjjj"),TEXT($C461,"jjjj")=TEXT(CRENEAUX!$U$9,"jjjj"),TEXT($C461,"jjjj")=TEXT(CRENEAUX!$V$9,"jjjj"),TEXT($C461,"jjjj")=TEXT(CRENEAUX!$W$9,"jjjj"),TEXT($C461,"jjjj")=TEXT(CRENEAUX!$X$9,"jjjj"),TEXT($C461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D461</xm:sqref>
        </x14:conditionalFormatting>
        <x14:conditionalFormatting xmlns:xm="http://schemas.microsoft.com/office/excel/2006/main">
          <x14:cfRule type="expression" priority="6262" id="{1B43E4AA-1887-45D1-9A86-24C08D597710}">
            <xm:f>OR(TEXT($C461,"jjjj")=TEXT(CRENEAUX!$S$9,"jjjj"),TEXT($C461,"jjjj")=TEXT(CRENEAUX!$T$9,"jjjj"),TEXT($C461,"jjjj")=TEXT(CRENEAUX!$U$9,"jjjj"),TEXT($C461,"jjjj")=TEXT(CRENEAUX!$V$9,"jjjj"),TEXT($C461,"jjjj")=TEXT(CRENEAUX!$W$9,"jjjj"),TEXT($C461,"jjjj")=TEXT(CRENEAUX!$X$9,"jjjj"),TEXT($C461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D462</xm:sqref>
        </x14:conditionalFormatting>
        <x14:conditionalFormatting xmlns:xm="http://schemas.microsoft.com/office/excel/2006/main">
          <x14:cfRule type="expression" priority="6260" id="{D5F2D083-3585-441A-8BAB-54CAC726C2B3}">
            <xm:f>OR(TEXT($C463,"jjjj")=TEXT(CRENEAUX!$S$9,"jjjj"),TEXT($C463,"jjjj")=TEXT(CRENEAUX!$T$9,"jjjj"),TEXT($C463,"jjjj")=TEXT(CRENEAUX!$U$9,"jjjj"),TEXT($C463,"jjjj")=TEXT(CRENEAUX!$V$9,"jjjj"),TEXT($C463,"jjjj")=TEXT(CRENEAUX!$W$9,"jjjj"),TEXT($C463,"jjjj")=TEXT(CRENEAUX!$X$9,"jjjj"),TEXT($C463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D463</xm:sqref>
        </x14:conditionalFormatting>
        <x14:conditionalFormatting xmlns:xm="http://schemas.microsoft.com/office/excel/2006/main">
          <x14:cfRule type="expression" priority="6259" id="{C66D382F-E6BA-449A-A3B0-52BA4E0CB9B6}">
            <xm:f>OR(TEXT($C463,"jjjj")=TEXT(CRENEAUX!$S$9,"jjjj"),TEXT($C463,"jjjj")=TEXT(CRENEAUX!$T$9,"jjjj"),TEXT($C463,"jjjj")=TEXT(CRENEAUX!$U$9,"jjjj"),TEXT($C463,"jjjj")=TEXT(CRENEAUX!$V$9,"jjjj"),TEXT($C463,"jjjj")=TEXT(CRENEAUX!$W$9,"jjjj"),TEXT($C463,"jjjj")=TEXT(CRENEAUX!$X$9,"jjjj"),TEXT($C463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D464</xm:sqref>
        </x14:conditionalFormatting>
        <x14:conditionalFormatting xmlns:xm="http://schemas.microsoft.com/office/excel/2006/main">
          <x14:cfRule type="expression" priority="6257" id="{34D5CADA-E01C-43F9-8A6E-30A653334552}">
            <xm:f>OR(TEXT($C465,"jjjj")=TEXT(CRENEAUX!$S$9,"jjjj"),TEXT($C465,"jjjj")=TEXT(CRENEAUX!$T$9,"jjjj"),TEXT($C465,"jjjj")=TEXT(CRENEAUX!$U$9,"jjjj"),TEXT($C465,"jjjj")=TEXT(CRENEAUX!$V$9,"jjjj"),TEXT($C465,"jjjj")=TEXT(CRENEAUX!$W$9,"jjjj"),TEXT($C465,"jjjj")=TEXT(CRENEAUX!$X$9,"jjjj"),TEXT($C465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D465</xm:sqref>
        </x14:conditionalFormatting>
        <x14:conditionalFormatting xmlns:xm="http://schemas.microsoft.com/office/excel/2006/main">
          <x14:cfRule type="expression" priority="6256" id="{74C4FE0F-CB5B-4EA0-9654-71F3F75E284A}">
            <xm:f>OR(TEXT($C465,"jjjj")=TEXT(CRENEAUX!$S$9,"jjjj"),TEXT($C465,"jjjj")=TEXT(CRENEAUX!$T$9,"jjjj"),TEXT($C465,"jjjj")=TEXT(CRENEAUX!$U$9,"jjjj"),TEXT($C465,"jjjj")=TEXT(CRENEAUX!$V$9,"jjjj"),TEXT($C465,"jjjj")=TEXT(CRENEAUX!$W$9,"jjjj"),TEXT($C465,"jjjj")=TEXT(CRENEAUX!$X$9,"jjjj"),TEXT($C465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D466</xm:sqref>
        </x14:conditionalFormatting>
        <x14:conditionalFormatting xmlns:xm="http://schemas.microsoft.com/office/excel/2006/main">
          <x14:cfRule type="expression" priority="6254" id="{29FAF8FF-539D-4B9C-943F-37D6959CE727}">
            <xm:f>OR(TEXT($C467,"jjjj")=TEXT(CRENEAUX!$S$9,"jjjj"),TEXT($C467,"jjjj")=TEXT(CRENEAUX!$T$9,"jjjj"),TEXT($C467,"jjjj")=TEXT(CRENEAUX!$U$9,"jjjj"),TEXT($C467,"jjjj")=TEXT(CRENEAUX!$V$9,"jjjj"),TEXT($C467,"jjjj")=TEXT(CRENEAUX!$W$9,"jjjj"),TEXT($C467,"jjjj")=TEXT(CRENEAUX!$X$9,"jjjj"),TEXT($C467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D467</xm:sqref>
        </x14:conditionalFormatting>
        <x14:conditionalFormatting xmlns:xm="http://schemas.microsoft.com/office/excel/2006/main">
          <x14:cfRule type="expression" priority="6253" id="{6BA89093-A605-4C99-AB40-FA7A4DC471AF}">
            <xm:f>OR(TEXT($C467,"jjjj")=TEXT(CRENEAUX!$S$9,"jjjj"),TEXT($C467,"jjjj")=TEXT(CRENEAUX!$T$9,"jjjj"),TEXT($C467,"jjjj")=TEXT(CRENEAUX!$U$9,"jjjj"),TEXT($C467,"jjjj")=TEXT(CRENEAUX!$V$9,"jjjj"),TEXT($C467,"jjjj")=TEXT(CRENEAUX!$W$9,"jjjj"),TEXT($C467,"jjjj")=TEXT(CRENEAUX!$X$9,"jjjj"),TEXT($C467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D468</xm:sqref>
        </x14:conditionalFormatting>
        <x14:conditionalFormatting xmlns:xm="http://schemas.microsoft.com/office/excel/2006/main">
          <x14:cfRule type="expression" priority="6251" id="{D3B8EDB7-0BBC-4EEB-8073-93B6027A0B2B}">
            <xm:f>OR(TEXT($C469,"jjjj")=TEXT(CRENEAUX!$S$9,"jjjj"),TEXT($C469,"jjjj")=TEXT(CRENEAUX!$T$9,"jjjj"),TEXT($C469,"jjjj")=TEXT(CRENEAUX!$U$9,"jjjj"),TEXT($C469,"jjjj")=TEXT(CRENEAUX!$V$9,"jjjj"),TEXT($C469,"jjjj")=TEXT(CRENEAUX!$W$9,"jjjj"),TEXT($C469,"jjjj")=TEXT(CRENEAUX!$X$9,"jjjj"),TEXT($C469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D469</xm:sqref>
        </x14:conditionalFormatting>
        <x14:conditionalFormatting xmlns:xm="http://schemas.microsoft.com/office/excel/2006/main">
          <x14:cfRule type="expression" priority="6250" id="{1F23D421-9A2E-4A04-A61D-1AA11C2077BB}">
            <xm:f>OR(TEXT($C469,"jjjj")=TEXT(CRENEAUX!$S$9,"jjjj"),TEXT($C469,"jjjj")=TEXT(CRENEAUX!$T$9,"jjjj"),TEXT($C469,"jjjj")=TEXT(CRENEAUX!$U$9,"jjjj"),TEXT($C469,"jjjj")=TEXT(CRENEAUX!$V$9,"jjjj"),TEXT($C469,"jjjj")=TEXT(CRENEAUX!$W$9,"jjjj"),TEXT($C469,"jjjj")=TEXT(CRENEAUX!$X$9,"jjjj"),TEXT($C469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D470</xm:sqref>
        </x14:conditionalFormatting>
        <x14:conditionalFormatting xmlns:xm="http://schemas.microsoft.com/office/excel/2006/main">
          <x14:cfRule type="expression" priority="6248" id="{AEC0D5BA-8115-449D-91C9-A43ED5779713}">
            <xm:f>OR(TEXT($C471,"jjjj")=TEXT(CRENEAUX!$S$9,"jjjj"),TEXT($C471,"jjjj")=TEXT(CRENEAUX!$T$9,"jjjj"),TEXT($C471,"jjjj")=TEXT(CRENEAUX!$U$9,"jjjj"),TEXT($C471,"jjjj")=TEXT(CRENEAUX!$V$9,"jjjj"),TEXT($C471,"jjjj")=TEXT(CRENEAUX!$W$9,"jjjj"),TEXT($C471,"jjjj")=TEXT(CRENEAUX!$X$9,"jjjj"),TEXT($C471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D471</xm:sqref>
        </x14:conditionalFormatting>
        <x14:conditionalFormatting xmlns:xm="http://schemas.microsoft.com/office/excel/2006/main">
          <x14:cfRule type="expression" priority="6247" id="{A00FD85D-049F-436B-A407-97E0FABE9080}">
            <xm:f>OR(TEXT($C471,"jjjj")=TEXT(CRENEAUX!$S$9,"jjjj"),TEXT($C471,"jjjj")=TEXT(CRENEAUX!$T$9,"jjjj"),TEXT($C471,"jjjj")=TEXT(CRENEAUX!$U$9,"jjjj"),TEXT($C471,"jjjj")=TEXT(CRENEAUX!$V$9,"jjjj"),TEXT($C471,"jjjj")=TEXT(CRENEAUX!$W$9,"jjjj"),TEXT($C471,"jjjj")=TEXT(CRENEAUX!$X$9,"jjjj"),TEXT($C471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D472</xm:sqref>
        </x14:conditionalFormatting>
        <x14:conditionalFormatting xmlns:xm="http://schemas.microsoft.com/office/excel/2006/main">
          <x14:cfRule type="expression" priority="6245" id="{C4C72A20-470E-4164-9EAB-D3279A4E5CDB}">
            <xm:f>OR(TEXT($C473,"jjjj")=TEXT(CRENEAUX!$S$9,"jjjj"),TEXT($C473,"jjjj")=TEXT(CRENEAUX!$T$9,"jjjj"),TEXT($C473,"jjjj")=TEXT(CRENEAUX!$U$9,"jjjj"),TEXT($C473,"jjjj")=TEXT(CRENEAUX!$V$9,"jjjj"),TEXT($C473,"jjjj")=TEXT(CRENEAUX!$W$9,"jjjj"),TEXT($C473,"jjjj")=TEXT(CRENEAUX!$X$9,"jjjj"),TEXT($C473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D473</xm:sqref>
        </x14:conditionalFormatting>
        <x14:conditionalFormatting xmlns:xm="http://schemas.microsoft.com/office/excel/2006/main">
          <x14:cfRule type="expression" priority="6244" id="{832D1A54-4EDC-4A6F-A27A-091672ADCE17}">
            <xm:f>OR(TEXT($C473,"jjjj")=TEXT(CRENEAUX!$S$9,"jjjj"),TEXT($C473,"jjjj")=TEXT(CRENEAUX!$T$9,"jjjj"),TEXT($C473,"jjjj")=TEXT(CRENEAUX!$U$9,"jjjj"),TEXT($C473,"jjjj")=TEXT(CRENEAUX!$V$9,"jjjj"),TEXT($C473,"jjjj")=TEXT(CRENEAUX!$W$9,"jjjj"),TEXT($C473,"jjjj")=TEXT(CRENEAUX!$X$9,"jjjj"),TEXT($C473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D474</xm:sqref>
        </x14:conditionalFormatting>
        <x14:conditionalFormatting xmlns:xm="http://schemas.microsoft.com/office/excel/2006/main">
          <x14:cfRule type="expression" priority="6242" id="{192F0A5F-D9CC-4F0D-A26A-25A9F2199925}">
            <xm:f>OR(TEXT($C475,"jjjj")=TEXT(CRENEAUX!$S$9,"jjjj"),TEXT($C475,"jjjj")=TEXT(CRENEAUX!$T$9,"jjjj"),TEXT($C475,"jjjj")=TEXT(CRENEAUX!$U$9,"jjjj"),TEXT($C475,"jjjj")=TEXT(CRENEAUX!$V$9,"jjjj"),TEXT($C475,"jjjj")=TEXT(CRENEAUX!$W$9,"jjjj"),TEXT($C475,"jjjj")=TEXT(CRENEAUX!$X$9,"jjjj"),TEXT($C475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D475</xm:sqref>
        </x14:conditionalFormatting>
        <x14:conditionalFormatting xmlns:xm="http://schemas.microsoft.com/office/excel/2006/main">
          <x14:cfRule type="expression" priority="6241" id="{6DFEC607-C1C5-429D-A3DF-3D387CEB63C2}">
            <xm:f>OR(TEXT($C475,"jjjj")=TEXT(CRENEAUX!$S$9,"jjjj"),TEXT($C475,"jjjj")=TEXT(CRENEAUX!$T$9,"jjjj"),TEXT($C475,"jjjj")=TEXT(CRENEAUX!$U$9,"jjjj"),TEXT($C475,"jjjj")=TEXT(CRENEAUX!$V$9,"jjjj"),TEXT($C475,"jjjj")=TEXT(CRENEAUX!$W$9,"jjjj"),TEXT($C475,"jjjj")=TEXT(CRENEAUX!$X$9,"jjjj"),TEXT($C475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D476</xm:sqref>
        </x14:conditionalFormatting>
        <x14:conditionalFormatting xmlns:xm="http://schemas.microsoft.com/office/excel/2006/main">
          <x14:cfRule type="expression" priority="6239" id="{9174D30E-590F-4CE4-8F1A-F86E6C013259}">
            <xm:f>OR(TEXT($C477,"jjjj")=TEXT(CRENEAUX!$S$9,"jjjj"),TEXT($C477,"jjjj")=TEXT(CRENEAUX!$T$9,"jjjj"),TEXT($C477,"jjjj")=TEXT(CRENEAUX!$U$9,"jjjj"),TEXT($C477,"jjjj")=TEXT(CRENEAUX!$V$9,"jjjj"),TEXT($C477,"jjjj")=TEXT(CRENEAUX!$W$9,"jjjj"),TEXT($C477,"jjjj")=TEXT(CRENEAUX!$X$9,"jjjj"),TEXT($C477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D477</xm:sqref>
        </x14:conditionalFormatting>
        <x14:conditionalFormatting xmlns:xm="http://schemas.microsoft.com/office/excel/2006/main">
          <x14:cfRule type="expression" priority="6238" id="{B5632D97-9535-43BC-AB16-4D63A5A224C9}">
            <xm:f>OR(TEXT($C477,"jjjj")=TEXT(CRENEAUX!$S$9,"jjjj"),TEXT($C477,"jjjj")=TEXT(CRENEAUX!$T$9,"jjjj"),TEXT($C477,"jjjj")=TEXT(CRENEAUX!$U$9,"jjjj"),TEXT($C477,"jjjj")=TEXT(CRENEAUX!$V$9,"jjjj"),TEXT($C477,"jjjj")=TEXT(CRENEAUX!$W$9,"jjjj"),TEXT($C477,"jjjj")=TEXT(CRENEAUX!$X$9,"jjjj"),TEXT($C477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D478</xm:sqref>
        </x14:conditionalFormatting>
        <x14:conditionalFormatting xmlns:xm="http://schemas.microsoft.com/office/excel/2006/main">
          <x14:cfRule type="expression" priority="6236" id="{B1E25CF3-61C1-4F6A-8AE1-5264D9303F6B}">
            <xm:f>OR(TEXT($C479,"jjjj")=TEXT(CRENEAUX!$S$9,"jjjj"),TEXT($C479,"jjjj")=TEXT(CRENEAUX!$T$9,"jjjj"),TEXT($C479,"jjjj")=TEXT(CRENEAUX!$U$9,"jjjj"),TEXT($C479,"jjjj")=TEXT(CRENEAUX!$V$9,"jjjj"),TEXT($C479,"jjjj")=TEXT(CRENEAUX!$W$9,"jjjj"),TEXT($C479,"jjjj")=TEXT(CRENEAUX!$X$9,"jjjj"),TEXT($C479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D479</xm:sqref>
        </x14:conditionalFormatting>
        <x14:conditionalFormatting xmlns:xm="http://schemas.microsoft.com/office/excel/2006/main">
          <x14:cfRule type="expression" priority="6235" id="{DBC78DEF-340C-472A-AE74-BDA3C5B0AE8C}">
            <xm:f>OR(TEXT($C479,"jjjj")=TEXT(CRENEAUX!$S$9,"jjjj"),TEXT($C479,"jjjj")=TEXT(CRENEAUX!$T$9,"jjjj"),TEXT($C479,"jjjj")=TEXT(CRENEAUX!$U$9,"jjjj"),TEXT($C479,"jjjj")=TEXT(CRENEAUX!$V$9,"jjjj"),TEXT($C479,"jjjj")=TEXT(CRENEAUX!$W$9,"jjjj"),TEXT($C479,"jjjj")=TEXT(CRENEAUX!$X$9,"jjjj"),TEXT($C479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D480</xm:sqref>
        </x14:conditionalFormatting>
        <x14:conditionalFormatting xmlns:xm="http://schemas.microsoft.com/office/excel/2006/main">
          <x14:cfRule type="expression" priority="6233" id="{E7D78A18-9963-4494-BFE9-39044FAFA227}">
            <xm:f>OR(TEXT($C481,"jjjj")=TEXT(CRENEAUX!$S$9,"jjjj"),TEXT($C481,"jjjj")=TEXT(CRENEAUX!$T$9,"jjjj"),TEXT($C481,"jjjj")=TEXT(CRENEAUX!$U$9,"jjjj"),TEXT($C481,"jjjj")=TEXT(CRENEAUX!$V$9,"jjjj"),TEXT($C481,"jjjj")=TEXT(CRENEAUX!$W$9,"jjjj"),TEXT($C481,"jjjj")=TEXT(CRENEAUX!$X$9,"jjjj"),TEXT($C481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D481</xm:sqref>
        </x14:conditionalFormatting>
        <x14:conditionalFormatting xmlns:xm="http://schemas.microsoft.com/office/excel/2006/main">
          <x14:cfRule type="expression" priority="6232" id="{4D2487AB-2C1B-493D-A070-E577A01C9F34}">
            <xm:f>OR(TEXT($C481,"jjjj")=TEXT(CRENEAUX!$S$9,"jjjj"),TEXT($C481,"jjjj")=TEXT(CRENEAUX!$T$9,"jjjj"),TEXT($C481,"jjjj")=TEXT(CRENEAUX!$U$9,"jjjj"),TEXT($C481,"jjjj")=TEXT(CRENEAUX!$V$9,"jjjj"),TEXT($C481,"jjjj")=TEXT(CRENEAUX!$W$9,"jjjj"),TEXT($C481,"jjjj")=TEXT(CRENEAUX!$X$9,"jjjj"),TEXT($C481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D482</xm:sqref>
        </x14:conditionalFormatting>
        <x14:conditionalFormatting xmlns:xm="http://schemas.microsoft.com/office/excel/2006/main">
          <x14:cfRule type="expression" priority="6230" id="{77CBC670-BD16-49A8-B195-5478272BD59E}">
            <xm:f>OR(TEXT($C483,"jjjj")=TEXT(CRENEAUX!$S$9,"jjjj"),TEXT($C483,"jjjj")=TEXT(CRENEAUX!$T$9,"jjjj"),TEXT($C483,"jjjj")=TEXT(CRENEAUX!$U$9,"jjjj"),TEXT($C483,"jjjj")=TEXT(CRENEAUX!$V$9,"jjjj"),TEXT($C483,"jjjj")=TEXT(CRENEAUX!$W$9,"jjjj"),TEXT($C483,"jjjj")=TEXT(CRENEAUX!$X$9,"jjjj"),TEXT($C483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D483</xm:sqref>
        </x14:conditionalFormatting>
        <x14:conditionalFormatting xmlns:xm="http://schemas.microsoft.com/office/excel/2006/main">
          <x14:cfRule type="expression" priority="6229" id="{0FE5F3D9-BF69-4215-8B10-004EC8F0608C}">
            <xm:f>OR(TEXT($C483,"jjjj")=TEXT(CRENEAUX!$S$9,"jjjj"),TEXT($C483,"jjjj")=TEXT(CRENEAUX!$T$9,"jjjj"),TEXT($C483,"jjjj")=TEXT(CRENEAUX!$U$9,"jjjj"),TEXT($C483,"jjjj")=TEXT(CRENEAUX!$V$9,"jjjj"),TEXT($C483,"jjjj")=TEXT(CRENEAUX!$W$9,"jjjj"),TEXT($C483,"jjjj")=TEXT(CRENEAUX!$X$9,"jjjj"),TEXT($C483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D484</xm:sqref>
        </x14:conditionalFormatting>
        <x14:conditionalFormatting xmlns:xm="http://schemas.microsoft.com/office/excel/2006/main">
          <x14:cfRule type="expression" priority="6227" id="{8DA782B5-C22C-4F00-AF32-B7311B0AAB14}">
            <xm:f>OR(TEXT($C485,"jjjj")=TEXT(CRENEAUX!$S$9,"jjjj"),TEXT($C485,"jjjj")=TEXT(CRENEAUX!$T$9,"jjjj"),TEXT($C485,"jjjj")=TEXT(CRENEAUX!$U$9,"jjjj"),TEXT($C485,"jjjj")=TEXT(CRENEAUX!$V$9,"jjjj"),TEXT($C485,"jjjj")=TEXT(CRENEAUX!$W$9,"jjjj"),TEXT($C485,"jjjj")=TEXT(CRENEAUX!$X$9,"jjjj"),TEXT($C485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D485</xm:sqref>
        </x14:conditionalFormatting>
        <x14:conditionalFormatting xmlns:xm="http://schemas.microsoft.com/office/excel/2006/main">
          <x14:cfRule type="expression" priority="6226" id="{31FDAA93-26E5-4F61-B966-6015A7B5E83F}">
            <xm:f>OR(TEXT($C485,"jjjj")=TEXT(CRENEAUX!$S$9,"jjjj"),TEXT($C485,"jjjj")=TEXT(CRENEAUX!$T$9,"jjjj"),TEXT($C485,"jjjj")=TEXT(CRENEAUX!$U$9,"jjjj"),TEXT($C485,"jjjj")=TEXT(CRENEAUX!$V$9,"jjjj"),TEXT($C485,"jjjj")=TEXT(CRENEAUX!$W$9,"jjjj"),TEXT($C485,"jjjj")=TEXT(CRENEAUX!$X$9,"jjjj"),TEXT($C485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D486</xm:sqref>
        </x14:conditionalFormatting>
        <x14:conditionalFormatting xmlns:xm="http://schemas.microsoft.com/office/excel/2006/main">
          <x14:cfRule type="expression" priority="6224" id="{D3A55C17-2480-4CAD-BFBA-3B761B2F0FA9}">
            <xm:f>OR(TEXT($C487,"jjjj")=TEXT(CRENEAUX!$S$9,"jjjj"),TEXT($C487,"jjjj")=TEXT(CRENEAUX!$T$9,"jjjj"),TEXT($C487,"jjjj")=TEXT(CRENEAUX!$U$9,"jjjj"),TEXT($C487,"jjjj")=TEXT(CRENEAUX!$V$9,"jjjj"),TEXT($C487,"jjjj")=TEXT(CRENEAUX!$W$9,"jjjj"),TEXT($C487,"jjjj")=TEXT(CRENEAUX!$X$9,"jjjj"),TEXT($C487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D487</xm:sqref>
        </x14:conditionalFormatting>
        <x14:conditionalFormatting xmlns:xm="http://schemas.microsoft.com/office/excel/2006/main">
          <x14:cfRule type="expression" priority="6223" id="{AC42D18F-7696-4E7B-8235-4C6046B773BB}">
            <xm:f>OR(TEXT($C487,"jjjj")=TEXT(CRENEAUX!$S$9,"jjjj"),TEXT($C487,"jjjj")=TEXT(CRENEAUX!$T$9,"jjjj"),TEXT($C487,"jjjj")=TEXT(CRENEAUX!$U$9,"jjjj"),TEXT($C487,"jjjj")=TEXT(CRENEAUX!$V$9,"jjjj"),TEXT($C487,"jjjj")=TEXT(CRENEAUX!$W$9,"jjjj"),TEXT($C487,"jjjj")=TEXT(CRENEAUX!$X$9,"jjjj"),TEXT($C487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D488</xm:sqref>
        </x14:conditionalFormatting>
        <x14:conditionalFormatting xmlns:xm="http://schemas.microsoft.com/office/excel/2006/main">
          <x14:cfRule type="expression" priority="6221" id="{0FD4CA78-A5F3-4033-A6BB-34E1BC52190F}">
            <xm:f>OR(TEXT($C489,"jjjj")=TEXT(CRENEAUX!$S$9,"jjjj"),TEXT($C489,"jjjj")=TEXT(CRENEAUX!$T$9,"jjjj"),TEXT($C489,"jjjj")=TEXT(CRENEAUX!$U$9,"jjjj"),TEXT($C489,"jjjj")=TEXT(CRENEAUX!$V$9,"jjjj"),TEXT($C489,"jjjj")=TEXT(CRENEAUX!$W$9,"jjjj"),TEXT($C489,"jjjj")=TEXT(CRENEAUX!$X$9,"jjjj"),TEXT($C489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D489</xm:sqref>
        </x14:conditionalFormatting>
        <x14:conditionalFormatting xmlns:xm="http://schemas.microsoft.com/office/excel/2006/main">
          <x14:cfRule type="expression" priority="6220" id="{C8222061-8284-4AF6-A679-9725382DDADC}">
            <xm:f>OR(TEXT($C489,"jjjj")=TEXT(CRENEAUX!$S$9,"jjjj"),TEXT($C489,"jjjj")=TEXT(CRENEAUX!$T$9,"jjjj"),TEXT($C489,"jjjj")=TEXT(CRENEAUX!$U$9,"jjjj"),TEXT($C489,"jjjj")=TEXT(CRENEAUX!$V$9,"jjjj"),TEXT($C489,"jjjj")=TEXT(CRENEAUX!$W$9,"jjjj"),TEXT($C489,"jjjj")=TEXT(CRENEAUX!$X$9,"jjjj"),TEXT($C489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D490</xm:sqref>
        </x14:conditionalFormatting>
        <x14:conditionalFormatting xmlns:xm="http://schemas.microsoft.com/office/excel/2006/main">
          <x14:cfRule type="expression" priority="6218" id="{F1F22FF6-9B29-4B17-896E-4FF7267384D7}">
            <xm:f>OR(TEXT($C491,"jjjj")=TEXT(CRENEAUX!$S$9,"jjjj"),TEXT($C491,"jjjj")=TEXT(CRENEAUX!$T$9,"jjjj"),TEXT($C491,"jjjj")=TEXT(CRENEAUX!$U$9,"jjjj"),TEXT($C491,"jjjj")=TEXT(CRENEAUX!$V$9,"jjjj"),TEXT($C491,"jjjj")=TEXT(CRENEAUX!$W$9,"jjjj"),TEXT($C491,"jjjj")=TEXT(CRENEAUX!$X$9,"jjjj"),TEXT($C491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D491</xm:sqref>
        </x14:conditionalFormatting>
        <x14:conditionalFormatting xmlns:xm="http://schemas.microsoft.com/office/excel/2006/main">
          <x14:cfRule type="expression" priority="6217" id="{5B613FDE-6D69-46B5-A3A8-4B2158171F73}">
            <xm:f>OR(TEXT($C491,"jjjj")=TEXT(CRENEAUX!$S$9,"jjjj"),TEXT($C491,"jjjj")=TEXT(CRENEAUX!$T$9,"jjjj"),TEXT($C491,"jjjj")=TEXT(CRENEAUX!$U$9,"jjjj"),TEXT($C491,"jjjj")=TEXT(CRENEAUX!$V$9,"jjjj"),TEXT($C491,"jjjj")=TEXT(CRENEAUX!$W$9,"jjjj"),TEXT($C491,"jjjj")=TEXT(CRENEAUX!$X$9,"jjjj"),TEXT($C491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D492</xm:sqref>
        </x14:conditionalFormatting>
        <x14:conditionalFormatting xmlns:xm="http://schemas.microsoft.com/office/excel/2006/main">
          <x14:cfRule type="expression" priority="6215" id="{A95AE4CF-2158-4BC0-BFB0-3655E49ECDFA}">
            <xm:f>OR(TEXT($C493,"jjjj")=TEXT(CRENEAUX!$S$9,"jjjj"),TEXT($C493,"jjjj")=TEXT(CRENEAUX!$T$9,"jjjj"),TEXT($C493,"jjjj")=TEXT(CRENEAUX!$U$9,"jjjj"),TEXT($C493,"jjjj")=TEXT(CRENEAUX!$V$9,"jjjj"),TEXT($C493,"jjjj")=TEXT(CRENEAUX!$W$9,"jjjj"),TEXT($C493,"jjjj")=TEXT(CRENEAUX!$X$9,"jjjj"),TEXT($C493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D493</xm:sqref>
        </x14:conditionalFormatting>
        <x14:conditionalFormatting xmlns:xm="http://schemas.microsoft.com/office/excel/2006/main">
          <x14:cfRule type="expression" priority="6214" id="{99FE0BFA-8932-442F-99A0-59E28A9B07BF}">
            <xm:f>OR(TEXT($C493,"jjjj")=TEXT(CRENEAUX!$S$9,"jjjj"),TEXT($C493,"jjjj")=TEXT(CRENEAUX!$T$9,"jjjj"),TEXT($C493,"jjjj")=TEXT(CRENEAUX!$U$9,"jjjj"),TEXT($C493,"jjjj")=TEXT(CRENEAUX!$V$9,"jjjj"),TEXT($C493,"jjjj")=TEXT(CRENEAUX!$W$9,"jjjj"),TEXT($C493,"jjjj")=TEXT(CRENEAUX!$X$9,"jjjj"),TEXT($C493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D494</xm:sqref>
        </x14:conditionalFormatting>
        <x14:conditionalFormatting xmlns:xm="http://schemas.microsoft.com/office/excel/2006/main">
          <x14:cfRule type="expression" priority="6212" id="{848BE0C1-A2D0-41BF-83D9-B8F9B3808B15}">
            <xm:f>OR(TEXT($C495,"jjjj")=TEXT(CRENEAUX!$S$9,"jjjj"),TEXT($C495,"jjjj")=TEXT(CRENEAUX!$T$9,"jjjj"),TEXT($C495,"jjjj")=TEXT(CRENEAUX!$U$9,"jjjj"),TEXT($C495,"jjjj")=TEXT(CRENEAUX!$V$9,"jjjj"),TEXT($C495,"jjjj")=TEXT(CRENEAUX!$W$9,"jjjj"),TEXT($C495,"jjjj")=TEXT(CRENEAUX!$X$9,"jjjj"),TEXT($C495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D495</xm:sqref>
        </x14:conditionalFormatting>
        <x14:conditionalFormatting xmlns:xm="http://schemas.microsoft.com/office/excel/2006/main">
          <x14:cfRule type="expression" priority="6211" id="{0965933C-A059-473F-AE5B-7D1F707D0B39}">
            <xm:f>OR(TEXT($C495,"jjjj")=TEXT(CRENEAUX!$S$9,"jjjj"),TEXT($C495,"jjjj")=TEXT(CRENEAUX!$T$9,"jjjj"),TEXT($C495,"jjjj")=TEXT(CRENEAUX!$U$9,"jjjj"),TEXT($C495,"jjjj")=TEXT(CRENEAUX!$V$9,"jjjj"),TEXT($C495,"jjjj")=TEXT(CRENEAUX!$W$9,"jjjj"),TEXT($C495,"jjjj")=TEXT(CRENEAUX!$X$9,"jjjj"),TEXT($C495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D496</xm:sqref>
        </x14:conditionalFormatting>
        <x14:conditionalFormatting xmlns:xm="http://schemas.microsoft.com/office/excel/2006/main">
          <x14:cfRule type="expression" priority="6209" id="{47CAB0DE-BF7F-4C76-9DA9-D1D0E7B3C4DF}">
            <xm:f>OR(TEXT($C497,"jjjj")=TEXT(CRENEAUX!$S$9,"jjjj"),TEXT($C497,"jjjj")=TEXT(CRENEAUX!$T$9,"jjjj"),TEXT($C497,"jjjj")=TEXT(CRENEAUX!$U$9,"jjjj"),TEXT($C497,"jjjj")=TEXT(CRENEAUX!$V$9,"jjjj"),TEXT($C497,"jjjj")=TEXT(CRENEAUX!$W$9,"jjjj"),TEXT($C497,"jjjj")=TEXT(CRENEAUX!$X$9,"jjjj"),TEXT($C497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D497</xm:sqref>
        </x14:conditionalFormatting>
        <x14:conditionalFormatting xmlns:xm="http://schemas.microsoft.com/office/excel/2006/main">
          <x14:cfRule type="expression" priority="6208" id="{E4C7ED87-DC66-4BBB-A27E-20E4AD45BD2F}">
            <xm:f>OR(TEXT($C497,"jjjj")=TEXT(CRENEAUX!$S$9,"jjjj"),TEXT($C497,"jjjj")=TEXT(CRENEAUX!$T$9,"jjjj"),TEXT($C497,"jjjj")=TEXT(CRENEAUX!$U$9,"jjjj"),TEXT($C497,"jjjj")=TEXT(CRENEAUX!$V$9,"jjjj"),TEXT($C497,"jjjj")=TEXT(CRENEAUX!$W$9,"jjjj"),TEXT($C497,"jjjj")=TEXT(CRENEAUX!$X$9,"jjjj"),TEXT($C497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D498</xm:sqref>
        </x14:conditionalFormatting>
        <x14:conditionalFormatting xmlns:xm="http://schemas.microsoft.com/office/excel/2006/main">
          <x14:cfRule type="expression" priority="6206" id="{385820C9-08E9-4968-BC77-9637D2B0E95F}">
            <xm:f>OR(TEXT($C499,"jjjj")=TEXT(CRENEAUX!$S$9,"jjjj"),TEXT($C499,"jjjj")=TEXT(CRENEAUX!$T$9,"jjjj"),TEXT($C499,"jjjj")=TEXT(CRENEAUX!$U$9,"jjjj"),TEXT($C499,"jjjj")=TEXT(CRENEAUX!$V$9,"jjjj"),TEXT($C499,"jjjj")=TEXT(CRENEAUX!$W$9,"jjjj"),TEXT($C499,"jjjj")=TEXT(CRENEAUX!$X$9,"jjjj"),TEXT($C499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D499</xm:sqref>
        </x14:conditionalFormatting>
        <x14:conditionalFormatting xmlns:xm="http://schemas.microsoft.com/office/excel/2006/main">
          <x14:cfRule type="expression" priority="6205" id="{9BD55E73-C0E1-47C8-BE61-0B1B75457B31}">
            <xm:f>OR(TEXT($C499,"jjjj")=TEXT(CRENEAUX!$S$9,"jjjj"),TEXT($C499,"jjjj")=TEXT(CRENEAUX!$T$9,"jjjj"),TEXT($C499,"jjjj")=TEXT(CRENEAUX!$U$9,"jjjj"),TEXT($C499,"jjjj")=TEXT(CRENEAUX!$V$9,"jjjj"),TEXT($C499,"jjjj")=TEXT(CRENEAUX!$W$9,"jjjj"),TEXT($C499,"jjjj")=TEXT(CRENEAUX!$X$9,"jjjj"),TEXT($C499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D500</xm:sqref>
        </x14:conditionalFormatting>
        <x14:conditionalFormatting xmlns:xm="http://schemas.microsoft.com/office/excel/2006/main">
          <x14:cfRule type="expression" priority="6203" id="{11DD0188-8149-4BE1-9468-98741E9940FE}">
            <xm:f>OR(TEXT($C501,"jjjj")=TEXT(CRENEAUX!$S$9,"jjjj"),TEXT($C501,"jjjj")=TEXT(CRENEAUX!$T$9,"jjjj"),TEXT($C501,"jjjj")=TEXT(CRENEAUX!$U$9,"jjjj"),TEXT($C501,"jjjj")=TEXT(CRENEAUX!$V$9,"jjjj"),TEXT($C501,"jjjj")=TEXT(CRENEAUX!$W$9,"jjjj"),TEXT($C501,"jjjj")=TEXT(CRENEAUX!$X$9,"jjjj"),TEXT($C501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D501</xm:sqref>
        </x14:conditionalFormatting>
        <x14:conditionalFormatting xmlns:xm="http://schemas.microsoft.com/office/excel/2006/main">
          <x14:cfRule type="expression" priority="6202" id="{80FAB26A-F7C2-43B7-B85E-7DDFAC1CA222}">
            <xm:f>OR(TEXT($C501,"jjjj")=TEXT(CRENEAUX!$S$9,"jjjj"),TEXT($C501,"jjjj")=TEXT(CRENEAUX!$T$9,"jjjj"),TEXT($C501,"jjjj")=TEXT(CRENEAUX!$U$9,"jjjj"),TEXT($C501,"jjjj")=TEXT(CRENEAUX!$V$9,"jjjj"),TEXT($C501,"jjjj")=TEXT(CRENEAUX!$W$9,"jjjj"),TEXT($C501,"jjjj")=TEXT(CRENEAUX!$X$9,"jjjj"),TEXT($C501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D502</xm:sqref>
        </x14:conditionalFormatting>
        <x14:conditionalFormatting xmlns:xm="http://schemas.microsoft.com/office/excel/2006/main">
          <x14:cfRule type="expression" priority="6200" id="{40A54CE7-959E-4940-AF10-C76D7454D7BD}">
            <xm:f>OR(TEXT($C503,"jjjj")=TEXT(CRENEAUX!$S$9,"jjjj"),TEXT($C503,"jjjj")=TEXT(CRENEAUX!$T$9,"jjjj"),TEXT($C503,"jjjj")=TEXT(CRENEAUX!$U$9,"jjjj"),TEXT($C503,"jjjj")=TEXT(CRENEAUX!$V$9,"jjjj"),TEXT($C503,"jjjj")=TEXT(CRENEAUX!$W$9,"jjjj"),TEXT($C503,"jjjj")=TEXT(CRENEAUX!$X$9,"jjjj"),TEXT($C503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D503</xm:sqref>
        </x14:conditionalFormatting>
        <x14:conditionalFormatting xmlns:xm="http://schemas.microsoft.com/office/excel/2006/main">
          <x14:cfRule type="expression" priority="6199" id="{8BF7C83F-C86E-4F9C-851F-B1FF70A13C39}">
            <xm:f>OR(TEXT($C503,"jjjj")=TEXT(CRENEAUX!$S$9,"jjjj"),TEXT($C503,"jjjj")=TEXT(CRENEAUX!$T$9,"jjjj"),TEXT($C503,"jjjj")=TEXT(CRENEAUX!$U$9,"jjjj"),TEXT($C503,"jjjj")=TEXT(CRENEAUX!$V$9,"jjjj"),TEXT($C503,"jjjj")=TEXT(CRENEAUX!$W$9,"jjjj"),TEXT($C503,"jjjj")=TEXT(CRENEAUX!$X$9,"jjjj"),TEXT($C503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D504</xm:sqref>
        </x14:conditionalFormatting>
        <x14:conditionalFormatting xmlns:xm="http://schemas.microsoft.com/office/excel/2006/main">
          <x14:cfRule type="expression" priority="6197" id="{169DE755-AB7A-4F84-9063-05A0198EE17E}">
            <xm:f>OR(TEXT($C505,"jjjj")=TEXT(CRENEAUX!$S$9,"jjjj"),TEXT($C505,"jjjj")=TEXT(CRENEAUX!$T$9,"jjjj"),TEXT($C505,"jjjj")=TEXT(CRENEAUX!$U$9,"jjjj"),TEXT($C505,"jjjj")=TEXT(CRENEAUX!$V$9,"jjjj"),TEXT($C505,"jjjj")=TEXT(CRENEAUX!$W$9,"jjjj"),TEXT($C505,"jjjj")=TEXT(CRENEAUX!$X$9,"jjjj"),TEXT($C505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D505</xm:sqref>
        </x14:conditionalFormatting>
        <x14:conditionalFormatting xmlns:xm="http://schemas.microsoft.com/office/excel/2006/main">
          <x14:cfRule type="expression" priority="6196" id="{3A6CA04C-0C17-47C1-94ED-55F17CB79D24}">
            <xm:f>OR(TEXT($C505,"jjjj")=TEXT(CRENEAUX!$S$9,"jjjj"),TEXT($C505,"jjjj")=TEXT(CRENEAUX!$T$9,"jjjj"),TEXT($C505,"jjjj")=TEXT(CRENEAUX!$U$9,"jjjj"),TEXT($C505,"jjjj")=TEXT(CRENEAUX!$V$9,"jjjj"),TEXT($C505,"jjjj")=TEXT(CRENEAUX!$W$9,"jjjj"),TEXT($C505,"jjjj")=TEXT(CRENEAUX!$X$9,"jjjj"),TEXT($C505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D506</xm:sqref>
        </x14:conditionalFormatting>
        <x14:conditionalFormatting xmlns:xm="http://schemas.microsoft.com/office/excel/2006/main">
          <x14:cfRule type="expression" priority="6194" id="{BA20ECF2-26DD-4189-BC7D-B293A988B512}">
            <xm:f>OR(TEXT($C507,"jjjj")=TEXT(CRENEAUX!$S$9,"jjjj"),TEXT($C507,"jjjj")=TEXT(CRENEAUX!$T$9,"jjjj"),TEXT($C507,"jjjj")=TEXT(CRENEAUX!$U$9,"jjjj"),TEXT($C507,"jjjj")=TEXT(CRENEAUX!$V$9,"jjjj"),TEXT($C507,"jjjj")=TEXT(CRENEAUX!$W$9,"jjjj"),TEXT($C507,"jjjj")=TEXT(CRENEAUX!$X$9,"jjjj"),TEXT($C507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D507</xm:sqref>
        </x14:conditionalFormatting>
        <x14:conditionalFormatting xmlns:xm="http://schemas.microsoft.com/office/excel/2006/main">
          <x14:cfRule type="expression" priority="6193" id="{E688526B-C3BF-41F2-A835-E5D619A49148}">
            <xm:f>OR(TEXT($C507,"jjjj")=TEXT(CRENEAUX!$S$9,"jjjj"),TEXT($C507,"jjjj")=TEXT(CRENEAUX!$T$9,"jjjj"),TEXT($C507,"jjjj")=TEXT(CRENEAUX!$U$9,"jjjj"),TEXT($C507,"jjjj")=TEXT(CRENEAUX!$V$9,"jjjj"),TEXT($C507,"jjjj")=TEXT(CRENEAUX!$W$9,"jjjj"),TEXT($C507,"jjjj")=TEXT(CRENEAUX!$X$9,"jjjj"),TEXT($C507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D508</xm:sqref>
        </x14:conditionalFormatting>
        <x14:conditionalFormatting xmlns:xm="http://schemas.microsoft.com/office/excel/2006/main">
          <x14:cfRule type="expression" priority="6191" id="{B2AEA2AF-0FC7-4356-A561-E8786A13A807}">
            <xm:f>OR(TEXT($C509,"jjjj")=TEXT(CRENEAUX!$S$9,"jjjj"),TEXT($C509,"jjjj")=TEXT(CRENEAUX!$T$9,"jjjj"),TEXT($C509,"jjjj")=TEXT(CRENEAUX!$U$9,"jjjj"),TEXT($C509,"jjjj")=TEXT(CRENEAUX!$V$9,"jjjj"),TEXT($C509,"jjjj")=TEXT(CRENEAUX!$W$9,"jjjj"),TEXT($C509,"jjjj")=TEXT(CRENEAUX!$X$9,"jjjj"),TEXT($C509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D509</xm:sqref>
        </x14:conditionalFormatting>
        <x14:conditionalFormatting xmlns:xm="http://schemas.microsoft.com/office/excel/2006/main">
          <x14:cfRule type="expression" priority="6190" id="{EEE76246-6607-4DA6-93A8-C615654FA183}">
            <xm:f>OR(TEXT($C509,"jjjj")=TEXT(CRENEAUX!$S$9,"jjjj"),TEXT($C509,"jjjj")=TEXT(CRENEAUX!$T$9,"jjjj"),TEXT($C509,"jjjj")=TEXT(CRENEAUX!$U$9,"jjjj"),TEXT($C509,"jjjj")=TEXT(CRENEAUX!$V$9,"jjjj"),TEXT($C509,"jjjj")=TEXT(CRENEAUX!$W$9,"jjjj"),TEXT($C509,"jjjj")=TEXT(CRENEAUX!$X$9,"jjjj"),TEXT($C509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D510</xm:sqref>
        </x14:conditionalFormatting>
        <x14:conditionalFormatting xmlns:xm="http://schemas.microsoft.com/office/excel/2006/main">
          <x14:cfRule type="expression" priority="6188" id="{A8F85731-F735-450F-8345-ABC1C3362A98}">
            <xm:f>OR(TEXT($C511,"jjjj")=TEXT(CRENEAUX!$S$9,"jjjj"),TEXT($C511,"jjjj")=TEXT(CRENEAUX!$T$9,"jjjj"),TEXT($C511,"jjjj")=TEXT(CRENEAUX!$U$9,"jjjj"),TEXT($C511,"jjjj")=TEXT(CRENEAUX!$V$9,"jjjj"),TEXT($C511,"jjjj")=TEXT(CRENEAUX!$W$9,"jjjj"),TEXT($C511,"jjjj")=TEXT(CRENEAUX!$X$9,"jjjj"),TEXT($C511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D511</xm:sqref>
        </x14:conditionalFormatting>
        <x14:conditionalFormatting xmlns:xm="http://schemas.microsoft.com/office/excel/2006/main">
          <x14:cfRule type="expression" priority="6187" id="{506EC893-5BD7-4421-AEB2-A2954197A03B}">
            <xm:f>OR(TEXT($C511,"jjjj")=TEXT(CRENEAUX!$S$9,"jjjj"),TEXT($C511,"jjjj")=TEXT(CRENEAUX!$T$9,"jjjj"),TEXT($C511,"jjjj")=TEXT(CRENEAUX!$U$9,"jjjj"),TEXT($C511,"jjjj")=TEXT(CRENEAUX!$V$9,"jjjj"),TEXT($C511,"jjjj")=TEXT(CRENEAUX!$W$9,"jjjj"),TEXT($C511,"jjjj")=TEXT(CRENEAUX!$X$9,"jjjj"),TEXT($C511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D512</xm:sqref>
        </x14:conditionalFormatting>
        <x14:conditionalFormatting xmlns:xm="http://schemas.microsoft.com/office/excel/2006/main">
          <x14:cfRule type="expression" priority="6185" id="{2B5D5FB8-7472-4A55-9EFF-A55FA80E67FC}">
            <xm:f>OR(TEXT($C513,"jjjj")=TEXT(CRENEAUX!$S$9,"jjjj"),TEXT($C513,"jjjj")=TEXT(CRENEAUX!$T$9,"jjjj"),TEXT($C513,"jjjj")=TEXT(CRENEAUX!$U$9,"jjjj"),TEXT($C513,"jjjj")=TEXT(CRENEAUX!$V$9,"jjjj"),TEXT($C513,"jjjj")=TEXT(CRENEAUX!$W$9,"jjjj"),TEXT($C513,"jjjj")=TEXT(CRENEAUX!$X$9,"jjjj"),TEXT($C513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D513</xm:sqref>
        </x14:conditionalFormatting>
        <x14:conditionalFormatting xmlns:xm="http://schemas.microsoft.com/office/excel/2006/main">
          <x14:cfRule type="expression" priority="6184" id="{3C99D08A-E036-4229-AF05-858099A7A8D3}">
            <xm:f>OR(TEXT($C513,"jjjj")=TEXT(CRENEAUX!$S$9,"jjjj"),TEXT($C513,"jjjj")=TEXT(CRENEAUX!$T$9,"jjjj"),TEXT($C513,"jjjj")=TEXT(CRENEAUX!$U$9,"jjjj"),TEXT($C513,"jjjj")=TEXT(CRENEAUX!$V$9,"jjjj"),TEXT($C513,"jjjj")=TEXT(CRENEAUX!$W$9,"jjjj"),TEXT($C513,"jjjj")=TEXT(CRENEAUX!$X$9,"jjjj"),TEXT($C513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D514</xm:sqref>
        </x14:conditionalFormatting>
        <x14:conditionalFormatting xmlns:xm="http://schemas.microsoft.com/office/excel/2006/main">
          <x14:cfRule type="expression" priority="6182" id="{B804885E-BFF7-4C7D-B052-8508E56740BB}">
            <xm:f>OR(TEXT($C515,"jjjj")=TEXT(CRENEAUX!$S$9,"jjjj"),TEXT($C515,"jjjj")=TEXT(CRENEAUX!$T$9,"jjjj"),TEXT($C515,"jjjj")=TEXT(CRENEAUX!$U$9,"jjjj"),TEXT($C515,"jjjj")=TEXT(CRENEAUX!$V$9,"jjjj"),TEXT($C515,"jjjj")=TEXT(CRENEAUX!$W$9,"jjjj"),TEXT($C515,"jjjj")=TEXT(CRENEAUX!$X$9,"jjjj"),TEXT($C515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D515</xm:sqref>
        </x14:conditionalFormatting>
        <x14:conditionalFormatting xmlns:xm="http://schemas.microsoft.com/office/excel/2006/main">
          <x14:cfRule type="expression" priority="6181" id="{D8A6F38E-3969-4679-955C-AC5B3A190E70}">
            <xm:f>OR(TEXT($C515,"jjjj")=TEXT(CRENEAUX!$S$9,"jjjj"),TEXT($C515,"jjjj")=TEXT(CRENEAUX!$T$9,"jjjj"),TEXT($C515,"jjjj")=TEXT(CRENEAUX!$U$9,"jjjj"),TEXT($C515,"jjjj")=TEXT(CRENEAUX!$V$9,"jjjj"),TEXT($C515,"jjjj")=TEXT(CRENEAUX!$W$9,"jjjj"),TEXT($C515,"jjjj")=TEXT(CRENEAUX!$X$9,"jjjj"),TEXT($C515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D516</xm:sqref>
        </x14:conditionalFormatting>
        <x14:conditionalFormatting xmlns:xm="http://schemas.microsoft.com/office/excel/2006/main">
          <x14:cfRule type="expression" priority="6179" id="{DED4473D-4729-4D0E-9A70-940E18EB71EE}">
            <xm:f>OR(TEXT($C517,"jjjj")=TEXT(CRENEAUX!$S$9,"jjjj"),TEXT($C517,"jjjj")=TEXT(CRENEAUX!$T$9,"jjjj"),TEXT($C517,"jjjj")=TEXT(CRENEAUX!$U$9,"jjjj"),TEXT($C517,"jjjj")=TEXT(CRENEAUX!$V$9,"jjjj"),TEXT($C517,"jjjj")=TEXT(CRENEAUX!$W$9,"jjjj"),TEXT($C517,"jjjj")=TEXT(CRENEAUX!$X$9,"jjjj"),TEXT($C517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D517</xm:sqref>
        </x14:conditionalFormatting>
        <x14:conditionalFormatting xmlns:xm="http://schemas.microsoft.com/office/excel/2006/main">
          <x14:cfRule type="expression" priority="6178" id="{A8ADA920-EE27-467D-9FCF-E90018501DAD}">
            <xm:f>OR(TEXT($C517,"jjjj")=TEXT(CRENEAUX!$S$9,"jjjj"),TEXT($C517,"jjjj")=TEXT(CRENEAUX!$T$9,"jjjj"),TEXT($C517,"jjjj")=TEXT(CRENEAUX!$U$9,"jjjj"),TEXT($C517,"jjjj")=TEXT(CRENEAUX!$V$9,"jjjj"),TEXT($C517,"jjjj")=TEXT(CRENEAUX!$W$9,"jjjj"),TEXT($C517,"jjjj")=TEXT(CRENEAUX!$X$9,"jjjj"),TEXT($C517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D518</xm:sqref>
        </x14:conditionalFormatting>
        <x14:conditionalFormatting xmlns:xm="http://schemas.microsoft.com/office/excel/2006/main">
          <x14:cfRule type="expression" priority="6176" id="{91E31024-4763-40A1-841E-6AF19132F039}">
            <xm:f>OR(TEXT($C519,"jjjj")=TEXT(CRENEAUX!$S$9,"jjjj"),TEXT($C519,"jjjj")=TEXT(CRENEAUX!$T$9,"jjjj"),TEXT($C519,"jjjj")=TEXT(CRENEAUX!$U$9,"jjjj"),TEXT($C519,"jjjj")=TEXT(CRENEAUX!$V$9,"jjjj"),TEXT($C519,"jjjj")=TEXT(CRENEAUX!$W$9,"jjjj"),TEXT($C519,"jjjj")=TEXT(CRENEAUX!$X$9,"jjjj"),TEXT($C519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D519</xm:sqref>
        </x14:conditionalFormatting>
        <x14:conditionalFormatting xmlns:xm="http://schemas.microsoft.com/office/excel/2006/main">
          <x14:cfRule type="expression" priority="6175" id="{DADBB266-DD21-43ED-8C3C-30FF1651CD46}">
            <xm:f>OR(TEXT($C519,"jjjj")=TEXT(CRENEAUX!$S$9,"jjjj"),TEXT($C519,"jjjj")=TEXT(CRENEAUX!$T$9,"jjjj"),TEXT($C519,"jjjj")=TEXT(CRENEAUX!$U$9,"jjjj"),TEXT($C519,"jjjj")=TEXT(CRENEAUX!$V$9,"jjjj"),TEXT($C519,"jjjj")=TEXT(CRENEAUX!$W$9,"jjjj"),TEXT($C519,"jjjj")=TEXT(CRENEAUX!$X$9,"jjjj"),TEXT($C519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D520</xm:sqref>
        </x14:conditionalFormatting>
        <x14:conditionalFormatting xmlns:xm="http://schemas.microsoft.com/office/excel/2006/main">
          <x14:cfRule type="expression" priority="6173" id="{BE80CBF8-0147-470F-99F4-A07CBFE6F116}">
            <xm:f>OR(TEXT($C521,"jjjj")=TEXT(CRENEAUX!$S$9,"jjjj"),TEXT($C521,"jjjj")=TEXT(CRENEAUX!$T$9,"jjjj"),TEXT($C521,"jjjj")=TEXT(CRENEAUX!$U$9,"jjjj"),TEXT($C521,"jjjj")=TEXT(CRENEAUX!$V$9,"jjjj"),TEXT($C521,"jjjj")=TEXT(CRENEAUX!$W$9,"jjjj"),TEXT($C521,"jjjj")=TEXT(CRENEAUX!$X$9,"jjjj"),TEXT($C521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D521</xm:sqref>
        </x14:conditionalFormatting>
        <x14:conditionalFormatting xmlns:xm="http://schemas.microsoft.com/office/excel/2006/main">
          <x14:cfRule type="expression" priority="6172" id="{E4F6BC8D-10BB-438B-99BA-B328E146D9F6}">
            <xm:f>OR(TEXT($C521,"jjjj")=TEXT(CRENEAUX!$S$9,"jjjj"),TEXT($C521,"jjjj")=TEXT(CRENEAUX!$T$9,"jjjj"),TEXT($C521,"jjjj")=TEXT(CRENEAUX!$U$9,"jjjj"),TEXT($C521,"jjjj")=TEXT(CRENEAUX!$V$9,"jjjj"),TEXT($C521,"jjjj")=TEXT(CRENEAUX!$W$9,"jjjj"),TEXT($C521,"jjjj")=TEXT(CRENEAUX!$X$9,"jjjj"),TEXT($C521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D522</xm:sqref>
        </x14:conditionalFormatting>
        <x14:conditionalFormatting xmlns:xm="http://schemas.microsoft.com/office/excel/2006/main">
          <x14:cfRule type="expression" priority="6170" id="{AD7616F4-AC14-47A3-8D03-072D81ECF902}">
            <xm:f>OR(TEXT($C523,"jjjj")=TEXT(CRENEAUX!$S$9,"jjjj"),TEXT($C523,"jjjj")=TEXT(CRENEAUX!$T$9,"jjjj"),TEXT($C523,"jjjj")=TEXT(CRENEAUX!$U$9,"jjjj"),TEXT($C523,"jjjj")=TEXT(CRENEAUX!$V$9,"jjjj"),TEXT($C523,"jjjj")=TEXT(CRENEAUX!$W$9,"jjjj"),TEXT($C523,"jjjj")=TEXT(CRENEAUX!$X$9,"jjjj"),TEXT($C523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D523</xm:sqref>
        </x14:conditionalFormatting>
        <x14:conditionalFormatting xmlns:xm="http://schemas.microsoft.com/office/excel/2006/main">
          <x14:cfRule type="expression" priority="6169" id="{3404EC2A-556D-4652-A217-F79F6BDB9167}">
            <xm:f>OR(TEXT($C523,"jjjj")=TEXT(CRENEAUX!$S$9,"jjjj"),TEXT($C523,"jjjj")=TEXT(CRENEAUX!$T$9,"jjjj"),TEXT($C523,"jjjj")=TEXT(CRENEAUX!$U$9,"jjjj"),TEXT($C523,"jjjj")=TEXT(CRENEAUX!$V$9,"jjjj"),TEXT($C523,"jjjj")=TEXT(CRENEAUX!$W$9,"jjjj"),TEXT($C523,"jjjj")=TEXT(CRENEAUX!$X$9,"jjjj"),TEXT($C523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D524</xm:sqref>
        </x14:conditionalFormatting>
        <x14:conditionalFormatting xmlns:xm="http://schemas.microsoft.com/office/excel/2006/main">
          <x14:cfRule type="expression" priority="6167" id="{61E13171-DF4E-4688-A524-5DE80CF2CE94}">
            <xm:f>OR(TEXT($C525,"jjjj")=TEXT(CRENEAUX!$S$9,"jjjj"),TEXT($C525,"jjjj")=TEXT(CRENEAUX!$T$9,"jjjj"),TEXT($C525,"jjjj")=TEXT(CRENEAUX!$U$9,"jjjj"),TEXT($C525,"jjjj")=TEXT(CRENEAUX!$V$9,"jjjj"),TEXT($C525,"jjjj")=TEXT(CRENEAUX!$W$9,"jjjj"),TEXT($C525,"jjjj")=TEXT(CRENEAUX!$X$9,"jjjj"),TEXT($C525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D525</xm:sqref>
        </x14:conditionalFormatting>
        <x14:conditionalFormatting xmlns:xm="http://schemas.microsoft.com/office/excel/2006/main">
          <x14:cfRule type="expression" priority="6166" id="{BBA866DD-0709-4307-926C-064456069373}">
            <xm:f>OR(TEXT($C525,"jjjj")=TEXT(CRENEAUX!$S$9,"jjjj"),TEXT($C525,"jjjj")=TEXT(CRENEAUX!$T$9,"jjjj"),TEXT($C525,"jjjj")=TEXT(CRENEAUX!$U$9,"jjjj"),TEXT($C525,"jjjj")=TEXT(CRENEAUX!$V$9,"jjjj"),TEXT($C525,"jjjj")=TEXT(CRENEAUX!$W$9,"jjjj"),TEXT($C525,"jjjj")=TEXT(CRENEAUX!$X$9,"jjjj"),TEXT($C525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D526</xm:sqref>
        </x14:conditionalFormatting>
        <x14:conditionalFormatting xmlns:xm="http://schemas.microsoft.com/office/excel/2006/main">
          <x14:cfRule type="expression" priority="6164" id="{E59A306D-CDFD-4C9B-8D44-808EE4756F79}">
            <xm:f>OR(TEXT($C527,"jjjj")=TEXT(CRENEAUX!$S$9,"jjjj"),TEXT($C527,"jjjj")=TEXT(CRENEAUX!$T$9,"jjjj"),TEXT($C527,"jjjj")=TEXT(CRENEAUX!$U$9,"jjjj"),TEXT($C527,"jjjj")=TEXT(CRENEAUX!$V$9,"jjjj"),TEXT($C527,"jjjj")=TEXT(CRENEAUX!$W$9,"jjjj"),TEXT($C527,"jjjj")=TEXT(CRENEAUX!$X$9,"jjjj"),TEXT($C527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D527</xm:sqref>
        </x14:conditionalFormatting>
        <x14:conditionalFormatting xmlns:xm="http://schemas.microsoft.com/office/excel/2006/main">
          <x14:cfRule type="expression" priority="6163" id="{689B5635-D6C8-4B2A-8507-F2DE10826CD0}">
            <xm:f>OR(TEXT($C527,"jjjj")=TEXT(CRENEAUX!$S$9,"jjjj"),TEXT($C527,"jjjj")=TEXT(CRENEAUX!$T$9,"jjjj"),TEXT($C527,"jjjj")=TEXT(CRENEAUX!$U$9,"jjjj"),TEXT($C527,"jjjj")=TEXT(CRENEAUX!$V$9,"jjjj"),TEXT($C527,"jjjj")=TEXT(CRENEAUX!$W$9,"jjjj"),TEXT($C527,"jjjj")=TEXT(CRENEAUX!$X$9,"jjjj"),TEXT($C527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D528</xm:sqref>
        </x14:conditionalFormatting>
        <x14:conditionalFormatting xmlns:xm="http://schemas.microsoft.com/office/excel/2006/main">
          <x14:cfRule type="expression" priority="6161" id="{01B839FF-A6DE-406F-980C-DFD30325337B}">
            <xm:f>OR(TEXT($C529,"jjjj")=TEXT(CRENEAUX!$S$9,"jjjj"),TEXT($C529,"jjjj")=TEXT(CRENEAUX!$T$9,"jjjj"),TEXT($C529,"jjjj")=TEXT(CRENEAUX!$U$9,"jjjj"),TEXT($C529,"jjjj")=TEXT(CRENEAUX!$V$9,"jjjj"),TEXT($C529,"jjjj")=TEXT(CRENEAUX!$W$9,"jjjj"),TEXT($C529,"jjjj")=TEXT(CRENEAUX!$X$9,"jjjj"),TEXT($C529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D529</xm:sqref>
        </x14:conditionalFormatting>
        <x14:conditionalFormatting xmlns:xm="http://schemas.microsoft.com/office/excel/2006/main">
          <x14:cfRule type="expression" priority="6160" id="{F576ADCA-A69E-41D8-801F-9F15D77F9B41}">
            <xm:f>OR(TEXT($C529,"jjjj")=TEXT(CRENEAUX!$S$9,"jjjj"),TEXT($C529,"jjjj")=TEXT(CRENEAUX!$T$9,"jjjj"),TEXT($C529,"jjjj")=TEXT(CRENEAUX!$U$9,"jjjj"),TEXT($C529,"jjjj")=TEXT(CRENEAUX!$V$9,"jjjj"),TEXT($C529,"jjjj")=TEXT(CRENEAUX!$W$9,"jjjj"),TEXT($C529,"jjjj")=TEXT(CRENEAUX!$X$9,"jjjj"),TEXT($C529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D530</xm:sqref>
        </x14:conditionalFormatting>
        <x14:conditionalFormatting xmlns:xm="http://schemas.microsoft.com/office/excel/2006/main">
          <x14:cfRule type="expression" priority="6158" id="{44F10339-2545-432C-8312-2E9BBCE9C133}">
            <xm:f>OR(TEXT($C531,"jjjj")=TEXT(CRENEAUX!$S$9,"jjjj"),TEXT($C531,"jjjj")=TEXT(CRENEAUX!$T$9,"jjjj"),TEXT($C531,"jjjj")=TEXT(CRENEAUX!$U$9,"jjjj"),TEXT($C531,"jjjj")=TEXT(CRENEAUX!$V$9,"jjjj"),TEXT($C531,"jjjj")=TEXT(CRENEAUX!$W$9,"jjjj"),TEXT($C531,"jjjj")=TEXT(CRENEAUX!$X$9,"jjjj"),TEXT($C531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D531</xm:sqref>
        </x14:conditionalFormatting>
        <x14:conditionalFormatting xmlns:xm="http://schemas.microsoft.com/office/excel/2006/main">
          <x14:cfRule type="expression" priority="6157" id="{A3DDFC35-5800-4F41-BDDE-F9EC63F53415}">
            <xm:f>OR(TEXT($C531,"jjjj")=TEXT(CRENEAUX!$S$9,"jjjj"),TEXT($C531,"jjjj")=TEXT(CRENEAUX!$T$9,"jjjj"),TEXT($C531,"jjjj")=TEXT(CRENEAUX!$U$9,"jjjj"),TEXT($C531,"jjjj")=TEXT(CRENEAUX!$V$9,"jjjj"),TEXT($C531,"jjjj")=TEXT(CRENEAUX!$W$9,"jjjj"),TEXT($C531,"jjjj")=TEXT(CRENEAUX!$X$9,"jjjj"),TEXT($C531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D532</xm:sqref>
        </x14:conditionalFormatting>
        <x14:conditionalFormatting xmlns:xm="http://schemas.microsoft.com/office/excel/2006/main">
          <x14:cfRule type="expression" priority="6155" id="{9A6F6364-2362-48D2-9D3A-B423E0FC4E2E}">
            <xm:f>OR(TEXT($C533,"jjjj")=TEXT(CRENEAUX!$S$9,"jjjj"),TEXT($C533,"jjjj")=TEXT(CRENEAUX!$T$9,"jjjj"),TEXT($C533,"jjjj")=TEXT(CRENEAUX!$U$9,"jjjj"),TEXT($C533,"jjjj")=TEXT(CRENEAUX!$V$9,"jjjj"),TEXT($C533,"jjjj")=TEXT(CRENEAUX!$W$9,"jjjj"),TEXT($C533,"jjjj")=TEXT(CRENEAUX!$X$9,"jjjj"),TEXT($C533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D533</xm:sqref>
        </x14:conditionalFormatting>
        <x14:conditionalFormatting xmlns:xm="http://schemas.microsoft.com/office/excel/2006/main">
          <x14:cfRule type="expression" priority="6154" id="{9641607A-95C4-4E62-8D92-39B31994B21D}">
            <xm:f>OR(TEXT($C533,"jjjj")=TEXT(CRENEAUX!$S$9,"jjjj"),TEXT($C533,"jjjj")=TEXT(CRENEAUX!$T$9,"jjjj"),TEXT($C533,"jjjj")=TEXT(CRENEAUX!$U$9,"jjjj"),TEXT($C533,"jjjj")=TEXT(CRENEAUX!$V$9,"jjjj"),TEXT($C533,"jjjj")=TEXT(CRENEAUX!$W$9,"jjjj"),TEXT($C533,"jjjj")=TEXT(CRENEAUX!$X$9,"jjjj"),TEXT($C533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D534</xm:sqref>
        </x14:conditionalFormatting>
        <x14:conditionalFormatting xmlns:xm="http://schemas.microsoft.com/office/excel/2006/main">
          <x14:cfRule type="expression" priority="6152" id="{4286C9A9-A9C2-406F-93EF-5B28DA8FF5E1}">
            <xm:f>OR(TEXT($C535,"jjjj")=TEXT(CRENEAUX!$S$9,"jjjj"),TEXT($C535,"jjjj")=TEXT(CRENEAUX!$T$9,"jjjj"),TEXT($C535,"jjjj")=TEXT(CRENEAUX!$U$9,"jjjj"),TEXT($C535,"jjjj")=TEXT(CRENEAUX!$V$9,"jjjj"),TEXT($C535,"jjjj")=TEXT(CRENEAUX!$W$9,"jjjj"),TEXT($C535,"jjjj")=TEXT(CRENEAUX!$X$9,"jjjj"),TEXT($C535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D535</xm:sqref>
        </x14:conditionalFormatting>
        <x14:conditionalFormatting xmlns:xm="http://schemas.microsoft.com/office/excel/2006/main">
          <x14:cfRule type="expression" priority="6151" id="{A525BCCB-39CD-4F8E-8517-301235E5F7AC}">
            <xm:f>OR(TEXT($C535,"jjjj")=TEXT(CRENEAUX!$S$9,"jjjj"),TEXT($C535,"jjjj")=TEXT(CRENEAUX!$T$9,"jjjj"),TEXT($C535,"jjjj")=TEXT(CRENEAUX!$U$9,"jjjj"),TEXT($C535,"jjjj")=TEXT(CRENEAUX!$V$9,"jjjj"),TEXT($C535,"jjjj")=TEXT(CRENEAUX!$W$9,"jjjj"),TEXT($C535,"jjjj")=TEXT(CRENEAUX!$X$9,"jjjj"),TEXT($C535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D536</xm:sqref>
        </x14:conditionalFormatting>
        <x14:conditionalFormatting xmlns:xm="http://schemas.microsoft.com/office/excel/2006/main">
          <x14:cfRule type="expression" priority="6149" id="{1FFCF2FB-90AD-433B-B97E-921E40AF890C}">
            <xm:f>OR(TEXT($C537,"jjjj")=TEXT(CRENEAUX!$S$9,"jjjj"),TEXT($C537,"jjjj")=TEXT(CRENEAUX!$T$9,"jjjj"),TEXT($C537,"jjjj")=TEXT(CRENEAUX!$U$9,"jjjj"),TEXT($C537,"jjjj")=TEXT(CRENEAUX!$V$9,"jjjj"),TEXT($C537,"jjjj")=TEXT(CRENEAUX!$W$9,"jjjj"),TEXT($C537,"jjjj")=TEXT(CRENEAUX!$X$9,"jjjj"),TEXT($C537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D537</xm:sqref>
        </x14:conditionalFormatting>
        <x14:conditionalFormatting xmlns:xm="http://schemas.microsoft.com/office/excel/2006/main">
          <x14:cfRule type="expression" priority="6148" id="{558E2DB3-E24D-4CBB-A9B7-C1260EC52641}">
            <xm:f>OR(TEXT($C537,"jjjj")=TEXT(CRENEAUX!$S$9,"jjjj"),TEXT($C537,"jjjj")=TEXT(CRENEAUX!$T$9,"jjjj"),TEXT($C537,"jjjj")=TEXT(CRENEAUX!$U$9,"jjjj"),TEXT($C537,"jjjj")=TEXT(CRENEAUX!$V$9,"jjjj"),TEXT($C537,"jjjj")=TEXT(CRENEAUX!$W$9,"jjjj"),TEXT($C537,"jjjj")=TEXT(CRENEAUX!$X$9,"jjjj"),TEXT($C537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D538</xm:sqref>
        </x14:conditionalFormatting>
        <x14:conditionalFormatting xmlns:xm="http://schemas.microsoft.com/office/excel/2006/main">
          <x14:cfRule type="expression" priority="6146" id="{18CB2B13-B982-4D4D-A6AA-B08F56A9AC8F}">
            <xm:f>OR(TEXT($C539,"jjjj")=TEXT(CRENEAUX!$S$9,"jjjj"),TEXT($C539,"jjjj")=TEXT(CRENEAUX!$T$9,"jjjj"),TEXT($C539,"jjjj")=TEXT(CRENEAUX!$U$9,"jjjj"),TEXT($C539,"jjjj")=TEXT(CRENEAUX!$V$9,"jjjj"),TEXT($C539,"jjjj")=TEXT(CRENEAUX!$W$9,"jjjj"),TEXT($C539,"jjjj")=TEXT(CRENEAUX!$X$9,"jjjj"),TEXT($C539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D539</xm:sqref>
        </x14:conditionalFormatting>
        <x14:conditionalFormatting xmlns:xm="http://schemas.microsoft.com/office/excel/2006/main">
          <x14:cfRule type="expression" priority="6145" id="{C53D5A04-50A4-4178-AF1E-0F4001953AB3}">
            <xm:f>OR(TEXT($C539,"jjjj")=TEXT(CRENEAUX!$S$9,"jjjj"),TEXT($C539,"jjjj")=TEXT(CRENEAUX!$T$9,"jjjj"),TEXT($C539,"jjjj")=TEXT(CRENEAUX!$U$9,"jjjj"),TEXT($C539,"jjjj")=TEXT(CRENEAUX!$V$9,"jjjj"),TEXT($C539,"jjjj")=TEXT(CRENEAUX!$W$9,"jjjj"),TEXT($C539,"jjjj")=TEXT(CRENEAUX!$X$9,"jjjj"),TEXT($C539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D540</xm:sqref>
        </x14:conditionalFormatting>
        <x14:conditionalFormatting xmlns:xm="http://schemas.microsoft.com/office/excel/2006/main">
          <x14:cfRule type="expression" priority="6143" id="{6F3AB3A5-9E9F-4A5B-AE6C-57A471A77D8F}">
            <xm:f>OR(TEXT($C541,"jjjj")=TEXT(CRENEAUX!$S$9,"jjjj"),TEXT($C541,"jjjj")=TEXT(CRENEAUX!$T$9,"jjjj"),TEXT($C541,"jjjj")=TEXT(CRENEAUX!$U$9,"jjjj"),TEXT($C541,"jjjj")=TEXT(CRENEAUX!$V$9,"jjjj"),TEXT($C541,"jjjj")=TEXT(CRENEAUX!$W$9,"jjjj"),TEXT($C541,"jjjj")=TEXT(CRENEAUX!$X$9,"jjjj"),TEXT($C541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D541</xm:sqref>
        </x14:conditionalFormatting>
        <x14:conditionalFormatting xmlns:xm="http://schemas.microsoft.com/office/excel/2006/main">
          <x14:cfRule type="expression" priority="6142" id="{126A5431-FBBF-4132-9711-822EF3CA994C}">
            <xm:f>OR(TEXT($C541,"jjjj")=TEXT(CRENEAUX!$S$9,"jjjj"),TEXT($C541,"jjjj")=TEXT(CRENEAUX!$T$9,"jjjj"),TEXT($C541,"jjjj")=TEXT(CRENEAUX!$U$9,"jjjj"),TEXT($C541,"jjjj")=TEXT(CRENEAUX!$V$9,"jjjj"),TEXT($C541,"jjjj")=TEXT(CRENEAUX!$W$9,"jjjj"),TEXT($C541,"jjjj")=TEXT(CRENEAUX!$X$9,"jjjj"),TEXT($C541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D542</xm:sqref>
        </x14:conditionalFormatting>
        <x14:conditionalFormatting xmlns:xm="http://schemas.microsoft.com/office/excel/2006/main">
          <x14:cfRule type="expression" priority="6140" id="{969BBFFD-4EAA-4CA6-A6F3-61A033EE77DD}">
            <xm:f>OR(TEXT($C543,"jjjj")=TEXT(CRENEAUX!$S$9,"jjjj"),TEXT($C543,"jjjj")=TEXT(CRENEAUX!$T$9,"jjjj"),TEXT($C543,"jjjj")=TEXT(CRENEAUX!$U$9,"jjjj"),TEXT($C543,"jjjj")=TEXT(CRENEAUX!$V$9,"jjjj"),TEXT($C543,"jjjj")=TEXT(CRENEAUX!$W$9,"jjjj"),TEXT($C543,"jjjj")=TEXT(CRENEAUX!$X$9,"jjjj"),TEXT($C543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D543</xm:sqref>
        </x14:conditionalFormatting>
        <x14:conditionalFormatting xmlns:xm="http://schemas.microsoft.com/office/excel/2006/main">
          <x14:cfRule type="expression" priority="6139" id="{0499896F-E8D4-46A5-8292-B9E39CCEC7C5}">
            <xm:f>OR(TEXT($C543,"jjjj")=TEXT(CRENEAUX!$S$9,"jjjj"),TEXT($C543,"jjjj")=TEXT(CRENEAUX!$T$9,"jjjj"),TEXT($C543,"jjjj")=TEXT(CRENEAUX!$U$9,"jjjj"),TEXT($C543,"jjjj")=TEXT(CRENEAUX!$V$9,"jjjj"),TEXT($C543,"jjjj")=TEXT(CRENEAUX!$W$9,"jjjj"),TEXT($C543,"jjjj")=TEXT(CRENEAUX!$X$9,"jjjj"),TEXT($C543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D544</xm:sqref>
        </x14:conditionalFormatting>
        <x14:conditionalFormatting xmlns:xm="http://schemas.microsoft.com/office/excel/2006/main">
          <x14:cfRule type="expression" priority="6137" id="{3B301F9B-ADA4-4BBA-8B08-AA292F2F4263}">
            <xm:f>OR(TEXT($C545,"jjjj")=TEXT(CRENEAUX!$S$9,"jjjj"),TEXT($C545,"jjjj")=TEXT(CRENEAUX!$T$9,"jjjj"),TEXT($C545,"jjjj")=TEXT(CRENEAUX!$U$9,"jjjj"),TEXT($C545,"jjjj")=TEXT(CRENEAUX!$V$9,"jjjj"),TEXT($C545,"jjjj")=TEXT(CRENEAUX!$W$9,"jjjj"),TEXT($C545,"jjjj")=TEXT(CRENEAUX!$X$9,"jjjj"),TEXT($C545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D545</xm:sqref>
        </x14:conditionalFormatting>
        <x14:conditionalFormatting xmlns:xm="http://schemas.microsoft.com/office/excel/2006/main">
          <x14:cfRule type="expression" priority="6136" id="{01DF9ABF-6759-4C11-8761-C640E538418E}">
            <xm:f>OR(TEXT($C545,"jjjj")=TEXT(CRENEAUX!$S$9,"jjjj"),TEXT($C545,"jjjj")=TEXT(CRENEAUX!$T$9,"jjjj"),TEXT($C545,"jjjj")=TEXT(CRENEAUX!$U$9,"jjjj"),TEXT($C545,"jjjj")=TEXT(CRENEAUX!$V$9,"jjjj"),TEXT($C545,"jjjj")=TEXT(CRENEAUX!$W$9,"jjjj"),TEXT($C545,"jjjj")=TEXT(CRENEAUX!$X$9,"jjjj"),TEXT($C545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D546</xm:sqref>
        </x14:conditionalFormatting>
        <x14:conditionalFormatting xmlns:xm="http://schemas.microsoft.com/office/excel/2006/main">
          <x14:cfRule type="expression" priority="6134" id="{1CC373D3-9BB5-424B-9C54-87264CC50A8A}">
            <xm:f>OR(TEXT($C547,"jjjj")=TEXT(CRENEAUX!$S$9,"jjjj"),TEXT($C547,"jjjj")=TEXT(CRENEAUX!$T$9,"jjjj"),TEXT($C547,"jjjj")=TEXT(CRENEAUX!$U$9,"jjjj"),TEXT($C547,"jjjj")=TEXT(CRENEAUX!$V$9,"jjjj"),TEXT($C547,"jjjj")=TEXT(CRENEAUX!$W$9,"jjjj"),TEXT($C547,"jjjj")=TEXT(CRENEAUX!$X$9,"jjjj"),TEXT($C547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D547</xm:sqref>
        </x14:conditionalFormatting>
        <x14:conditionalFormatting xmlns:xm="http://schemas.microsoft.com/office/excel/2006/main">
          <x14:cfRule type="expression" priority="6133" id="{88D2B36B-5537-450B-95DC-1E7B034604C4}">
            <xm:f>OR(TEXT($C547,"jjjj")=TEXT(CRENEAUX!$S$9,"jjjj"),TEXT($C547,"jjjj")=TEXT(CRENEAUX!$T$9,"jjjj"),TEXT($C547,"jjjj")=TEXT(CRENEAUX!$U$9,"jjjj"),TEXT($C547,"jjjj")=TEXT(CRENEAUX!$V$9,"jjjj"),TEXT($C547,"jjjj")=TEXT(CRENEAUX!$W$9,"jjjj"),TEXT($C547,"jjjj")=TEXT(CRENEAUX!$X$9,"jjjj"),TEXT($C547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D548</xm:sqref>
        </x14:conditionalFormatting>
        <x14:conditionalFormatting xmlns:xm="http://schemas.microsoft.com/office/excel/2006/main">
          <x14:cfRule type="expression" priority="6131" id="{6DFEFFE4-98FE-46AA-8AAE-D3FB0059D9A9}">
            <xm:f>OR(TEXT($C549,"jjjj")=TEXT(CRENEAUX!$S$9,"jjjj"),TEXT($C549,"jjjj")=TEXT(CRENEAUX!$T$9,"jjjj"),TEXT($C549,"jjjj")=TEXT(CRENEAUX!$U$9,"jjjj"),TEXT($C549,"jjjj")=TEXT(CRENEAUX!$V$9,"jjjj"),TEXT($C549,"jjjj")=TEXT(CRENEAUX!$W$9,"jjjj"),TEXT($C549,"jjjj")=TEXT(CRENEAUX!$X$9,"jjjj"),TEXT($C549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D549</xm:sqref>
        </x14:conditionalFormatting>
        <x14:conditionalFormatting xmlns:xm="http://schemas.microsoft.com/office/excel/2006/main">
          <x14:cfRule type="expression" priority="6130" id="{2DDEA30E-D567-4B37-813B-2A2C20939378}">
            <xm:f>OR(TEXT($C549,"jjjj")=TEXT(CRENEAUX!$S$9,"jjjj"),TEXT($C549,"jjjj")=TEXT(CRENEAUX!$T$9,"jjjj"),TEXT($C549,"jjjj")=TEXT(CRENEAUX!$U$9,"jjjj"),TEXT($C549,"jjjj")=TEXT(CRENEAUX!$V$9,"jjjj"),TEXT($C549,"jjjj")=TEXT(CRENEAUX!$W$9,"jjjj"),TEXT($C549,"jjjj")=TEXT(CRENEAUX!$X$9,"jjjj"),TEXT($C549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D550</xm:sqref>
        </x14:conditionalFormatting>
        <x14:conditionalFormatting xmlns:xm="http://schemas.microsoft.com/office/excel/2006/main">
          <x14:cfRule type="expression" priority="6128" id="{13802DE9-88DB-481E-BDC4-BD9BC4E0EF0E}">
            <xm:f>OR(TEXT($C551,"jjjj")=TEXT(CRENEAUX!$S$9,"jjjj"),TEXT($C551,"jjjj")=TEXT(CRENEAUX!$T$9,"jjjj"),TEXT($C551,"jjjj")=TEXT(CRENEAUX!$U$9,"jjjj"),TEXT($C551,"jjjj")=TEXT(CRENEAUX!$V$9,"jjjj"),TEXT($C551,"jjjj")=TEXT(CRENEAUX!$W$9,"jjjj"),TEXT($C551,"jjjj")=TEXT(CRENEAUX!$X$9,"jjjj"),TEXT($C551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D551</xm:sqref>
        </x14:conditionalFormatting>
        <x14:conditionalFormatting xmlns:xm="http://schemas.microsoft.com/office/excel/2006/main">
          <x14:cfRule type="expression" priority="6127" id="{F8CA2786-1DEF-4CC9-8391-CE978C31EB6F}">
            <xm:f>OR(TEXT($C551,"jjjj")=TEXT(CRENEAUX!$S$9,"jjjj"),TEXT($C551,"jjjj")=TEXT(CRENEAUX!$T$9,"jjjj"),TEXT($C551,"jjjj")=TEXT(CRENEAUX!$U$9,"jjjj"),TEXT($C551,"jjjj")=TEXT(CRENEAUX!$V$9,"jjjj"),TEXT($C551,"jjjj")=TEXT(CRENEAUX!$W$9,"jjjj"),TEXT($C551,"jjjj")=TEXT(CRENEAUX!$X$9,"jjjj"),TEXT($C551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D552</xm:sqref>
        </x14:conditionalFormatting>
        <x14:conditionalFormatting xmlns:xm="http://schemas.microsoft.com/office/excel/2006/main">
          <x14:cfRule type="expression" priority="6125" id="{2CFFD0D5-CEB7-4350-9062-506B92C694CF}">
            <xm:f>OR(TEXT($C553,"jjjj")=TEXT(CRENEAUX!$S$9,"jjjj"),TEXT($C553,"jjjj")=TEXT(CRENEAUX!$T$9,"jjjj"),TEXT($C553,"jjjj")=TEXT(CRENEAUX!$U$9,"jjjj"),TEXT($C553,"jjjj")=TEXT(CRENEAUX!$V$9,"jjjj"),TEXT($C553,"jjjj")=TEXT(CRENEAUX!$W$9,"jjjj"),TEXT($C553,"jjjj")=TEXT(CRENEAUX!$X$9,"jjjj"),TEXT($C553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D553</xm:sqref>
        </x14:conditionalFormatting>
        <x14:conditionalFormatting xmlns:xm="http://schemas.microsoft.com/office/excel/2006/main">
          <x14:cfRule type="expression" priority="6124" id="{54248827-FB09-49D0-8D56-C3702AA42E27}">
            <xm:f>OR(TEXT($C553,"jjjj")=TEXT(CRENEAUX!$S$9,"jjjj"),TEXT($C553,"jjjj")=TEXT(CRENEAUX!$T$9,"jjjj"),TEXT($C553,"jjjj")=TEXT(CRENEAUX!$U$9,"jjjj"),TEXT($C553,"jjjj")=TEXT(CRENEAUX!$V$9,"jjjj"),TEXT($C553,"jjjj")=TEXT(CRENEAUX!$W$9,"jjjj"),TEXT($C553,"jjjj")=TEXT(CRENEAUX!$X$9,"jjjj"),TEXT($C553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D554</xm:sqref>
        </x14:conditionalFormatting>
        <x14:conditionalFormatting xmlns:xm="http://schemas.microsoft.com/office/excel/2006/main">
          <x14:cfRule type="expression" priority="6122" id="{677CC42B-2A43-460A-B4C9-8B10C7A363E8}">
            <xm:f>OR(TEXT($C555,"jjjj")=TEXT(CRENEAUX!$S$9,"jjjj"),TEXT($C555,"jjjj")=TEXT(CRENEAUX!$T$9,"jjjj"),TEXT($C555,"jjjj")=TEXT(CRENEAUX!$U$9,"jjjj"),TEXT($C555,"jjjj")=TEXT(CRENEAUX!$V$9,"jjjj"),TEXT($C555,"jjjj")=TEXT(CRENEAUX!$W$9,"jjjj"),TEXT($C555,"jjjj")=TEXT(CRENEAUX!$X$9,"jjjj"),TEXT($C555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D555</xm:sqref>
        </x14:conditionalFormatting>
        <x14:conditionalFormatting xmlns:xm="http://schemas.microsoft.com/office/excel/2006/main">
          <x14:cfRule type="expression" priority="6121" id="{DBF39901-2A7C-41CA-AC20-26786B1F6B7C}">
            <xm:f>OR(TEXT($C555,"jjjj")=TEXT(CRENEAUX!$S$9,"jjjj"),TEXT($C555,"jjjj")=TEXT(CRENEAUX!$T$9,"jjjj"),TEXT($C555,"jjjj")=TEXT(CRENEAUX!$U$9,"jjjj"),TEXT($C555,"jjjj")=TEXT(CRENEAUX!$V$9,"jjjj"),TEXT($C555,"jjjj")=TEXT(CRENEAUX!$W$9,"jjjj"),TEXT($C555,"jjjj")=TEXT(CRENEAUX!$X$9,"jjjj"),TEXT($C555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D556</xm:sqref>
        </x14:conditionalFormatting>
        <x14:conditionalFormatting xmlns:xm="http://schemas.microsoft.com/office/excel/2006/main">
          <x14:cfRule type="expression" priority="6119" id="{0520D55A-E83C-4C08-B8FD-8107783D5D68}">
            <xm:f>OR(TEXT($C557,"jjjj")=TEXT(CRENEAUX!$S$9,"jjjj"),TEXT($C557,"jjjj")=TEXT(CRENEAUX!$T$9,"jjjj"),TEXT($C557,"jjjj")=TEXT(CRENEAUX!$U$9,"jjjj"),TEXT($C557,"jjjj")=TEXT(CRENEAUX!$V$9,"jjjj"),TEXT($C557,"jjjj")=TEXT(CRENEAUX!$W$9,"jjjj"),TEXT($C557,"jjjj")=TEXT(CRENEAUX!$X$9,"jjjj"),TEXT($C557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D557</xm:sqref>
        </x14:conditionalFormatting>
        <x14:conditionalFormatting xmlns:xm="http://schemas.microsoft.com/office/excel/2006/main">
          <x14:cfRule type="expression" priority="6118" id="{60C39B3F-89AE-4F6D-90A3-DA3426A2233D}">
            <xm:f>OR(TEXT($C557,"jjjj")=TEXT(CRENEAUX!$S$9,"jjjj"),TEXT($C557,"jjjj")=TEXT(CRENEAUX!$T$9,"jjjj"),TEXT($C557,"jjjj")=TEXT(CRENEAUX!$U$9,"jjjj"),TEXT($C557,"jjjj")=TEXT(CRENEAUX!$V$9,"jjjj"),TEXT($C557,"jjjj")=TEXT(CRENEAUX!$W$9,"jjjj"),TEXT($C557,"jjjj")=TEXT(CRENEAUX!$X$9,"jjjj"),TEXT($C557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D558</xm:sqref>
        </x14:conditionalFormatting>
        <x14:conditionalFormatting xmlns:xm="http://schemas.microsoft.com/office/excel/2006/main">
          <x14:cfRule type="expression" priority="6116" id="{C981B3EA-1BF4-4944-B7E2-0A3899534E7F}">
            <xm:f>OR(TEXT($C559,"jjjj")=TEXT(CRENEAUX!$S$9,"jjjj"),TEXT($C559,"jjjj")=TEXT(CRENEAUX!$T$9,"jjjj"),TEXT($C559,"jjjj")=TEXT(CRENEAUX!$U$9,"jjjj"),TEXT($C559,"jjjj")=TEXT(CRENEAUX!$V$9,"jjjj"),TEXT($C559,"jjjj")=TEXT(CRENEAUX!$W$9,"jjjj"),TEXT($C559,"jjjj")=TEXT(CRENEAUX!$X$9,"jjjj"),TEXT($C559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D559</xm:sqref>
        </x14:conditionalFormatting>
        <x14:conditionalFormatting xmlns:xm="http://schemas.microsoft.com/office/excel/2006/main">
          <x14:cfRule type="expression" priority="6115" id="{7FED680B-5CAA-483D-B18A-E4F8D08AD775}">
            <xm:f>OR(TEXT($C559,"jjjj")=TEXT(CRENEAUX!$S$9,"jjjj"),TEXT($C559,"jjjj")=TEXT(CRENEAUX!$T$9,"jjjj"),TEXT($C559,"jjjj")=TEXT(CRENEAUX!$U$9,"jjjj"),TEXT($C559,"jjjj")=TEXT(CRENEAUX!$V$9,"jjjj"),TEXT($C559,"jjjj")=TEXT(CRENEAUX!$W$9,"jjjj"),TEXT($C559,"jjjj")=TEXT(CRENEAUX!$X$9,"jjjj"),TEXT($C559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D560</xm:sqref>
        </x14:conditionalFormatting>
        <x14:conditionalFormatting xmlns:xm="http://schemas.microsoft.com/office/excel/2006/main">
          <x14:cfRule type="expression" priority="6113" id="{3DF1BDA4-D720-4A14-B3D5-AD700770D59C}">
            <xm:f>OR(TEXT($C561,"jjjj")=TEXT(CRENEAUX!$S$9,"jjjj"),TEXT($C561,"jjjj")=TEXT(CRENEAUX!$T$9,"jjjj"),TEXT($C561,"jjjj")=TEXT(CRENEAUX!$U$9,"jjjj"),TEXT($C561,"jjjj")=TEXT(CRENEAUX!$V$9,"jjjj"),TEXT($C561,"jjjj")=TEXT(CRENEAUX!$W$9,"jjjj"),TEXT($C561,"jjjj")=TEXT(CRENEAUX!$X$9,"jjjj"),TEXT($C561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D561</xm:sqref>
        </x14:conditionalFormatting>
        <x14:conditionalFormatting xmlns:xm="http://schemas.microsoft.com/office/excel/2006/main">
          <x14:cfRule type="expression" priority="6112" id="{DF03E50D-A30B-41D8-8E4E-BE2833278667}">
            <xm:f>OR(TEXT($C561,"jjjj")=TEXT(CRENEAUX!$S$9,"jjjj"),TEXT($C561,"jjjj")=TEXT(CRENEAUX!$T$9,"jjjj"),TEXT($C561,"jjjj")=TEXT(CRENEAUX!$U$9,"jjjj"),TEXT($C561,"jjjj")=TEXT(CRENEAUX!$V$9,"jjjj"),TEXT($C561,"jjjj")=TEXT(CRENEAUX!$W$9,"jjjj"),TEXT($C561,"jjjj")=TEXT(CRENEAUX!$X$9,"jjjj"),TEXT($C561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D562</xm:sqref>
        </x14:conditionalFormatting>
        <x14:conditionalFormatting xmlns:xm="http://schemas.microsoft.com/office/excel/2006/main">
          <x14:cfRule type="expression" priority="6110" id="{7DD9EEF4-4183-4A16-AC62-DCBC861BF80F}">
            <xm:f>OR(TEXT($C563,"jjjj")=TEXT(CRENEAUX!$S$9,"jjjj"),TEXT($C563,"jjjj")=TEXT(CRENEAUX!$T$9,"jjjj"),TEXT($C563,"jjjj")=TEXT(CRENEAUX!$U$9,"jjjj"),TEXT($C563,"jjjj")=TEXT(CRENEAUX!$V$9,"jjjj"),TEXT($C563,"jjjj")=TEXT(CRENEAUX!$W$9,"jjjj"),TEXT($C563,"jjjj")=TEXT(CRENEAUX!$X$9,"jjjj"),TEXT($C563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D563</xm:sqref>
        </x14:conditionalFormatting>
        <x14:conditionalFormatting xmlns:xm="http://schemas.microsoft.com/office/excel/2006/main">
          <x14:cfRule type="expression" priority="6109" id="{42CA2045-FAE6-4CD6-9439-9ED94850D796}">
            <xm:f>OR(TEXT($C563,"jjjj")=TEXT(CRENEAUX!$S$9,"jjjj"),TEXT($C563,"jjjj")=TEXT(CRENEAUX!$T$9,"jjjj"),TEXT($C563,"jjjj")=TEXT(CRENEAUX!$U$9,"jjjj"),TEXT($C563,"jjjj")=TEXT(CRENEAUX!$V$9,"jjjj"),TEXT($C563,"jjjj")=TEXT(CRENEAUX!$W$9,"jjjj"),TEXT($C563,"jjjj")=TEXT(CRENEAUX!$X$9,"jjjj"),TEXT($C563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D564</xm:sqref>
        </x14:conditionalFormatting>
        <x14:conditionalFormatting xmlns:xm="http://schemas.microsoft.com/office/excel/2006/main">
          <x14:cfRule type="expression" priority="6107" id="{68A4A15D-0326-4C01-9402-281232246DEC}">
            <xm:f>OR(TEXT($C565,"jjjj")=TEXT(CRENEAUX!$S$9,"jjjj"),TEXT($C565,"jjjj")=TEXT(CRENEAUX!$T$9,"jjjj"),TEXT($C565,"jjjj")=TEXT(CRENEAUX!$U$9,"jjjj"),TEXT($C565,"jjjj")=TEXT(CRENEAUX!$V$9,"jjjj"),TEXT($C565,"jjjj")=TEXT(CRENEAUX!$W$9,"jjjj"),TEXT($C565,"jjjj")=TEXT(CRENEAUX!$X$9,"jjjj"),TEXT($C565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D565</xm:sqref>
        </x14:conditionalFormatting>
        <x14:conditionalFormatting xmlns:xm="http://schemas.microsoft.com/office/excel/2006/main">
          <x14:cfRule type="expression" priority="6106" id="{E341C949-13FC-4B77-B1A1-3B9EC0F2D66C}">
            <xm:f>OR(TEXT($C565,"jjjj")=TEXT(CRENEAUX!$S$9,"jjjj"),TEXT($C565,"jjjj")=TEXT(CRENEAUX!$T$9,"jjjj"),TEXT($C565,"jjjj")=TEXT(CRENEAUX!$U$9,"jjjj"),TEXT($C565,"jjjj")=TEXT(CRENEAUX!$V$9,"jjjj"),TEXT($C565,"jjjj")=TEXT(CRENEAUX!$W$9,"jjjj"),TEXT($C565,"jjjj")=TEXT(CRENEAUX!$X$9,"jjjj"),TEXT($C565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D566</xm:sqref>
        </x14:conditionalFormatting>
        <x14:conditionalFormatting xmlns:xm="http://schemas.microsoft.com/office/excel/2006/main">
          <x14:cfRule type="expression" priority="6104" id="{F5AA8B9B-E9CA-4598-BFA9-8251C8E1271F}">
            <xm:f>OR(TEXT($C567,"jjjj")=TEXT(CRENEAUX!$S$9,"jjjj"),TEXT($C567,"jjjj")=TEXT(CRENEAUX!$T$9,"jjjj"),TEXT($C567,"jjjj")=TEXT(CRENEAUX!$U$9,"jjjj"),TEXT($C567,"jjjj")=TEXT(CRENEAUX!$V$9,"jjjj"),TEXT($C567,"jjjj")=TEXT(CRENEAUX!$W$9,"jjjj"),TEXT($C567,"jjjj")=TEXT(CRENEAUX!$X$9,"jjjj"),TEXT($C567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D567</xm:sqref>
        </x14:conditionalFormatting>
        <x14:conditionalFormatting xmlns:xm="http://schemas.microsoft.com/office/excel/2006/main">
          <x14:cfRule type="expression" priority="6103" id="{83137E11-7A39-41DB-89F4-B2203C3EC4A6}">
            <xm:f>OR(TEXT($C567,"jjjj")=TEXT(CRENEAUX!$S$9,"jjjj"),TEXT($C567,"jjjj")=TEXT(CRENEAUX!$T$9,"jjjj"),TEXT($C567,"jjjj")=TEXT(CRENEAUX!$U$9,"jjjj"),TEXT($C567,"jjjj")=TEXT(CRENEAUX!$V$9,"jjjj"),TEXT($C567,"jjjj")=TEXT(CRENEAUX!$W$9,"jjjj"),TEXT($C567,"jjjj")=TEXT(CRENEAUX!$X$9,"jjjj"),TEXT($C567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D568</xm:sqref>
        </x14:conditionalFormatting>
        <x14:conditionalFormatting xmlns:xm="http://schemas.microsoft.com/office/excel/2006/main">
          <x14:cfRule type="expression" priority="6101" id="{A6DFB0AE-7E1B-4A33-926E-898F929951A8}">
            <xm:f>OR(TEXT($C569,"jjjj")=TEXT(CRENEAUX!$S$9,"jjjj"),TEXT($C569,"jjjj")=TEXT(CRENEAUX!$T$9,"jjjj"),TEXT($C569,"jjjj")=TEXT(CRENEAUX!$U$9,"jjjj"),TEXT($C569,"jjjj")=TEXT(CRENEAUX!$V$9,"jjjj"),TEXT($C569,"jjjj")=TEXT(CRENEAUX!$W$9,"jjjj"),TEXT($C569,"jjjj")=TEXT(CRENEAUX!$X$9,"jjjj"),TEXT($C569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D569</xm:sqref>
        </x14:conditionalFormatting>
        <x14:conditionalFormatting xmlns:xm="http://schemas.microsoft.com/office/excel/2006/main">
          <x14:cfRule type="expression" priority="6100" id="{3B162EF1-1698-4181-8DB4-E7999B8B1468}">
            <xm:f>OR(TEXT($C569,"jjjj")=TEXT(CRENEAUX!$S$9,"jjjj"),TEXT($C569,"jjjj")=TEXT(CRENEAUX!$T$9,"jjjj"),TEXT($C569,"jjjj")=TEXT(CRENEAUX!$U$9,"jjjj"),TEXT($C569,"jjjj")=TEXT(CRENEAUX!$V$9,"jjjj"),TEXT($C569,"jjjj")=TEXT(CRENEAUX!$W$9,"jjjj"),TEXT($C569,"jjjj")=TEXT(CRENEAUX!$X$9,"jjjj"),TEXT($C569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D570</xm:sqref>
        </x14:conditionalFormatting>
        <x14:conditionalFormatting xmlns:xm="http://schemas.microsoft.com/office/excel/2006/main">
          <x14:cfRule type="expression" priority="6098" id="{F41186F0-A249-4032-8688-D3C1B4293195}">
            <xm:f>OR(TEXT($C571,"jjjj")=TEXT(CRENEAUX!$S$9,"jjjj"),TEXT($C571,"jjjj")=TEXT(CRENEAUX!$T$9,"jjjj"),TEXT($C571,"jjjj")=TEXT(CRENEAUX!$U$9,"jjjj"),TEXT($C571,"jjjj")=TEXT(CRENEAUX!$V$9,"jjjj"),TEXT($C571,"jjjj")=TEXT(CRENEAUX!$W$9,"jjjj"),TEXT($C571,"jjjj")=TEXT(CRENEAUX!$X$9,"jjjj"),TEXT($C571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D571</xm:sqref>
        </x14:conditionalFormatting>
        <x14:conditionalFormatting xmlns:xm="http://schemas.microsoft.com/office/excel/2006/main">
          <x14:cfRule type="expression" priority="6097" id="{981CD132-73D3-4045-8801-881CB6AA36CD}">
            <xm:f>OR(TEXT($C571,"jjjj")=TEXT(CRENEAUX!$S$9,"jjjj"),TEXT($C571,"jjjj")=TEXT(CRENEAUX!$T$9,"jjjj"),TEXT($C571,"jjjj")=TEXT(CRENEAUX!$U$9,"jjjj"),TEXT($C571,"jjjj")=TEXT(CRENEAUX!$V$9,"jjjj"),TEXT($C571,"jjjj")=TEXT(CRENEAUX!$W$9,"jjjj"),TEXT($C571,"jjjj")=TEXT(CRENEAUX!$X$9,"jjjj"),TEXT($C571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D572</xm:sqref>
        </x14:conditionalFormatting>
        <x14:conditionalFormatting xmlns:xm="http://schemas.microsoft.com/office/excel/2006/main">
          <x14:cfRule type="expression" priority="6095" id="{444F9ECA-C4AA-4714-A836-4926DD8EB273}">
            <xm:f>OR(TEXT($C573,"jjjj")=TEXT(CRENEAUX!$S$9,"jjjj"),TEXT($C573,"jjjj")=TEXT(CRENEAUX!$T$9,"jjjj"),TEXT($C573,"jjjj")=TEXT(CRENEAUX!$U$9,"jjjj"),TEXT($C573,"jjjj")=TEXT(CRENEAUX!$V$9,"jjjj"),TEXT($C573,"jjjj")=TEXT(CRENEAUX!$W$9,"jjjj"),TEXT($C573,"jjjj")=TEXT(CRENEAUX!$X$9,"jjjj"),TEXT($C573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D573</xm:sqref>
        </x14:conditionalFormatting>
        <x14:conditionalFormatting xmlns:xm="http://schemas.microsoft.com/office/excel/2006/main">
          <x14:cfRule type="expression" priority="6094" id="{9D65EEB3-9C54-4EE8-B869-5CF0063E733D}">
            <xm:f>OR(TEXT($C573,"jjjj")=TEXT(CRENEAUX!$S$9,"jjjj"),TEXT($C573,"jjjj")=TEXT(CRENEAUX!$T$9,"jjjj"),TEXT($C573,"jjjj")=TEXT(CRENEAUX!$U$9,"jjjj"),TEXT($C573,"jjjj")=TEXT(CRENEAUX!$V$9,"jjjj"),TEXT($C573,"jjjj")=TEXT(CRENEAUX!$W$9,"jjjj"),TEXT($C573,"jjjj")=TEXT(CRENEAUX!$X$9,"jjjj"),TEXT($C573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D574</xm:sqref>
        </x14:conditionalFormatting>
        <x14:conditionalFormatting xmlns:xm="http://schemas.microsoft.com/office/excel/2006/main">
          <x14:cfRule type="expression" priority="6092" id="{B01CFCBC-A4F0-4705-A3C0-715706740348}">
            <xm:f>OR(TEXT($C575,"jjjj")=TEXT(CRENEAUX!$S$9,"jjjj"),TEXT($C575,"jjjj")=TEXT(CRENEAUX!$T$9,"jjjj"),TEXT($C575,"jjjj")=TEXT(CRENEAUX!$U$9,"jjjj"),TEXT($C575,"jjjj")=TEXT(CRENEAUX!$V$9,"jjjj"),TEXT($C575,"jjjj")=TEXT(CRENEAUX!$W$9,"jjjj"),TEXT($C575,"jjjj")=TEXT(CRENEAUX!$X$9,"jjjj"),TEXT($C575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D575</xm:sqref>
        </x14:conditionalFormatting>
        <x14:conditionalFormatting xmlns:xm="http://schemas.microsoft.com/office/excel/2006/main">
          <x14:cfRule type="expression" priority="6091" id="{CBBD01A5-CC0F-4CCC-98DD-72A853A67214}">
            <xm:f>OR(TEXT($C575,"jjjj")=TEXT(CRENEAUX!$S$9,"jjjj"),TEXT($C575,"jjjj")=TEXT(CRENEAUX!$T$9,"jjjj"),TEXT($C575,"jjjj")=TEXT(CRENEAUX!$U$9,"jjjj"),TEXT($C575,"jjjj")=TEXT(CRENEAUX!$V$9,"jjjj"),TEXT($C575,"jjjj")=TEXT(CRENEAUX!$W$9,"jjjj"),TEXT($C575,"jjjj")=TEXT(CRENEAUX!$X$9,"jjjj"),TEXT($C575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D576</xm:sqref>
        </x14:conditionalFormatting>
        <x14:conditionalFormatting xmlns:xm="http://schemas.microsoft.com/office/excel/2006/main">
          <x14:cfRule type="expression" priority="6089" id="{8E25664B-BA41-4E57-AC94-B0D312380BD7}">
            <xm:f>OR(TEXT($C577,"jjjj")=TEXT(CRENEAUX!$S$9,"jjjj"),TEXT($C577,"jjjj")=TEXT(CRENEAUX!$T$9,"jjjj"),TEXT($C577,"jjjj")=TEXT(CRENEAUX!$U$9,"jjjj"),TEXT($C577,"jjjj")=TEXT(CRENEAUX!$V$9,"jjjj"),TEXT($C577,"jjjj")=TEXT(CRENEAUX!$W$9,"jjjj"),TEXT($C577,"jjjj")=TEXT(CRENEAUX!$X$9,"jjjj"),TEXT($C577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D577</xm:sqref>
        </x14:conditionalFormatting>
        <x14:conditionalFormatting xmlns:xm="http://schemas.microsoft.com/office/excel/2006/main">
          <x14:cfRule type="expression" priority="6088" id="{12854AE2-2212-47BD-9116-635500673CD5}">
            <xm:f>OR(TEXT($C577,"jjjj")=TEXT(CRENEAUX!$S$9,"jjjj"),TEXT($C577,"jjjj")=TEXT(CRENEAUX!$T$9,"jjjj"),TEXT($C577,"jjjj")=TEXT(CRENEAUX!$U$9,"jjjj"),TEXT($C577,"jjjj")=TEXT(CRENEAUX!$V$9,"jjjj"),TEXT($C577,"jjjj")=TEXT(CRENEAUX!$W$9,"jjjj"),TEXT($C577,"jjjj")=TEXT(CRENEAUX!$X$9,"jjjj"),TEXT($C577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D578</xm:sqref>
        </x14:conditionalFormatting>
        <x14:conditionalFormatting xmlns:xm="http://schemas.microsoft.com/office/excel/2006/main">
          <x14:cfRule type="expression" priority="6086" id="{FA8BBE31-2C1E-4250-B99F-2202FACF6EAE}">
            <xm:f>OR(TEXT($C579,"jjjj")=TEXT(CRENEAUX!$S$9,"jjjj"),TEXT($C579,"jjjj")=TEXT(CRENEAUX!$T$9,"jjjj"),TEXT($C579,"jjjj")=TEXT(CRENEAUX!$U$9,"jjjj"),TEXT($C579,"jjjj")=TEXT(CRENEAUX!$V$9,"jjjj"),TEXT($C579,"jjjj")=TEXT(CRENEAUX!$W$9,"jjjj"),TEXT($C579,"jjjj")=TEXT(CRENEAUX!$X$9,"jjjj"),TEXT($C579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D579</xm:sqref>
        </x14:conditionalFormatting>
        <x14:conditionalFormatting xmlns:xm="http://schemas.microsoft.com/office/excel/2006/main">
          <x14:cfRule type="expression" priority="6085" id="{F6516DB4-774A-4ECC-934E-44F983D3FBC6}">
            <xm:f>OR(TEXT($C579,"jjjj")=TEXT(CRENEAUX!$S$9,"jjjj"),TEXT($C579,"jjjj")=TEXT(CRENEAUX!$T$9,"jjjj"),TEXT($C579,"jjjj")=TEXT(CRENEAUX!$U$9,"jjjj"),TEXT($C579,"jjjj")=TEXT(CRENEAUX!$V$9,"jjjj"),TEXT($C579,"jjjj")=TEXT(CRENEAUX!$W$9,"jjjj"),TEXT($C579,"jjjj")=TEXT(CRENEAUX!$X$9,"jjjj"),TEXT($C579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D580</xm:sqref>
        </x14:conditionalFormatting>
        <x14:conditionalFormatting xmlns:xm="http://schemas.microsoft.com/office/excel/2006/main">
          <x14:cfRule type="expression" priority="6083" id="{E2716FA0-BA0A-44BA-B8F8-EFF3F11AD323}">
            <xm:f>OR(TEXT($C581,"jjjj")=TEXT(CRENEAUX!$S$9,"jjjj"),TEXT($C581,"jjjj")=TEXT(CRENEAUX!$T$9,"jjjj"),TEXT($C581,"jjjj")=TEXT(CRENEAUX!$U$9,"jjjj"),TEXT($C581,"jjjj")=TEXT(CRENEAUX!$V$9,"jjjj"),TEXT($C581,"jjjj")=TEXT(CRENEAUX!$W$9,"jjjj"),TEXT($C581,"jjjj")=TEXT(CRENEAUX!$X$9,"jjjj"),TEXT($C581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D581</xm:sqref>
        </x14:conditionalFormatting>
        <x14:conditionalFormatting xmlns:xm="http://schemas.microsoft.com/office/excel/2006/main">
          <x14:cfRule type="expression" priority="6082" id="{65527287-2019-4F72-9DB6-4F7D3A3A1A65}">
            <xm:f>OR(TEXT($C581,"jjjj")=TEXT(CRENEAUX!$S$9,"jjjj"),TEXT($C581,"jjjj")=TEXT(CRENEAUX!$T$9,"jjjj"),TEXT($C581,"jjjj")=TEXT(CRENEAUX!$U$9,"jjjj"),TEXT($C581,"jjjj")=TEXT(CRENEAUX!$V$9,"jjjj"),TEXT($C581,"jjjj")=TEXT(CRENEAUX!$W$9,"jjjj"),TEXT($C581,"jjjj")=TEXT(CRENEAUX!$X$9,"jjjj"),TEXT($C581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D582</xm:sqref>
        </x14:conditionalFormatting>
        <x14:conditionalFormatting xmlns:xm="http://schemas.microsoft.com/office/excel/2006/main">
          <x14:cfRule type="expression" priority="6080" id="{FBAB2FFB-8A0E-4D99-A7BB-556E9A7B62E5}">
            <xm:f>OR(TEXT($C583,"jjjj")=TEXT(CRENEAUX!$S$9,"jjjj"),TEXT($C583,"jjjj")=TEXT(CRENEAUX!$T$9,"jjjj"),TEXT($C583,"jjjj")=TEXT(CRENEAUX!$U$9,"jjjj"),TEXT($C583,"jjjj")=TEXT(CRENEAUX!$V$9,"jjjj"),TEXT($C583,"jjjj")=TEXT(CRENEAUX!$W$9,"jjjj"),TEXT($C583,"jjjj")=TEXT(CRENEAUX!$X$9,"jjjj"),TEXT($C583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D583</xm:sqref>
        </x14:conditionalFormatting>
        <x14:conditionalFormatting xmlns:xm="http://schemas.microsoft.com/office/excel/2006/main">
          <x14:cfRule type="expression" priority="6079" id="{822A624B-447D-4C19-88FA-C5ED2CCB0E0F}">
            <xm:f>OR(TEXT($C583,"jjjj")=TEXT(CRENEAUX!$S$9,"jjjj"),TEXT($C583,"jjjj")=TEXT(CRENEAUX!$T$9,"jjjj"),TEXT($C583,"jjjj")=TEXT(CRENEAUX!$U$9,"jjjj"),TEXT($C583,"jjjj")=TEXT(CRENEAUX!$V$9,"jjjj"),TEXT($C583,"jjjj")=TEXT(CRENEAUX!$W$9,"jjjj"),TEXT($C583,"jjjj")=TEXT(CRENEAUX!$X$9,"jjjj"),TEXT($C583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D584</xm:sqref>
        </x14:conditionalFormatting>
        <x14:conditionalFormatting xmlns:xm="http://schemas.microsoft.com/office/excel/2006/main">
          <x14:cfRule type="expression" priority="6077" id="{2C610BF8-7633-4844-B5F1-E59786CE1C8D}">
            <xm:f>OR(TEXT($C585,"jjjj")=TEXT(CRENEAUX!$S$9,"jjjj"),TEXT($C585,"jjjj")=TEXT(CRENEAUX!$T$9,"jjjj"),TEXT($C585,"jjjj")=TEXT(CRENEAUX!$U$9,"jjjj"),TEXT($C585,"jjjj")=TEXT(CRENEAUX!$V$9,"jjjj"),TEXT($C585,"jjjj")=TEXT(CRENEAUX!$W$9,"jjjj"),TEXT($C585,"jjjj")=TEXT(CRENEAUX!$X$9,"jjjj"),TEXT($C585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D585</xm:sqref>
        </x14:conditionalFormatting>
        <x14:conditionalFormatting xmlns:xm="http://schemas.microsoft.com/office/excel/2006/main">
          <x14:cfRule type="expression" priority="6076" id="{85ED5C3E-7B3B-4269-BF2E-17283874263E}">
            <xm:f>OR(TEXT($C585,"jjjj")=TEXT(CRENEAUX!$S$9,"jjjj"),TEXT($C585,"jjjj")=TEXT(CRENEAUX!$T$9,"jjjj"),TEXT($C585,"jjjj")=TEXT(CRENEAUX!$U$9,"jjjj"),TEXT($C585,"jjjj")=TEXT(CRENEAUX!$V$9,"jjjj"),TEXT($C585,"jjjj")=TEXT(CRENEAUX!$W$9,"jjjj"),TEXT($C585,"jjjj")=TEXT(CRENEAUX!$X$9,"jjjj"),TEXT($C585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D586</xm:sqref>
        </x14:conditionalFormatting>
        <x14:conditionalFormatting xmlns:xm="http://schemas.microsoft.com/office/excel/2006/main">
          <x14:cfRule type="expression" priority="6074" id="{9F6B3208-C553-476A-BB1B-8CAA5821851A}">
            <xm:f>OR(TEXT($C587,"jjjj")=TEXT(CRENEAUX!$S$9,"jjjj"),TEXT($C587,"jjjj")=TEXT(CRENEAUX!$T$9,"jjjj"),TEXT($C587,"jjjj")=TEXT(CRENEAUX!$U$9,"jjjj"),TEXT($C587,"jjjj")=TEXT(CRENEAUX!$V$9,"jjjj"),TEXT($C587,"jjjj")=TEXT(CRENEAUX!$W$9,"jjjj"),TEXT($C587,"jjjj")=TEXT(CRENEAUX!$X$9,"jjjj"),TEXT($C587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D587</xm:sqref>
        </x14:conditionalFormatting>
        <x14:conditionalFormatting xmlns:xm="http://schemas.microsoft.com/office/excel/2006/main">
          <x14:cfRule type="expression" priority="6073" id="{707E6C61-6A9B-444F-97CB-3DF1CDC8C6E5}">
            <xm:f>OR(TEXT($C587,"jjjj")=TEXT(CRENEAUX!$S$9,"jjjj"),TEXT($C587,"jjjj")=TEXT(CRENEAUX!$T$9,"jjjj"),TEXT($C587,"jjjj")=TEXT(CRENEAUX!$U$9,"jjjj"),TEXT($C587,"jjjj")=TEXT(CRENEAUX!$V$9,"jjjj"),TEXT($C587,"jjjj")=TEXT(CRENEAUX!$W$9,"jjjj"),TEXT($C587,"jjjj")=TEXT(CRENEAUX!$X$9,"jjjj"),TEXT($C587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D588</xm:sqref>
        </x14:conditionalFormatting>
        <x14:conditionalFormatting xmlns:xm="http://schemas.microsoft.com/office/excel/2006/main">
          <x14:cfRule type="expression" priority="6071" id="{FF16D49F-27A1-4AE6-89B3-868F6BF2D8C8}">
            <xm:f>OR(TEXT($C589,"jjjj")=TEXT(CRENEAUX!$S$9,"jjjj"),TEXT($C589,"jjjj")=TEXT(CRENEAUX!$T$9,"jjjj"),TEXT($C589,"jjjj")=TEXT(CRENEAUX!$U$9,"jjjj"),TEXT($C589,"jjjj")=TEXT(CRENEAUX!$V$9,"jjjj"),TEXT($C589,"jjjj")=TEXT(CRENEAUX!$W$9,"jjjj"),TEXT($C589,"jjjj")=TEXT(CRENEAUX!$X$9,"jjjj"),TEXT($C589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D589</xm:sqref>
        </x14:conditionalFormatting>
        <x14:conditionalFormatting xmlns:xm="http://schemas.microsoft.com/office/excel/2006/main">
          <x14:cfRule type="expression" priority="6070" id="{764024AE-ECA1-42DE-90F8-DFC00B177648}">
            <xm:f>OR(TEXT($C589,"jjjj")=TEXT(CRENEAUX!$S$9,"jjjj"),TEXT($C589,"jjjj")=TEXT(CRENEAUX!$T$9,"jjjj"),TEXT($C589,"jjjj")=TEXT(CRENEAUX!$U$9,"jjjj"),TEXT($C589,"jjjj")=TEXT(CRENEAUX!$V$9,"jjjj"),TEXT($C589,"jjjj")=TEXT(CRENEAUX!$W$9,"jjjj"),TEXT($C589,"jjjj")=TEXT(CRENEAUX!$X$9,"jjjj"),TEXT($C589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D590</xm:sqref>
        </x14:conditionalFormatting>
        <x14:conditionalFormatting xmlns:xm="http://schemas.microsoft.com/office/excel/2006/main">
          <x14:cfRule type="expression" priority="6068" id="{E15AE9BD-8074-41D2-BB46-B45DC4A36930}">
            <xm:f>OR(TEXT($C591,"jjjj")=TEXT(CRENEAUX!$S$9,"jjjj"),TEXT($C591,"jjjj")=TEXT(CRENEAUX!$T$9,"jjjj"),TEXT($C591,"jjjj")=TEXT(CRENEAUX!$U$9,"jjjj"),TEXT($C591,"jjjj")=TEXT(CRENEAUX!$V$9,"jjjj"),TEXT($C591,"jjjj")=TEXT(CRENEAUX!$W$9,"jjjj"),TEXT($C591,"jjjj")=TEXT(CRENEAUX!$X$9,"jjjj"),TEXT($C591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D591</xm:sqref>
        </x14:conditionalFormatting>
        <x14:conditionalFormatting xmlns:xm="http://schemas.microsoft.com/office/excel/2006/main">
          <x14:cfRule type="expression" priority="6067" id="{D7F18339-54F8-48E9-8EAE-2C2E07358D61}">
            <xm:f>OR(TEXT($C591,"jjjj")=TEXT(CRENEAUX!$S$9,"jjjj"),TEXT($C591,"jjjj")=TEXT(CRENEAUX!$T$9,"jjjj"),TEXT($C591,"jjjj")=TEXT(CRENEAUX!$U$9,"jjjj"),TEXT($C591,"jjjj")=TEXT(CRENEAUX!$V$9,"jjjj"),TEXT($C591,"jjjj")=TEXT(CRENEAUX!$W$9,"jjjj"),TEXT($C591,"jjjj")=TEXT(CRENEAUX!$X$9,"jjjj"),TEXT($C591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D592</xm:sqref>
        </x14:conditionalFormatting>
        <x14:conditionalFormatting xmlns:xm="http://schemas.microsoft.com/office/excel/2006/main">
          <x14:cfRule type="expression" priority="6065" id="{0BED4D0B-E914-4C2B-A231-8055A1B9C774}">
            <xm:f>OR(TEXT($C593,"jjjj")=TEXT(CRENEAUX!$S$9,"jjjj"),TEXT($C593,"jjjj")=TEXT(CRENEAUX!$T$9,"jjjj"),TEXT($C593,"jjjj")=TEXT(CRENEAUX!$U$9,"jjjj"),TEXT($C593,"jjjj")=TEXT(CRENEAUX!$V$9,"jjjj"),TEXT($C593,"jjjj")=TEXT(CRENEAUX!$W$9,"jjjj"),TEXT($C593,"jjjj")=TEXT(CRENEAUX!$X$9,"jjjj"),TEXT($C593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D593</xm:sqref>
        </x14:conditionalFormatting>
        <x14:conditionalFormatting xmlns:xm="http://schemas.microsoft.com/office/excel/2006/main">
          <x14:cfRule type="expression" priority="6064" id="{26710B52-D2F5-4E7B-A1C0-AE43DE6A5707}">
            <xm:f>OR(TEXT($C593,"jjjj")=TEXT(CRENEAUX!$S$9,"jjjj"),TEXT($C593,"jjjj")=TEXT(CRENEAUX!$T$9,"jjjj"),TEXT($C593,"jjjj")=TEXT(CRENEAUX!$U$9,"jjjj"),TEXT($C593,"jjjj")=TEXT(CRENEAUX!$V$9,"jjjj"),TEXT($C593,"jjjj")=TEXT(CRENEAUX!$W$9,"jjjj"),TEXT($C593,"jjjj")=TEXT(CRENEAUX!$X$9,"jjjj"),TEXT($C593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D594</xm:sqref>
        </x14:conditionalFormatting>
        <x14:conditionalFormatting xmlns:xm="http://schemas.microsoft.com/office/excel/2006/main">
          <x14:cfRule type="expression" priority="6062" id="{DC3D3BC5-1606-428F-9D3D-2616D358FD14}">
            <xm:f>OR(TEXT($C595,"jjjj")=TEXT(CRENEAUX!$S$9,"jjjj"),TEXT($C595,"jjjj")=TEXT(CRENEAUX!$T$9,"jjjj"),TEXT($C595,"jjjj")=TEXT(CRENEAUX!$U$9,"jjjj"),TEXT($C595,"jjjj")=TEXT(CRENEAUX!$V$9,"jjjj"),TEXT($C595,"jjjj")=TEXT(CRENEAUX!$W$9,"jjjj"),TEXT($C595,"jjjj")=TEXT(CRENEAUX!$X$9,"jjjj"),TEXT($C595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D595</xm:sqref>
        </x14:conditionalFormatting>
        <x14:conditionalFormatting xmlns:xm="http://schemas.microsoft.com/office/excel/2006/main">
          <x14:cfRule type="expression" priority="6061" id="{EDF25842-2092-4518-AEFD-83335E46338F}">
            <xm:f>OR(TEXT($C595,"jjjj")=TEXT(CRENEAUX!$S$9,"jjjj"),TEXT($C595,"jjjj")=TEXT(CRENEAUX!$T$9,"jjjj"),TEXT($C595,"jjjj")=TEXT(CRENEAUX!$U$9,"jjjj"),TEXT($C595,"jjjj")=TEXT(CRENEAUX!$V$9,"jjjj"),TEXT($C595,"jjjj")=TEXT(CRENEAUX!$W$9,"jjjj"),TEXT($C595,"jjjj")=TEXT(CRENEAUX!$X$9,"jjjj"),TEXT($C595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D596</xm:sqref>
        </x14:conditionalFormatting>
        <x14:conditionalFormatting xmlns:xm="http://schemas.microsoft.com/office/excel/2006/main">
          <x14:cfRule type="expression" priority="6059" id="{2F36CD64-D8E5-4D35-A679-E2C8C1B96003}">
            <xm:f>OR(TEXT($C597,"jjjj")=TEXT(CRENEAUX!$S$9,"jjjj"),TEXT($C597,"jjjj")=TEXT(CRENEAUX!$T$9,"jjjj"),TEXT($C597,"jjjj")=TEXT(CRENEAUX!$U$9,"jjjj"),TEXT($C597,"jjjj")=TEXT(CRENEAUX!$V$9,"jjjj"),TEXT($C597,"jjjj")=TEXT(CRENEAUX!$W$9,"jjjj"),TEXT($C597,"jjjj")=TEXT(CRENEAUX!$X$9,"jjjj"),TEXT($C597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D597</xm:sqref>
        </x14:conditionalFormatting>
        <x14:conditionalFormatting xmlns:xm="http://schemas.microsoft.com/office/excel/2006/main">
          <x14:cfRule type="expression" priority="6058" id="{31793142-766C-4677-8D8B-99438556C022}">
            <xm:f>OR(TEXT($C597,"jjjj")=TEXT(CRENEAUX!$S$9,"jjjj"),TEXT($C597,"jjjj")=TEXT(CRENEAUX!$T$9,"jjjj"),TEXT($C597,"jjjj")=TEXT(CRENEAUX!$U$9,"jjjj"),TEXT($C597,"jjjj")=TEXT(CRENEAUX!$V$9,"jjjj"),TEXT($C597,"jjjj")=TEXT(CRENEAUX!$W$9,"jjjj"),TEXT($C597,"jjjj")=TEXT(CRENEAUX!$X$9,"jjjj"),TEXT($C597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D598</xm:sqref>
        </x14:conditionalFormatting>
        <x14:conditionalFormatting xmlns:xm="http://schemas.microsoft.com/office/excel/2006/main">
          <x14:cfRule type="expression" priority="6056" id="{8EADCB3F-7FE6-45CF-BC3D-8C3916800E3D}">
            <xm:f>OR(TEXT($C599,"jjjj")=TEXT(CRENEAUX!$S$9,"jjjj"),TEXT($C599,"jjjj")=TEXT(CRENEAUX!$T$9,"jjjj"),TEXT($C599,"jjjj")=TEXT(CRENEAUX!$U$9,"jjjj"),TEXT($C599,"jjjj")=TEXT(CRENEAUX!$V$9,"jjjj"),TEXT($C599,"jjjj")=TEXT(CRENEAUX!$W$9,"jjjj"),TEXT($C599,"jjjj")=TEXT(CRENEAUX!$X$9,"jjjj"),TEXT($C599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D599</xm:sqref>
        </x14:conditionalFormatting>
        <x14:conditionalFormatting xmlns:xm="http://schemas.microsoft.com/office/excel/2006/main">
          <x14:cfRule type="expression" priority="6055" id="{3AEAFA2A-FB51-460B-AF64-E1DF4D87F0D6}">
            <xm:f>OR(TEXT($C599,"jjjj")=TEXT(CRENEAUX!$S$9,"jjjj"),TEXT($C599,"jjjj")=TEXT(CRENEAUX!$T$9,"jjjj"),TEXT($C599,"jjjj")=TEXT(CRENEAUX!$U$9,"jjjj"),TEXT($C599,"jjjj")=TEXT(CRENEAUX!$V$9,"jjjj"),TEXT($C599,"jjjj")=TEXT(CRENEAUX!$W$9,"jjjj"),TEXT($C599,"jjjj")=TEXT(CRENEAUX!$X$9,"jjjj"),TEXT($C599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D600</xm:sqref>
        </x14:conditionalFormatting>
        <x14:conditionalFormatting xmlns:xm="http://schemas.microsoft.com/office/excel/2006/main">
          <x14:cfRule type="expression" priority="6053" id="{41945CC8-2655-47DC-B7F9-EC7750BB25F5}">
            <xm:f>OR(TEXT($C601,"jjjj")=TEXT(CRENEAUX!$S$9,"jjjj"),TEXT($C601,"jjjj")=TEXT(CRENEAUX!$T$9,"jjjj"),TEXT($C601,"jjjj")=TEXT(CRENEAUX!$U$9,"jjjj"),TEXT($C601,"jjjj")=TEXT(CRENEAUX!$V$9,"jjjj"),TEXT($C601,"jjjj")=TEXT(CRENEAUX!$W$9,"jjjj"),TEXT($C601,"jjjj")=TEXT(CRENEAUX!$X$9,"jjjj"),TEXT($C601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D601</xm:sqref>
        </x14:conditionalFormatting>
        <x14:conditionalFormatting xmlns:xm="http://schemas.microsoft.com/office/excel/2006/main">
          <x14:cfRule type="expression" priority="6052" id="{2D3A1C79-19CB-4609-9090-A6482C056AFB}">
            <xm:f>OR(TEXT($C601,"jjjj")=TEXT(CRENEAUX!$S$9,"jjjj"),TEXT($C601,"jjjj")=TEXT(CRENEAUX!$T$9,"jjjj"),TEXT($C601,"jjjj")=TEXT(CRENEAUX!$U$9,"jjjj"),TEXT($C601,"jjjj")=TEXT(CRENEAUX!$V$9,"jjjj"),TEXT($C601,"jjjj")=TEXT(CRENEAUX!$W$9,"jjjj"),TEXT($C601,"jjjj")=TEXT(CRENEAUX!$X$9,"jjjj"),TEXT($C601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D602</xm:sqref>
        </x14:conditionalFormatting>
        <x14:conditionalFormatting xmlns:xm="http://schemas.microsoft.com/office/excel/2006/main">
          <x14:cfRule type="expression" priority="6050" id="{CDE19049-E879-4D18-9515-ED17B2ACF67C}">
            <xm:f>OR(TEXT($C603,"jjjj")=TEXT(CRENEAUX!$S$9,"jjjj"),TEXT($C603,"jjjj")=TEXT(CRENEAUX!$T$9,"jjjj"),TEXT($C603,"jjjj")=TEXT(CRENEAUX!$U$9,"jjjj"),TEXT($C603,"jjjj")=TEXT(CRENEAUX!$V$9,"jjjj"),TEXT($C603,"jjjj")=TEXT(CRENEAUX!$W$9,"jjjj"),TEXT($C603,"jjjj")=TEXT(CRENEAUX!$X$9,"jjjj"),TEXT($C603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D603</xm:sqref>
        </x14:conditionalFormatting>
        <x14:conditionalFormatting xmlns:xm="http://schemas.microsoft.com/office/excel/2006/main">
          <x14:cfRule type="expression" priority="6049" id="{FEC8F687-E58B-4A49-9C8C-71F1F395CB08}">
            <xm:f>OR(TEXT($C603,"jjjj")=TEXT(CRENEAUX!$S$9,"jjjj"),TEXT($C603,"jjjj")=TEXT(CRENEAUX!$T$9,"jjjj"),TEXT($C603,"jjjj")=TEXT(CRENEAUX!$U$9,"jjjj"),TEXT($C603,"jjjj")=TEXT(CRENEAUX!$V$9,"jjjj"),TEXT($C603,"jjjj")=TEXT(CRENEAUX!$W$9,"jjjj"),TEXT($C603,"jjjj")=TEXT(CRENEAUX!$X$9,"jjjj"),TEXT($C603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D604</xm:sqref>
        </x14:conditionalFormatting>
        <x14:conditionalFormatting xmlns:xm="http://schemas.microsoft.com/office/excel/2006/main">
          <x14:cfRule type="expression" priority="6047" id="{FF05C126-CACB-4DA9-BFA0-7099F1EC4B48}">
            <xm:f>OR(TEXT($C605,"jjjj")=TEXT(CRENEAUX!$S$9,"jjjj"),TEXT($C605,"jjjj")=TEXT(CRENEAUX!$T$9,"jjjj"),TEXT($C605,"jjjj")=TEXT(CRENEAUX!$U$9,"jjjj"),TEXT($C605,"jjjj")=TEXT(CRENEAUX!$V$9,"jjjj"),TEXT($C605,"jjjj")=TEXT(CRENEAUX!$W$9,"jjjj"),TEXT($C605,"jjjj")=TEXT(CRENEAUX!$X$9,"jjjj"),TEXT($C605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D605</xm:sqref>
        </x14:conditionalFormatting>
        <x14:conditionalFormatting xmlns:xm="http://schemas.microsoft.com/office/excel/2006/main">
          <x14:cfRule type="expression" priority="6046" id="{4ECCB652-1CF0-4CDE-AE7C-295FBA5358D5}">
            <xm:f>OR(TEXT($C605,"jjjj")=TEXT(CRENEAUX!$S$9,"jjjj"),TEXT($C605,"jjjj")=TEXT(CRENEAUX!$T$9,"jjjj"),TEXT($C605,"jjjj")=TEXT(CRENEAUX!$U$9,"jjjj"),TEXT($C605,"jjjj")=TEXT(CRENEAUX!$V$9,"jjjj"),TEXT($C605,"jjjj")=TEXT(CRENEAUX!$W$9,"jjjj"),TEXT($C605,"jjjj")=TEXT(CRENEAUX!$X$9,"jjjj"),TEXT($C605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D606</xm:sqref>
        </x14:conditionalFormatting>
        <x14:conditionalFormatting xmlns:xm="http://schemas.microsoft.com/office/excel/2006/main">
          <x14:cfRule type="expression" priority="6044" id="{1D7B14D3-E8AB-4FEA-A338-6A41E3497402}">
            <xm:f>OR(TEXT($C607,"jjjj")=TEXT(CRENEAUX!$S$9,"jjjj"),TEXT($C607,"jjjj")=TEXT(CRENEAUX!$T$9,"jjjj"),TEXT($C607,"jjjj")=TEXT(CRENEAUX!$U$9,"jjjj"),TEXT($C607,"jjjj")=TEXT(CRENEAUX!$V$9,"jjjj"),TEXT($C607,"jjjj")=TEXT(CRENEAUX!$W$9,"jjjj"),TEXT($C607,"jjjj")=TEXT(CRENEAUX!$X$9,"jjjj"),TEXT($C607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D607</xm:sqref>
        </x14:conditionalFormatting>
        <x14:conditionalFormatting xmlns:xm="http://schemas.microsoft.com/office/excel/2006/main">
          <x14:cfRule type="expression" priority="6043" id="{F1472ADB-9371-4559-93D5-6E57F8959847}">
            <xm:f>OR(TEXT($C607,"jjjj")=TEXT(CRENEAUX!$S$9,"jjjj"),TEXT($C607,"jjjj")=TEXT(CRENEAUX!$T$9,"jjjj"),TEXT($C607,"jjjj")=TEXT(CRENEAUX!$U$9,"jjjj"),TEXT($C607,"jjjj")=TEXT(CRENEAUX!$V$9,"jjjj"),TEXT($C607,"jjjj")=TEXT(CRENEAUX!$W$9,"jjjj"),TEXT($C607,"jjjj")=TEXT(CRENEAUX!$X$9,"jjjj"),TEXT($C607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D608</xm:sqref>
        </x14:conditionalFormatting>
        <x14:conditionalFormatting xmlns:xm="http://schemas.microsoft.com/office/excel/2006/main">
          <x14:cfRule type="expression" priority="6041" id="{C0B2330D-56FD-4F4F-8773-43852EAC6BCD}">
            <xm:f>OR(TEXT($C609,"jjjj")=TEXT(CRENEAUX!$S$9,"jjjj"),TEXT($C609,"jjjj")=TEXT(CRENEAUX!$T$9,"jjjj"),TEXT($C609,"jjjj")=TEXT(CRENEAUX!$U$9,"jjjj"),TEXT($C609,"jjjj")=TEXT(CRENEAUX!$V$9,"jjjj"),TEXT($C609,"jjjj")=TEXT(CRENEAUX!$W$9,"jjjj"),TEXT($C609,"jjjj")=TEXT(CRENEAUX!$X$9,"jjjj"),TEXT($C609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D609</xm:sqref>
        </x14:conditionalFormatting>
        <x14:conditionalFormatting xmlns:xm="http://schemas.microsoft.com/office/excel/2006/main">
          <x14:cfRule type="expression" priority="6040" id="{0D7FFC90-BA35-4AB9-882D-760D48A5B055}">
            <xm:f>OR(TEXT($C609,"jjjj")=TEXT(CRENEAUX!$S$9,"jjjj"),TEXT($C609,"jjjj")=TEXT(CRENEAUX!$T$9,"jjjj"),TEXT($C609,"jjjj")=TEXT(CRENEAUX!$U$9,"jjjj"),TEXT($C609,"jjjj")=TEXT(CRENEAUX!$V$9,"jjjj"),TEXT($C609,"jjjj")=TEXT(CRENEAUX!$W$9,"jjjj"),TEXT($C609,"jjjj")=TEXT(CRENEAUX!$X$9,"jjjj"),TEXT($C609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D610</xm:sqref>
        </x14:conditionalFormatting>
        <x14:conditionalFormatting xmlns:xm="http://schemas.microsoft.com/office/excel/2006/main">
          <x14:cfRule type="expression" priority="6038" id="{DE86EC38-2EF9-4C5D-8ED2-E9BA488865EF}">
            <xm:f>OR(TEXT($C611,"jjjj")=TEXT(CRENEAUX!$S$9,"jjjj"),TEXT($C611,"jjjj")=TEXT(CRENEAUX!$T$9,"jjjj"),TEXT($C611,"jjjj")=TEXT(CRENEAUX!$U$9,"jjjj"),TEXT($C611,"jjjj")=TEXT(CRENEAUX!$V$9,"jjjj"),TEXT($C611,"jjjj")=TEXT(CRENEAUX!$W$9,"jjjj"),TEXT($C611,"jjjj")=TEXT(CRENEAUX!$X$9,"jjjj"),TEXT($C611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D611</xm:sqref>
        </x14:conditionalFormatting>
        <x14:conditionalFormatting xmlns:xm="http://schemas.microsoft.com/office/excel/2006/main">
          <x14:cfRule type="expression" priority="6037" id="{DB9E427E-0850-4143-AE73-146BC8547BC4}">
            <xm:f>OR(TEXT($C611,"jjjj")=TEXT(CRENEAUX!$S$9,"jjjj"),TEXT($C611,"jjjj")=TEXT(CRENEAUX!$T$9,"jjjj"),TEXT($C611,"jjjj")=TEXT(CRENEAUX!$U$9,"jjjj"),TEXT($C611,"jjjj")=TEXT(CRENEAUX!$V$9,"jjjj"),TEXT($C611,"jjjj")=TEXT(CRENEAUX!$W$9,"jjjj"),TEXT($C611,"jjjj")=TEXT(CRENEAUX!$X$9,"jjjj"),TEXT($C611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D612</xm:sqref>
        </x14:conditionalFormatting>
        <x14:conditionalFormatting xmlns:xm="http://schemas.microsoft.com/office/excel/2006/main">
          <x14:cfRule type="expression" priority="6035" id="{A198DCD3-F261-4960-87C9-C8060D6D1158}">
            <xm:f>OR(TEXT($C613,"jjjj")=TEXT(CRENEAUX!$S$9,"jjjj"),TEXT($C613,"jjjj")=TEXT(CRENEAUX!$T$9,"jjjj"),TEXT($C613,"jjjj")=TEXT(CRENEAUX!$U$9,"jjjj"),TEXT($C613,"jjjj")=TEXT(CRENEAUX!$V$9,"jjjj"),TEXT($C613,"jjjj")=TEXT(CRENEAUX!$W$9,"jjjj"),TEXT($C613,"jjjj")=TEXT(CRENEAUX!$X$9,"jjjj"),TEXT($C613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D613</xm:sqref>
        </x14:conditionalFormatting>
        <x14:conditionalFormatting xmlns:xm="http://schemas.microsoft.com/office/excel/2006/main">
          <x14:cfRule type="expression" priority="6034" id="{80A4DEAE-6BA4-4271-A84B-C52698A480D9}">
            <xm:f>OR(TEXT($C613,"jjjj")=TEXT(CRENEAUX!$S$9,"jjjj"),TEXT($C613,"jjjj")=TEXT(CRENEAUX!$T$9,"jjjj"),TEXT($C613,"jjjj")=TEXT(CRENEAUX!$U$9,"jjjj"),TEXT($C613,"jjjj")=TEXT(CRENEAUX!$V$9,"jjjj"),TEXT($C613,"jjjj")=TEXT(CRENEAUX!$W$9,"jjjj"),TEXT($C613,"jjjj")=TEXT(CRENEAUX!$X$9,"jjjj"),TEXT($C613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D614</xm:sqref>
        </x14:conditionalFormatting>
        <x14:conditionalFormatting xmlns:xm="http://schemas.microsoft.com/office/excel/2006/main">
          <x14:cfRule type="expression" priority="6032" id="{99AE11DD-C8BF-45C8-B86A-53941DDDC7AB}">
            <xm:f>OR(TEXT($C615,"jjjj")=TEXT(CRENEAUX!$S$9,"jjjj"),TEXT($C615,"jjjj")=TEXT(CRENEAUX!$T$9,"jjjj"),TEXT($C615,"jjjj")=TEXT(CRENEAUX!$U$9,"jjjj"),TEXT($C615,"jjjj")=TEXT(CRENEAUX!$V$9,"jjjj"),TEXT($C615,"jjjj")=TEXT(CRENEAUX!$W$9,"jjjj"),TEXT($C615,"jjjj")=TEXT(CRENEAUX!$X$9,"jjjj"),TEXT($C615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D615</xm:sqref>
        </x14:conditionalFormatting>
        <x14:conditionalFormatting xmlns:xm="http://schemas.microsoft.com/office/excel/2006/main">
          <x14:cfRule type="expression" priority="6031" id="{14B4CF9D-DA08-40B1-ABEC-029CFEF7F7B6}">
            <xm:f>OR(TEXT($C615,"jjjj")=TEXT(CRENEAUX!$S$9,"jjjj"),TEXT($C615,"jjjj")=TEXT(CRENEAUX!$T$9,"jjjj"),TEXT($C615,"jjjj")=TEXT(CRENEAUX!$U$9,"jjjj"),TEXT($C615,"jjjj")=TEXT(CRENEAUX!$V$9,"jjjj"),TEXT($C615,"jjjj")=TEXT(CRENEAUX!$W$9,"jjjj"),TEXT($C615,"jjjj")=TEXT(CRENEAUX!$X$9,"jjjj"),TEXT($C615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D616</xm:sqref>
        </x14:conditionalFormatting>
        <x14:conditionalFormatting xmlns:xm="http://schemas.microsoft.com/office/excel/2006/main">
          <x14:cfRule type="expression" priority="6029" id="{79432A8F-E0DE-4094-8E29-78DA5FB87CDC}">
            <xm:f>OR(TEXT($C617,"jjjj")=TEXT(CRENEAUX!$S$9,"jjjj"),TEXT($C617,"jjjj")=TEXT(CRENEAUX!$T$9,"jjjj"),TEXT($C617,"jjjj")=TEXT(CRENEAUX!$U$9,"jjjj"),TEXT($C617,"jjjj")=TEXT(CRENEAUX!$V$9,"jjjj"),TEXT($C617,"jjjj")=TEXT(CRENEAUX!$W$9,"jjjj"),TEXT($C617,"jjjj")=TEXT(CRENEAUX!$X$9,"jjjj"),TEXT($C617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D617</xm:sqref>
        </x14:conditionalFormatting>
        <x14:conditionalFormatting xmlns:xm="http://schemas.microsoft.com/office/excel/2006/main">
          <x14:cfRule type="expression" priority="6028" id="{BA79591E-D855-409E-A892-B32112C7D2E5}">
            <xm:f>OR(TEXT($C617,"jjjj")=TEXT(CRENEAUX!$S$9,"jjjj"),TEXT($C617,"jjjj")=TEXT(CRENEAUX!$T$9,"jjjj"),TEXT($C617,"jjjj")=TEXT(CRENEAUX!$U$9,"jjjj"),TEXT($C617,"jjjj")=TEXT(CRENEAUX!$V$9,"jjjj"),TEXT($C617,"jjjj")=TEXT(CRENEAUX!$W$9,"jjjj"),TEXT($C617,"jjjj")=TEXT(CRENEAUX!$X$9,"jjjj"),TEXT($C617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D618</xm:sqref>
        </x14:conditionalFormatting>
        <x14:conditionalFormatting xmlns:xm="http://schemas.microsoft.com/office/excel/2006/main">
          <x14:cfRule type="expression" priority="6026" id="{E9DBD325-EB33-4E76-931F-C2407CFE4E38}">
            <xm:f>OR(TEXT($C619,"jjjj")=TEXT(CRENEAUX!$S$9,"jjjj"),TEXT($C619,"jjjj")=TEXT(CRENEAUX!$T$9,"jjjj"),TEXT($C619,"jjjj")=TEXT(CRENEAUX!$U$9,"jjjj"),TEXT($C619,"jjjj")=TEXT(CRENEAUX!$V$9,"jjjj"),TEXT($C619,"jjjj")=TEXT(CRENEAUX!$W$9,"jjjj"),TEXT($C619,"jjjj")=TEXT(CRENEAUX!$X$9,"jjjj"),TEXT($C619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D619</xm:sqref>
        </x14:conditionalFormatting>
        <x14:conditionalFormatting xmlns:xm="http://schemas.microsoft.com/office/excel/2006/main">
          <x14:cfRule type="expression" priority="6025" id="{D5D35D68-774E-4BEB-B84E-F0883B0DD49D}">
            <xm:f>OR(TEXT($C619,"jjjj")=TEXT(CRENEAUX!$S$9,"jjjj"),TEXT($C619,"jjjj")=TEXT(CRENEAUX!$T$9,"jjjj"),TEXT($C619,"jjjj")=TEXT(CRENEAUX!$U$9,"jjjj"),TEXT($C619,"jjjj")=TEXT(CRENEAUX!$V$9,"jjjj"),TEXT($C619,"jjjj")=TEXT(CRENEAUX!$W$9,"jjjj"),TEXT($C619,"jjjj")=TEXT(CRENEAUX!$X$9,"jjjj"),TEXT($C619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D620</xm:sqref>
        </x14:conditionalFormatting>
        <x14:conditionalFormatting xmlns:xm="http://schemas.microsoft.com/office/excel/2006/main">
          <x14:cfRule type="expression" priority="6023" id="{066052B4-471C-42C6-934A-89DC2362B8DB}">
            <xm:f>OR(TEXT($C621,"jjjj")=TEXT(CRENEAUX!$S$9,"jjjj"),TEXT($C621,"jjjj")=TEXT(CRENEAUX!$T$9,"jjjj"),TEXT($C621,"jjjj")=TEXT(CRENEAUX!$U$9,"jjjj"),TEXT($C621,"jjjj")=TEXT(CRENEAUX!$V$9,"jjjj"),TEXT($C621,"jjjj")=TEXT(CRENEAUX!$W$9,"jjjj"),TEXT($C621,"jjjj")=TEXT(CRENEAUX!$X$9,"jjjj"),TEXT($C621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D621</xm:sqref>
        </x14:conditionalFormatting>
        <x14:conditionalFormatting xmlns:xm="http://schemas.microsoft.com/office/excel/2006/main">
          <x14:cfRule type="expression" priority="6022" id="{3A0ED5A0-48B6-40E9-A707-4F69A00B435D}">
            <xm:f>OR(TEXT($C621,"jjjj")=TEXT(CRENEAUX!$S$9,"jjjj"),TEXT($C621,"jjjj")=TEXT(CRENEAUX!$T$9,"jjjj"),TEXT($C621,"jjjj")=TEXT(CRENEAUX!$U$9,"jjjj"),TEXT($C621,"jjjj")=TEXT(CRENEAUX!$V$9,"jjjj"),TEXT($C621,"jjjj")=TEXT(CRENEAUX!$W$9,"jjjj"),TEXT($C621,"jjjj")=TEXT(CRENEAUX!$X$9,"jjjj"),TEXT($C621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D622</xm:sqref>
        </x14:conditionalFormatting>
        <x14:conditionalFormatting xmlns:xm="http://schemas.microsoft.com/office/excel/2006/main">
          <x14:cfRule type="expression" priority="6020" id="{30974FA1-4AA2-49BD-93A2-27D92205D6B4}">
            <xm:f>OR(TEXT($C623,"jjjj")=TEXT(CRENEAUX!$S$9,"jjjj"),TEXT($C623,"jjjj")=TEXT(CRENEAUX!$T$9,"jjjj"),TEXT($C623,"jjjj")=TEXT(CRENEAUX!$U$9,"jjjj"),TEXT($C623,"jjjj")=TEXT(CRENEAUX!$V$9,"jjjj"),TEXT($C623,"jjjj")=TEXT(CRENEAUX!$W$9,"jjjj"),TEXT($C623,"jjjj")=TEXT(CRENEAUX!$X$9,"jjjj"),TEXT($C623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D623</xm:sqref>
        </x14:conditionalFormatting>
        <x14:conditionalFormatting xmlns:xm="http://schemas.microsoft.com/office/excel/2006/main">
          <x14:cfRule type="expression" priority="6019" id="{280B86C7-913F-4773-B9DB-632D4990E635}">
            <xm:f>OR(TEXT($C623,"jjjj")=TEXT(CRENEAUX!$S$9,"jjjj"),TEXT($C623,"jjjj")=TEXT(CRENEAUX!$T$9,"jjjj"),TEXT($C623,"jjjj")=TEXT(CRENEAUX!$U$9,"jjjj"),TEXT($C623,"jjjj")=TEXT(CRENEAUX!$V$9,"jjjj"),TEXT($C623,"jjjj")=TEXT(CRENEAUX!$W$9,"jjjj"),TEXT($C623,"jjjj")=TEXT(CRENEAUX!$X$9,"jjjj"),TEXT($C623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D624</xm:sqref>
        </x14:conditionalFormatting>
        <x14:conditionalFormatting xmlns:xm="http://schemas.microsoft.com/office/excel/2006/main">
          <x14:cfRule type="expression" priority="6017" id="{989FFBA5-A510-4B7A-8F40-84A969FB6CDB}">
            <xm:f>OR(TEXT($C625,"jjjj")=TEXT(CRENEAUX!$S$9,"jjjj"),TEXT($C625,"jjjj")=TEXT(CRENEAUX!$T$9,"jjjj"),TEXT($C625,"jjjj")=TEXT(CRENEAUX!$U$9,"jjjj"),TEXT($C625,"jjjj")=TEXT(CRENEAUX!$V$9,"jjjj"),TEXT($C625,"jjjj")=TEXT(CRENEAUX!$W$9,"jjjj"),TEXT($C625,"jjjj")=TEXT(CRENEAUX!$X$9,"jjjj"),TEXT($C625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D625</xm:sqref>
        </x14:conditionalFormatting>
        <x14:conditionalFormatting xmlns:xm="http://schemas.microsoft.com/office/excel/2006/main">
          <x14:cfRule type="expression" priority="6016" id="{4EE2F82B-FDCA-4EC0-AF1A-29B858340C5E}">
            <xm:f>OR(TEXT($C625,"jjjj")=TEXT(CRENEAUX!$S$9,"jjjj"),TEXT($C625,"jjjj")=TEXT(CRENEAUX!$T$9,"jjjj"),TEXT($C625,"jjjj")=TEXT(CRENEAUX!$U$9,"jjjj"),TEXT($C625,"jjjj")=TEXT(CRENEAUX!$V$9,"jjjj"),TEXT($C625,"jjjj")=TEXT(CRENEAUX!$W$9,"jjjj"),TEXT($C625,"jjjj")=TEXT(CRENEAUX!$X$9,"jjjj"),TEXT($C625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D626</xm:sqref>
        </x14:conditionalFormatting>
        <x14:conditionalFormatting xmlns:xm="http://schemas.microsoft.com/office/excel/2006/main">
          <x14:cfRule type="expression" priority="6014" id="{D7BCF49A-9BE6-43D1-8F35-5F5E682F9934}">
            <xm:f>OR(TEXT($C627,"jjjj")=TEXT(CRENEAUX!$S$9,"jjjj"),TEXT($C627,"jjjj")=TEXT(CRENEAUX!$T$9,"jjjj"),TEXT($C627,"jjjj")=TEXT(CRENEAUX!$U$9,"jjjj"),TEXT($C627,"jjjj")=TEXT(CRENEAUX!$V$9,"jjjj"),TEXT($C627,"jjjj")=TEXT(CRENEAUX!$W$9,"jjjj"),TEXT($C627,"jjjj")=TEXT(CRENEAUX!$X$9,"jjjj"),TEXT($C627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D627</xm:sqref>
        </x14:conditionalFormatting>
        <x14:conditionalFormatting xmlns:xm="http://schemas.microsoft.com/office/excel/2006/main">
          <x14:cfRule type="expression" priority="6013" id="{AEB9FA4F-2FDE-4415-AA09-E7AC1996D142}">
            <xm:f>OR(TEXT($C627,"jjjj")=TEXT(CRENEAUX!$S$9,"jjjj"),TEXT($C627,"jjjj")=TEXT(CRENEAUX!$T$9,"jjjj"),TEXT($C627,"jjjj")=TEXT(CRENEAUX!$U$9,"jjjj"),TEXT($C627,"jjjj")=TEXT(CRENEAUX!$V$9,"jjjj"),TEXT($C627,"jjjj")=TEXT(CRENEAUX!$W$9,"jjjj"),TEXT($C627,"jjjj")=TEXT(CRENEAUX!$X$9,"jjjj"),TEXT($C627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D628</xm:sqref>
        </x14:conditionalFormatting>
        <x14:conditionalFormatting xmlns:xm="http://schemas.microsoft.com/office/excel/2006/main">
          <x14:cfRule type="expression" priority="6011" id="{2294EDD4-A365-4596-AB9D-61BCBB30E63C}">
            <xm:f>OR(TEXT($C629,"jjjj")=TEXT(CRENEAUX!$S$9,"jjjj"),TEXT($C629,"jjjj")=TEXT(CRENEAUX!$T$9,"jjjj"),TEXT($C629,"jjjj")=TEXT(CRENEAUX!$U$9,"jjjj"),TEXT($C629,"jjjj")=TEXT(CRENEAUX!$V$9,"jjjj"),TEXT($C629,"jjjj")=TEXT(CRENEAUX!$W$9,"jjjj"),TEXT($C629,"jjjj")=TEXT(CRENEAUX!$X$9,"jjjj"),TEXT($C629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D629</xm:sqref>
        </x14:conditionalFormatting>
        <x14:conditionalFormatting xmlns:xm="http://schemas.microsoft.com/office/excel/2006/main">
          <x14:cfRule type="expression" priority="6010" id="{9805E4ED-C89C-4966-BE4E-9132FF9F74C5}">
            <xm:f>OR(TEXT($C629,"jjjj")=TEXT(CRENEAUX!$S$9,"jjjj"),TEXT($C629,"jjjj")=TEXT(CRENEAUX!$T$9,"jjjj"),TEXT($C629,"jjjj")=TEXT(CRENEAUX!$U$9,"jjjj"),TEXT($C629,"jjjj")=TEXT(CRENEAUX!$V$9,"jjjj"),TEXT($C629,"jjjj")=TEXT(CRENEAUX!$W$9,"jjjj"),TEXT($C629,"jjjj")=TEXT(CRENEAUX!$X$9,"jjjj"),TEXT($C629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D630</xm:sqref>
        </x14:conditionalFormatting>
        <x14:conditionalFormatting xmlns:xm="http://schemas.microsoft.com/office/excel/2006/main">
          <x14:cfRule type="expression" priority="6008" id="{9B3440FC-133C-4829-9B08-F0119097AB3C}">
            <xm:f>OR(TEXT($C631,"jjjj")=TEXT(CRENEAUX!$S$9,"jjjj"),TEXT($C631,"jjjj")=TEXT(CRENEAUX!$T$9,"jjjj"),TEXT($C631,"jjjj")=TEXT(CRENEAUX!$U$9,"jjjj"),TEXT($C631,"jjjj")=TEXT(CRENEAUX!$V$9,"jjjj"),TEXT($C631,"jjjj")=TEXT(CRENEAUX!$W$9,"jjjj"),TEXT($C631,"jjjj")=TEXT(CRENEAUX!$X$9,"jjjj"),TEXT($C631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D631</xm:sqref>
        </x14:conditionalFormatting>
        <x14:conditionalFormatting xmlns:xm="http://schemas.microsoft.com/office/excel/2006/main">
          <x14:cfRule type="expression" priority="6007" id="{D20521CA-82C9-4BEA-93F3-270F368BE9C7}">
            <xm:f>OR(TEXT($C631,"jjjj")=TEXT(CRENEAUX!$S$9,"jjjj"),TEXT($C631,"jjjj")=TEXT(CRENEAUX!$T$9,"jjjj"),TEXT($C631,"jjjj")=TEXT(CRENEAUX!$U$9,"jjjj"),TEXT($C631,"jjjj")=TEXT(CRENEAUX!$V$9,"jjjj"),TEXT($C631,"jjjj")=TEXT(CRENEAUX!$W$9,"jjjj"),TEXT($C631,"jjjj")=TEXT(CRENEAUX!$X$9,"jjjj"),TEXT($C631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D632</xm:sqref>
        </x14:conditionalFormatting>
        <x14:conditionalFormatting xmlns:xm="http://schemas.microsoft.com/office/excel/2006/main">
          <x14:cfRule type="expression" priority="6005" id="{5FC65756-44AE-4F2E-B205-D0F2D1D87881}">
            <xm:f>OR(TEXT($C633,"jjjj")=TEXT(CRENEAUX!$S$9,"jjjj"),TEXT($C633,"jjjj")=TEXT(CRENEAUX!$T$9,"jjjj"),TEXT($C633,"jjjj")=TEXT(CRENEAUX!$U$9,"jjjj"),TEXT($C633,"jjjj")=TEXT(CRENEAUX!$V$9,"jjjj"),TEXT($C633,"jjjj")=TEXT(CRENEAUX!$W$9,"jjjj"),TEXT($C633,"jjjj")=TEXT(CRENEAUX!$X$9,"jjjj"),TEXT($C633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D633</xm:sqref>
        </x14:conditionalFormatting>
        <x14:conditionalFormatting xmlns:xm="http://schemas.microsoft.com/office/excel/2006/main">
          <x14:cfRule type="expression" priority="6004" id="{265CE410-DFE5-4BE0-BD8D-0D14F880F34B}">
            <xm:f>OR(TEXT($C633,"jjjj")=TEXT(CRENEAUX!$S$9,"jjjj"),TEXT($C633,"jjjj")=TEXT(CRENEAUX!$T$9,"jjjj"),TEXT($C633,"jjjj")=TEXT(CRENEAUX!$U$9,"jjjj"),TEXT($C633,"jjjj")=TEXT(CRENEAUX!$V$9,"jjjj"),TEXT($C633,"jjjj")=TEXT(CRENEAUX!$W$9,"jjjj"),TEXT($C633,"jjjj")=TEXT(CRENEAUX!$X$9,"jjjj"),TEXT($C633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D634</xm:sqref>
        </x14:conditionalFormatting>
        <x14:conditionalFormatting xmlns:xm="http://schemas.microsoft.com/office/excel/2006/main">
          <x14:cfRule type="expression" priority="6002" id="{3885FCBB-749C-4CC1-8F2F-8A932F9000CE}">
            <xm:f>OR(TEXT($C635,"jjjj")=TEXT(CRENEAUX!$S$9,"jjjj"),TEXT($C635,"jjjj")=TEXT(CRENEAUX!$T$9,"jjjj"),TEXT($C635,"jjjj")=TEXT(CRENEAUX!$U$9,"jjjj"),TEXT($C635,"jjjj")=TEXT(CRENEAUX!$V$9,"jjjj"),TEXT($C635,"jjjj")=TEXT(CRENEAUX!$W$9,"jjjj"),TEXT($C635,"jjjj")=TEXT(CRENEAUX!$X$9,"jjjj"),TEXT($C635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D635</xm:sqref>
        </x14:conditionalFormatting>
        <x14:conditionalFormatting xmlns:xm="http://schemas.microsoft.com/office/excel/2006/main">
          <x14:cfRule type="expression" priority="6001" id="{FF18A0D8-A094-4541-AB2A-3640266AD48A}">
            <xm:f>OR(TEXT($C635,"jjjj")=TEXT(CRENEAUX!$S$9,"jjjj"),TEXT($C635,"jjjj")=TEXT(CRENEAUX!$T$9,"jjjj"),TEXT($C635,"jjjj")=TEXT(CRENEAUX!$U$9,"jjjj"),TEXT($C635,"jjjj")=TEXT(CRENEAUX!$V$9,"jjjj"),TEXT($C635,"jjjj")=TEXT(CRENEAUX!$W$9,"jjjj"),TEXT($C635,"jjjj")=TEXT(CRENEAUX!$X$9,"jjjj"),TEXT($C635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D636</xm:sqref>
        </x14:conditionalFormatting>
        <x14:conditionalFormatting xmlns:xm="http://schemas.microsoft.com/office/excel/2006/main">
          <x14:cfRule type="expression" priority="5999" id="{691A88A7-528C-4C1D-8517-A92AA91641A9}">
            <xm:f>OR(TEXT($C637,"jjjj")=TEXT(CRENEAUX!$S$9,"jjjj"),TEXT($C637,"jjjj")=TEXT(CRENEAUX!$T$9,"jjjj"),TEXT($C637,"jjjj")=TEXT(CRENEAUX!$U$9,"jjjj"),TEXT($C637,"jjjj")=TEXT(CRENEAUX!$V$9,"jjjj"),TEXT($C637,"jjjj")=TEXT(CRENEAUX!$W$9,"jjjj"),TEXT($C637,"jjjj")=TEXT(CRENEAUX!$X$9,"jjjj"),TEXT($C637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D637</xm:sqref>
        </x14:conditionalFormatting>
        <x14:conditionalFormatting xmlns:xm="http://schemas.microsoft.com/office/excel/2006/main">
          <x14:cfRule type="expression" priority="5998" id="{6EAEF3D9-A40E-40BC-AA6C-E56113708B55}">
            <xm:f>OR(TEXT($C637,"jjjj")=TEXT(CRENEAUX!$S$9,"jjjj"),TEXT($C637,"jjjj")=TEXT(CRENEAUX!$T$9,"jjjj"),TEXT($C637,"jjjj")=TEXT(CRENEAUX!$U$9,"jjjj"),TEXT($C637,"jjjj")=TEXT(CRENEAUX!$V$9,"jjjj"),TEXT($C637,"jjjj")=TEXT(CRENEAUX!$W$9,"jjjj"),TEXT($C637,"jjjj")=TEXT(CRENEAUX!$X$9,"jjjj"),TEXT($C637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D638</xm:sqref>
        </x14:conditionalFormatting>
        <x14:conditionalFormatting xmlns:xm="http://schemas.microsoft.com/office/excel/2006/main">
          <x14:cfRule type="expression" priority="5996" id="{6B45A566-9EAF-46FB-BCD7-8940700F129F}">
            <xm:f>OR(TEXT($C639,"jjjj")=TEXT(CRENEAUX!$S$9,"jjjj"),TEXT($C639,"jjjj")=TEXT(CRENEAUX!$T$9,"jjjj"),TEXT($C639,"jjjj")=TEXT(CRENEAUX!$U$9,"jjjj"),TEXT($C639,"jjjj")=TEXT(CRENEAUX!$V$9,"jjjj"),TEXT($C639,"jjjj")=TEXT(CRENEAUX!$W$9,"jjjj"),TEXT($C639,"jjjj")=TEXT(CRENEAUX!$X$9,"jjjj"),TEXT($C639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D639</xm:sqref>
        </x14:conditionalFormatting>
        <x14:conditionalFormatting xmlns:xm="http://schemas.microsoft.com/office/excel/2006/main">
          <x14:cfRule type="expression" priority="5995" id="{5A53280E-8CCC-484A-B4F4-E010F1A2F9B9}">
            <xm:f>OR(TEXT($C639,"jjjj")=TEXT(CRENEAUX!$S$9,"jjjj"),TEXT($C639,"jjjj")=TEXT(CRENEAUX!$T$9,"jjjj"),TEXT($C639,"jjjj")=TEXT(CRENEAUX!$U$9,"jjjj"),TEXT($C639,"jjjj")=TEXT(CRENEAUX!$V$9,"jjjj"),TEXT($C639,"jjjj")=TEXT(CRENEAUX!$W$9,"jjjj"),TEXT($C639,"jjjj")=TEXT(CRENEAUX!$X$9,"jjjj"),TEXT($C639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D640</xm:sqref>
        </x14:conditionalFormatting>
        <x14:conditionalFormatting xmlns:xm="http://schemas.microsoft.com/office/excel/2006/main">
          <x14:cfRule type="expression" priority="5993" id="{4F823CD3-6F7A-4707-AE32-C2F8528E481B}">
            <xm:f>OR(TEXT($C641,"jjjj")=TEXT(CRENEAUX!$S$9,"jjjj"),TEXT($C641,"jjjj")=TEXT(CRENEAUX!$T$9,"jjjj"),TEXT($C641,"jjjj")=TEXT(CRENEAUX!$U$9,"jjjj"),TEXT($C641,"jjjj")=TEXT(CRENEAUX!$V$9,"jjjj"),TEXT($C641,"jjjj")=TEXT(CRENEAUX!$W$9,"jjjj"),TEXT($C641,"jjjj")=TEXT(CRENEAUX!$X$9,"jjjj"),TEXT($C641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D641</xm:sqref>
        </x14:conditionalFormatting>
        <x14:conditionalFormatting xmlns:xm="http://schemas.microsoft.com/office/excel/2006/main">
          <x14:cfRule type="expression" priority="5992" id="{56F15F9F-89F4-4A26-856E-B36D9BDB18FB}">
            <xm:f>OR(TEXT($C641,"jjjj")=TEXT(CRENEAUX!$S$9,"jjjj"),TEXT($C641,"jjjj")=TEXT(CRENEAUX!$T$9,"jjjj"),TEXT($C641,"jjjj")=TEXT(CRENEAUX!$U$9,"jjjj"),TEXT($C641,"jjjj")=TEXT(CRENEAUX!$V$9,"jjjj"),TEXT($C641,"jjjj")=TEXT(CRENEAUX!$W$9,"jjjj"),TEXT($C641,"jjjj")=TEXT(CRENEAUX!$X$9,"jjjj"),TEXT($C641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D642</xm:sqref>
        </x14:conditionalFormatting>
        <x14:conditionalFormatting xmlns:xm="http://schemas.microsoft.com/office/excel/2006/main">
          <x14:cfRule type="expression" priority="5990" id="{367508BD-14EB-4025-9C91-E82F80B34774}">
            <xm:f>OR(TEXT($C643,"jjjj")=TEXT(CRENEAUX!$S$9,"jjjj"),TEXT($C643,"jjjj")=TEXT(CRENEAUX!$T$9,"jjjj"),TEXT($C643,"jjjj")=TEXT(CRENEAUX!$U$9,"jjjj"),TEXT($C643,"jjjj")=TEXT(CRENEAUX!$V$9,"jjjj"),TEXT($C643,"jjjj")=TEXT(CRENEAUX!$W$9,"jjjj"),TEXT($C643,"jjjj")=TEXT(CRENEAUX!$X$9,"jjjj"),TEXT($C643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D643</xm:sqref>
        </x14:conditionalFormatting>
        <x14:conditionalFormatting xmlns:xm="http://schemas.microsoft.com/office/excel/2006/main">
          <x14:cfRule type="expression" priority="5989" id="{8B1CAA55-815B-495A-A6DE-F4D8FB718A51}">
            <xm:f>OR(TEXT($C643,"jjjj")=TEXT(CRENEAUX!$S$9,"jjjj"),TEXT($C643,"jjjj")=TEXT(CRENEAUX!$T$9,"jjjj"),TEXT($C643,"jjjj")=TEXT(CRENEAUX!$U$9,"jjjj"),TEXT($C643,"jjjj")=TEXT(CRENEAUX!$V$9,"jjjj"),TEXT($C643,"jjjj")=TEXT(CRENEAUX!$W$9,"jjjj"),TEXT($C643,"jjjj")=TEXT(CRENEAUX!$X$9,"jjjj"),TEXT($C643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D644</xm:sqref>
        </x14:conditionalFormatting>
        <x14:conditionalFormatting xmlns:xm="http://schemas.microsoft.com/office/excel/2006/main">
          <x14:cfRule type="expression" priority="5987" id="{6AE70980-6EF9-4DB4-90F6-F371C87561FB}">
            <xm:f>OR(TEXT($C645,"jjjj")=TEXT(CRENEAUX!$S$9,"jjjj"),TEXT($C645,"jjjj")=TEXT(CRENEAUX!$T$9,"jjjj"),TEXT($C645,"jjjj")=TEXT(CRENEAUX!$U$9,"jjjj"),TEXT($C645,"jjjj")=TEXT(CRENEAUX!$V$9,"jjjj"),TEXT($C645,"jjjj")=TEXT(CRENEAUX!$W$9,"jjjj"),TEXT($C645,"jjjj")=TEXT(CRENEAUX!$X$9,"jjjj"),TEXT($C645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D645</xm:sqref>
        </x14:conditionalFormatting>
        <x14:conditionalFormatting xmlns:xm="http://schemas.microsoft.com/office/excel/2006/main">
          <x14:cfRule type="expression" priority="5986" id="{EBFC3521-FB25-470C-8354-172778080536}">
            <xm:f>OR(TEXT($C645,"jjjj")=TEXT(CRENEAUX!$S$9,"jjjj"),TEXT($C645,"jjjj")=TEXT(CRENEAUX!$T$9,"jjjj"),TEXT($C645,"jjjj")=TEXT(CRENEAUX!$U$9,"jjjj"),TEXT($C645,"jjjj")=TEXT(CRENEAUX!$V$9,"jjjj"),TEXT($C645,"jjjj")=TEXT(CRENEAUX!$W$9,"jjjj"),TEXT($C645,"jjjj")=TEXT(CRENEAUX!$X$9,"jjjj"),TEXT($C645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D646</xm:sqref>
        </x14:conditionalFormatting>
        <x14:conditionalFormatting xmlns:xm="http://schemas.microsoft.com/office/excel/2006/main">
          <x14:cfRule type="expression" priority="5984" id="{9BD71C14-517C-4804-A6C7-597CF8C236D1}">
            <xm:f>OR(TEXT($C647,"jjjj")=TEXT(CRENEAUX!$S$9,"jjjj"),TEXT($C647,"jjjj")=TEXT(CRENEAUX!$T$9,"jjjj"),TEXT($C647,"jjjj")=TEXT(CRENEAUX!$U$9,"jjjj"),TEXT($C647,"jjjj")=TEXT(CRENEAUX!$V$9,"jjjj"),TEXT($C647,"jjjj")=TEXT(CRENEAUX!$W$9,"jjjj"),TEXT($C647,"jjjj")=TEXT(CRENEAUX!$X$9,"jjjj"),TEXT($C647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D647</xm:sqref>
        </x14:conditionalFormatting>
        <x14:conditionalFormatting xmlns:xm="http://schemas.microsoft.com/office/excel/2006/main">
          <x14:cfRule type="expression" priority="5983" id="{53497286-1CF6-4A1D-97DE-A2577B5EBE9A}">
            <xm:f>OR(TEXT($C647,"jjjj")=TEXT(CRENEAUX!$S$9,"jjjj"),TEXT($C647,"jjjj")=TEXT(CRENEAUX!$T$9,"jjjj"),TEXT($C647,"jjjj")=TEXT(CRENEAUX!$U$9,"jjjj"),TEXT($C647,"jjjj")=TEXT(CRENEAUX!$V$9,"jjjj"),TEXT($C647,"jjjj")=TEXT(CRENEAUX!$W$9,"jjjj"),TEXT($C647,"jjjj")=TEXT(CRENEAUX!$X$9,"jjjj"),TEXT($C647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D648</xm:sqref>
        </x14:conditionalFormatting>
        <x14:conditionalFormatting xmlns:xm="http://schemas.microsoft.com/office/excel/2006/main">
          <x14:cfRule type="expression" priority="5981" id="{D838ACF0-BA67-4B8D-BDEA-D398264D90F8}">
            <xm:f>OR(TEXT($C649,"jjjj")=TEXT(CRENEAUX!$S$9,"jjjj"),TEXT($C649,"jjjj")=TEXT(CRENEAUX!$T$9,"jjjj"),TEXT($C649,"jjjj")=TEXT(CRENEAUX!$U$9,"jjjj"),TEXT($C649,"jjjj")=TEXT(CRENEAUX!$V$9,"jjjj"),TEXT($C649,"jjjj")=TEXT(CRENEAUX!$W$9,"jjjj"),TEXT($C649,"jjjj")=TEXT(CRENEAUX!$X$9,"jjjj"),TEXT($C649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D649</xm:sqref>
        </x14:conditionalFormatting>
        <x14:conditionalFormatting xmlns:xm="http://schemas.microsoft.com/office/excel/2006/main">
          <x14:cfRule type="expression" priority="5980" id="{139BA3F9-06A1-4EE9-A76C-D47165C5D256}">
            <xm:f>OR(TEXT($C649,"jjjj")=TEXT(CRENEAUX!$S$9,"jjjj"),TEXT($C649,"jjjj")=TEXT(CRENEAUX!$T$9,"jjjj"),TEXT($C649,"jjjj")=TEXT(CRENEAUX!$U$9,"jjjj"),TEXT($C649,"jjjj")=TEXT(CRENEAUX!$V$9,"jjjj"),TEXT($C649,"jjjj")=TEXT(CRENEAUX!$W$9,"jjjj"),TEXT($C649,"jjjj")=TEXT(CRENEAUX!$X$9,"jjjj"),TEXT($C649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D650</xm:sqref>
        </x14:conditionalFormatting>
        <x14:conditionalFormatting xmlns:xm="http://schemas.microsoft.com/office/excel/2006/main">
          <x14:cfRule type="expression" priority="5978" id="{92B445C3-BFA8-4F59-9FE4-93E2B519656B}">
            <xm:f>OR(TEXT($C651,"jjjj")=TEXT(CRENEAUX!$S$9,"jjjj"),TEXT($C651,"jjjj")=TEXT(CRENEAUX!$T$9,"jjjj"),TEXT($C651,"jjjj")=TEXT(CRENEAUX!$U$9,"jjjj"),TEXT($C651,"jjjj")=TEXT(CRENEAUX!$V$9,"jjjj"),TEXT($C651,"jjjj")=TEXT(CRENEAUX!$W$9,"jjjj"),TEXT($C651,"jjjj")=TEXT(CRENEAUX!$X$9,"jjjj"),TEXT($C651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D651</xm:sqref>
        </x14:conditionalFormatting>
        <x14:conditionalFormatting xmlns:xm="http://schemas.microsoft.com/office/excel/2006/main">
          <x14:cfRule type="expression" priority="5977" id="{6096E057-B5D0-4249-8CC0-F62B150B0ADE}">
            <xm:f>OR(TEXT($C651,"jjjj")=TEXT(CRENEAUX!$S$9,"jjjj"),TEXT($C651,"jjjj")=TEXT(CRENEAUX!$T$9,"jjjj"),TEXT($C651,"jjjj")=TEXT(CRENEAUX!$U$9,"jjjj"),TEXT($C651,"jjjj")=TEXT(CRENEAUX!$V$9,"jjjj"),TEXT($C651,"jjjj")=TEXT(CRENEAUX!$W$9,"jjjj"),TEXT($C651,"jjjj")=TEXT(CRENEAUX!$X$9,"jjjj"),TEXT($C651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D652</xm:sqref>
        </x14:conditionalFormatting>
        <x14:conditionalFormatting xmlns:xm="http://schemas.microsoft.com/office/excel/2006/main">
          <x14:cfRule type="expression" priority="5975" id="{BABC9747-BF61-4A16-841A-8681AC271FA5}">
            <xm:f>OR(TEXT($C653,"jjjj")=TEXT(CRENEAUX!$S$9,"jjjj"),TEXT($C653,"jjjj")=TEXT(CRENEAUX!$T$9,"jjjj"),TEXT($C653,"jjjj")=TEXT(CRENEAUX!$U$9,"jjjj"),TEXT($C653,"jjjj")=TEXT(CRENEAUX!$V$9,"jjjj"),TEXT($C653,"jjjj")=TEXT(CRENEAUX!$W$9,"jjjj"),TEXT($C653,"jjjj")=TEXT(CRENEAUX!$X$9,"jjjj"),TEXT($C653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D653</xm:sqref>
        </x14:conditionalFormatting>
        <x14:conditionalFormatting xmlns:xm="http://schemas.microsoft.com/office/excel/2006/main">
          <x14:cfRule type="expression" priority="5974" id="{A247D85B-E617-4210-B1D0-DF0319216ECC}">
            <xm:f>OR(TEXT($C653,"jjjj")=TEXT(CRENEAUX!$S$9,"jjjj"),TEXT($C653,"jjjj")=TEXT(CRENEAUX!$T$9,"jjjj"),TEXT($C653,"jjjj")=TEXT(CRENEAUX!$U$9,"jjjj"),TEXT($C653,"jjjj")=TEXT(CRENEAUX!$V$9,"jjjj"),TEXT($C653,"jjjj")=TEXT(CRENEAUX!$W$9,"jjjj"),TEXT($C653,"jjjj")=TEXT(CRENEAUX!$X$9,"jjjj"),TEXT($C653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D654</xm:sqref>
        </x14:conditionalFormatting>
        <x14:conditionalFormatting xmlns:xm="http://schemas.microsoft.com/office/excel/2006/main">
          <x14:cfRule type="expression" priority="5972" id="{9E51CAD3-3B2D-4BC8-9592-F8A3B61BD451}">
            <xm:f>OR(TEXT($C655,"jjjj")=TEXT(CRENEAUX!$S$9,"jjjj"),TEXT($C655,"jjjj")=TEXT(CRENEAUX!$T$9,"jjjj"),TEXT($C655,"jjjj")=TEXT(CRENEAUX!$U$9,"jjjj"),TEXT($C655,"jjjj")=TEXT(CRENEAUX!$V$9,"jjjj"),TEXT($C655,"jjjj")=TEXT(CRENEAUX!$W$9,"jjjj"),TEXT($C655,"jjjj")=TEXT(CRENEAUX!$X$9,"jjjj"),TEXT($C655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D655</xm:sqref>
        </x14:conditionalFormatting>
        <x14:conditionalFormatting xmlns:xm="http://schemas.microsoft.com/office/excel/2006/main">
          <x14:cfRule type="expression" priority="5971" id="{EBD3D39F-8850-4320-A366-1106D738A622}">
            <xm:f>OR(TEXT($C655,"jjjj")=TEXT(CRENEAUX!$S$9,"jjjj"),TEXT($C655,"jjjj")=TEXT(CRENEAUX!$T$9,"jjjj"),TEXT($C655,"jjjj")=TEXT(CRENEAUX!$U$9,"jjjj"),TEXT($C655,"jjjj")=TEXT(CRENEAUX!$V$9,"jjjj"),TEXT($C655,"jjjj")=TEXT(CRENEAUX!$W$9,"jjjj"),TEXT($C655,"jjjj")=TEXT(CRENEAUX!$X$9,"jjjj"),TEXT($C655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D656</xm:sqref>
        </x14:conditionalFormatting>
        <x14:conditionalFormatting xmlns:xm="http://schemas.microsoft.com/office/excel/2006/main">
          <x14:cfRule type="expression" priority="5969" id="{3CD090B5-AA72-4E2B-AE70-E2FAA8067370}">
            <xm:f>OR(TEXT($C657,"jjjj")=TEXT(CRENEAUX!$S$9,"jjjj"),TEXT($C657,"jjjj")=TEXT(CRENEAUX!$T$9,"jjjj"),TEXT($C657,"jjjj")=TEXT(CRENEAUX!$U$9,"jjjj"),TEXT($C657,"jjjj")=TEXT(CRENEAUX!$V$9,"jjjj"),TEXT($C657,"jjjj")=TEXT(CRENEAUX!$W$9,"jjjj"),TEXT($C657,"jjjj")=TEXT(CRENEAUX!$X$9,"jjjj"),TEXT($C657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D657</xm:sqref>
        </x14:conditionalFormatting>
        <x14:conditionalFormatting xmlns:xm="http://schemas.microsoft.com/office/excel/2006/main">
          <x14:cfRule type="expression" priority="5968" id="{0C00E377-B44E-4275-9563-54D6C3063326}">
            <xm:f>OR(TEXT($C657,"jjjj")=TEXT(CRENEAUX!$S$9,"jjjj"),TEXT($C657,"jjjj")=TEXT(CRENEAUX!$T$9,"jjjj"),TEXT($C657,"jjjj")=TEXT(CRENEAUX!$U$9,"jjjj"),TEXT($C657,"jjjj")=TEXT(CRENEAUX!$V$9,"jjjj"),TEXT($C657,"jjjj")=TEXT(CRENEAUX!$W$9,"jjjj"),TEXT($C657,"jjjj")=TEXT(CRENEAUX!$X$9,"jjjj"),TEXT($C657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D658</xm:sqref>
        </x14:conditionalFormatting>
        <x14:conditionalFormatting xmlns:xm="http://schemas.microsoft.com/office/excel/2006/main">
          <x14:cfRule type="expression" priority="5966" id="{FD282D7B-3788-403F-BE86-54D554C7B3E9}">
            <xm:f>OR(TEXT($C659,"jjjj")=TEXT(CRENEAUX!$S$9,"jjjj"),TEXT($C659,"jjjj")=TEXT(CRENEAUX!$T$9,"jjjj"),TEXT($C659,"jjjj")=TEXT(CRENEAUX!$U$9,"jjjj"),TEXT($C659,"jjjj")=TEXT(CRENEAUX!$V$9,"jjjj"),TEXT($C659,"jjjj")=TEXT(CRENEAUX!$W$9,"jjjj"),TEXT($C659,"jjjj")=TEXT(CRENEAUX!$X$9,"jjjj"),TEXT($C659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D659</xm:sqref>
        </x14:conditionalFormatting>
        <x14:conditionalFormatting xmlns:xm="http://schemas.microsoft.com/office/excel/2006/main">
          <x14:cfRule type="expression" priority="5965" id="{0D92D69D-B6F3-45BD-BAB0-AC5810910D75}">
            <xm:f>OR(TEXT($C659,"jjjj")=TEXT(CRENEAUX!$S$9,"jjjj"),TEXT($C659,"jjjj")=TEXT(CRENEAUX!$T$9,"jjjj"),TEXT($C659,"jjjj")=TEXT(CRENEAUX!$U$9,"jjjj"),TEXT($C659,"jjjj")=TEXT(CRENEAUX!$V$9,"jjjj"),TEXT($C659,"jjjj")=TEXT(CRENEAUX!$W$9,"jjjj"),TEXT($C659,"jjjj")=TEXT(CRENEAUX!$X$9,"jjjj"),TEXT($C659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D660</xm:sqref>
        </x14:conditionalFormatting>
        <x14:conditionalFormatting xmlns:xm="http://schemas.microsoft.com/office/excel/2006/main">
          <x14:cfRule type="expression" priority="5963" id="{57CD3C16-EFF2-4571-A1A4-889E5A7A5699}">
            <xm:f>OR(TEXT($C661,"jjjj")=TEXT(CRENEAUX!$S$9,"jjjj"),TEXT($C661,"jjjj")=TEXT(CRENEAUX!$T$9,"jjjj"),TEXT($C661,"jjjj")=TEXT(CRENEAUX!$U$9,"jjjj"),TEXT($C661,"jjjj")=TEXT(CRENEAUX!$V$9,"jjjj"),TEXT($C661,"jjjj")=TEXT(CRENEAUX!$W$9,"jjjj"),TEXT($C661,"jjjj")=TEXT(CRENEAUX!$X$9,"jjjj"),TEXT($C661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D661</xm:sqref>
        </x14:conditionalFormatting>
        <x14:conditionalFormatting xmlns:xm="http://schemas.microsoft.com/office/excel/2006/main">
          <x14:cfRule type="expression" priority="5962" id="{A99525A6-1E16-470C-9EE8-BDD4B1536566}">
            <xm:f>OR(TEXT($C661,"jjjj")=TEXT(CRENEAUX!$S$9,"jjjj"),TEXT($C661,"jjjj")=TEXT(CRENEAUX!$T$9,"jjjj"),TEXT($C661,"jjjj")=TEXT(CRENEAUX!$U$9,"jjjj"),TEXT($C661,"jjjj")=TEXT(CRENEAUX!$V$9,"jjjj"),TEXT($C661,"jjjj")=TEXT(CRENEAUX!$W$9,"jjjj"),TEXT($C661,"jjjj")=TEXT(CRENEAUX!$X$9,"jjjj"),TEXT($C661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D662</xm:sqref>
        </x14:conditionalFormatting>
        <x14:conditionalFormatting xmlns:xm="http://schemas.microsoft.com/office/excel/2006/main">
          <x14:cfRule type="expression" priority="5960" id="{10299F04-46E3-4562-9CBB-98C07AD39164}">
            <xm:f>OR(TEXT($C663,"jjjj")=TEXT(CRENEAUX!$S$9,"jjjj"),TEXT($C663,"jjjj")=TEXT(CRENEAUX!$T$9,"jjjj"),TEXT($C663,"jjjj")=TEXT(CRENEAUX!$U$9,"jjjj"),TEXT($C663,"jjjj")=TEXT(CRENEAUX!$V$9,"jjjj"),TEXT($C663,"jjjj")=TEXT(CRENEAUX!$W$9,"jjjj"),TEXT($C663,"jjjj")=TEXT(CRENEAUX!$X$9,"jjjj"),TEXT($C663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D663</xm:sqref>
        </x14:conditionalFormatting>
        <x14:conditionalFormatting xmlns:xm="http://schemas.microsoft.com/office/excel/2006/main">
          <x14:cfRule type="expression" priority="5959" id="{E541DD0B-CB50-454F-A654-FEB8543BC980}">
            <xm:f>OR(TEXT($C663,"jjjj")=TEXT(CRENEAUX!$S$9,"jjjj"),TEXT($C663,"jjjj")=TEXT(CRENEAUX!$T$9,"jjjj"),TEXT($C663,"jjjj")=TEXT(CRENEAUX!$U$9,"jjjj"),TEXT($C663,"jjjj")=TEXT(CRENEAUX!$V$9,"jjjj"),TEXT($C663,"jjjj")=TEXT(CRENEAUX!$W$9,"jjjj"),TEXT($C663,"jjjj")=TEXT(CRENEAUX!$X$9,"jjjj"),TEXT($C663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D664</xm:sqref>
        </x14:conditionalFormatting>
        <x14:conditionalFormatting xmlns:xm="http://schemas.microsoft.com/office/excel/2006/main">
          <x14:cfRule type="expression" priority="5957" id="{400B06B8-1365-4788-9DB7-86C4F2828E97}">
            <xm:f>OR(TEXT($C665,"jjjj")=TEXT(CRENEAUX!$S$9,"jjjj"),TEXT($C665,"jjjj")=TEXT(CRENEAUX!$T$9,"jjjj"),TEXT($C665,"jjjj")=TEXT(CRENEAUX!$U$9,"jjjj"),TEXT($C665,"jjjj")=TEXT(CRENEAUX!$V$9,"jjjj"),TEXT($C665,"jjjj")=TEXT(CRENEAUX!$W$9,"jjjj"),TEXT($C665,"jjjj")=TEXT(CRENEAUX!$X$9,"jjjj"),TEXT($C665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D665</xm:sqref>
        </x14:conditionalFormatting>
        <x14:conditionalFormatting xmlns:xm="http://schemas.microsoft.com/office/excel/2006/main">
          <x14:cfRule type="expression" priority="5956" id="{A4D979B0-3C5C-4268-9311-4097F68BF49F}">
            <xm:f>OR(TEXT($C665,"jjjj")=TEXT(CRENEAUX!$S$9,"jjjj"),TEXT($C665,"jjjj")=TEXT(CRENEAUX!$T$9,"jjjj"),TEXT($C665,"jjjj")=TEXT(CRENEAUX!$U$9,"jjjj"),TEXT($C665,"jjjj")=TEXT(CRENEAUX!$V$9,"jjjj"),TEXT($C665,"jjjj")=TEXT(CRENEAUX!$W$9,"jjjj"),TEXT($C665,"jjjj")=TEXT(CRENEAUX!$X$9,"jjjj"),TEXT($C665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D666</xm:sqref>
        </x14:conditionalFormatting>
        <x14:conditionalFormatting xmlns:xm="http://schemas.microsoft.com/office/excel/2006/main">
          <x14:cfRule type="expression" priority="5954" id="{FFC138A7-4AE7-4B18-8A87-836037B0865C}">
            <xm:f>OR(TEXT($C667,"jjjj")=TEXT(CRENEAUX!$S$9,"jjjj"),TEXT($C667,"jjjj")=TEXT(CRENEAUX!$T$9,"jjjj"),TEXT($C667,"jjjj")=TEXT(CRENEAUX!$U$9,"jjjj"),TEXT($C667,"jjjj")=TEXT(CRENEAUX!$V$9,"jjjj"),TEXT($C667,"jjjj")=TEXT(CRENEAUX!$W$9,"jjjj"),TEXT($C667,"jjjj")=TEXT(CRENEAUX!$X$9,"jjjj"),TEXT($C667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D667</xm:sqref>
        </x14:conditionalFormatting>
        <x14:conditionalFormatting xmlns:xm="http://schemas.microsoft.com/office/excel/2006/main">
          <x14:cfRule type="expression" priority="5953" id="{5883A0E6-8F0D-4335-ADDB-EDD94DE3A8D0}">
            <xm:f>OR(TEXT($C667,"jjjj")=TEXT(CRENEAUX!$S$9,"jjjj"),TEXT($C667,"jjjj")=TEXT(CRENEAUX!$T$9,"jjjj"),TEXT($C667,"jjjj")=TEXT(CRENEAUX!$U$9,"jjjj"),TEXT($C667,"jjjj")=TEXT(CRENEAUX!$V$9,"jjjj"),TEXT($C667,"jjjj")=TEXT(CRENEAUX!$W$9,"jjjj"),TEXT($C667,"jjjj")=TEXT(CRENEAUX!$X$9,"jjjj"),TEXT($C667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D668</xm:sqref>
        </x14:conditionalFormatting>
        <x14:conditionalFormatting xmlns:xm="http://schemas.microsoft.com/office/excel/2006/main">
          <x14:cfRule type="expression" priority="5951" id="{6E2199E2-118D-4D86-8C55-FD05B699B520}">
            <xm:f>OR(TEXT($C669,"jjjj")=TEXT(CRENEAUX!$S$9,"jjjj"),TEXT($C669,"jjjj")=TEXT(CRENEAUX!$T$9,"jjjj"),TEXT($C669,"jjjj")=TEXT(CRENEAUX!$U$9,"jjjj"),TEXT($C669,"jjjj")=TEXT(CRENEAUX!$V$9,"jjjj"),TEXT($C669,"jjjj")=TEXT(CRENEAUX!$W$9,"jjjj"),TEXT($C669,"jjjj")=TEXT(CRENEAUX!$X$9,"jjjj"),TEXT($C669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D669</xm:sqref>
        </x14:conditionalFormatting>
        <x14:conditionalFormatting xmlns:xm="http://schemas.microsoft.com/office/excel/2006/main">
          <x14:cfRule type="expression" priority="5950" id="{EC7A5A97-EBDA-4CBD-A845-2D8BF64F174A}">
            <xm:f>OR(TEXT($C669,"jjjj")=TEXT(CRENEAUX!$S$9,"jjjj"),TEXT($C669,"jjjj")=TEXT(CRENEAUX!$T$9,"jjjj"),TEXT($C669,"jjjj")=TEXT(CRENEAUX!$U$9,"jjjj"),TEXT($C669,"jjjj")=TEXT(CRENEAUX!$V$9,"jjjj"),TEXT($C669,"jjjj")=TEXT(CRENEAUX!$W$9,"jjjj"),TEXT($C669,"jjjj")=TEXT(CRENEAUX!$X$9,"jjjj"),TEXT($C669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D670</xm:sqref>
        </x14:conditionalFormatting>
        <x14:conditionalFormatting xmlns:xm="http://schemas.microsoft.com/office/excel/2006/main">
          <x14:cfRule type="expression" priority="5948" id="{D7AE5A63-F38E-425D-ACF9-969D3EA3AA8F}">
            <xm:f>OR(TEXT($C671,"jjjj")=TEXT(CRENEAUX!$S$9,"jjjj"),TEXT($C671,"jjjj")=TEXT(CRENEAUX!$T$9,"jjjj"),TEXT($C671,"jjjj")=TEXT(CRENEAUX!$U$9,"jjjj"),TEXT($C671,"jjjj")=TEXT(CRENEAUX!$V$9,"jjjj"),TEXT($C671,"jjjj")=TEXT(CRENEAUX!$W$9,"jjjj"),TEXT($C671,"jjjj")=TEXT(CRENEAUX!$X$9,"jjjj"),TEXT($C671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D671</xm:sqref>
        </x14:conditionalFormatting>
        <x14:conditionalFormatting xmlns:xm="http://schemas.microsoft.com/office/excel/2006/main">
          <x14:cfRule type="expression" priority="5947" id="{A314B362-2DE9-4748-8302-47756F31214A}">
            <xm:f>OR(TEXT($C671,"jjjj")=TEXT(CRENEAUX!$S$9,"jjjj"),TEXT($C671,"jjjj")=TEXT(CRENEAUX!$T$9,"jjjj"),TEXT($C671,"jjjj")=TEXT(CRENEAUX!$U$9,"jjjj"),TEXT($C671,"jjjj")=TEXT(CRENEAUX!$V$9,"jjjj"),TEXT($C671,"jjjj")=TEXT(CRENEAUX!$W$9,"jjjj"),TEXT($C671,"jjjj")=TEXT(CRENEAUX!$X$9,"jjjj"),TEXT($C671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D672</xm:sqref>
        </x14:conditionalFormatting>
        <x14:conditionalFormatting xmlns:xm="http://schemas.microsoft.com/office/excel/2006/main">
          <x14:cfRule type="expression" priority="5945" id="{F34A38CE-474C-42FF-9CFC-0E2A546FFF70}">
            <xm:f>OR(TEXT($C673,"jjjj")=TEXT(CRENEAUX!$S$9,"jjjj"),TEXT($C673,"jjjj")=TEXT(CRENEAUX!$T$9,"jjjj"),TEXT($C673,"jjjj")=TEXT(CRENEAUX!$U$9,"jjjj"),TEXT($C673,"jjjj")=TEXT(CRENEAUX!$V$9,"jjjj"),TEXT($C673,"jjjj")=TEXT(CRENEAUX!$W$9,"jjjj"),TEXT($C673,"jjjj")=TEXT(CRENEAUX!$X$9,"jjjj"),TEXT($C673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D673</xm:sqref>
        </x14:conditionalFormatting>
        <x14:conditionalFormatting xmlns:xm="http://schemas.microsoft.com/office/excel/2006/main">
          <x14:cfRule type="expression" priority="5944" id="{FAF5A57D-24B7-4B87-A492-D8564D8B0468}">
            <xm:f>OR(TEXT($C673,"jjjj")=TEXT(CRENEAUX!$S$9,"jjjj"),TEXT($C673,"jjjj")=TEXT(CRENEAUX!$T$9,"jjjj"),TEXT($C673,"jjjj")=TEXT(CRENEAUX!$U$9,"jjjj"),TEXT($C673,"jjjj")=TEXT(CRENEAUX!$V$9,"jjjj"),TEXT($C673,"jjjj")=TEXT(CRENEAUX!$W$9,"jjjj"),TEXT($C673,"jjjj")=TEXT(CRENEAUX!$X$9,"jjjj"),TEXT($C673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D674</xm:sqref>
        </x14:conditionalFormatting>
        <x14:conditionalFormatting xmlns:xm="http://schemas.microsoft.com/office/excel/2006/main">
          <x14:cfRule type="expression" priority="5942" id="{18F112D9-1FB7-40BE-95C4-98AB3FD7A7A9}">
            <xm:f>OR(TEXT($C675,"jjjj")=TEXT(CRENEAUX!$S$9,"jjjj"),TEXT($C675,"jjjj")=TEXT(CRENEAUX!$T$9,"jjjj"),TEXT($C675,"jjjj")=TEXT(CRENEAUX!$U$9,"jjjj"),TEXT($C675,"jjjj")=TEXT(CRENEAUX!$V$9,"jjjj"),TEXT($C675,"jjjj")=TEXT(CRENEAUX!$W$9,"jjjj"),TEXT($C675,"jjjj")=TEXT(CRENEAUX!$X$9,"jjjj"),TEXT($C675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D675</xm:sqref>
        </x14:conditionalFormatting>
        <x14:conditionalFormatting xmlns:xm="http://schemas.microsoft.com/office/excel/2006/main">
          <x14:cfRule type="expression" priority="5941" id="{45D0D330-08A2-476E-A676-F907DBE004EA}">
            <xm:f>OR(TEXT($C675,"jjjj")=TEXT(CRENEAUX!$S$9,"jjjj"),TEXT($C675,"jjjj")=TEXT(CRENEAUX!$T$9,"jjjj"),TEXT($C675,"jjjj")=TEXT(CRENEAUX!$U$9,"jjjj"),TEXT($C675,"jjjj")=TEXT(CRENEAUX!$V$9,"jjjj"),TEXT($C675,"jjjj")=TEXT(CRENEAUX!$W$9,"jjjj"),TEXT($C675,"jjjj")=TEXT(CRENEAUX!$X$9,"jjjj"),TEXT($C675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D676</xm:sqref>
        </x14:conditionalFormatting>
        <x14:conditionalFormatting xmlns:xm="http://schemas.microsoft.com/office/excel/2006/main">
          <x14:cfRule type="expression" priority="5939" id="{365615C4-F696-412D-A612-59E6D2A96535}">
            <xm:f>OR(TEXT($C677,"jjjj")=TEXT(CRENEAUX!$S$9,"jjjj"),TEXT($C677,"jjjj")=TEXT(CRENEAUX!$T$9,"jjjj"),TEXT($C677,"jjjj")=TEXT(CRENEAUX!$U$9,"jjjj"),TEXT($C677,"jjjj")=TEXT(CRENEAUX!$V$9,"jjjj"),TEXT($C677,"jjjj")=TEXT(CRENEAUX!$W$9,"jjjj"),TEXT($C677,"jjjj")=TEXT(CRENEAUX!$X$9,"jjjj"),TEXT($C677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D677</xm:sqref>
        </x14:conditionalFormatting>
        <x14:conditionalFormatting xmlns:xm="http://schemas.microsoft.com/office/excel/2006/main">
          <x14:cfRule type="expression" priority="5938" id="{C184CE3D-1965-46C2-8117-E657D752ECEA}">
            <xm:f>OR(TEXT($C677,"jjjj")=TEXT(CRENEAUX!$S$9,"jjjj"),TEXT($C677,"jjjj")=TEXT(CRENEAUX!$T$9,"jjjj"),TEXT($C677,"jjjj")=TEXT(CRENEAUX!$U$9,"jjjj"),TEXT($C677,"jjjj")=TEXT(CRENEAUX!$V$9,"jjjj"),TEXT($C677,"jjjj")=TEXT(CRENEAUX!$W$9,"jjjj"),TEXT($C677,"jjjj")=TEXT(CRENEAUX!$X$9,"jjjj"),TEXT($C677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D678</xm:sqref>
        </x14:conditionalFormatting>
        <x14:conditionalFormatting xmlns:xm="http://schemas.microsoft.com/office/excel/2006/main">
          <x14:cfRule type="expression" priority="5936" id="{E4BA8CAE-AC4C-43B8-AC09-9C61EC0E1819}">
            <xm:f>OR(TEXT($C679,"jjjj")=TEXT(CRENEAUX!$S$9,"jjjj"),TEXT($C679,"jjjj")=TEXT(CRENEAUX!$T$9,"jjjj"),TEXT($C679,"jjjj")=TEXT(CRENEAUX!$U$9,"jjjj"),TEXT($C679,"jjjj")=TEXT(CRENEAUX!$V$9,"jjjj"),TEXT($C679,"jjjj")=TEXT(CRENEAUX!$W$9,"jjjj"),TEXT($C679,"jjjj")=TEXT(CRENEAUX!$X$9,"jjjj"),TEXT($C679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D679</xm:sqref>
        </x14:conditionalFormatting>
        <x14:conditionalFormatting xmlns:xm="http://schemas.microsoft.com/office/excel/2006/main">
          <x14:cfRule type="expression" priority="5935" id="{FEB9BA6A-959E-4A64-BC37-B23372456D9A}">
            <xm:f>OR(TEXT($C679,"jjjj")=TEXT(CRENEAUX!$S$9,"jjjj"),TEXT($C679,"jjjj")=TEXT(CRENEAUX!$T$9,"jjjj"),TEXT($C679,"jjjj")=TEXT(CRENEAUX!$U$9,"jjjj"),TEXT($C679,"jjjj")=TEXT(CRENEAUX!$V$9,"jjjj"),TEXT($C679,"jjjj")=TEXT(CRENEAUX!$W$9,"jjjj"),TEXT($C679,"jjjj")=TEXT(CRENEAUX!$X$9,"jjjj"),TEXT($C679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D680</xm:sqref>
        </x14:conditionalFormatting>
        <x14:conditionalFormatting xmlns:xm="http://schemas.microsoft.com/office/excel/2006/main">
          <x14:cfRule type="expression" priority="5933" id="{A716A108-892B-485B-A45E-B8056CC4D16B}">
            <xm:f>OR(TEXT($C681,"jjjj")=TEXT(CRENEAUX!$S$9,"jjjj"),TEXT($C681,"jjjj")=TEXT(CRENEAUX!$T$9,"jjjj"),TEXT($C681,"jjjj")=TEXT(CRENEAUX!$U$9,"jjjj"),TEXT($C681,"jjjj")=TEXT(CRENEAUX!$V$9,"jjjj"),TEXT($C681,"jjjj")=TEXT(CRENEAUX!$W$9,"jjjj"),TEXT($C681,"jjjj")=TEXT(CRENEAUX!$X$9,"jjjj"),TEXT($C681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D681</xm:sqref>
        </x14:conditionalFormatting>
        <x14:conditionalFormatting xmlns:xm="http://schemas.microsoft.com/office/excel/2006/main">
          <x14:cfRule type="expression" priority="5932" id="{37672AB6-B747-4A50-9DA3-ACEE06917281}">
            <xm:f>OR(TEXT($C681,"jjjj")=TEXT(CRENEAUX!$S$9,"jjjj"),TEXT($C681,"jjjj")=TEXT(CRENEAUX!$T$9,"jjjj"),TEXT($C681,"jjjj")=TEXT(CRENEAUX!$U$9,"jjjj"),TEXT($C681,"jjjj")=TEXT(CRENEAUX!$V$9,"jjjj"),TEXT($C681,"jjjj")=TEXT(CRENEAUX!$W$9,"jjjj"),TEXT($C681,"jjjj")=TEXT(CRENEAUX!$X$9,"jjjj"),TEXT($C681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D682</xm:sqref>
        </x14:conditionalFormatting>
        <x14:conditionalFormatting xmlns:xm="http://schemas.microsoft.com/office/excel/2006/main">
          <x14:cfRule type="expression" priority="5930" id="{0013A8A1-AFAA-4CCD-91D1-097EAD5D291A}">
            <xm:f>OR(TEXT($C683,"jjjj")=TEXT(CRENEAUX!$S$9,"jjjj"),TEXT($C683,"jjjj")=TEXT(CRENEAUX!$T$9,"jjjj"),TEXT($C683,"jjjj")=TEXT(CRENEAUX!$U$9,"jjjj"),TEXT($C683,"jjjj")=TEXT(CRENEAUX!$V$9,"jjjj"),TEXT($C683,"jjjj")=TEXT(CRENEAUX!$W$9,"jjjj"),TEXT($C683,"jjjj")=TEXT(CRENEAUX!$X$9,"jjjj"),TEXT($C683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D683</xm:sqref>
        </x14:conditionalFormatting>
        <x14:conditionalFormatting xmlns:xm="http://schemas.microsoft.com/office/excel/2006/main">
          <x14:cfRule type="expression" priority="5929" id="{B06FE27E-49C7-493E-A509-725D96561665}">
            <xm:f>OR(TEXT($C683,"jjjj")=TEXT(CRENEAUX!$S$9,"jjjj"),TEXT($C683,"jjjj")=TEXT(CRENEAUX!$T$9,"jjjj"),TEXT($C683,"jjjj")=TEXT(CRENEAUX!$U$9,"jjjj"),TEXT($C683,"jjjj")=TEXT(CRENEAUX!$V$9,"jjjj"),TEXT($C683,"jjjj")=TEXT(CRENEAUX!$W$9,"jjjj"),TEXT($C683,"jjjj")=TEXT(CRENEAUX!$X$9,"jjjj"),TEXT($C683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D684</xm:sqref>
        </x14:conditionalFormatting>
        <x14:conditionalFormatting xmlns:xm="http://schemas.microsoft.com/office/excel/2006/main">
          <x14:cfRule type="expression" priority="5927" id="{36BE2A09-BF60-407B-881F-10C9FB37EC7A}">
            <xm:f>OR(TEXT($C685,"jjjj")=TEXT(CRENEAUX!$S$9,"jjjj"),TEXT($C685,"jjjj")=TEXT(CRENEAUX!$T$9,"jjjj"),TEXT($C685,"jjjj")=TEXT(CRENEAUX!$U$9,"jjjj"),TEXT($C685,"jjjj")=TEXT(CRENEAUX!$V$9,"jjjj"),TEXT($C685,"jjjj")=TEXT(CRENEAUX!$W$9,"jjjj"),TEXT($C685,"jjjj")=TEXT(CRENEAUX!$X$9,"jjjj"),TEXT($C685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D685</xm:sqref>
        </x14:conditionalFormatting>
        <x14:conditionalFormatting xmlns:xm="http://schemas.microsoft.com/office/excel/2006/main">
          <x14:cfRule type="expression" priority="5926" id="{6004B36C-1752-4873-8823-F31F9C460576}">
            <xm:f>OR(TEXT($C685,"jjjj")=TEXT(CRENEAUX!$S$9,"jjjj"),TEXT($C685,"jjjj")=TEXT(CRENEAUX!$T$9,"jjjj"),TEXT($C685,"jjjj")=TEXT(CRENEAUX!$U$9,"jjjj"),TEXT($C685,"jjjj")=TEXT(CRENEAUX!$V$9,"jjjj"),TEXT($C685,"jjjj")=TEXT(CRENEAUX!$W$9,"jjjj"),TEXT($C685,"jjjj")=TEXT(CRENEAUX!$X$9,"jjjj"),TEXT($C685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D686</xm:sqref>
        </x14:conditionalFormatting>
        <x14:conditionalFormatting xmlns:xm="http://schemas.microsoft.com/office/excel/2006/main">
          <x14:cfRule type="expression" priority="5924" id="{CAA0DD2C-3204-478E-92CE-AFB0A9252C10}">
            <xm:f>OR(TEXT($C687,"jjjj")=TEXT(CRENEAUX!$S$9,"jjjj"),TEXT($C687,"jjjj")=TEXT(CRENEAUX!$T$9,"jjjj"),TEXT($C687,"jjjj")=TEXT(CRENEAUX!$U$9,"jjjj"),TEXT($C687,"jjjj")=TEXT(CRENEAUX!$V$9,"jjjj"),TEXT($C687,"jjjj")=TEXT(CRENEAUX!$W$9,"jjjj"),TEXT($C687,"jjjj")=TEXT(CRENEAUX!$X$9,"jjjj"),TEXT($C687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D687</xm:sqref>
        </x14:conditionalFormatting>
        <x14:conditionalFormatting xmlns:xm="http://schemas.microsoft.com/office/excel/2006/main">
          <x14:cfRule type="expression" priority="5923" id="{B627C734-FB1F-4F00-8882-A0F52EB73F32}">
            <xm:f>OR(TEXT($C687,"jjjj")=TEXT(CRENEAUX!$S$9,"jjjj"),TEXT($C687,"jjjj")=TEXT(CRENEAUX!$T$9,"jjjj"),TEXT($C687,"jjjj")=TEXT(CRENEAUX!$U$9,"jjjj"),TEXT($C687,"jjjj")=TEXT(CRENEAUX!$V$9,"jjjj"),TEXT($C687,"jjjj")=TEXT(CRENEAUX!$W$9,"jjjj"),TEXT($C687,"jjjj")=TEXT(CRENEAUX!$X$9,"jjjj"),TEXT($C687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D688</xm:sqref>
        </x14:conditionalFormatting>
        <x14:conditionalFormatting xmlns:xm="http://schemas.microsoft.com/office/excel/2006/main">
          <x14:cfRule type="expression" priority="5921" id="{96498384-2B75-4175-ACBA-36A10BF18705}">
            <xm:f>OR(TEXT($C689,"jjjj")=TEXT(CRENEAUX!$S$9,"jjjj"),TEXT($C689,"jjjj")=TEXT(CRENEAUX!$T$9,"jjjj"),TEXT($C689,"jjjj")=TEXT(CRENEAUX!$U$9,"jjjj"),TEXT($C689,"jjjj")=TEXT(CRENEAUX!$V$9,"jjjj"),TEXT($C689,"jjjj")=TEXT(CRENEAUX!$W$9,"jjjj"),TEXT($C689,"jjjj")=TEXT(CRENEAUX!$X$9,"jjjj"),TEXT($C689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D689</xm:sqref>
        </x14:conditionalFormatting>
        <x14:conditionalFormatting xmlns:xm="http://schemas.microsoft.com/office/excel/2006/main">
          <x14:cfRule type="expression" priority="5920" id="{11C15C98-FCC9-4A6A-873B-241DCED31C75}">
            <xm:f>OR(TEXT($C689,"jjjj")=TEXT(CRENEAUX!$S$9,"jjjj"),TEXT($C689,"jjjj")=TEXT(CRENEAUX!$T$9,"jjjj"),TEXT($C689,"jjjj")=TEXT(CRENEAUX!$U$9,"jjjj"),TEXT($C689,"jjjj")=TEXT(CRENEAUX!$V$9,"jjjj"),TEXT($C689,"jjjj")=TEXT(CRENEAUX!$W$9,"jjjj"),TEXT($C689,"jjjj")=TEXT(CRENEAUX!$X$9,"jjjj"),TEXT($C689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D690</xm:sqref>
        </x14:conditionalFormatting>
        <x14:conditionalFormatting xmlns:xm="http://schemas.microsoft.com/office/excel/2006/main">
          <x14:cfRule type="expression" priority="5918" id="{24680B95-F921-4EC9-82BE-A8B089A35E91}">
            <xm:f>OR(TEXT($C691,"jjjj")=TEXT(CRENEAUX!$S$9,"jjjj"),TEXT($C691,"jjjj")=TEXT(CRENEAUX!$T$9,"jjjj"),TEXT($C691,"jjjj")=TEXT(CRENEAUX!$U$9,"jjjj"),TEXT($C691,"jjjj")=TEXT(CRENEAUX!$V$9,"jjjj"),TEXT($C691,"jjjj")=TEXT(CRENEAUX!$W$9,"jjjj"),TEXT($C691,"jjjj")=TEXT(CRENEAUX!$X$9,"jjjj"),TEXT($C691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D691</xm:sqref>
        </x14:conditionalFormatting>
        <x14:conditionalFormatting xmlns:xm="http://schemas.microsoft.com/office/excel/2006/main">
          <x14:cfRule type="expression" priority="5917" id="{C39E2E7C-E06D-4EC1-88BA-B9871B7D41E2}">
            <xm:f>OR(TEXT($C691,"jjjj")=TEXT(CRENEAUX!$S$9,"jjjj"),TEXT($C691,"jjjj")=TEXT(CRENEAUX!$T$9,"jjjj"),TEXT($C691,"jjjj")=TEXT(CRENEAUX!$U$9,"jjjj"),TEXT($C691,"jjjj")=TEXT(CRENEAUX!$V$9,"jjjj"),TEXT($C691,"jjjj")=TEXT(CRENEAUX!$W$9,"jjjj"),TEXT($C691,"jjjj")=TEXT(CRENEAUX!$X$9,"jjjj"),TEXT($C691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D692</xm:sqref>
        </x14:conditionalFormatting>
        <x14:conditionalFormatting xmlns:xm="http://schemas.microsoft.com/office/excel/2006/main">
          <x14:cfRule type="expression" priority="5915" id="{178FF884-1B63-4B61-9F65-EC6579C86B79}">
            <xm:f>OR(TEXT($C693,"jjjj")=TEXT(CRENEAUX!$S$9,"jjjj"),TEXT($C693,"jjjj")=TEXT(CRENEAUX!$T$9,"jjjj"),TEXT($C693,"jjjj")=TEXT(CRENEAUX!$U$9,"jjjj"),TEXT($C693,"jjjj")=TEXT(CRENEAUX!$V$9,"jjjj"),TEXT($C693,"jjjj")=TEXT(CRENEAUX!$W$9,"jjjj"),TEXT($C693,"jjjj")=TEXT(CRENEAUX!$X$9,"jjjj"),TEXT($C693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D693</xm:sqref>
        </x14:conditionalFormatting>
        <x14:conditionalFormatting xmlns:xm="http://schemas.microsoft.com/office/excel/2006/main">
          <x14:cfRule type="expression" priority="5914" id="{B9DD9547-8D50-47BE-9E1F-8DCD6BD930AB}">
            <xm:f>OR(TEXT($C693,"jjjj")=TEXT(CRENEAUX!$S$9,"jjjj"),TEXT($C693,"jjjj")=TEXT(CRENEAUX!$T$9,"jjjj"),TEXT($C693,"jjjj")=TEXT(CRENEAUX!$U$9,"jjjj"),TEXT($C693,"jjjj")=TEXT(CRENEAUX!$V$9,"jjjj"),TEXT($C693,"jjjj")=TEXT(CRENEAUX!$W$9,"jjjj"),TEXT($C693,"jjjj")=TEXT(CRENEAUX!$X$9,"jjjj"),TEXT($C693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D694</xm:sqref>
        </x14:conditionalFormatting>
        <x14:conditionalFormatting xmlns:xm="http://schemas.microsoft.com/office/excel/2006/main">
          <x14:cfRule type="expression" priority="5912" id="{A81FC099-98A9-4F7F-A596-5BDA8B773994}">
            <xm:f>OR(TEXT($C695,"jjjj")=TEXT(CRENEAUX!$S$9,"jjjj"),TEXT($C695,"jjjj")=TEXT(CRENEAUX!$T$9,"jjjj"),TEXT($C695,"jjjj")=TEXT(CRENEAUX!$U$9,"jjjj"),TEXT($C695,"jjjj")=TEXT(CRENEAUX!$V$9,"jjjj"),TEXT($C695,"jjjj")=TEXT(CRENEAUX!$W$9,"jjjj"),TEXT($C695,"jjjj")=TEXT(CRENEAUX!$X$9,"jjjj"),TEXT($C695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D695</xm:sqref>
        </x14:conditionalFormatting>
        <x14:conditionalFormatting xmlns:xm="http://schemas.microsoft.com/office/excel/2006/main">
          <x14:cfRule type="expression" priority="5911" id="{1A74875F-D469-4230-89AC-4BF3503AB956}">
            <xm:f>OR(TEXT($C695,"jjjj")=TEXT(CRENEAUX!$S$9,"jjjj"),TEXT($C695,"jjjj")=TEXT(CRENEAUX!$T$9,"jjjj"),TEXT($C695,"jjjj")=TEXT(CRENEAUX!$U$9,"jjjj"),TEXT($C695,"jjjj")=TEXT(CRENEAUX!$V$9,"jjjj"),TEXT($C695,"jjjj")=TEXT(CRENEAUX!$W$9,"jjjj"),TEXT($C695,"jjjj")=TEXT(CRENEAUX!$X$9,"jjjj"),TEXT($C695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D696</xm:sqref>
        </x14:conditionalFormatting>
        <x14:conditionalFormatting xmlns:xm="http://schemas.microsoft.com/office/excel/2006/main">
          <x14:cfRule type="expression" priority="5909" id="{24F32ABB-2D0A-4C87-983D-3305D411242E}">
            <xm:f>OR(TEXT($C697,"jjjj")=TEXT(CRENEAUX!$S$9,"jjjj"),TEXT($C697,"jjjj")=TEXT(CRENEAUX!$T$9,"jjjj"),TEXT($C697,"jjjj")=TEXT(CRENEAUX!$U$9,"jjjj"),TEXT($C697,"jjjj")=TEXT(CRENEAUX!$V$9,"jjjj"),TEXT($C697,"jjjj")=TEXT(CRENEAUX!$W$9,"jjjj"),TEXT($C697,"jjjj")=TEXT(CRENEAUX!$X$9,"jjjj"),TEXT($C697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D697</xm:sqref>
        </x14:conditionalFormatting>
        <x14:conditionalFormatting xmlns:xm="http://schemas.microsoft.com/office/excel/2006/main">
          <x14:cfRule type="expression" priority="5908" id="{7ABF9352-2028-4449-805A-40E4EEF3C5A9}">
            <xm:f>OR(TEXT($C697,"jjjj")=TEXT(CRENEAUX!$S$9,"jjjj"),TEXT($C697,"jjjj")=TEXT(CRENEAUX!$T$9,"jjjj"),TEXT($C697,"jjjj")=TEXT(CRENEAUX!$U$9,"jjjj"),TEXT($C697,"jjjj")=TEXT(CRENEAUX!$V$9,"jjjj"),TEXT($C697,"jjjj")=TEXT(CRENEAUX!$W$9,"jjjj"),TEXT($C697,"jjjj")=TEXT(CRENEAUX!$X$9,"jjjj"),TEXT($C697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D698</xm:sqref>
        </x14:conditionalFormatting>
        <x14:conditionalFormatting xmlns:xm="http://schemas.microsoft.com/office/excel/2006/main">
          <x14:cfRule type="expression" priority="5906" id="{F059CBB6-BAD9-4439-A29C-A79CFE230E26}">
            <xm:f>OR(TEXT($C699,"jjjj")=TEXT(CRENEAUX!$S$9,"jjjj"),TEXT($C699,"jjjj")=TEXT(CRENEAUX!$T$9,"jjjj"),TEXT($C699,"jjjj")=TEXT(CRENEAUX!$U$9,"jjjj"),TEXT($C699,"jjjj")=TEXT(CRENEAUX!$V$9,"jjjj"),TEXT($C699,"jjjj")=TEXT(CRENEAUX!$W$9,"jjjj"),TEXT($C699,"jjjj")=TEXT(CRENEAUX!$X$9,"jjjj"),TEXT($C699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D699</xm:sqref>
        </x14:conditionalFormatting>
        <x14:conditionalFormatting xmlns:xm="http://schemas.microsoft.com/office/excel/2006/main">
          <x14:cfRule type="expression" priority="5905" id="{449C7BC7-9A31-4346-95DC-E71F6B18870E}">
            <xm:f>OR(TEXT($C699,"jjjj")=TEXT(CRENEAUX!$S$9,"jjjj"),TEXT($C699,"jjjj")=TEXT(CRENEAUX!$T$9,"jjjj"),TEXT($C699,"jjjj")=TEXT(CRENEAUX!$U$9,"jjjj"),TEXT($C699,"jjjj")=TEXT(CRENEAUX!$V$9,"jjjj"),TEXT($C699,"jjjj")=TEXT(CRENEAUX!$W$9,"jjjj"),TEXT($C699,"jjjj")=TEXT(CRENEAUX!$X$9,"jjjj"),TEXT($C699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D700</xm:sqref>
        </x14:conditionalFormatting>
        <x14:conditionalFormatting xmlns:xm="http://schemas.microsoft.com/office/excel/2006/main">
          <x14:cfRule type="expression" priority="5903" id="{8C8C7BEC-B9EE-4E0E-B692-3491FE247687}">
            <xm:f>OR(TEXT($C701,"jjjj")=TEXT(CRENEAUX!$S$9,"jjjj"),TEXT($C701,"jjjj")=TEXT(CRENEAUX!$T$9,"jjjj"),TEXT($C701,"jjjj")=TEXT(CRENEAUX!$U$9,"jjjj"),TEXT($C701,"jjjj")=TEXT(CRENEAUX!$V$9,"jjjj"),TEXT($C701,"jjjj")=TEXT(CRENEAUX!$W$9,"jjjj"),TEXT($C701,"jjjj")=TEXT(CRENEAUX!$X$9,"jjjj"),TEXT($C701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D701</xm:sqref>
        </x14:conditionalFormatting>
        <x14:conditionalFormatting xmlns:xm="http://schemas.microsoft.com/office/excel/2006/main">
          <x14:cfRule type="expression" priority="5902" id="{7F638330-FCF9-4A23-B6FA-6DD9E6F04F18}">
            <xm:f>OR(TEXT($C701,"jjjj")=TEXT(CRENEAUX!$S$9,"jjjj"),TEXT($C701,"jjjj")=TEXT(CRENEAUX!$T$9,"jjjj"),TEXT($C701,"jjjj")=TEXT(CRENEAUX!$U$9,"jjjj"),TEXT($C701,"jjjj")=TEXT(CRENEAUX!$V$9,"jjjj"),TEXT($C701,"jjjj")=TEXT(CRENEAUX!$W$9,"jjjj"),TEXT($C701,"jjjj")=TEXT(CRENEAUX!$X$9,"jjjj"),TEXT($C701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D702</xm:sqref>
        </x14:conditionalFormatting>
        <x14:conditionalFormatting xmlns:xm="http://schemas.microsoft.com/office/excel/2006/main">
          <x14:cfRule type="expression" priority="5900" id="{F1ABF692-B5F8-4A19-8D3A-E7EC3EB99B81}">
            <xm:f>OR(TEXT($C703,"jjjj")=TEXT(CRENEAUX!$S$9,"jjjj"),TEXT($C703,"jjjj")=TEXT(CRENEAUX!$T$9,"jjjj"),TEXT($C703,"jjjj")=TEXT(CRENEAUX!$U$9,"jjjj"),TEXT($C703,"jjjj")=TEXT(CRENEAUX!$V$9,"jjjj"),TEXT($C703,"jjjj")=TEXT(CRENEAUX!$W$9,"jjjj"),TEXT($C703,"jjjj")=TEXT(CRENEAUX!$X$9,"jjjj"),TEXT($C703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D703</xm:sqref>
        </x14:conditionalFormatting>
        <x14:conditionalFormatting xmlns:xm="http://schemas.microsoft.com/office/excel/2006/main">
          <x14:cfRule type="expression" priority="5899" id="{B47E73CA-5D11-4174-979A-83B59022BA91}">
            <xm:f>OR(TEXT($C703,"jjjj")=TEXT(CRENEAUX!$S$9,"jjjj"),TEXT($C703,"jjjj")=TEXT(CRENEAUX!$T$9,"jjjj"),TEXT($C703,"jjjj")=TEXT(CRENEAUX!$U$9,"jjjj"),TEXT($C703,"jjjj")=TEXT(CRENEAUX!$V$9,"jjjj"),TEXT($C703,"jjjj")=TEXT(CRENEAUX!$W$9,"jjjj"),TEXT($C703,"jjjj")=TEXT(CRENEAUX!$X$9,"jjjj"),TEXT($C703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D704</xm:sqref>
        </x14:conditionalFormatting>
        <x14:conditionalFormatting xmlns:xm="http://schemas.microsoft.com/office/excel/2006/main">
          <x14:cfRule type="expression" priority="5897" id="{59A4656E-026A-4855-8FC4-048DC1D98131}">
            <xm:f>OR(TEXT($C705,"jjjj")=TEXT(CRENEAUX!$S$9,"jjjj"),TEXT($C705,"jjjj")=TEXT(CRENEAUX!$T$9,"jjjj"),TEXT($C705,"jjjj")=TEXT(CRENEAUX!$U$9,"jjjj"),TEXT($C705,"jjjj")=TEXT(CRENEAUX!$V$9,"jjjj"),TEXT($C705,"jjjj")=TEXT(CRENEAUX!$W$9,"jjjj"),TEXT($C705,"jjjj")=TEXT(CRENEAUX!$X$9,"jjjj"),TEXT($C705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D705</xm:sqref>
        </x14:conditionalFormatting>
        <x14:conditionalFormatting xmlns:xm="http://schemas.microsoft.com/office/excel/2006/main">
          <x14:cfRule type="expression" priority="5896" id="{4E52C689-00D5-4F9C-A9F9-C15BA8E72BB3}">
            <xm:f>OR(TEXT($C705,"jjjj")=TEXT(CRENEAUX!$S$9,"jjjj"),TEXT($C705,"jjjj")=TEXT(CRENEAUX!$T$9,"jjjj"),TEXT($C705,"jjjj")=TEXT(CRENEAUX!$U$9,"jjjj"),TEXT($C705,"jjjj")=TEXT(CRENEAUX!$V$9,"jjjj"),TEXT($C705,"jjjj")=TEXT(CRENEAUX!$W$9,"jjjj"),TEXT($C705,"jjjj")=TEXT(CRENEAUX!$X$9,"jjjj"),TEXT($C705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D706</xm:sqref>
        </x14:conditionalFormatting>
        <x14:conditionalFormatting xmlns:xm="http://schemas.microsoft.com/office/excel/2006/main">
          <x14:cfRule type="expression" priority="5894" id="{98EA3602-0B30-4EFE-999F-58FDBCD7832F}">
            <xm:f>OR(TEXT($C707,"jjjj")=TEXT(CRENEAUX!$S$9,"jjjj"),TEXT($C707,"jjjj")=TEXT(CRENEAUX!$T$9,"jjjj"),TEXT($C707,"jjjj")=TEXT(CRENEAUX!$U$9,"jjjj"),TEXT($C707,"jjjj")=TEXT(CRENEAUX!$V$9,"jjjj"),TEXT($C707,"jjjj")=TEXT(CRENEAUX!$W$9,"jjjj"),TEXT($C707,"jjjj")=TEXT(CRENEAUX!$X$9,"jjjj"),TEXT($C707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D707</xm:sqref>
        </x14:conditionalFormatting>
        <x14:conditionalFormatting xmlns:xm="http://schemas.microsoft.com/office/excel/2006/main">
          <x14:cfRule type="expression" priority="5893" id="{0DBE137B-4B1F-4F1A-B020-42700A6FBD6A}">
            <xm:f>OR(TEXT($C707,"jjjj")=TEXT(CRENEAUX!$S$9,"jjjj"),TEXT($C707,"jjjj")=TEXT(CRENEAUX!$T$9,"jjjj"),TEXT($C707,"jjjj")=TEXT(CRENEAUX!$U$9,"jjjj"),TEXT($C707,"jjjj")=TEXT(CRENEAUX!$V$9,"jjjj"),TEXT($C707,"jjjj")=TEXT(CRENEAUX!$W$9,"jjjj"),TEXT($C707,"jjjj")=TEXT(CRENEAUX!$X$9,"jjjj"),TEXT($C707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D708</xm:sqref>
        </x14:conditionalFormatting>
        <x14:conditionalFormatting xmlns:xm="http://schemas.microsoft.com/office/excel/2006/main">
          <x14:cfRule type="expression" priority="5891" id="{E089F700-CD97-466C-9278-E2B3F84DDA1F}">
            <xm:f>OR(TEXT($C709,"jjjj")=TEXT(CRENEAUX!$S$9,"jjjj"),TEXT($C709,"jjjj")=TEXT(CRENEAUX!$T$9,"jjjj"),TEXT($C709,"jjjj")=TEXT(CRENEAUX!$U$9,"jjjj"),TEXT($C709,"jjjj")=TEXT(CRENEAUX!$V$9,"jjjj"),TEXT($C709,"jjjj")=TEXT(CRENEAUX!$W$9,"jjjj"),TEXT($C709,"jjjj")=TEXT(CRENEAUX!$X$9,"jjjj"),TEXT($C709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D709</xm:sqref>
        </x14:conditionalFormatting>
        <x14:conditionalFormatting xmlns:xm="http://schemas.microsoft.com/office/excel/2006/main">
          <x14:cfRule type="expression" priority="5890" id="{9BF9342D-A12F-4FDD-A717-4D98603FCEE3}">
            <xm:f>OR(TEXT($C709,"jjjj")=TEXT(CRENEAUX!$S$9,"jjjj"),TEXT($C709,"jjjj")=TEXT(CRENEAUX!$T$9,"jjjj"),TEXT($C709,"jjjj")=TEXT(CRENEAUX!$U$9,"jjjj"),TEXT($C709,"jjjj")=TEXT(CRENEAUX!$V$9,"jjjj"),TEXT($C709,"jjjj")=TEXT(CRENEAUX!$W$9,"jjjj"),TEXT($C709,"jjjj")=TEXT(CRENEAUX!$X$9,"jjjj"),TEXT($C709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D710</xm:sqref>
        </x14:conditionalFormatting>
        <x14:conditionalFormatting xmlns:xm="http://schemas.microsoft.com/office/excel/2006/main">
          <x14:cfRule type="expression" priority="5888" id="{FBE42A26-5560-4F71-968F-CA53AD586329}">
            <xm:f>OR(TEXT($C711,"jjjj")=TEXT(CRENEAUX!$S$9,"jjjj"),TEXT($C711,"jjjj")=TEXT(CRENEAUX!$T$9,"jjjj"),TEXT($C711,"jjjj")=TEXT(CRENEAUX!$U$9,"jjjj"),TEXT($C711,"jjjj")=TEXT(CRENEAUX!$V$9,"jjjj"),TEXT($C711,"jjjj")=TEXT(CRENEAUX!$W$9,"jjjj"),TEXT($C711,"jjjj")=TEXT(CRENEAUX!$X$9,"jjjj"),TEXT($C711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D711</xm:sqref>
        </x14:conditionalFormatting>
        <x14:conditionalFormatting xmlns:xm="http://schemas.microsoft.com/office/excel/2006/main">
          <x14:cfRule type="expression" priority="5887" id="{A8F79C64-ED04-4C4F-8C11-3AECD46ED150}">
            <xm:f>OR(TEXT($C711,"jjjj")=TEXT(CRENEAUX!$S$9,"jjjj"),TEXT($C711,"jjjj")=TEXT(CRENEAUX!$T$9,"jjjj"),TEXT($C711,"jjjj")=TEXT(CRENEAUX!$U$9,"jjjj"),TEXT($C711,"jjjj")=TEXT(CRENEAUX!$V$9,"jjjj"),TEXT($C711,"jjjj")=TEXT(CRENEAUX!$W$9,"jjjj"),TEXT($C711,"jjjj")=TEXT(CRENEAUX!$X$9,"jjjj"),TEXT($C711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D712</xm:sqref>
        </x14:conditionalFormatting>
        <x14:conditionalFormatting xmlns:xm="http://schemas.microsoft.com/office/excel/2006/main">
          <x14:cfRule type="expression" priority="5885" id="{96F46518-677B-4021-8DEE-01FB2CB62528}">
            <xm:f>OR(TEXT($C713,"jjjj")=TEXT(CRENEAUX!$S$9,"jjjj"),TEXT($C713,"jjjj")=TEXT(CRENEAUX!$T$9,"jjjj"),TEXT($C713,"jjjj")=TEXT(CRENEAUX!$U$9,"jjjj"),TEXT($C713,"jjjj")=TEXT(CRENEAUX!$V$9,"jjjj"),TEXT($C713,"jjjj")=TEXT(CRENEAUX!$W$9,"jjjj"),TEXT($C713,"jjjj")=TEXT(CRENEAUX!$X$9,"jjjj"),TEXT($C713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D713</xm:sqref>
        </x14:conditionalFormatting>
        <x14:conditionalFormatting xmlns:xm="http://schemas.microsoft.com/office/excel/2006/main">
          <x14:cfRule type="expression" priority="5884" id="{E943E774-26F8-4656-AD7C-0C05B18AC536}">
            <xm:f>OR(TEXT($C713,"jjjj")=TEXT(CRENEAUX!$S$9,"jjjj"),TEXT($C713,"jjjj")=TEXT(CRENEAUX!$T$9,"jjjj"),TEXT($C713,"jjjj")=TEXT(CRENEAUX!$U$9,"jjjj"),TEXT($C713,"jjjj")=TEXT(CRENEAUX!$V$9,"jjjj"),TEXT($C713,"jjjj")=TEXT(CRENEAUX!$W$9,"jjjj"),TEXT($C713,"jjjj")=TEXT(CRENEAUX!$X$9,"jjjj"),TEXT($C713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D714</xm:sqref>
        </x14:conditionalFormatting>
        <x14:conditionalFormatting xmlns:xm="http://schemas.microsoft.com/office/excel/2006/main">
          <x14:cfRule type="expression" priority="5882" id="{061CC144-BAC7-49FF-93E0-77392C2B674B}">
            <xm:f>OR(TEXT($C715,"jjjj")=TEXT(CRENEAUX!$S$9,"jjjj"),TEXT($C715,"jjjj")=TEXT(CRENEAUX!$T$9,"jjjj"),TEXT($C715,"jjjj")=TEXT(CRENEAUX!$U$9,"jjjj"),TEXT($C715,"jjjj")=TEXT(CRENEAUX!$V$9,"jjjj"),TEXT($C715,"jjjj")=TEXT(CRENEAUX!$W$9,"jjjj"),TEXT($C715,"jjjj")=TEXT(CRENEAUX!$X$9,"jjjj"),TEXT($C715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D715</xm:sqref>
        </x14:conditionalFormatting>
        <x14:conditionalFormatting xmlns:xm="http://schemas.microsoft.com/office/excel/2006/main">
          <x14:cfRule type="expression" priority="5881" id="{431AC31E-5A92-4BC4-9A72-AB742ECB6327}">
            <xm:f>OR(TEXT($C715,"jjjj")=TEXT(CRENEAUX!$S$9,"jjjj"),TEXT($C715,"jjjj")=TEXT(CRENEAUX!$T$9,"jjjj"),TEXT($C715,"jjjj")=TEXT(CRENEAUX!$U$9,"jjjj"),TEXT($C715,"jjjj")=TEXT(CRENEAUX!$V$9,"jjjj"),TEXT($C715,"jjjj")=TEXT(CRENEAUX!$W$9,"jjjj"),TEXT($C715,"jjjj")=TEXT(CRENEAUX!$X$9,"jjjj"),TEXT($C715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D716</xm:sqref>
        </x14:conditionalFormatting>
        <x14:conditionalFormatting xmlns:xm="http://schemas.microsoft.com/office/excel/2006/main">
          <x14:cfRule type="expression" priority="5879" id="{FA7CB2E2-CFBF-4CD4-8F6F-38C45D2254A3}">
            <xm:f>OR(TEXT($C717,"jjjj")=TEXT(CRENEAUX!$S$9,"jjjj"),TEXT($C717,"jjjj")=TEXT(CRENEAUX!$T$9,"jjjj"),TEXT($C717,"jjjj")=TEXT(CRENEAUX!$U$9,"jjjj"),TEXT($C717,"jjjj")=TEXT(CRENEAUX!$V$9,"jjjj"),TEXT($C717,"jjjj")=TEXT(CRENEAUX!$W$9,"jjjj"),TEXT($C717,"jjjj")=TEXT(CRENEAUX!$X$9,"jjjj"),TEXT($C717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D717</xm:sqref>
        </x14:conditionalFormatting>
        <x14:conditionalFormatting xmlns:xm="http://schemas.microsoft.com/office/excel/2006/main">
          <x14:cfRule type="expression" priority="5878" id="{613A9703-CA2A-4F85-8725-22FDC6AEBA30}">
            <xm:f>OR(TEXT($C717,"jjjj")=TEXT(CRENEAUX!$S$9,"jjjj"),TEXT($C717,"jjjj")=TEXT(CRENEAUX!$T$9,"jjjj"),TEXT($C717,"jjjj")=TEXT(CRENEAUX!$U$9,"jjjj"),TEXT($C717,"jjjj")=TEXT(CRENEAUX!$V$9,"jjjj"),TEXT($C717,"jjjj")=TEXT(CRENEAUX!$W$9,"jjjj"),TEXT($C717,"jjjj")=TEXT(CRENEAUX!$X$9,"jjjj"),TEXT($C717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D718</xm:sqref>
        </x14:conditionalFormatting>
        <x14:conditionalFormatting xmlns:xm="http://schemas.microsoft.com/office/excel/2006/main">
          <x14:cfRule type="expression" priority="5876" id="{71D86446-1B63-4CE1-A05B-3398891E9180}">
            <xm:f>OR(TEXT($C719,"jjjj")=TEXT(CRENEAUX!$S$9,"jjjj"),TEXT($C719,"jjjj")=TEXT(CRENEAUX!$T$9,"jjjj"),TEXT($C719,"jjjj")=TEXT(CRENEAUX!$U$9,"jjjj"),TEXT($C719,"jjjj")=TEXT(CRENEAUX!$V$9,"jjjj"),TEXT($C719,"jjjj")=TEXT(CRENEAUX!$W$9,"jjjj"),TEXT($C719,"jjjj")=TEXT(CRENEAUX!$X$9,"jjjj"),TEXT($C719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D719</xm:sqref>
        </x14:conditionalFormatting>
        <x14:conditionalFormatting xmlns:xm="http://schemas.microsoft.com/office/excel/2006/main">
          <x14:cfRule type="expression" priority="5875" id="{77846B36-0A61-4098-AC92-CFFDD043C2A2}">
            <xm:f>OR(TEXT($C719,"jjjj")=TEXT(CRENEAUX!$S$9,"jjjj"),TEXT($C719,"jjjj")=TEXT(CRENEAUX!$T$9,"jjjj"),TEXT($C719,"jjjj")=TEXT(CRENEAUX!$U$9,"jjjj"),TEXT($C719,"jjjj")=TEXT(CRENEAUX!$V$9,"jjjj"),TEXT($C719,"jjjj")=TEXT(CRENEAUX!$W$9,"jjjj"),TEXT($C719,"jjjj")=TEXT(CRENEAUX!$X$9,"jjjj"),TEXT($C719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D720</xm:sqref>
        </x14:conditionalFormatting>
        <x14:conditionalFormatting xmlns:xm="http://schemas.microsoft.com/office/excel/2006/main">
          <x14:cfRule type="expression" priority="5873" id="{9F6849E8-9C6F-4B7C-AAD4-F9B2DB5AE700}">
            <xm:f>OR(TEXT($C721,"jjjj")=TEXT(CRENEAUX!$S$9,"jjjj"),TEXT($C721,"jjjj")=TEXT(CRENEAUX!$T$9,"jjjj"),TEXT($C721,"jjjj")=TEXT(CRENEAUX!$U$9,"jjjj"),TEXT($C721,"jjjj")=TEXT(CRENEAUX!$V$9,"jjjj"),TEXT($C721,"jjjj")=TEXT(CRENEAUX!$W$9,"jjjj"),TEXT($C721,"jjjj")=TEXT(CRENEAUX!$X$9,"jjjj"),TEXT($C721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D721</xm:sqref>
        </x14:conditionalFormatting>
        <x14:conditionalFormatting xmlns:xm="http://schemas.microsoft.com/office/excel/2006/main">
          <x14:cfRule type="expression" priority="5872" id="{19C9381C-A949-4D42-BA58-1F7F8EF89A0C}">
            <xm:f>OR(TEXT($C721,"jjjj")=TEXT(CRENEAUX!$S$9,"jjjj"),TEXT($C721,"jjjj")=TEXT(CRENEAUX!$T$9,"jjjj"),TEXT($C721,"jjjj")=TEXT(CRENEAUX!$U$9,"jjjj"),TEXT($C721,"jjjj")=TEXT(CRENEAUX!$V$9,"jjjj"),TEXT($C721,"jjjj")=TEXT(CRENEAUX!$W$9,"jjjj"),TEXT($C721,"jjjj")=TEXT(CRENEAUX!$X$9,"jjjj"),TEXT($C721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D722</xm:sqref>
        </x14:conditionalFormatting>
        <x14:conditionalFormatting xmlns:xm="http://schemas.microsoft.com/office/excel/2006/main">
          <x14:cfRule type="expression" priority="5870" id="{9AB92E96-18C2-4157-A01C-76745D96E4EA}">
            <xm:f>OR(TEXT($C723,"jjjj")=TEXT(CRENEAUX!$S$9,"jjjj"),TEXT($C723,"jjjj")=TEXT(CRENEAUX!$T$9,"jjjj"),TEXT($C723,"jjjj")=TEXT(CRENEAUX!$U$9,"jjjj"),TEXT($C723,"jjjj")=TEXT(CRENEAUX!$V$9,"jjjj"),TEXT($C723,"jjjj")=TEXT(CRENEAUX!$W$9,"jjjj"),TEXT($C723,"jjjj")=TEXT(CRENEAUX!$X$9,"jjjj"),TEXT($C723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D723</xm:sqref>
        </x14:conditionalFormatting>
        <x14:conditionalFormatting xmlns:xm="http://schemas.microsoft.com/office/excel/2006/main">
          <x14:cfRule type="expression" priority="5869" id="{4C8A4627-65F5-4638-AE0F-881EE1733DC2}">
            <xm:f>OR(TEXT($C723,"jjjj")=TEXT(CRENEAUX!$S$9,"jjjj"),TEXT($C723,"jjjj")=TEXT(CRENEAUX!$T$9,"jjjj"),TEXT($C723,"jjjj")=TEXT(CRENEAUX!$U$9,"jjjj"),TEXT($C723,"jjjj")=TEXT(CRENEAUX!$V$9,"jjjj"),TEXT($C723,"jjjj")=TEXT(CRENEAUX!$W$9,"jjjj"),TEXT($C723,"jjjj")=TEXT(CRENEAUX!$X$9,"jjjj"),TEXT($C723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D724</xm:sqref>
        </x14:conditionalFormatting>
        <x14:conditionalFormatting xmlns:xm="http://schemas.microsoft.com/office/excel/2006/main">
          <x14:cfRule type="expression" priority="5867" id="{B88DDE99-5CAB-4EC9-945F-7569EA746606}">
            <xm:f>OR(TEXT($C725,"jjjj")=TEXT(CRENEAUX!$S$9,"jjjj"),TEXT($C725,"jjjj")=TEXT(CRENEAUX!$T$9,"jjjj"),TEXT($C725,"jjjj")=TEXT(CRENEAUX!$U$9,"jjjj"),TEXT($C725,"jjjj")=TEXT(CRENEAUX!$V$9,"jjjj"),TEXT($C725,"jjjj")=TEXT(CRENEAUX!$W$9,"jjjj"),TEXT($C725,"jjjj")=TEXT(CRENEAUX!$X$9,"jjjj"),TEXT($C725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D725</xm:sqref>
        </x14:conditionalFormatting>
        <x14:conditionalFormatting xmlns:xm="http://schemas.microsoft.com/office/excel/2006/main">
          <x14:cfRule type="expression" priority="5866" id="{8AE1B73B-7C62-4ECD-987C-5365424A46ED}">
            <xm:f>OR(TEXT($C725,"jjjj")=TEXT(CRENEAUX!$S$9,"jjjj"),TEXT($C725,"jjjj")=TEXT(CRENEAUX!$T$9,"jjjj"),TEXT($C725,"jjjj")=TEXT(CRENEAUX!$U$9,"jjjj"),TEXT($C725,"jjjj")=TEXT(CRENEAUX!$V$9,"jjjj"),TEXT($C725,"jjjj")=TEXT(CRENEAUX!$W$9,"jjjj"),TEXT($C725,"jjjj")=TEXT(CRENEAUX!$X$9,"jjjj"),TEXT($C725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D726</xm:sqref>
        </x14:conditionalFormatting>
        <x14:conditionalFormatting xmlns:xm="http://schemas.microsoft.com/office/excel/2006/main">
          <x14:cfRule type="expression" priority="5864" id="{CAB60A7B-79C8-412A-9785-FB34A18C47DB}">
            <xm:f>OR(TEXT($C727,"jjjj")=TEXT(CRENEAUX!$S$9,"jjjj"),TEXT($C727,"jjjj")=TEXT(CRENEAUX!$T$9,"jjjj"),TEXT($C727,"jjjj")=TEXT(CRENEAUX!$U$9,"jjjj"),TEXT($C727,"jjjj")=TEXT(CRENEAUX!$V$9,"jjjj"),TEXT($C727,"jjjj")=TEXT(CRENEAUX!$W$9,"jjjj"),TEXT($C727,"jjjj")=TEXT(CRENEAUX!$X$9,"jjjj"),TEXT($C727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D727</xm:sqref>
        </x14:conditionalFormatting>
        <x14:conditionalFormatting xmlns:xm="http://schemas.microsoft.com/office/excel/2006/main">
          <x14:cfRule type="expression" priority="5863" id="{E44FAAD0-9DD3-460E-BA74-86F48D6D42E7}">
            <xm:f>OR(TEXT($C727,"jjjj")=TEXT(CRENEAUX!$S$9,"jjjj"),TEXT($C727,"jjjj")=TEXT(CRENEAUX!$T$9,"jjjj"),TEXT($C727,"jjjj")=TEXT(CRENEAUX!$U$9,"jjjj"),TEXT($C727,"jjjj")=TEXT(CRENEAUX!$V$9,"jjjj"),TEXT($C727,"jjjj")=TEXT(CRENEAUX!$W$9,"jjjj"),TEXT($C727,"jjjj")=TEXT(CRENEAUX!$X$9,"jjjj"),TEXT($C727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D728</xm:sqref>
        </x14:conditionalFormatting>
        <x14:conditionalFormatting xmlns:xm="http://schemas.microsoft.com/office/excel/2006/main">
          <x14:cfRule type="expression" priority="5861" id="{1535BF84-A6EE-46F8-A86D-4342900C33F6}">
            <xm:f>OR(TEXT($C729,"jjjj")=TEXT(CRENEAUX!$S$9,"jjjj"),TEXT($C729,"jjjj")=TEXT(CRENEAUX!$T$9,"jjjj"),TEXT($C729,"jjjj")=TEXT(CRENEAUX!$U$9,"jjjj"),TEXT($C729,"jjjj")=TEXT(CRENEAUX!$V$9,"jjjj"),TEXT($C729,"jjjj")=TEXT(CRENEAUX!$W$9,"jjjj"),TEXT($C729,"jjjj")=TEXT(CRENEAUX!$X$9,"jjjj"),TEXT($C729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D729</xm:sqref>
        </x14:conditionalFormatting>
        <x14:conditionalFormatting xmlns:xm="http://schemas.microsoft.com/office/excel/2006/main">
          <x14:cfRule type="expression" priority="5860" id="{286D6D49-4E04-412D-92F0-AC940E2C902C}">
            <xm:f>OR(TEXT($C729,"jjjj")=TEXT(CRENEAUX!$S$9,"jjjj"),TEXT($C729,"jjjj")=TEXT(CRENEAUX!$T$9,"jjjj"),TEXT($C729,"jjjj")=TEXT(CRENEAUX!$U$9,"jjjj"),TEXT($C729,"jjjj")=TEXT(CRENEAUX!$V$9,"jjjj"),TEXT($C729,"jjjj")=TEXT(CRENEAUX!$W$9,"jjjj"),TEXT($C729,"jjjj")=TEXT(CRENEAUX!$X$9,"jjjj"),TEXT($C729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D730</xm:sqref>
        </x14:conditionalFormatting>
        <x14:conditionalFormatting xmlns:xm="http://schemas.microsoft.com/office/excel/2006/main">
          <x14:cfRule type="expression" priority="5858" id="{FE9B3B7F-2CAC-41C1-80F9-7D01A3D408A2}">
            <xm:f>OR(TEXT($C731,"jjjj")=TEXT(CRENEAUX!$S$9,"jjjj"),TEXT($C731,"jjjj")=TEXT(CRENEAUX!$T$9,"jjjj"),TEXT($C731,"jjjj")=TEXT(CRENEAUX!$U$9,"jjjj"),TEXT($C731,"jjjj")=TEXT(CRENEAUX!$V$9,"jjjj"),TEXT($C731,"jjjj")=TEXT(CRENEAUX!$W$9,"jjjj"),TEXT($C731,"jjjj")=TEXT(CRENEAUX!$X$9,"jjjj"),TEXT($C731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D731</xm:sqref>
        </x14:conditionalFormatting>
        <x14:conditionalFormatting xmlns:xm="http://schemas.microsoft.com/office/excel/2006/main">
          <x14:cfRule type="expression" priority="5857" id="{070CFD8A-AE8D-4F65-A989-2E1F128C3F51}">
            <xm:f>OR(TEXT($C731,"jjjj")=TEXT(CRENEAUX!$S$9,"jjjj"),TEXT($C731,"jjjj")=TEXT(CRENEAUX!$T$9,"jjjj"),TEXT($C731,"jjjj")=TEXT(CRENEAUX!$U$9,"jjjj"),TEXT($C731,"jjjj")=TEXT(CRENEAUX!$V$9,"jjjj"),TEXT($C731,"jjjj")=TEXT(CRENEAUX!$W$9,"jjjj"),TEXT($C731,"jjjj")=TEXT(CRENEAUX!$X$9,"jjjj"),TEXT($C731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D732</xm:sqref>
        </x14:conditionalFormatting>
        <x14:conditionalFormatting xmlns:xm="http://schemas.microsoft.com/office/excel/2006/main">
          <x14:cfRule type="expression" priority="5855" id="{860A23A6-C8BA-4C2B-A3C9-33C8A998974C}">
            <xm:f>OR(TEXT($C733,"jjjj")=TEXT(CRENEAUX!$S$9,"jjjj"),TEXT($C733,"jjjj")=TEXT(CRENEAUX!$T$9,"jjjj"),TEXT($C733,"jjjj")=TEXT(CRENEAUX!$U$9,"jjjj"),TEXT($C733,"jjjj")=TEXT(CRENEAUX!$V$9,"jjjj"),TEXT($C733,"jjjj")=TEXT(CRENEAUX!$W$9,"jjjj"),TEXT($C733,"jjjj")=TEXT(CRENEAUX!$X$9,"jjjj"),TEXT($C733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D733</xm:sqref>
        </x14:conditionalFormatting>
        <x14:conditionalFormatting xmlns:xm="http://schemas.microsoft.com/office/excel/2006/main">
          <x14:cfRule type="expression" priority="5854" id="{6AD148A6-43B6-46C7-89D7-99DFA316FEE5}">
            <xm:f>OR(TEXT($C733,"jjjj")=TEXT(CRENEAUX!$S$9,"jjjj"),TEXT($C733,"jjjj")=TEXT(CRENEAUX!$T$9,"jjjj"),TEXT($C733,"jjjj")=TEXT(CRENEAUX!$U$9,"jjjj"),TEXT($C733,"jjjj")=TEXT(CRENEAUX!$V$9,"jjjj"),TEXT($C733,"jjjj")=TEXT(CRENEAUX!$W$9,"jjjj"),TEXT($C733,"jjjj")=TEXT(CRENEAUX!$X$9,"jjjj"),TEXT($C733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D734</xm:sqref>
        </x14:conditionalFormatting>
        <x14:conditionalFormatting xmlns:xm="http://schemas.microsoft.com/office/excel/2006/main">
          <x14:cfRule type="expression" priority="5852" id="{81EBAFE7-3112-459A-8394-90203DA4C2E8}">
            <xm:f>OR(TEXT($C735,"jjjj")=TEXT(CRENEAUX!$S$9,"jjjj"),TEXT($C735,"jjjj")=TEXT(CRENEAUX!$T$9,"jjjj"),TEXT($C735,"jjjj")=TEXT(CRENEAUX!$U$9,"jjjj"),TEXT($C735,"jjjj")=TEXT(CRENEAUX!$V$9,"jjjj"),TEXT($C735,"jjjj")=TEXT(CRENEAUX!$W$9,"jjjj"),TEXT($C735,"jjjj")=TEXT(CRENEAUX!$X$9,"jjjj"),TEXT($C735,"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D735</xm:sqref>
        </x14:conditionalFormatting>
        <x14:conditionalFormatting xmlns:xm="http://schemas.microsoft.com/office/excel/2006/main">
          <x14:cfRule type="expression" priority="5851" id="{2B6AF976-D858-48BC-8F2F-CA38C9E22910}">
            <xm:f>OR(TEXT($C735,"jjjj")=TEXT(CRENEAUX!$S$9,"jjjj"),TEXT($C735,"jjjj")=TEXT(CRENEAUX!$T$9,"jjjj"),TEXT($C735,"jjjj")=TEXT(CRENEAUX!$U$9,"jjjj"),TEXT($C735,"jjjj")=TEXT(CRENEAUX!$V$9,"jjjj"),TEXT($C735,"jjjj")=TEXT(CRENEAUX!$W$9,"jjjj"),TEXT($C735,"jjjj")=TEXT(CRENEAUX!$X$9,"jjjj"),TEXT($C735,"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D736</xm:sqref>
        </x14:conditionalFormatting>
        <x14:conditionalFormatting xmlns:xm="http://schemas.microsoft.com/office/excel/2006/main">
          <x14:cfRule type="expression" priority="5849" id="{1ACEB4E4-0DCA-400E-8339-999C56D28C45}">
            <xm:f>OR(TEXT($C737,"jjjj")=TEXT(CRENEAUX!$S$9,"jjjj"),TEXT($C737,"jjjj")=TEXT(CRENEAUX!$T$9,"jjjj"),TEXT($C737,"jjjj")=TEXT(CRENEAUX!$U$9,"jjjj"),TEXT($C737,"jjjj")=TEXT(CRENEAUX!$V$9,"jjjj"),TEXT($C737,"jjjj")=TEXT(CRENEAUX!$W$9,"jjjj"),TEXT($C737,"jjjj")=TEXT(CRENEAUX!$X$9,"jjjj"),TEXT($C737,"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D737</xm:sqref>
        </x14:conditionalFormatting>
        <x14:conditionalFormatting xmlns:xm="http://schemas.microsoft.com/office/excel/2006/main">
          <x14:cfRule type="expression" priority="5848" id="{927B363D-AD58-49E9-AE41-1716484BD857}">
            <xm:f>OR(TEXT($C737,"jjjj")=TEXT(CRENEAUX!$S$9,"jjjj"),TEXT($C737,"jjjj")=TEXT(CRENEAUX!$T$9,"jjjj"),TEXT($C737,"jjjj")=TEXT(CRENEAUX!$U$9,"jjjj"),TEXT($C737,"jjjj")=TEXT(CRENEAUX!$V$9,"jjjj"),TEXT($C737,"jjjj")=TEXT(CRENEAUX!$W$9,"jjjj"),TEXT($C737,"jjjj")=TEXT(CRENEAUX!$X$9,"jjjj"),TEXT($C737,"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D738</xm:sqref>
        </x14:conditionalFormatting>
        <x14:conditionalFormatting xmlns:xm="http://schemas.microsoft.com/office/excel/2006/main">
          <x14:cfRule type="expression" priority="5846" id="{55FD2A1D-5EF4-4242-85E8-E78C6B097CBD}">
            <xm:f>OR(TEXT($C739,"jjjj")=TEXT(CRENEAUX!$S$9,"jjjj"),TEXT($C739,"jjjj")=TEXT(CRENEAUX!$T$9,"jjjj"),TEXT($C739,"jjjj")=TEXT(CRENEAUX!$U$9,"jjjj"),TEXT($C739,"jjjj")=TEXT(CRENEAUX!$V$9,"jjjj"),TEXT($C739,"jjjj")=TEXT(CRENEAUX!$W$9,"jjjj"),TEXT($C739,"jjjj")=TEXT(CRENEAUX!$X$9,"jjjj"),TEXT($C739,"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D739</xm:sqref>
        </x14:conditionalFormatting>
        <x14:conditionalFormatting xmlns:xm="http://schemas.microsoft.com/office/excel/2006/main">
          <x14:cfRule type="expression" priority="5845" id="{B4676840-0415-4865-9D67-7740DC00E163}">
            <xm:f>OR(TEXT($C739,"jjjj")=TEXT(CRENEAUX!$S$9,"jjjj"),TEXT($C739,"jjjj")=TEXT(CRENEAUX!$T$9,"jjjj"),TEXT($C739,"jjjj")=TEXT(CRENEAUX!$U$9,"jjjj"),TEXT($C739,"jjjj")=TEXT(CRENEAUX!$V$9,"jjjj"),TEXT($C739,"jjjj")=TEXT(CRENEAUX!$W$9,"jjjj"),TEXT($C739,"jjjj")=TEXT(CRENEAUX!$X$9,"jjjj"),TEXT($C739,"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D740</xm:sqref>
        </x14:conditionalFormatting>
        <x14:conditionalFormatting xmlns:xm="http://schemas.microsoft.com/office/excel/2006/main">
          <x14:cfRule type="expression" priority="5843" id="{55899911-DFC4-4373-8A2A-B10CD2CEB992}">
            <xm:f>OR(TEXT($C741,"jjjj")=TEXT(CRENEAUX!$S$9,"jjjj"),TEXT($C741,"jjjj")=TEXT(CRENEAUX!$T$9,"jjjj"),TEXT($C741,"jjjj")=TEXT(CRENEAUX!$U$9,"jjjj"),TEXT($C741,"jjjj")=TEXT(CRENEAUX!$V$9,"jjjj"),TEXT($C741,"jjjj")=TEXT(CRENEAUX!$W$9,"jjjj"),TEXT($C741,"jjjj")=TEXT(CRENEAUX!$X$9,"jjjj"),TEXT($C741,"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D741</xm:sqref>
        </x14:conditionalFormatting>
        <x14:conditionalFormatting xmlns:xm="http://schemas.microsoft.com/office/excel/2006/main">
          <x14:cfRule type="expression" priority="5842" id="{4BB5DB11-4753-448E-AF1C-61D4B068949F}">
            <xm:f>OR(TEXT($C741,"jjjj")=TEXT(CRENEAUX!$S$9,"jjjj"),TEXT($C741,"jjjj")=TEXT(CRENEAUX!$T$9,"jjjj"),TEXT($C741,"jjjj")=TEXT(CRENEAUX!$U$9,"jjjj"),TEXT($C741,"jjjj")=TEXT(CRENEAUX!$V$9,"jjjj"),TEXT($C741,"jjjj")=TEXT(CRENEAUX!$W$9,"jjjj"),TEXT($C741,"jjjj")=TEXT(CRENEAUX!$X$9,"jjjj"),TEXT($C741,"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D742</xm:sqref>
        </x14:conditionalFormatting>
        <x14:conditionalFormatting xmlns:xm="http://schemas.microsoft.com/office/excel/2006/main">
          <x14:cfRule type="expression" priority="5840" id="{B608C7B4-7C34-42A2-8D43-A65B286EB71D}">
            <xm:f>OR(TEXT($C743,"jjjj")=TEXT(CRENEAUX!$S$9,"jjjj"),TEXT($C743,"jjjj")=TEXT(CRENEAUX!$T$9,"jjjj"),TEXT($C743,"jjjj")=TEXT(CRENEAUX!$U$9,"jjjj"),TEXT($C743,"jjjj")=TEXT(CRENEAUX!$V$9,"jjjj"),TEXT($C743,"jjjj")=TEXT(CRENEAUX!$W$9,"jjjj"),TEXT($C743,"jjjj")=TEXT(CRENEAUX!$X$9,"jjjj"),TEXT($C743,"jjjj")=TEXT(CRENEAUX!$Y$9,"jjjj"))</xm:f>
            <x14:dxf>
              <fill>
                <patternFill>
                  <bgColor theme="6" tint="0.59996337778862885"/>
                </patternFill>
              </fill>
              <border>
                <left style="thin">
                  <color auto="1"/>
                </left>
                <right style="thin">
                  <color auto="1"/>
                </right>
                <top style="thin">
                  <color auto="1"/>
                </top>
                <bottom style="dotted">
                  <color auto="1"/>
                </bottom>
                <vertical/>
                <horizontal/>
              </border>
            </x14:dxf>
          </x14:cfRule>
          <xm:sqref>D743</xm:sqref>
        </x14:conditionalFormatting>
        <x14:conditionalFormatting xmlns:xm="http://schemas.microsoft.com/office/excel/2006/main">
          <x14:cfRule type="expression" priority="5839" id="{1063254A-B658-47D7-A7FB-68F34C63022B}">
            <xm:f>OR(TEXT($C743,"jjjj")=TEXT(CRENEAUX!$S$9,"jjjj"),TEXT($C743,"jjjj")=TEXT(CRENEAUX!$T$9,"jjjj"),TEXT($C743,"jjjj")=TEXT(CRENEAUX!$U$9,"jjjj"),TEXT($C743,"jjjj")=TEXT(CRENEAUX!$V$9,"jjjj"),TEXT($C743,"jjjj")=TEXT(CRENEAUX!$W$9,"jjjj"),TEXT($C743,"jjjj")=TEXT(CRENEAUX!$X$9,"jjjj"),TEXT($C743,"jjjj")=TEXT(CRENEAUX!$Y$9,"jjjj"))</xm:f>
            <x14:dxf>
              <fill>
                <patternFill>
                  <bgColor theme="6" tint="0.59996337778862885"/>
                </patternFill>
              </fill>
              <border>
                <left style="thin">
                  <color auto="1"/>
                </left>
                <right style="thin">
                  <color auto="1"/>
                </right>
                <top style="dotted">
                  <color auto="1"/>
                </top>
                <bottom style="thin">
                  <color auto="1"/>
                </bottom>
                <vertical/>
                <horizontal/>
              </border>
            </x14:dxf>
          </x14:cfRule>
          <xm:sqref>D744</xm:sqref>
        </x14:conditionalFormatting>
        <x14:conditionalFormatting xmlns:xm="http://schemas.microsoft.com/office/excel/2006/main">
          <x14:cfRule type="expression" priority="5794" id="{DD4315B5-97BA-49EF-A585-436A57961804}">
            <xm:f>OR(TEXT($C7,"jjjj")=TEXT(CRENEAUX!$S$10,"jjjj"),TEXT($C7,"jjjj")=TEXT(CRENEAUX!$T$10,"jjjj"),TEXT($C7,"jjjj")=TEXT(CRENEAUX!$U$10,"jjjj"),TEXT($C7,"jjjj")=TEXT(CRENEAUX!$V$10,"jjjj"),TEXT($C7,"jjjj")=TEXT(CRENEAUX!$W$10,"jjjj"),TEXT($C7,"jjjj")=TEXT(CRENEAUX!$X$10,"jjjj"),TEXT($C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xm:sqref>
        </x14:conditionalFormatting>
        <x14:conditionalFormatting xmlns:xm="http://schemas.microsoft.com/office/excel/2006/main">
          <x14:cfRule type="expression" priority="5793" id="{5CA066EE-6F4C-42D5-83BF-29D41B22E22E}">
            <xm:f>OR(TEXT($C7,"jjjj")=TEXT(CRENEAUX!$S$10,"jjjj"),TEXT($C7,"jjjj")=TEXT(CRENEAUX!$T$10,"jjjj"),TEXT($C7,"jjjj")=TEXT(CRENEAUX!$U$10,"jjjj"),TEXT($C7,"jjjj")=TEXT(CRENEAUX!$V$10,"jjjj"),TEXT($C7,"jjjj")=TEXT(CRENEAUX!$W$10,"jjjj"),TEXT($C7,"jjjj")=TEXT(CRENEAUX!$X$10,"jjjj"),TEXT($C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E8</xm:sqref>
        </x14:conditionalFormatting>
        <x14:conditionalFormatting xmlns:xm="http://schemas.microsoft.com/office/excel/2006/main">
          <x14:cfRule type="expression" priority="5791" id="{6B2F4AA9-A253-41C6-A06D-E65E576CA4E7}">
            <xm:f>OR(TEXT($C9,"jjjj")=TEXT(CRENEAUX!$S$10,"jjjj"),TEXT($C9,"jjjj")=TEXT(CRENEAUX!$T$10,"jjjj"),TEXT($C9,"jjjj")=TEXT(CRENEAUX!$U$10,"jjjj"),TEXT($C9,"jjjj")=TEXT(CRENEAUX!$V$10,"jjjj"),TEXT($C9,"jjjj")=TEXT(CRENEAUX!$W$10,"jjjj"),TEXT($C9,"jjjj")=TEXT(CRENEAUX!$X$10,"jjjj"),TEXT($C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E9</xm:sqref>
        </x14:conditionalFormatting>
        <x14:conditionalFormatting xmlns:xm="http://schemas.microsoft.com/office/excel/2006/main">
          <x14:cfRule type="expression" priority="5790" id="{5D2EFC05-0DE0-42F4-B7D2-45150522BEC6}">
            <xm:f>OR(TEXT($C9,"jjjj")=TEXT(CRENEAUX!$S$10,"jjjj"),TEXT($C9,"jjjj")=TEXT(CRENEAUX!$T$10,"jjjj"),TEXT($C9,"jjjj")=TEXT(CRENEAUX!$U$10,"jjjj"),TEXT($C9,"jjjj")=TEXT(CRENEAUX!$V$10,"jjjj"),TEXT($C9,"jjjj")=TEXT(CRENEAUX!$W$10,"jjjj"),TEXT($C9,"jjjj")=TEXT(CRENEAUX!$X$10,"jjjj"),TEXT($C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E10</xm:sqref>
        </x14:conditionalFormatting>
        <x14:conditionalFormatting xmlns:xm="http://schemas.microsoft.com/office/excel/2006/main">
          <x14:cfRule type="expression" priority="5788" id="{B6BC0E7E-1278-4D3E-ACA9-C1A1872AEBB3}">
            <xm:f>OR(TEXT($C11,"jjjj")=TEXT(CRENEAUX!$S$10,"jjjj"),TEXT($C11,"jjjj")=TEXT(CRENEAUX!$T$10,"jjjj"),TEXT($C11,"jjjj")=TEXT(CRENEAUX!$U$10,"jjjj"),TEXT($C11,"jjjj")=TEXT(CRENEAUX!$V$10,"jjjj"),TEXT($C11,"jjjj")=TEXT(CRENEAUX!$W$10,"jjjj"),TEXT($C11,"jjjj")=TEXT(CRENEAUX!$X$10,"jjjj"),TEXT($C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E11</xm:sqref>
        </x14:conditionalFormatting>
        <x14:conditionalFormatting xmlns:xm="http://schemas.microsoft.com/office/excel/2006/main">
          <x14:cfRule type="expression" priority="5787" id="{113A79DC-EEA5-47F8-9DCA-D2518B6EC39F}">
            <xm:f>OR(TEXT($C11,"jjjj")=TEXT(CRENEAUX!$S$10,"jjjj"),TEXT($C11,"jjjj")=TEXT(CRENEAUX!$T$10,"jjjj"),TEXT($C11,"jjjj")=TEXT(CRENEAUX!$U$10,"jjjj"),TEXT($C11,"jjjj")=TEXT(CRENEAUX!$V$10,"jjjj"),TEXT($C11,"jjjj")=TEXT(CRENEAUX!$W$10,"jjjj"),TEXT($C11,"jjjj")=TEXT(CRENEAUX!$X$10,"jjjj"),TEXT($C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E12</xm:sqref>
        </x14:conditionalFormatting>
        <x14:conditionalFormatting xmlns:xm="http://schemas.microsoft.com/office/excel/2006/main">
          <x14:cfRule type="expression" priority="5785" id="{C4A4E4CE-2327-4FD2-A331-D9A68BD42486}">
            <xm:f>OR(TEXT($C13,"jjjj")=TEXT(CRENEAUX!$S$10,"jjjj"),TEXT($C13,"jjjj")=TEXT(CRENEAUX!$T$10,"jjjj"),TEXT($C13,"jjjj")=TEXT(CRENEAUX!$U$10,"jjjj"),TEXT($C13,"jjjj")=TEXT(CRENEAUX!$V$10,"jjjj"),TEXT($C13,"jjjj")=TEXT(CRENEAUX!$W$10,"jjjj"),TEXT($C13,"jjjj")=TEXT(CRENEAUX!$X$10,"jjjj"),TEXT($C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E13</xm:sqref>
        </x14:conditionalFormatting>
        <x14:conditionalFormatting xmlns:xm="http://schemas.microsoft.com/office/excel/2006/main">
          <x14:cfRule type="expression" priority="5784" id="{3FC1D529-6F2B-49FE-A92E-7A9D2EAFE3CC}">
            <xm:f>OR(TEXT($C13,"jjjj")=TEXT(CRENEAUX!$S$10,"jjjj"),TEXT($C13,"jjjj")=TEXT(CRENEAUX!$T$10,"jjjj"),TEXT($C13,"jjjj")=TEXT(CRENEAUX!$U$10,"jjjj"),TEXT($C13,"jjjj")=TEXT(CRENEAUX!$V$10,"jjjj"),TEXT($C13,"jjjj")=TEXT(CRENEAUX!$W$10,"jjjj"),TEXT($C13,"jjjj")=TEXT(CRENEAUX!$X$10,"jjjj"),TEXT($C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E14</xm:sqref>
        </x14:conditionalFormatting>
        <x14:conditionalFormatting xmlns:xm="http://schemas.microsoft.com/office/excel/2006/main">
          <x14:cfRule type="expression" priority="5782" id="{CA96F682-95BF-4377-B068-F508ED192B22}">
            <xm:f>OR(TEXT($C15,"jjjj")=TEXT(CRENEAUX!$S$10,"jjjj"),TEXT($C15,"jjjj")=TEXT(CRENEAUX!$T$10,"jjjj"),TEXT($C15,"jjjj")=TEXT(CRENEAUX!$U$10,"jjjj"),TEXT($C15,"jjjj")=TEXT(CRENEAUX!$V$10,"jjjj"),TEXT($C15,"jjjj")=TEXT(CRENEAUX!$W$10,"jjjj"),TEXT($C15,"jjjj")=TEXT(CRENEAUX!$X$10,"jjjj"),TEXT($C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E15</xm:sqref>
        </x14:conditionalFormatting>
        <x14:conditionalFormatting xmlns:xm="http://schemas.microsoft.com/office/excel/2006/main">
          <x14:cfRule type="expression" priority="5781" id="{5FE0FA9A-8E4E-4834-9AA1-901D3061200A}">
            <xm:f>OR(TEXT($C15,"jjjj")=TEXT(CRENEAUX!$S$10,"jjjj"),TEXT($C15,"jjjj")=TEXT(CRENEAUX!$T$10,"jjjj"),TEXT($C15,"jjjj")=TEXT(CRENEAUX!$U$10,"jjjj"),TEXT($C15,"jjjj")=TEXT(CRENEAUX!$V$10,"jjjj"),TEXT($C15,"jjjj")=TEXT(CRENEAUX!$W$10,"jjjj"),TEXT($C15,"jjjj")=TEXT(CRENEAUX!$X$10,"jjjj"),TEXT($C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E16</xm:sqref>
        </x14:conditionalFormatting>
        <x14:conditionalFormatting xmlns:xm="http://schemas.microsoft.com/office/excel/2006/main">
          <x14:cfRule type="expression" priority="5779" id="{23664B46-491D-437C-B55A-B764A2B2BC01}">
            <xm:f>OR(TEXT($C17,"jjjj")=TEXT(CRENEAUX!$S$10,"jjjj"),TEXT($C17,"jjjj")=TEXT(CRENEAUX!$T$10,"jjjj"),TEXT($C17,"jjjj")=TEXT(CRENEAUX!$U$10,"jjjj"),TEXT($C17,"jjjj")=TEXT(CRENEAUX!$V$10,"jjjj"),TEXT($C17,"jjjj")=TEXT(CRENEAUX!$W$10,"jjjj"),TEXT($C17,"jjjj")=TEXT(CRENEAUX!$X$10,"jjjj"),TEXT($C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E17</xm:sqref>
        </x14:conditionalFormatting>
        <x14:conditionalFormatting xmlns:xm="http://schemas.microsoft.com/office/excel/2006/main">
          <x14:cfRule type="expression" priority="5778" id="{D986B3D1-4B43-4F83-98A6-D5E350DF946B}">
            <xm:f>OR(TEXT($C17,"jjjj")=TEXT(CRENEAUX!$S$10,"jjjj"),TEXT($C17,"jjjj")=TEXT(CRENEAUX!$T$10,"jjjj"),TEXT($C17,"jjjj")=TEXT(CRENEAUX!$U$10,"jjjj"),TEXT($C17,"jjjj")=TEXT(CRENEAUX!$V$10,"jjjj"),TEXT($C17,"jjjj")=TEXT(CRENEAUX!$W$10,"jjjj"),TEXT($C17,"jjjj")=TEXT(CRENEAUX!$X$10,"jjjj"),TEXT($C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E18</xm:sqref>
        </x14:conditionalFormatting>
        <x14:conditionalFormatting xmlns:xm="http://schemas.microsoft.com/office/excel/2006/main">
          <x14:cfRule type="expression" priority="5776" id="{5B1269FB-36B0-42D3-BF8D-702F1A2CA8C4}">
            <xm:f>OR(TEXT($C19,"jjjj")=TEXT(CRENEAUX!$S$10,"jjjj"),TEXT($C19,"jjjj")=TEXT(CRENEAUX!$T$10,"jjjj"),TEXT($C19,"jjjj")=TEXT(CRENEAUX!$U$10,"jjjj"),TEXT($C19,"jjjj")=TEXT(CRENEAUX!$V$10,"jjjj"),TEXT($C19,"jjjj")=TEXT(CRENEAUX!$W$10,"jjjj"),TEXT($C19,"jjjj")=TEXT(CRENEAUX!$X$10,"jjjj"),TEXT($C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E19</xm:sqref>
        </x14:conditionalFormatting>
        <x14:conditionalFormatting xmlns:xm="http://schemas.microsoft.com/office/excel/2006/main">
          <x14:cfRule type="expression" priority="5775" id="{547D0044-E75E-47F3-BEB7-54053FE1CA0D}">
            <xm:f>OR(TEXT($C19,"jjjj")=TEXT(CRENEAUX!$S$10,"jjjj"),TEXT($C19,"jjjj")=TEXT(CRENEAUX!$T$10,"jjjj"),TEXT($C19,"jjjj")=TEXT(CRENEAUX!$U$10,"jjjj"),TEXT($C19,"jjjj")=TEXT(CRENEAUX!$V$10,"jjjj"),TEXT($C19,"jjjj")=TEXT(CRENEAUX!$W$10,"jjjj"),TEXT($C19,"jjjj")=TEXT(CRENEAUX!$X$10,"jjjj"),TEXT($C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E20</xm:sqref>
        </x14:conditionalFormatting>
        <x14:conditionalFormatting xmlns:xm="http://schemas.microsoft.com/office/excel/2006/main">
          <x14:cfRule type="expression" priority="5773" id="{9643D249-BDBC-4E87-BAC2-E90045F142D3}">
            <xm:f>OR(TEXT($C21,"jjjj")=TEXT(CRENEAUX!$S$10,"jjjj"),TEXT($C21,"jjjj")=TEXT(CRENEAUX!$T$10,"jjjj"),TEXT($C21,"jjjj")=TEXT(CRENEAUX!$U$10,"jjjj"),TEXT($C21,"jjjj")=TEXT(CRENEAUX!$V$10,"jjjj"),TEXT($C21,"jjjj")=TEXT(CRENEAUX!$W$10,"jjjj"),TEXT($C21,"jjjj")=TEXT(CRENEAUX!$X$10,"jjjj"),TEXT($C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E21</xm:sqref>
        </x14:conditionalFormatting>
        <x14:conditionalFormatting xmlns:xm="http://schemas.microsoft.com/office/excel/2006/main">
          <x14:cfRule type="expression" priority="5772" id="{0B562739-9D98-4316-A4E7-AFF7A1AF2C4E}">
            <xm:f>OR(TEXT($C21,"jjjj")=TEXT(CRENEAUX!$S$10,"jjjj"),TEXT($C21,"jjjj")=TEXT(CRENEAUX!$T$10,"jjjj"),TEXT($C21,"jjjj")=TEXT(CRENEAUX!$U$10,"jjjj"),TEXT($C21,"jjjj")=TEXT(CRENEAUX!$V$10,"jjjj"),TEXT($C21,"jjjj")=TEXT(CRENEAUX!$W$10,"jjjj"),TEXT($C21,"jjjj")=TEXT(CRENEAUX!$X$10,"jjjj"),TEXT($C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E22</xm:sqref>
        </x14:conditionalFormatting>
        <x14:conditionalFormatting xmlns:xm="http://schemas.microsoft.com/office/excel/2006/main">
          <x14:cfRule type="expression" priority="5770" id="{B9B9DCB9-27A1-4C42-A096-604A0BF8BC4F}">
            <xm:f>OR(TEXT($C23,"jjjj")=TEXT(CRENEAUX!$S$10,"jjjj"),TEXT($C23,"jjjj")=TEXT(CRENEAUX!$T$10,"jjjj"),TEXT($C23,"jjjj")=TEXT(CRENEAUX!$U$10,"jjjj"),TEXT($C23,"jjjj")=TEXT(CRENEAUX!$V$10,"jjjj"),TEXT($C23,"jjjj")=TEXT(CRENEAUX!$W$10,"jjjj"),TEXT($C23,"jjjj")=TEXT(CRENEAUX!$X$10,"jjjj"),TEXT($C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E23</xm:sqref>
        </x14:conditionalFormatting>
        <x14:conditionalFormatting xmlns:xm="http://schemas.microsoft.com/office/excel/2006/main">
          <x14:cfRule type="expression" priority="5769" id="{BDDE642A-C5C7-47DA-B37F-12FA293DAA44}">
            <xm:f>OR(TEXT($C23,"jjjj")=TEXT(CRENEAUX!$S$10,"jjjj"),TEXT($C23,"jjjj")=TEXT(CRENEAUX!$T$10,"jjjj"),TEXT($C23,"jjjj")=TEXT(CRENEAUX!$U$10,"jjjj"),TEXT($C23,"jjjj")=TEXT(CRENEAUX!$V$10,"jjjj"),TEXT($C23,"jjjj")=TEXT(CRENEAUX!$W$10,"jjjj"),TEXT($C23,"jjjj")=TEXT(CRENEAUX!$X$10,"jjjj"),TEXT($C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E24</xm:sqref>
        </x14:conditionalFormatting>
        <x14:conditionalFormatting xmlns:xm="http://schemas.microsoft.com/office/excel/2006/main">
          <x14:cfRule type="expression" priority="5767" id="{6BADD023-1E84-47DA-8F28-CD6C2C581205}">
            <xm:f>OR(TEXT($C25,"jjjj")=TEXT(CRENEAUX!$S$10,"jjjj"),TEXT($C25,"jjjj")=TEXT(CRENEAUX!$T$10,"jjjj"),TEXT($C25,"jjjj")=TEXT(CRENEAUX!$U$10,"jjjj"),TEXT($C25,"jjjj")=TEXT(CRENEAUX!$V$10,"jjjj"),TEXT($C25,"jjjj")=TEXT(CRENEAUX!$W$10,"jjjj"),TEXT($C25,"jjjj")=TEXT(CRENEAUX!$X$10,"jjjj"),TEXT($C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E25</xm:sqref>
        </x14:conditionalFormatting>
        <x14:conditionalFormatting xmlns:xm="http://schemas.microsoft.com/office/excel/2006/main">
          <x14:cfRule type="expression" priority="5766" id="{45D2A115-E6B8-43F4-AC81-860A7D70C990}">
            <xm:f>OR(TEXT($C25,"jjjj")=TEXT(CRENEAUX!$S$10,"jjjj"),TEXT($C25,"jjjj")=TEXT(CRENEAUX!$T$10,"jjjj"),TEXT($C25,"jjjj")=TEXT(CRENEAUX!$U$10,"jjjj"),TEXT($C25,"jjjj")=TEXT(CRENEAUX!$V$10,"jjjj"),TEXT($C25,"jjjj")=TEXT(CRENEAUX!$W$10,"jjjj"),TEXT($C25,"jjjj")=TEXT(CRENEAUX!$X$10,"jjjj"),TEXT($C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E26</xm:sqref>
        </x14:conditionalFormatting>
        <x14:conditionalFormatting xmlns:xm="http://schemas.microsoft.com/office/excel/2006/main">
          <x14:cfRule type="expression" priority="5764" id="{2B5FDE3B-F2E4-49FE-B92F-D75E6B93D9FB}">
            <xm:f>OR(TEXT($C27,"jjjj")=TEXT(CRENEAUX!$S$10,"jjjj"),TEXT($C27,"jjjj")=TEXT(CRENEAUX!$T$10,"jjjj"),TEXT($C27,"jjjj")=TEXT(CRENEAUX!$U$10,"jjjj"),TEXT($C27,"jjjj")=TEXT(CRENEAUX!$V$10,"jjjj"),TEXT($C27,"jjjj")=TEXT(CRENEAUX!$W$10,"jjjj"),TEXT($C27,"jjjj")=TEXT(CRENEAUX!$X$10,"jjjj"),TEXT($C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E27</xm:sqref>
        </x14:conditionalFormatting>
        <x14:conditionalFormatting xmlns:xm="http://schemas.microsoft.com/office/excel/2006/main">
          <x14:cfRule type="expression" priority="5763" id="{94D0DDC5-6343-4955-864B-3BD057FF24B0}">
            <xm:f>OR(TEXT($C27,"jjjj")=TEXT(CRENEAUX!$S$10,"jjjj"),TEXT($C27,"jjjj")=TEXT(CRENEAUX!$T$10,"jjjj"),TEXT($C27,"jjjj")=TEXT(CRENEAUX!$U$10,"jjjj"),TEXT($C27,"jjjj")=TEXT(CRENEAUX!$V$10,"jjjj"),TEXT($C27,"jjjj")=TEXT(CRENEAUX!$W$10,"jjjj"),TEXT($C27,"jjjj")=TEXT(CRENEAUX!$X$10,"jjjj"),TEXT($C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E28</xm:sqref>
        </x14:conditionalFormatting>
        <x14:conditionalFormatting xmlns:xm="http://schemas.microsoft.com/office/excel/2006/main">
          <x14:cfRule type="expression" priority="5761" id="{A6FA58F3-F561-4FAD-938B-33FCCE481301}">
            <xm:f>OR(TEXT($C29,"jjjj")=TEXT(CRENEAUX!$S$10,"jjjj"),TEXT($C29,"jjjj")=TEXT(CRENEAUX!$T$10,"jjjj"),TEXT($C29,"jjjj")=TEXT(CRENEAUX!$U$10,"jjjj"),TEXT($C29,"jjjj")=TEXT(CRENEAUX!$V$10,"jjjj"),TEXT($C29,"jjjj")=TEXT(CRENEAUX!$W$10,"jjjj"),TEXT($C29,"jjjj")=TEXT(CRENEAUX!$X$10,"jjjj"),TEXT($C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E29</xm:sqref>
        </x14:conditionalFormatting>
        <x14:conditionalFormatting xmlns:xm="http://schemas.microsoft.com/office/excel/2006/main">
          <x14:cfRule type="expression" priority="5760" id="{00641529-DC2B-4B49-B990-D663D4EB0A2E}">
            <xm:f>OR(TEXT($C29,"jjjj")=TEXT(CRENEAUX!$S$10,"jjjj"),TEXT($C29,"jjjj")=TEXT(CRENEAUX!$T$10,"jjjj"),TEXT($C29,"jjjj")=TEXT(CRENEAUX!$U$10,"jjjj"),TEXT($C29,"jjjj")=TEXT(CRENEAUX!$V$10,"jjjj"),TEXT($C29,"jjjj")=TEXT(CRENEAUX!$W$10,"jjjj"),TEXT($C29,"jjjj")=TEXT(CRENEAUX!$X$10,"jjjj"),TEXT($C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E30</xm:sqref>
        </x14:conditionalFormatting>
        <x14:conditionalFormatting xmlns:xm="http://schemas.microsoft.com/office/excel/2006/main">
          <x14:cfRule type="expression" priority="5758" id="{741F0243-B0C7-4CA5-9D89-706131CC50AC}">
            <xm:f>OR(TEXT($C31,"jjjj")=TEXT(CRENEAUX!$S$10,"jjjj"),TEXT($C31,"jjjj")=TEXT(CRENEAUX!$T$10,"jjjj"),TEXT($C31,"jjjj")=TEXT(CRENEAUX!$U$10,"jjjj"),TEXT($C31,"jjjj")=TEXT(CRENEAUX!$V$10,"jjjj"),TEXT($C31,"jjjj")=TEXT(CRENEAUX!$W$10,"jjjj"),TEXT($C31,"jjjj")=TEXT(CRENEAUX!$X$10,"jjjj"),TEXT($C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E31</xm:sqref>
        </x14:conditionalFormatting>
        <x14:conditionalFormatting xmlns:xm="http://schemas.microsoft.com/office/excel/2006/main">
          <x14:cfRule type="expression" priority="5757" id="{29A7DBC0-CFB1-4FA3-B4FB-D6300F8EF3E4}">
            <xm:f>OR(TEXT($C31,"jjjj")=TEXT(CRENEAUX!$S$10,"jjjj"),TEXT($C31,"jjjj")=TEXT(CRENEAUX!$T$10,"jjjj"),TEXT($C31,"jjjj")=TEXT(CRENEAUX!$U$10,"jjjj"),TEXT($C31,"jjjj")=TEXT(CRENEAUX!$V$10,"jjjj"),TEXT($C31,"jjjj")=TEXT(CRENEAUX!$W$10,"jjjj"),TEXT($C31,"jjjj")=TEXT(CRENEAUX!$X$10,"jjjj"),TEXT($C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E32</xm:sqref>
        </x14:conditionalFormatting>
        <x14:conditionalFormatting xmlns:xm="http://schemas.microsoft.com/office/excel/2006/main">
          <x14:cfRule type="expression" priority="5755" id="{681DB763-B22E-43AF-A552-5D9CF19990E1}">
            <xm:f>OR(TEXT($C33,"jjjj")=TEXT(CRENEAUX!$S$10,"jjjj"),TEXT($C33,"jjjj")=TEXT(CRENEAUX!$T$10,"jjjj"),TEXT($C33,"jjjj")=TEXT(CRENEAUX!$U$10,"jjjj"),TEXT($C33,"jjjj")=TEXT(CRENEAUX!$V$10,"jjjj"),TEXT($C33,"jjjj")=TEXT(CRENEAUX!$W$10,"jjjj"),TEXT($C33,"jjjj")=TEXT(CRENEAUX!$X$10,"jjjj"),TEXT($C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E33</xm:sqref>
        </x14:conditionalFormatting>
        <x14:conditionalFormatting xmlns:xm="http://schemas.microsoft.com/office/excel/2006/main">
          <x14:cfRule type="expression" priority="5754" id="{A0DD2E1F-565A-4D83-929F-CAAEED3383DC}">
            <xm:f>OR(TEXT($C33,"jjjj")=TEXT(CRENEAUX!$S$10,"jjjj"),TEXT($C33,"jjjj")=TEXT(CRENEAUX!$T$10,"jjjj"),TEXT($C33,"jjjj")=TEXT(CRENEAUX!$U$10,"jjjj"),TEXT($C33,"jjjj")=TEXT(CRENEAUX!$V$10,"jjjj"),TEXT($C33,"jjjj")=TEXT(CRENEAUX!$W$10,"jjjj"),TEXT($C33,"jjjj")=TEXT(CRENEAUX!$X$10,"jjjj"),TEXT($C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E34</xm:sqref>
        </x14:conditionalFormatting>
        <x14:conditionalFormatting xmlns:xm="http://schemas.microsoft.com/office/excel/2006/main">
          <x14:cfRule type="expression" priority="5752" id="{D6CCC357-A883-4FBD-97D5-A92C47C4512B}">
            <xm:f>OR(TEXT($C35,"jjjj")=TEXT(CRENEAUX!$S$10,"jjjj"),TEXT($C35,"jjjj")=TEXT(CRENEAUX!$T$10,"jjjj"),TEXT($C35,"jjjj")=TEXT(CRENEAUX!$U$10,"jjjj"),TEXT($C35,"jjjj")=TEXT(CRENEAUX!$V$10,"jjjj"),TEXT($C35,"jjjj")=TEXT(CRENEAUX!$W$10,"jjjj"),TEXT($C35,"jjjj")=TEXT(CRENEAUX!$X$10,"jjjj"),TEXT($C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E35</xm:sqref>
        </x14:conditionalFormatting>
        <x14:conditionalFormatting xmlns:xm="http://schemas.microsoft.com/office/excel/2006/main">
          <x14:cfRule type="expression" priority="5751" id="{B626E378-2D9D-4A93-B5AC-627877884CCF}">
            <xm:f>OR(TEXT($C35,"jjjj")=TEXT(CRENEAUX!$S$10,"jjjj"),TEXT($C35,"jjjj")=TEXT(CRENEAUX!$T$10,"jjjj"),TEXT($C35,"jjjj")=TEXT(CRENEAUX!$U$10,"jjjj"),TEXT($C35,"jjjj")=TEXT(CRENEAUX!$V$10,"jjjj"),TEXT($C35,"jjjj")=TEXT(CRENEAUX!$W$10,"jjjj"),TEXT($C35,"jjjj")=TEXT(CRENEAUX!$X$10,"jjjj"),TEXT($C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E36</xm:sqref>
        </x14:conditionalFormatting>
        <x14:conditionalFormatting xmlns:xm="http://schemas.microsoft.com/office/excel/2006/main">
          <x14:cfRule type="expression" priority="5749" id="{14A3C4BE-BD21-4D0A-85E3-FE2D2D03CC18}">
            <xm:f>OR(TEXT($C37,"jjjj")=TEXT(CRENEAUX!$S$10,"jjjj"),TEXT($C37,"jjjj")=TEXT(CRENEAUX!$T$10,"jjjj"),TEXT($C37,"jjjj")=TEXT(CRENEAUX!$U$10,"jjjj"),TEXT($C37,"jjjj")=TEXT(CRENEAUX!$V$10,"jjjj"),TEXT($C37,"jjjj")=TEXT(CRENEAUX!$W$10,"jjjj"),TEXT($C37,"jjjj")=TEXT(CRENEAUX!$X$10,"jjjj"),TEXT($C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E37</xm:sqref>
        </x14:conditionalFormatting>
        <x14:conditionalFormatting xmlns:xm="http://schemas.microsoft.com/office/excel/2006/main">
          <x14:cfRule type="expression" priority="5748" id="{796D0B45-C8E6-4C34-A26B-A3904EF0CE71}">
            <xm:f>OR(TEXT($C37,"jjjj")=TEXT(CRENEAUX!$S$10,"jjjj"),TEXT($C37,"jjjj")=TEXT(CRENEAUX!$T$10,"jjjj"),TEXT($C37,"jjjj")=TEXT(CRENEAUX!$U$10,"jjjj"),TEXT($C37,"jjjj")=TEXT(CRENEAUX!$V$10,"jjjj"),TEXT($C37,"jjjj")=TEXT(CRENEAUX!$W$10,"jjjj"),TEXT($C37,"jjjj")=TEXT(CRENEAUX!$X$10,"jjjj"),TEXT($C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E38</xm:sqref>
        </x14:conditionalFormatting>
        <x14:conditionalFormatting xmlns:xm="http://schemas.microsoft.com/office/excel/2006/main">
          <x14:cfRule type="expression" priority="5746" id="{C47905A6-05CA-4AA8-A303-D4821A9D8EB9}">
            <xm:f>OR(TEXT($C39,"jjjj")=TEXT(CRENEAUX!$S$10,"jjjj"),TEXT($C39,"jjjj")=TEXT(CRENEAUX!$T$10,"jjjj"),TEXT($C39,"jjjj")=TEXT(CRENEAUX!$U$10,"jjjj"),TEXT($C39,"jjjj")=TEXT(CRENEAUX!$V$10,"jjjj"),TEXT($C39,"jjjj")=TEXT(CRENEAUX!$W$10,"jjjj"),TEXT($C39,"jjjj")=TEXT(CRENEAUX!$X$10,"jjjj"),TEXT($C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E39</xm:sqref>
        </x14:conditionalFormatting>
        <x14:conditionalFormatting xmlns:xm="http://schemas.microsoft.com/office/excel/2006/main">
          <x14:cfRule type="expression" priority="5745" id="{4494599D-C9D5-420C-B7E4-4843955A178C}">
            <xm:f>OR(TEXT($C39,"jjjj")=TEXT(CRENEAUX!$S$10,"jjjj"),TEXT($C39,"jjjj")=TEXT(CRENEAUX!$T$10,"jjjj"),TEXT($C39,"jjjj")=TEXT(CRENEAUX!$U$10,"jjjj"),TEXT($C39,"jjjj")=TEXT(CRENEAUX!$V$10,"jjjj"),TEXT($C39,"jjjj")=TEXT(CRENEAUX!$W$10,"jjjj"),TEXT($C39,"jjjj")=TEXT(CRENEAUX!$X$10,"jjjj"),TEXT($C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E40</xm:sqref>
        </x14:conditionalFormatting>
        <x14:conditionalFormatting xmlns:xm="http://schemas.microsoft.com/office/excel/2006/main">
          <x14:cfRule type="expression" priority="5743" id="{3E6E0EC5-EFFA-4AC4-B752-77629C3FEF9A}">
            <xm:f>OR(TEXT($C41,"jjjj")=TEXT(CRENEAUX!$S$10,"jjjj"),TEXT($C41,"jjjj")=TEXT(CRENEAUX!$T$10,"jjjj"),TEXT($C41,"jjjj")=TEXT(CRENEAUX!$U$10,"jjjj"),TEXT($C41,"jjjj")=TEXT(CRENEAUX!$V$10,"jjjj"),TEXT($C41,"jjjj")=TEXT(CRENEAUX!$W$10,"jjjj"),TEXT($C41,"jjjj")=TEXT(CRENEAUX!$X$10,"jjjj"),TEXT($C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E41</xm:sqref>
        </x14:conditionalFormatting>
        <x14:conditionalFormatting xmlns:xm="http://schemas.microsoft.com/office/excel/2006/main">
          <x14:cfRule type="expression" priority="5742" id="{FB7C6845-BFD3-49B3-8FE8-16A8FB1A6DE5}">
            <xm:f>OR(TEXT($C41,"jjjj")=TEXT(CRENEAUX!$S$10,"jjjj"),TEXT($C41,"jjjj")=TEXT(CRENEAUX!$T$10,"jjjj"),TEXT($C41,"jjjj")=TEXT(CRENEAUX!$U$10,"jjjj"),TEXT($C41,"jjjj")=TEXT(CRENEAUX!$V$10,"jjjj"),TEXT($C41,"jjjj")=TEXT(CRENEAUX!$W$10,"jjjj"),TEXT($C41,"jjjj")=TEXT(CRENEAUX!$X$10,"jjjj"),TEXT($C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E42</xm:sqref>
        </x14:conditionalFormatting>
        <x14:conditionalFormatting xmlns:xm="http://schemas.microsoft.com/office/excel/2006/main">
          <x14:cfRule type="expression" priority="5740" id="{F58E0197-6955-42BC-A0DE-80BBCB1FAB65}">
            <xm:f>OR(TEXT($C43,"jjjj")=TEXT(CRENEAUX!$S$10,"jjjj"),TEXT($C43,"jjjj")=TEXT(CRENEAUX!$T$10,"jjjj"),TEXT($C43,"jjjj")=TEXT(CRENEAUX!$U$10,"jjjj"),TEXT($C43,"jjjj")=TEXT(CRENEAUX!$V$10,"jjjj"),TEXT($C43,"jjjj")=TEXT(CRENEAUX!$W$10,"jjjj"),TEXT($C43,"jjjj")=TEXT(CRENEAUX!$X$10,"jjjj"),TEXT($C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E43</xm:sqref>
        </x14:conditionalFormatting>
        <x14:conditionalFormatting xmlns:xm="http://schemas.microsoft.com/office/excel/2006/main">
          <x14:cfRule type="expression" priority="5739" id="{7CE1C0F3-E55B-4B95-8311-3DFB539CEB8A}">
            <xm:f>OR(TEXT($C43,"jjjj")=TEXT(CRENEAUX!$S$10,"jjjj"),TEXT($C43,"jjjj")=TEXT(CRENEAUX!$T$10,"jjjj"),TEXT($C43,"jjjj")=TEXT(CRENEAUX!$U$10,"jjjj"),TEXT($C43,"jjjj")=TEXT(CRENEAUX!$V$10,"jjjj"),TEXT($C43,"jjjj")=TEXT(CRENEAUX!$W$10,"jjjj"),TEXT($C43,"jjjj")=TEXT(CRENEAUX!$X$10,"jjjj"),TEXT($C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E44</xm:sqref>
        </x14:conditionalFormatting>
        <x14:conditionalFormatting xmlns:xm="http://schemas.microsoft.com/office/excel/2006/main">
          <x14:cfRule type="expression" priority="5737" id="{77753ABF-F0FE-468A-8C26-F1CF40C6E82C}">
            <xm:f>OR(TEXT($C45,"jjjj")=TEXT(CRENEAUX!$S$10,"jjjj"),TEXT($C45,"jjjj")=TEXT(CRENEAUX!$T$10,"jjjj"),TEXT($C45,"jjjj")=TEXT(CRENEAUX!$U$10,"jjjj"),TEXT($C45,"jjjj")=TEXT(CRENEAUX!$V$10,"jjjj"),TEXT($C45,"jjjj")=TEXT(CRENEAUX!$W$10,"jjjj"),TEXT($C45,"jjjj")=TEXT(CRENEAUX!$X$10,"jjjj"),TEXT($C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E45</xm:sqref>
        </x14:conditionalFormatting>
        <x14:conditionalFormatting xmlns:xm="http://schemas.microsoft.com/office/excel/2006/main">
          <x14:cfRule type="expression" priority="5736" id="{3037C7C8-9AE3-4754-B0A9-B8C032A0A1D9}">
            <xm:f>OR(TEXT($C45,"jjjj")=TEXT(CRENEAUX!$S$10,"jjjj"),TEXT($C45,"jjjj")=TEXT(CRENEAUX!$T$10,"jjjj"),TEXT($C45,"jjjj")=TEXT(CRENEAUX!$U$10,"jjjj"),TEXT($C45,"jjjj")=TEXT(CRENEAUX!$V$10,"jjjj"),TEXT($C45,"jjjj")=TEXT(CRENEAUX!$W$10,"jjjj"),TEXT($C45,"jjjj")=TEXT(CRENEAUX!$X$10,"jjjj"),TEXT($C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E46</xm:sqref>
        </x14:conditionalFormatting>
        <x14:conditionalFormatting xmlns:xm="http://schemas.microsoft.com/office/excel/2006/main">
          <x14:cfRule type="expression" priority="5734" id="{BA42C064-DF01-494D-BE24-D097A6D9E123}">
            <xm:f>OR(TEXT($C47,"jjjj")=TEXT(CRENEAUX!$S$10,"jjjj"),TEXT($C47,"jjjj")=TEXT(CRENEAUX!$T$10,"jjjj"),TEXT($C47,"jjjj")=TEXT(CRENEAUX!$U$10,"jjjj"),TEXT($C47,"jjjj")=TEXT(CRENEAUX!$V$10,"jjjj"),TEXT($C47,"jjjj")=TEXT(CRENEAUX!$W$10,"jjjj"),TEXT($C47,"jjjj")=TEXT(CRENEAUX!$X$10,"jjjj"),TEXT($C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E47</xm:sqref>
        </x14:conditionalFormatting>
        <x14:conditionalFormatting xmlns:xm="http://schemas.microsoft.com/office/excel/2006/main">
          <x14:cfRule type="expression" priority="5733" id="{F1FAC5B5-84EF-413E-8AAA-F70194C78918}">
            <xm:f>OR(TEXT($C47,"jjjj")=TEXT(CRENEAUX!$S$10,"jjjj"),TEXT($C47,"jjjj")=TEXT(CRENEAUX!$T$10,"jjjj"),TEXT($C47,"jjjj")=TEXT(CRENEAUX!$U$10,"jjjj"),TEXT($C47,"jjjj")=TEXT(CRENEAUX!$V$10,"jjjj"),TEXT($C47,"jjjj")=TEXT(CRENEAUX!$W$10,"jjjj"),TEXT($C47,"jjjj")=TEXT(CRENEAUX!$X$10,"jjjj"),TEXT($C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E48</xm:sqref>
        </x14:conditionalFormatting>
        <x14:conditionalFormatting xmlns:xm="http://schemas.microsoft.com/office/excel/2006/main">
          <x14:cfRule type="expression" priority="5731" id="{E55D944C-D341-41A7-8501-5B5E6687E3C4}">
            <xm:f>OR(TEXT($C49,"jjjj")=TEXT(CRENEAUX!$S$10,"jjjj"),TEXT($C49,"jjjj")=TEXT(CRENEAUX!$T$10,"jjjj"),TEXT($C49,"jjjj")=TEXT(CRENEAUX!$U$10,"jjjj"),TEXT($C49,"jjjj")=TEXT(CRENEAUX!$V$10,"jjjj"),TEXT($C49,"jjjj")=TEXT(CRENEAUX!$W$10,"jjjj"),TEXT($C49,"jjjj")=TEXT(CRENEAUX!$X$10,"jjjj"),TEXT($C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E49</xm:sqref>
        </x14:conditionalFormatting>
        <x14:conditionalFormatting xmlns:xm="http://schemas.microsoft.com/office/excel/2006/main">
          <x14:cfRule type="expression" priority="5730" id="{73C2C032-2400-41DC-88AA-25E77639AD2B}">
            <xm:f>OR(TEXT($C49,"jjjj")=TEXT(CRENEAUX!$S$10,"jjjj"),TEXT($C49,"jjjj")=TEXT(CRENEAUX!$T$10,"jjjj"),TEXT($C49,"jjjj")=TEXT(CRENEAUX!$U$10,"jjjj"),TEXT($C49,"jjjj")=TEXT(CRENEAUX!$V$10,"jjjj"),TEXT($C49,"jjjj")=TEXT(CRENEAUX!$W$10,"jjjj"),TEXT($C49,"jjjj")=TEXT(CRENEAUX!$X$10,"jjjj"),TEXT($C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E50</xm:sqref>
        </x14:conditionalFormatting>
        <x14:conditionalFormatting xmlns:xm="http://schemas.microsoft.com/office/excel/2006/main">
          <x14:cfRule type="expression" priority="5728" id="{C8743825-58F7-4C29-B70A-07F17B486058}">
            <xm:f>OR(TEXT($C51,"jjjj")=TEXT(CRENEAUX!$S$10,"jjjj"),TEXT($C51,"jjjj")=TEXT(CRENEAUX!$T$10,"jjjj"),TEXT($C51,"jjjj")=TEXT(CRENEAUX!$U$10,"jjjj"),TEXT($C51,"jjjj")=TEXT(CRENEAUX!$V$10,"jjjj"),TEXT($C51,"jjjj")=TEXT(CRENEAUX!$W$10,"jjjj"),TEXT($C51,"jjjj")=TEXT(CRENEAUX!$X$10,"jjjj"),TEXT($C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E51</xm:sqref>
        </x14:conditionalFormatting>
        <x14:conditionalFormatting xmlns:xm="http://schemas.microsoft.com/office/excel/2006/main">
          <x14:cfRule type="expression" priority="5727" id="{91EF8410-2DE5-47CA-AD8C-E5B39B7EBF67}">
            <xm:f>OR(TEXT($C51,"jjjj")=TEXT(CRENEAUX!$S$10,"jjjj"),TEXT($C51,"jjjj")=TEXT(CRENEAUX!$T$10,"jjjj"),TEXT($C51,"jjjj")=TEXT(CRENEAUX!$U$10,"jjjj"),TEXT($C51,"jjjj")=TEXT(CRENEAUX!$V$10,"jjjj"),TEXT($C51,"jjjj")=TEXT(CRENEAUX!$W$10,"jjjj"),TEXT($C51,"jjjj")=TEXT(CRENEAUX!$X$10,"jjjj"),TEXT($C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E52</xm:sqref>
        </x14:conditionalFormatting>
        <x14:conditionalFormatting xmlns:xm="http://schemas.microsoft.com/office/excel/2006/main">
          <x14:cfRule type="expression" priority="5725" id="{E7A7A503-CE2E-4866-BBE5-F69295672F5C}">
            <xm:f>OR(TEXT($C53,"jjjj")=TEXT(CRENEAUX!$S$10,"jjjj"),TEXT($C53,"jjjj")=TEXT(CRENEAUX!$T$10,"jjjj"),TEXT($C53,"jjjj")=TEXT(CRENEAUX!$U$10,"jjjj"),TEXT($C53,"jjjj")=TEXT(CRENEAUX!$V$10,"jjjj"),TEXT($C53,"jjjj")=TEXT(CRENEAUX!$W$10,"jjjj"),TEXT($C53,"jjjj")=TEXT(CRENEAUX!$X$10,"jjjj"),TEXT($C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E53</xm:sqref>
        </x14:conditionalFormatting>
        <x14:conditionalFormatting xmlns:xm="http://schemas.microsoft.com/office/excel/2006/main">
          <x14:cfRule type="expression" priority="5724" id="{1E4D7A1F-4D4D-45E1-8C0E-41BEEE7FCBCA}">
            <xm:f>OR(TEXT($C53,"jjjj")=TEXT(CRENEAUX!$S$10,"jjjj"),TEXT($C53,"jjjj")=TEXT(CRENEAUX!$T$10,"jjjj"),TEXT($C53,"jjjj")=TEXT(CRENEAUX!$U$10,"jjjj"),TEXT($C53,"jjjj")=TEXT(CRENEAUX!$V$10,"jjjj"),TEXT($C53,"jjjj")=TEXT(CRENEAUX!$W$10,"jjjj"),TEXT($C53,"jjjj")=TEXT(CRENEAUX!$X$10,"jjjj"),TEXT($C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E54</xm:sqref>
        </x14:conditionalFormatting>
        <x14:conditionalFormatting xmlns:xm="http://schemas.microsoft.com/office/excel/2006/main">
          <x14:cfRule type="expression" priority="5722" id="{901E5FCC-6D54-4D1A-99C0-83D4BE567DD9}">
            <xm:f>OR(TEXT($C55,"jjjj")=TEXT(CRENEAUX!$S$10,"jjjj"),TEXT($C55,"jjjj")=TEXT(CRENEAUX!$T$10,"jjjj"),TEXT($C55,"jjjj")=TEXT(CRENEAUX!$U$10,"jjjj"),TEXT($C55,"jjjj")=TEXT(CRENEAUX!$V$10,"jjjj"),TEXT($C55,"jjjj")=TEXT(CRENEAUX!$W$10,"jjjj"),TEXT($C55,"jjjj")=TEXT(CRENEAUX!$X$10,"jjjj"),TEXT($C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E55</xm:sqref>
        </x14:conditionalFormatting>
        <x14:conditionalFormatting xmlns:xm="http://schemas.microsoft.com/office/excel/2006/main">
          <x14:cfRule type="expression" priority="5721" id="{C823E515-E771-4FB7-B9DC-DA0ADD08114E}">
            <xm:f>OR(TEXT($C55,"jjjj")=TEXT(CRENEAUX!$S$10,"jjjj"),TEXT($C55,"jjjj")=TEXT(CRENEAUX!$T$10,"jjjj"),TEXT($C55,"jjjj")=TEXT(CRENEAUX!$U$10,"jjjj"),TEXT($C55,"jjjj")=TEXT(CRENEAUX!$V$10,"jjjj"),TEXT($C55,"jjjj")=TEXT(CRENEAUX!$W$10,"jjjj"),TEXT($C55,"jjjj")=TEXT(CRENEAUX!$X$10,"jjjj"),TEXT($C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E56</xm:sqref>
        </x14:conditionalFormatting>
        <x14:conditionalFormatting xmlns:xm="http://schemas.microsoft.com/office/excel/2006/main">
          <x14:cfRule type="expression" priority="5719" id="{BEE683E4-B3EC-41E2-B0DB-F4EB31F2D427}">
            <xm:f>OR(TEXT($C57,"jjjj")=TEXT(CRENEAUX!$S$10,"jjjj"),TEXT($C57,"jjjj")=TEXT(CRENEAUX!$T$10,"jjjj"),TEXT($C57,"jjjj")=TEXT(CRENEAUX!$U$10,"jjjj"),TEXT($C57,"jjjj")=TEXT(CRENEAUX!$V$10,"jjjj"),TEXT($C57,"jjjj")=TEXT(CRENEAUX!$W$10,"jjjj"),TEXT($C57,"jjjj")=TEXT(CRENEAUX!$X$10,"jjjj"),TEXT($C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E57</xm:sqref>
        </x14:conditionalFormatting>
        <x14:conditionalFormatting xmlns:xm="http://schemas.microsoft.com/office/excel/2006/main">
          <x14:cfRule type="expression" priority="5718" id="{3B7AB282-FDEF-40A7-8860-B5CFE0C1A428}">
            <xm:f>OR(TEXT($C57,"jjjj")=TEXT(CRENEAUX!$S$10,"jjjj"),TEXT($C57,"jjjj")=TEXT(CRENEAUX!$T$10,"jjjj"),TEXT($C57,"jjjj")=TEXT(CRENEAUX!$U$10,"jjjj"),TEXT($C57,"jjjj")=TEXT(CRENEAUX!$V$10,"jjjj"),TEXT($C57,"jjjj")=TEXT(CRENEAUX!$W$10,"jjjj"),TEXT($C57,"jjjj")=TEXT(CRENEAUX!$X$10,"jjjj"),TEXT($C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E58</xm:sqref>
        </x14:conditionalFormatting>
        <x14:conditionalFormatting xmlns:xm="http://schemas.microsoft.com/office/excel/2006/main">
          <x14:cfRule type="expression" priority="5716" id="{6A411E58-5226-499A-A6CE-A64E7687D517}">
            <xm:f>OR(TEXT($C59,"jjjj")=TEXT(CRENEAUX!$S$10,"jjjj"),TEXT($C59,"jjjj")=TEXT(CRENEAUX!$T$10,"jjjj"),TEXT($C59,"jjjj")=TEXT(CRENEAUX!$U$10,"jjjj"),TEXT($C59,"jjjj")=TEXT(CRENEAUX!$V$10,"jjjj"),TEXT($C59,"jjjj")=TEXT(CRENEAUX!$W$10,"jjjj"),TEXT($C59,"jjjj")=TEXT(CRENEAUX!$X$10,"jjjj"),TEXT($C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E59</xm:sqref>
        </x14:conditionalFormatting>
        <x14:conditionalFormatting xmlns:xm="http://schemas.microsoft.com/office/excel/2006/main">
          <x14:cfRule type="expression" priority="5715" id="{9859BBD2-C137-4041-8608-1BEB42DCD8BB}">
            <xm:f>OR(TEXT($C59,"jjjj")=TEXT(CRENEAUX!$S$10,"jjjj"),TEXT($C59,"jjjj")=TEXT(CRENEAUX!$T$10,"jjjj"),TEXT($C59,"jjjj")=TEXT(CRENEAUX!$U$10,"jjjj"),TEXT($C59,"jjjj")=TEXT(CRENEAUX!$V$10,"jjjj"),TEXT($C59,"jjjj")=TEXT(CRENEAUX!$W$10,"jjjj"),TEXT($C59,"jjjj")=TEXT(CRENEAUX!$X$10,"jjjj"),TEXT($C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E60</xm:sqref>
        </x14:conditionalFormatting>
        <x14:conditionalFormatting xmlns:xm="http://schemas.microsoft.com/office/excel/2006/main">
          <x14:cfRule type="expression" priority="5713" id="{B6D433B8-DAF2-4E5B-B11C-6E75C0BF6456}">
            <xm:f>OR(TEXT($C61,"jjjj")=TEXT(CRENEAUX!$S$10,"jjjj"),TEXT($C61,"jjjj")=TEXT(CRENEAUX!$T$10,"jjjj"),TEXT($C61,"jjjj")=TEXT(CRENEAUX!$U$10,"jjjj"),TEXT($C61,"jjjj")=TEXT(CRENEAUX!$V$10,"jjjj"),TEXT($C61,"jjjj")=TEXT(CRENEAUX!$W$10,"jjjj"),TEXT($C61,"jjjj")=TEXT(CRENEAUX!$X$10,"jjjj"),TEXT($C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E61</xm:sqref>
        </x14:conditionalFormatting>
        <x14:conditionalFormatting xmlns:xm="http://schemas.microsoft.com/office/excel/2006/main">
          <x14:cfRule type="expression" priority="5712" id="{3D58DF4D-5444-47D6-ACA1-E4CF69AA2D1D}">
            <xm:f>OR(TEXT($C61,"jjjj")=TEXT(CRENEAUX!$S$10,"jjjj"),TEXT($C61,"jjjj")=TEXT(CRENEAUX!$T$10,"jjjj"),TEXT($C61,"jjjj")=TEXT(CRENEAUX!$U$10,"jjjj"),TEXT($C61,"jjjj")=TEXT(CRENEAUX!$V$10,"jjjj"),TEXT($C61,"jjjj")=TEXT(CRENEAUX!$W$10,"jjjj"),TEXT($C61,"jjjj")=TEXT(CRENEAUX!$X$10,"jjjj"),TEXT($C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E62</xm:sqref>
        </x14:conditionalFormatting>
        <x14:conditionalFormatting xmlns:xm="http://schemas.microsoft.com/office/excel/2006/main">
          <x14:cfRule type="expression" priority="5710" id="{2A63A13B-ABDF-4380-8770-D50E1E60F955}">
            <xm:f>OR(TEXT($C63,"jjjj")=TEXT(CRENEAUX!$S$10,"jjjj"),TEXT($C63,"jjjj")=TEXT(CRENEAUX!$T$10,"jjjj"),TEXT($C63,"jjjj")=TEXT(CRENEAUX!$U$10,"jjjj"),TEXT($C63,"jjjj")=TEXT(CRENEAUX!$V$10,"jjjj"),TEXT($C63,"jjjj")=TEXT(CRENEAUX!$W$10,"jjjj"),TEXT($C63,"jjjj")=TEXT(CRENEAUX!$X$10,"jjjj"),TEXT($C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E63</xm:sqref>
        </x14:conditionalFormatting>
        <x14:conditionalFormatting xmlns:xm="http://schemas.microsoft.com/office/excel/2006/main">
          <x14:cfRule type="expression" priority="5709" id="{DBE91C15-B48A-4E45-BD99-13FFF28CF1EF}">
            <xm:f>OR(TEXT($C63,"jjjj")=TEXT(CRENEAUX!$S$10,"jjjj"),TEXT($C63,"jjjj")=TEXT(CRENEAUX!$T$10,"jjjj"),TEXT($C63,"jjjj")=TEXT(CRENEAUX!$U$10,"jjjj"),TEXT($C63,"jjjj")=TEXT(CRENEAUX!$V$10,"jjjj"),TEXT($C63,"jjjj")=TEXT(CRENEAUX!$W$10,"jjjj"),TEXT($C63,"jjjj")=TEXT(CRENEAUX!$X$10,"jjjj"),TEXT($C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E64</xm:sqref>
        </x14:conditionalFormatting>
        <x14:conditionalFormatting xmlns:xm="http://schemas.microsoft.com/office/excel/2006/main">
          <x14:cfRule type="expression" priority="5707" id="{967E6B65-40BC-4F9C-9974-0559A128231C}">
            <xm:f>OR(TEXT($C65,"jjjj")=TEXT(CRENEAUX!$S$10,"jjjj"),TEXT($C65,"jjjj")=TEXT(CRENEAUX!$T$10,"jjjj"),TEXT($C65,"jjjj")=TEXT(CRENEAUX!$U$10,"jjjj"),TEXT($C65,"jjjj")=TEXT(CRENEAUX!$V$10,"jjjj"),TEXT($C65,"jjjj")=TEXT(CRENEAUX!$W$10,"jjjj"),TEXT($C65,"jjjj")=TEXT(CRENEAUX!$X$10,"jjjj"),TEXT($C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E65</xm:sqref>
        </x14:conditionalFormatting>
        <x14:conditionalFormatting xmlns:xm="http://schemas.microsoft.com/office/excel/2006/main">
          <x14:cfRule type="expression" priority="5706" id="{25CEAAA3-15DE-4462-AF83-DF3958A19E95}">
            <xm:f>OR(TEXT($C65,"jjjj")=TEXT(CRENEAUX!$S$10,"jjjj"),TEXT($C65,"jjjj")=TEXT(CRENEAUX!$T$10,"jjjj"),TEXT($C65,"jjjj")=TEXT(CRENEAUX!$U$10,"jjjj"),TEXT($C65,"jjjj")=TEXT(CRENEAUX!$V$10,"jjjj"),TEXT($C65,"jjjj")=TEXT(CRENEAUX!$W$10,"jjjj"),TEXT($C65,"jjjj")=TEXT(CRENEAUX!$X$10,"jjjj"),TEXT($C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E66</xm:sqref>
        </x14:conditionalFormatting>
        <x14:conditionalFormatting xmlns:xm="http://schemas.microsoft.com/office/excel/2006/main">
          <x14:cfRule type="expression" priority="5704" id="{FB05D08A-2265-4C2E-AD50-E9F6C848CBA1}">
            <xm:f>OR(TEXT($C67,"jjjj")=TEXT(CRENEAUX!$S$10,"jjjj"),TEXT($C67,"jjjj")=TEXT(CRENEAUX!$T$10,"jjjj"),TEXT($C67,"jjjj")=TEXT(CRENEAUX!$U$10,"jjjj"),TEXT($C67,"jjjj")=TEXT(CRENEAUX!$V$10,"jjjj"),TEXT($C67,"jjjj")=TEXT(CRENEAUX!$W$10,"jjjj"),TEXT($C67,"jjjj")=TEXT(CRENEAUX!$X$10,"jjjj"),TEXT($C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E67</xm:sqref>
        </x14:conditionalFormatting>
        <x14:conditionalFormatting xmlns:xm="http://schemas.microsoft.com/office/excel/2006/main">
          <x14:cfRule type="expression" priority="5703" id="{8BB02932-0721-4738-B838-86D0B4B46EAB}">
            <xm:f>OR(TEXT($C67,"jjjj")=TEXT(CRENEAUX!$S$10,"jjjj"),TEXT($C67,"jjjj")=TEXT(CRENEAUX!$T$10,"jjjj"),TEXT($C67,"jjjj")=TEXT(CRENEAUX!$U$10,"jjjj"),TEXT($C67,"jjjj")=TEXT(CRENEAUX!$V$10,"jjjj"),TEXT($C67,"jjjj")=TEXT(CRENEAUX!$W$10,"jjjj"),TEXT($C67,"jjjj")=TEXT(CRENEAUX!$X$10,"jjjj"),TEXT($C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E68</xm:sqref>
        </x14:conditionalFormatting>
        <x14:conditionalFormatting xmlns:xm="http://schemas.microsoft.com/office/excel/2006/main">
          <x14:cfRule type="expression" priority="5701" id="{E44ECD1E-52D8-4D56-A6D2-5344A7C38799}">
            <xm:f>OR(TEXT($C69,"jjjj")=TEXT(CRENEAUX!$S$10,"jjjj"),TEXT($C69,"jjjj")=TEXT(CRENEAUX!$T$10,"jjjj"),TEXT($C69,"jjjj")=TEXT(CRENEAUX!$U$10,"jjjj"),TEXT($C69,"jjjj")=TEXT(CRENEAUX!$V$10,"jjjj"),TEXT($C69,"jjjj")=TEXT(CRENEAUX!$W$10,"jjjj"),TEXT($C69,"jjjj")=TEXT(CRENEAUX!$X$10,"jjjj"),TEXT($C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E69</xm:sqref>
        </x14:conditionalFormatting>
        <x14:conditionalFormatting xmlns:xm="http://schemas.microsoft.com/office/excel/2006/main">
          <x14:cfRule type="expression" priority="5700" id="{34220291-931D-453C-8EEF-2872B3D2505D}">
            <xm:f>OR(TEXT($C69,"jjjj")=TEXT(CRENEAUX!$S$10,"jjjj"),TEXT($C69,"jjjj")=TEXT(CRENEAUX!$T$10,"jjjj"),TEXT($C69,"jjjj")=TEXT(CRENEAUX!$U$10,"jjjj"),TEXT($C69,"jjjj")=TEXT(CRENEAUX!$V$10,"jjjj"),TEXT($C69,"jjjj")=TEXT(CRENEAUX!$W$10,"jjjj"),TEXT($C69,"jjjj")=TEXT(CRENEAUX!$X$10,"jjjj"),TEXT($C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E70</xm:sqref>
        </x14:conditionalFormatting>
        <x14:conditionalFormatting xmlns:xm="http://schemas.microsoft.com/office/excel/2006/main">
          <x14:cfRule type="expression" priority="5698" id="{69EDC19D-1E1C-44FF-9324-90C258FA263C}">
            <xm:f>OR(TEXT($C71,"jjjj")=TEXT(CRENEAUX!$S$10,"jjjj"),TEXT($C71,"jjjj")=TEXT(CRENEAUX!$T$10,"jjjj"),TEXT($C71,"jjjj")=TEXT(CRENEAUX!$U$10,"jjjj"),TEXT($C71,"jjjj")=TEXT(CRENEAUX!$V$10,"jjjj"),TEXT($C71,"jjjj")=TEXT(CRENEAUX!$W$10,"jjjj"),TEXT($C71,"jjjj")=TEXT(CRENEAUX!$X$10,"jjjj"),TEXT($C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E71</xm:sqref>
        </x14:conditionalFormatting>
        <x14:conditionalFormatting xmlns:xm="http://schemas.microsoft.com/office/excel/2006/main">
          <x14:cfRule type="expression" priority="5697" id="{B1E93FE2-3CF2-42EE-8EAC-59C8CB1DB53B}">
            <xm:f>OR(TEXT($C71,"jjjj")=TEXT(CRENEAUX!$S$10,"jjjj"),TEXT($C71,"jjjj")=TEXT(CRENEAUX!$T$10,"jjjj"),TEXT($C71,"jjjj")=TEXT(CRENEAUX!$U$10,"jjjj"),TEXT($C71,"jjjj")=TEXT(CRENEAUX!$V$10,"jjjj"),TEXT($C71,"jjjj")=TEXT(CRENEAUX!$W$10,"jjjj"),TEXT($C71,"jjjj")=TEXT(CRENEAUX!$X$10,"jjjj"),TEXT($C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E72</xm:sqref>
        </x14:conditionalFormatting>
        <x14:conditionalFormatting xmlns:xm="http://schemas.microsoft.com/office/excel/2006/main">
          <x14:cfRule type="expression" priority="5695" id="{115F6BC8-D87D-4662-822E-6BCE98DCD832}">
            <xm:f>OR(TEXT($C73,"jjjj")=TEXT(CRENEAUX!$S$10,"jjjj"),TEXT($C73,"jjjj")=TEXT(CRENEAUX!$T$10,"jjjj"),TEXT($C73,"jjjj")=TEXT(CRENEAUX!$U$10,"jjjj"),TEXT($C73,"jjjj")=TEXT(CRENEAUX!$V$10,"jjjj"),TEXT($C73,"jjjj")=TEXT(CRENEAUX!$W$10,"jjjj"),TEXT($C73,"jjjj")=TEXT(CRENEAUX!$X$10,"jjjj"),TEXT($C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E73</xm:sqref>
        </x14:conditionalFormatting>
        <x14:conditionalFormatting xmlns:xm="http://schemas.microsoft.com/office/excel/2006/main">
          <x14:cfRule type="expression" priority="5694" id="{E029D95D-E063-4312-973E-68991CF46F2B}">
            <xm:f>OR(TEXT($C73,"jjjj")=TEXT(CRENEAUX!$S$10,"jjjj"),TEXT($C73,"jjjj")=TEXT(CRENEAUX!$T$10,"jjjj"),TEXT($C73,"jjjj")=TEXT(CRENEAUX!$U$10,"jjjj"),TEXT($C73,"jjjj")=TEXT(CRENEAUX!$V$10,"jjjj"),TEXT($C73,"jjjj")=TEXT(CRENEAUX!$W$10,"jjjj"),TEXT($C73,"jjjj")=TEXT(CRENEAUX!$X$10,"jjjj"),TEXT($C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E74</xm:sqref>
        </x14:conditionalFormatting>
        <x14:conditionalFormatting xmlns:xm="http://schemas.microsoft.com/office/excel/2006/main">
          <x14:cfRule type="expression" priority="5692" id="{4709EB0F-529B-4AA4-A502-0707631F190F}">
            <xm:f>OR(TEXT($C75,"jjjj")=TEXT(CRENEAUX!$S$10,"jjjj"),TEXT($C75,"jjjj")=TEXT(CRENEAUX!$T$10,"jjjj"),TEXT($C75,"jjjj")=TEXT(CRENEAUX!$U$10,"jjjj"),TEXT($C75,"jjjj")=TEXT(CRENEAUX!$V$10,"jjjj"),TEXT($C75,"jjjj")=TEXT(CRENEAUX!$W$10,"jjjj"),TEXT($C75,"jjjj")=TEXT(CRENEAUX!$X$10,"jjjj"),TEXT($C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E75</xm:sqref>
        </x14:conditionalFormatting>
        <x14:conditionalFormatting xmlns:xm="http://schemas.microsoft.com/office/excel/2006/main">
          <x14:cfRule type="expression" priority="5691" id="{01A8D413-23AE-49A3-B034-DE0FF5E78CB5}">
            <xm:f>OR(TEXT($C75,"jjjj")=TEXT(CRENEAUX!$S$10,"jjjj"),TEXT($C75,"jjjj")=TEXT(CRENEAUX!$T$10,"jjjj"),TEXT($C75,"jjjj")=TEXT(CRENEAUX!$U$10,"jjjj"),TEXT($C75,"jjjj")=TEXT(CRENEAUX!$V$10,"jjjj"),TEXT($C75,"jjjj")=TEXT(CRENEAUX!$W$10,"jjjj"),TEXT($C75,"jjjj")=TEXT(CRENEAUX!$X$10,"jjjj"),TEXT($C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E76</xm:sqref>
        </x14:conditionalFormatting>
        <x14:conditionalFormatting xmlns:xm="http://schemas.microsoft.com/office/excel/2006/main">
          <x14:cfRule type="expression" priority="5689" id="{DA2D249A-E121-4B7C-BB20-CC3836D5B0E1}">
            <xm:f>OR(TEXT($C77,"jjjj")=TEXT(CRENEAUX!$S$10,"jjjj"),TEXT($C77,"jjjj")=TEXT(CRENEAUX!$T$10,"jjjj"),TEXT($C77,"jjjj")=TEXT(CRENEAUX!$U$10,"jjjj"),TEXT($C77,"jjjj")=TEXT(CRENEAUX!$V$10,"jjjj"),TEXT($C77,"jjjj")=TEXT(CRENEAUX!$W$10,"jjjj"),TEXT($C77,"jjjj")=TEXT(CRENEAUX!$X$10,"jjjj"),TEXT($C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E77</xm:sqref>
        </x14:conditionalFormatting>
        <x14:conditionalFormatting xmlns:xm="http://schemas.microsoft.com/office/excel/2006/main">
          <x14:cfRule type="expression" priority="5688" id="{758F4E0C-BEC3-47A3-80B9-E6DA616E2B1E}">
            <xm:f>OR(TEXT($C77,"jjjj")=TEXT(CRENEAUX!$S$10,"jjjj"),TEXT($C77,"jjjj")=TEXT(CRENEAUX!$T$10,"jjjj"),TEXT($C77,"jjjj")=TEXT(CRENEAUX!$U$10,"jjjj"),TEXT($C77,"jjjj")=TEXT(CRENEAUX!$V$10,"jjjj"),TEXT($C77,"jjjj")=TEXT(CRENEAUX!$W$10,"jjjj"),TEXT($C77,"jjjj")=TEXT(CRENEAUX!$X$10,"jjjj"),TEXT($C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E78</xm:sqref>
        </x14:conditionalFormatting>
        <x14:conditionalFormatting xmlns:xm="http://schemas.microsoft.com/office/excel/2006/main">
          <x14:cfRule type="expression" priority="5686" id="{C36A9159-6309-4D00-B31B-07CE2C815CF9}">
            <xm:f>OR(TEXT($C79,"jjjj")=TEXT(CRENEAUX!$S$10,"jjjj"),TEXT($C79,"jjjj")=TEXT(CRENEAUX!$T$10,"jjjj"),TEXT($C79,"jjjj")=TEXT(CRENEAUX!$U$10,"jjjj"),TEXT($C79,"jjjj")=TEXT(CRENEAUX!$V$10,"jjjj"),TEXT($C79,"jjjj")=TEXT(CRENEAUX!$W$10,"jjjj"),TEXT($C79,"jjjj")=TEXT(CRENEAUX!$X$10,"jjjj"),TEXT($C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E79</xm:sqref>
        </x14:conditionalFormatting>
        <x14:conditionalFormatting xmlns:xm="http://schemas.microsoft.com/office/excel/2006/main">
          <x14:cfRule type="expression" priority="5685" id="{CDBED87C-0307-4B35-A386-4481856ADA3F}">
            <xm:f>OR(TEXT($C79,"jjjj")=TEXT(CRENEAUX!$S$10,"jjjj"),TEXT($C79,"jjjj")=TEXT(CRENEAUX!$T$10,"jjjj"),TEXT($C79,"jjjj")=TEXT(CRENEAUX!$U$10,"jjjj"),TEXT($C79,"jjjj")=TEXT(CRENEAUX!$V$10,"jjjj"),TEXT($C79,"jjjj")=TEXT(CRENEAUX!$W$10,"jjjj"),TEXT($C79,"jjjj")=TEXT(CRENEAUX!$X$10,"jjjj"),TEXT($C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E80</xm:sqref>
        </x14:conditionalFormatting>
        <x14:conditionalFormatting xmlns:xm="http://schemas.microsoft.com/office/excel/2006/main">
          <x14:cfRule type="expression" priority="5683" id="{B4F79A62-2FC2-4BF5-988A-C0C2E8BE310D}">
            <xm:f>OR(TEXT($C81,"jjjj")=TEXT(CRENEAUX!$S$10,"jjjj"),TEXT($C81,"jjjj")=TEXT(CRENEAUX!$T$10,"jjjj"),TEXT($C81,"jjjj")=TEXT(CRENEAUX!$U$10,"jjjj"),TEXT($C81,"jjjj")=TEXT(CRENEAUX!$V$10,"jjjj"),TEXT($C81,"jjjj")=TEXT(CRENEAUX!$W$10,"jjjj"),TEXT($C81,"jjjj")=TEXT(CRENEAUX!$X$10,"jjjj"),TEXT($C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E81</xm:sqref>
        </x14:conditionalFormatting>
        <x14:conditionalFormatting xmlns:xm="http://schemas.microsoft.com/office/excel/2006/main">
          <x14:cfRule type="expression" priority="5682" id="{9ECECC9C-07E0-4325-AD35-ADD57570B500}">
            <xm:f>OR(TEXT($C81,"jjjj")=TEXT(CRENEAUX!$S$10,"jjjj"),TEXT($C81,"jjjj")=TEXT(CRENEAUX!$T$10,"jjjj"),TEXT($C81,"jjjj")=TEXT(CRENEAUX!$U$10,"jjjj"),TEXT($C81,"jjjj")=TEXT(CRENEAUX!$V$10,"jjjj"),TEXT($C81,"jjjj")=TEXT(CRENEAUX!$W$10,"jjjj"),TEXT($C81,"jjjj")=TEXT(CRENEAUX!$X$10,"jjjj"),TEXT($C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E82</xm:sqref>
        </x14:conditionalFormatting>
        <x14:conditionalFormatting xmlns:xm="http://schemas.microsoft.com/office/excel/2006/main">
          <x14:cfRule type="expression" priority="5680" id="{756CE93C-F9A0-4B50-A5D4-6F818F910C08}">
            <xm:f>OR(TEXT($C83,"jjjj")=TEXT(CRENEAUX!$S$10,"jjjj"),TEXT($C83,"jjjj")=TEXT(CRENEAUX!$T$10,"jjjj"),TEXT($C83,"jjjj")=TEXT(CRENEAUX!$U$10,"jjjj"),TEXT($C83,"jjjj")=TEXT(CRENEAUX!$V$10,"jjjj"),TEXT($C83,"jjjj")=TEXT(CRENEAUX!$W$10,"jjjj"),TEXT($C83,"jjjj")=TEXT(CRENEAUX!$X$10,"jjjj"),TEXT($C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E83</xm:sqref>
        </x14:conditionalFormatting>
        <x14:conditionalFormatting xmlns:xm="http://schemas.microsoft.com/office/excel/2006/main">
          <x14:cfRule type="expression" priority="5679" id="{430CE0DF-3614-4FE3-BE90-2AACB26312BB}">
            <xm:f>OR(TEXT($C83,"jjjj")=TEXT(CRENEAUX!$S$10,"jjjj"),TEXT($C83,"jjjj")=TEXT(CRENEAUX!$T$10,"jjjj"),TEXT($C83,"jjjj")=TEXT(CRENEAUX!$U$10,"jjjj"),TEXT($C83,"jjjj")=TEXT(CRENEAUX!$V$10,"jjjj"),TEXT($C83,"jjjj")=TEXT(CRENEAUX!$W$10,"jjjj"),TEXT($C83,"jjjj")=TEXT(CRENEAUX!$X$10,"jjjj"),TEXT($C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E84</xm:sqref>
        </x14:conditionalFormatting>
        <x14:conditionalFormatting xmlns:xm="http://schemas.microsoft.com/office/excel/2006/main">
          <x14:cfRule type="expression" priority="5677" id="{E5F4D657-CF9B-4E4E-A6BE-24CAF01909B1}">
            <xm:f>OR(TEXT($C85,"jjjj")=TEXT(CRENEAUX!$S$10,"jjjj"),TEXT($C85,"jjjj")=TEXT(CRENEAUX!$T$10,"jjjj"),TEXT($C85,"jjjj")=TEXT(CRENEAUX!$U$10,"jjjj"),TEXT($C85,"jjjj")=TEXT(CRENEAUX!$V$10,"jjjj"),TEXT($C85,"jjjj")=TEXT(CRENEAUX!$W$10,"jjjj"),TEXT($C85,"jjjj")=TEXT(CRENEAUX!$X$10,"jjjj"),TEXT($C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E85</xm:sqref>
        </x14:conditionalFormatting>
        <x14:conditionalFormatting xmlns:xm="http://schemas.microsoft.com/office/excel/2006/main">
          <x14:cfRule type="expression" priority="5676" id="{7F42959F-F1DF-4FE6-9337-CF3DAC378BD7}">
            <xm:f>OR(TEXT($C85,"jjjj")=TEXT(CRENEAUX!$S$10,"jjjj"),TEXT($C85,"jjjj")=TEXT(CRENEAUX!$T$10,"jjjj"),TEXT($C85,"jjjj")=TEXT(CRENEAUX!$U$10,"jjjj"),TEXT($C85,"jjjj")=TEXT(CRENEAUX!$V$10,"jjjj"),TEXT($C85,"jjjj")=TEXT(CRENEAUX!$W$10,"jjjj"),TEXT($C85,"jjjj")=TEXT(CRENEAUX!$X$10,"jjjj"),TEXT($C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E86</xm:sqref>
        </x14:conditionalFormatting>
        <x14:conditionalFormatting xmlns:xm="http://schemas.microsoft.com/office/excel/2006/main">
          <x14:cfRule type="expression" priority="5674" id="{B939F043-C2EE-41C1-BD14-CD6355AAC075}">
            <xm:f>OR(TEXT($C87,"jjjj")=TEXT(CRENEAUX!$S$10,"jjjj"),TEXT($C87,"jjjj")=TEXT(CRENEAUX!$T$10,"jjjj"),TEXT($C87,"jjjj")=TEXT(CRENEAUX!$U$10,"jjjj"),TEXT($C87,"jjjj")=TEXT(CRENEAUX!$V$10,"jjjj"),TEXT($C87,"jjjj")=TEXT(CRENEAUX!$W$10,"jjjj"),TEXT($C87,"jjjj")=TEXT(CRENEAUX!$X$10,"jjjj"),TEXT($C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E87</xm:sqref>
        </x14:conditionalFormatting>
        <x14:conditionalFormatting xmlns:xm="http://schemas.microsoft.com/office/excel/2006/main">
          <x14:cfRule type="expression" priority="5673" id="{C378ED19-8F44-4248-84E4-D275F00684F4}">
            <xm:f>OR(TEXT($C87,"jjjj")=TEXT(CRENEAUX!$S$10,"jjjj"),TEXT($C87,"jjjj")=TEXT(CRENEAUX!$T$10,"jjjj"),TEXT($C87,"jjjj")=TEXT(CRENEAUX!$U$10,"jjjj"),TEXT($C87,"jjjj")=TEXT(CRENEAUX!$V$10,"jjjj"),TEXT($C87,"jjjj")=TEXT(CRENEAUX!$W$10,"jjjj"),TEXT($C87,"jjjj")=TEXT(CRENEAUX!$X$10,"jjjj"),TEXT($C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E88</xm:sqref>
        </x14:conditionalFormatting>
        <x14:conditionalFormatting xmlns:xm="http://schemas.microsoft.com/office/excel/2006/main">
          <x14:cfRule type="expression" priority="5671" id="{5096552F-8179-4DD9-ABCB-4E2C2A608AB6}">
            <xm:f>OR(TEXT($C89,"jjjj")=TEXT(CRENEAUX!$S$10,"jjjj"),TEXT($C89,"jjjj")=TEXT(CRENEAUX!$T$10,"jjjj"),TEXT($C89,"jjjj")=TEXT(CRENEAUX!$U$10,"jjjj"),TEXT($C89,"jjjj")=TEXT(CRENEAUX!$V$10,"jjjj"),TEXT($C89,"jjjj")=TEXT(CRENEAUX!$W$10,"jjjj"),TEXT($C89,"jjjj")=TEXT(CRENEAUX!$X$10,"jjjj"),TEXT($C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E89</xm:sqref>
        </x14:conditionalFormatting>
        <x14:conditionalFormatting xmlns:xm="http://schemas.microsoft.com/office/excel/2006/main">
          <x14:cfRule type="expression" priority="5670" id="{91E728EA-F334-4F76-8BF8-672743574849}">
            <xm:f>OR(TEXT($C89,"jjjj")=TEXT(CRENEAUX!$S$10,"jjjj"),TEXT($C89,"jjjj")=TEXT(CRENEAUX!$T$10,"jjjj"),TEXT($C89,"jjjj")=TEXT(CRENEAUX!$U$10,"jjjj"),TEXT($C89,"jjjj")=TEXT(CRENEAUX!$V$10,"jjjj"),TEXT($C89,"jjjj")=TEXT(CRENEAUX!$W$10,"jjjj"),TEXT($C89,"jjjj")=TEXT(CRENEAUX!$X$10,"jjjj"),TEXT($C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E90</xm:sqref>
        </x14:conditionalFormatting>
        <x14:conditionalFormatting xmlns:xm="http://schemas.microsoft.com/office/excel/2006/main">
          <x14:cfRule type="expression" priority="5668" id="{2B48D8A4-B49F-4FCF-AF3C-34D2C72A78C2}">
            <xm:f>OR(TEXT($C91,"jjjj")=TEXT(CRENEAUX!$S$10,"jjjj"),TEXT($C91,"jjjj")=TEXT(CRENEAUX!$T$10,"jjjj"),TEXT($C91,"jjjj")=TEXT(CRENEAUX!$U$10,"jjjj"),TEXT($C91,"jjjj")=TEXT(CRENEAUX!$V$10,"jjjj"),TEXT($C91,"jjjj")=TEXT(CRENEAUX!$W$10,"jjjj"),TEXT($C91,"jjjj")=TEXT(CRENEAUX!$X$10,"jjjj"),TEXT($C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E91</xm:sqref>
        </x14:conditionalFormatting>
        <x14:conditionalFormatting xmlns:xm="http://schemas.microsoft.com/office/excel/2006/main">
          <x14:cfRule type="expression" priority="5667" id="{281B19F0-1161-4218-A47D-10A62EB4E45B}">
            <xm:f>OR(TEXT($C91,"jjjj")=TEXT(CRENEAUX!$S$10,"jjjj"),TEXT($C91,"jjjj")=TEXT(CRENEAUX!$T$10,"jjjj"),TEXT($C91,"jjjj")=TEXT(CRENEAUX!$U$10,"jjjj"),TEXT($C91,"jjjj")=TEXT(CRENEAUX!$V$10,"jjjj"),TEXT($C91,"jjjj")=TEXT(CRENEAUX!$W$10,"jjjj"),TEXT($C91,"jjjj")=TEXT(CRENEAUX!$X$10,"jjjj"),TEXT($C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E92</xm:sqref>
        </x14:conditionalFormatting>
        <x14:conditionalFormatting xmlns:xm="http://schemas.microsoft.com/office/excel/2006/main">
          <x14:cfRule type="expression" priority="5665" id="{5D5C1D6D-7F85-4BF6-AF75-810B6EBB4542}">
            <xm:f>OR(TEXT($C93,"jjjj")=TEXT(CRENEAUX!$S$10,"jjjj"),TEXT($C93,"jjjj")=TEXT(CRENEAUX!$T$10,"jjjj"),TEXT($C93,"jjjj")=TEXT(CRENEAUX!$U$10,"jjjj"),TEXT($C93,"jjjj")=TEXT(CRENEAUX!$V$10,"jjjj"),TEXT($C93,"jjjj")=TEXT(CRENEAUX!$W$10,"jjjj"),TEXT($C93,"jjjj")=TEXT(CRENEAUX!$X$10,"jjjj"),TEXT($C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E93</xm:sqref>
        </x14:conditionalFormatting>
        <x14:conditionalFormatting xmlns:xm="http://schemas.microsoft.com/office/excel/2006/main">
          <x14:cfRule type="expression" priority="5664" id="{0316C5ED-4B42-4207-AF45-EB9650B103FB}">
            <xm:f>OR(TEXT($C93,"jjjj")=TEXT(CRENEAUX!$S$10,"jjjj"),TEXT($C93,"jjjj")=TEXT(CRENEAUX!$T$10,"jjjj"),TEXT($C93,"jjjj")=TEXT(CRENEAUX!$U$10,"jjjj"),TEXT($C93,"jjjj")=TEXT(CRENEAUX!$V$10,"jjjj"),TEXT($C93,"jjjj")=TEXT(CRENEAUX!$W$10,"jjjj"),TEXT($C93,"jjjj")=TEXT(CRENEAUX!$X$10,"jjjj"),TEXT($C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E94</xm:sqref>
        </x14:conditionalFormatting>
        <x14:conditionalFormatting xmlns:xm="http://schemas.microsoft.com/office/excel/2006/main">
          <x14:cfRule type="expression" priority="5662" id="{DBED3625-4FD0-4D16-9EED-E17C0FBF45A9}">
            <xm:f>OR(TEXT($C95,"jjjj")=TEXT(CRENEAUX!$S$10,"jjjj"),TEXT($C95,"jjjj")=TEXT(CRENEAUX!$T$10,"jjjj"),TEXT($C95,"jjjj")=TEXT(CRENEAUX!$U$10,"jjjj"),TEXT($C95,"jjjj")=TEXT(CRENEAUX!$V$10,"jjjj"),TEXT($C95,"jjjj")=TEXT(CRENEAUX!$W$10,"jjjj"),TEXT($C95,"jjjj")=TEXT(CRENEAUX!$X$10,"jjjj"),TEXT($C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E95</xm:sqref>
        </x14:conditionalFormatting>
        <x14:conditionalFormatting xmlns:xm="http://schemas.microsoft.com/office/excel/2006/main">
          <x14:cfRule type="expression" priority="5661" id="{52B2F493-D766-4932-9317-87A470AFF9CF}">
            <xm:f>OR(TEXT($C95,"jjjj")=TEXT(CRENEAUX!$S$10,"jjjj"),TEXT($C95,"jjjj")=TEXT(CRENEAUX!$T$10,"jjjj"),TEXT($C95,"jjjj")=TEXT(CRENEAUX!$U$10,"jjjj"),TEXT($C95,"jjjj")=TEXT(CRENEAUX!$V$10,"jjjj"),TEXT($C95,"jjjj")=TEXT(CRENEAUX!$W$10,"jjjj"),TEXT($C95,"jjjj")=TEXT(CRENEAUX!$X$10,"jjjj"),TEXT($C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E96</xm:sqref>
        </x14:conditionalFormatting>
        <x14:conditionalFormatting xmlns:xm="http://schemas.microsoft.com/office/excel/2006/main">
          <x14:cfRule type="expression" priority="5659" id="{6D3F8D37-8EF3-4C8E-ACD3-F3E0F9CCA9D1}">
            <xm:f>OR(TEXT($C97,"jjjj")=TEXT(CRENEAUX!$S$10,"jjjj"),TEXT($C97,"jjjj")=TEXT(CRENEAUX!$T$10,"jjjj"),TEXT($C97,"jjjj")=TEXT(CRENEAUX!$U$10,"jjjj"),TEXT($C97,"jjjj")=TEXT(CRENEAUX!$V$10,"jjjj"),TEXT($C97,"jjjj")=TEXT(CRENEAUX!$W$10,"jjjj"),TEXT($C97,"jjjj")=TEXT(CRENEAUX!$X$10,"jjjj"),TEXT($C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E97</xm:sqref>
        </x14:conditionalFormatting>
        <x14:conditionalFormatting xmlns:xm="http://schemas.microsoft.com/office/excel/2006/main">
          <x14:cfRule type="expression" priority="5658" id="{CDB54840-F28E-40D5-85A7-AE40C1E7B761}">
            <xm:f>OR(TEXT($C97,"jjjj")=TEXT(CRENEAUX!$S$10,"jjjj"),TEXT($C97,"jjjj")=TEXT(CRENEAUX!$T$10,"jjjj"),TEXT($C97,"jjjj")=TEXT(CRENEAUX!$U$10,"jjjj"),TEXT($C97,"jjjj")=TEXT(CRENEAUX!$V$10,"jjjj"),TEXT($C97,"jjjj")=TEXT(CRENEAUX!$W$10,"jjjj"),TEXT($C97,"jjjj")=TEXT(CRENEAUX!$X$10,"jjjj"),TEXT($C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E98</xm:sqref>
        </x14:conditionalFormatting>
        <x14:conditionalFormatting xmlns:xm="http://schemas.microsoft.com/office/excel/2006/main">
          <x14:cfRule type="expression" priority="5656" id="{14708014-EE6D-42EE-9157-6D3DF0415968}">
            <xm:f>OR(TEXT($C99,"jjjj")=TEXT(CRENEAUX!$S$10,"jjjj"),TEXT($C99,"jjjj")=TEXT(CRENEAUX!$T$10,"jjjj"),TEXT($C99,"jjjj")=TEXT(CRENEAUX!$U$10,"jjjj"),TEXT($C99,"jjjj")=TEXT(CRENEAUX!$V$10,"jjjj"),TEXT($C99,"jjjj")=TEXT(CRENEAUX!$W$10,"jjjj"),TEXT($C99,"jjjj")=TEXT(CRENEAUX!$X$10,"jjjj"),TEXT($C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E99</xm:sqref>
        </x14:conditionalFormatting>
        <x14:conditionalFormatting xmlns:xm="http://schemas.microsoft.com/office/excel/2006/main">
          <x14:cfRule type="expression" priority="5655" id="{74698C60-6B40-44D9-A3B6-0A458F730664}">
            <xm:f>OR(TEXT($C99,"jjjj")=TEXT(CRENEAUX!$S$10,"jjjj"),TEXT($C99,"jjjj")=TEXT(CRENEAUX!$T$10,"jjjj"),TEXT($C99,"jjjj")=TEXT(CRENEAUX!$U$10,"jjjj"),TEXT($C99,"jjjj")=TEXT(CRENEAUX!$V$10,"jjjj"),TEXT($C99,"jjjj")=TEXT(CRENEAUX!$W$10,"jjjj"),TEXT($C99,"jjjj")=TEXT(CRENEAUX!$X$10,"jjjj"),TEXT($C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E100</xm:sqref>
        </x14:conditionalFormatting>
        <x14:conditionalFormatting xmlns:xm="http://schemas.microsoft.com/office/excel/2006/main">
          <x14:cfRule type="expression" priority="5653" id="{3977DE51-7DA9-4E55-A9EF-7DB33A0CB7DC}">
            <xm:f>OR(TEXT($C101,"jjjj")=TEXT(CRENEAUX!$S$10,"jjjj"),TEXT($C101,"jjjj")=TEXT(CRENEAUX!$T$10,"jjjj"),TEXT($C101,"jjjj")=TEXT(CRENEAUX!$U$10,"jjjj"),TEXT($C101,"jjjj")=TEXT(CRENEAUX!$V$10,"jjjj"),TEXT($C101,"jjjj")=TEXT(CRENEAUX!$W$10,"jjjj"),TEXT($C101,"jjjj")=TEXT(CRENEAUX!$X$10,"jjjj"),TEXT($C101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E101</xm:sqref>
        </x14:conditionalFormatting>
        <x14:conditionalFormatting xmlns:xm="http://schemas.microsoft.com/office/excel/2006/main">
          <x14:cfRule type="expression" priority="5652" id="{0103F6CD-2B1A-4606-ADCB-73A9545A0AEE}">
            <xm:f>OR(TEXT($C101,"jjjj")=TEXT(CRENEAUX!$S$10,"jjjj"),TEXT($C101,"jjjj")=TEXT(CRENEAUX!$T$10,"jjjj"),TEXT($C101,"jjjj")=TEXT(CRENEAUX!$U$10,"jjjj"),TEXT($C101,"jjjj")=TEXT(CRENEAUX!$V$10,"jjjj"),TEXT($C101,"jjjj")=TEXT(CRENEAUX!$W$10,"jjjj"),TEXT($C101,"jjjj")=TEXT(CRENEAUX!$X$10,"jjjj"),TEXT($C101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E102</xm:sqref>
        </x14:conditionalFormatting>
        <x14:conditionalFormatting xmlns:xm="http://schemas.microsoft.com/office/excel/2006/main">
          <x14:cfRule type="expression" priority="5650" id="{94C2AEDD-37E6-478C-942B-479401AA950F}">
            <xm:f>OR(TEXT($C103,"jjjj")=TEXT(CRENEAUX!$S$10,"jjjj"),TEXT($C103,"jjjj")=TEXT(CRENEAUX!$T$10,"jjjj"),TEXT($C103,"jjjj")=TEXT(CRENEAUX!$U$10,"jjjj"),TEXT($C103,"jjjj")=TEXT(CRENEAUX!$V$10,"jjjj"),TEXT($C103,"jjjj")=TEXT(CRENEAUX!$W$10,"jjjj"),TEXT($C103,"jjjj")=TEXT(CRENEAUX!$X$10,"jjjj"),TEXT($C103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E103</xm:sqref>
        </x14:conditionalFormatting>
        <x14:conditionalFormatting xmlns:xm="http://schemas.microsoft.com/office/excel/2006/main">
          <x14:cfRule type="expression" priority="5649" id="{D1FE8DB0-9BAD-4AF3-A47C-7FD032E8842D}">
            <xm:f>OR(TEXT($C103,"jjjj")=TEXT(CRENEAUX!$S$10,"jjjj"),TEXT($C103,"jjjj")=TEXT(CRENEAUX!$T$10,"jjjj"),TEXT($C103,"jjjj")=TEXT(CRENEAUX!$U$10,"jjjj"),TEXT($C103,"jjjj")=TEXT(CRENEAUX!$V$10,"jjjj"),TEXT($C103,"jjjj")=TEXT(CRENEAUX!$W$10,"jjjj"),TEXT($C103,"jjjj")=TEXT(CRENEAUX!$X$10,"jjjj"),TEXT($C103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E104</xm:sqref>
        </x14:conditionalFormatting>
        <x14:conditionalFormatting xmlns:xm="http://schemas.microsoft.com/office/excel/2006/main">
          <x14:cfRule type="expression" priority="5647" id="{C44C18E6-2FD4-42F6-8656-E47EEF87579F}">
            <xm:f>OR(TEXT($C105,"jjjj")=TEXT(CRENEAUX!$S$10,"jjjj"),TEXT($C105,"jjjj")=TEXT(CRENEAUX!$T$10,"jjjj"),TEXT($C105,"jjjj")=TEXT(CRENEAUX!$U$10,"jjjj"),TEXT($C105,"jjjj")=TEXT(CRENEAUX!$V$10,"jjjj"),TEXT($C105,"jjjj")=TEXT(CRENEAUX!$W$10,"jjjj"),TEXT($C105,"jjjj")=TEXT(CRENEAUX!$X$10,"jjjj"),TEXT($C105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E105</xm:sqref>
        </x14:conditionalFormatting>
        <x14:conditionalFormatting xmlns:xm="http://schemas.microsoft.com/office/excel/2006/main">
          <x14:cfRule type="expression" priority="5646" id="{BD7614B3-73B0-447C-9A74-28ADFAEDA8C7}">
            <xm:f>OR(TEXT($C105,"jjjj")=TEXT(CRENEAUX!$S$10,"jjjj"),TEXT($C105,"jjjj")=TEXT(CRENEAUX!$T$10,"jjjj"),TEXT($C105,"jjjj")=TEXT(CRENEAUX!$U$10,"jjjj"),TEXT($C105,"jjjj")=TEXT(CRENEAUX!$V$10,"jjjj"),TEXT($C105,"jjjj")=TEXT(CRENEAUX!$W$10,"jjjj"),TEXT($C105,"jjjj")=TEXT(CRENEAUX!$X$10,"jjjj"),TEXT($C105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E106</xm:sqref>
        </x14:conditionalFormatting>
        <x14:conditionalFormatting xmlns:xm="http://schemas.microsoft.com/office/excel/2006/main">
          <x14:cfRule type="expression" priority="5644" id="{1C942C1C-0969-4528-BF1E-4D4620E0D8AF}">
            <xm:f>OR(TEXT($C107,"jjjj")=TEXT(CRENEAUX!$S$10,"jjjj"),TEXT($C107,"jjjj")=TEXT(CRENEAUX!$T$10,"jjjj"),TEXT($C107,"jjjj")=TEXT(CRENEAUX!$U$10,"jjjj"),TEXT($C107,"jjjj")=TEXT(CRENEAUX!$V$10,"jjjj"),TEXT($C107,"jjjj")=TEXT(CRENEAUX!$W$10,"jjjj"),TEXT($C107,"jjjj")=TEXT(CRENEAUX!$X$10,"jjjj"),TEXT($C107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E107</xm:sqref>
        </x14:conditionalFormatting>
        <x14:conditionalFormatting xmlns:xm="http://schemas.microsoft.com/office/excel/2006/main">
          <x14:cfRule type="expression" priority="5643" id="{68ECE209-24C7-4976-9206-B3B541DC23EF}">
            <xm:f>OR(TEXT($C107,"jjjj")=TEXT(CRENEAUX!$S$10,"jjjj"),TEXT($C107,"jjjj")=TEXT(CRENEAUX!$T$10,"jjjj"),TEXT($C107,"jjjj")=TEXT(CRENEAUX!$U$10,"jjjj"),TEXT($C107,"jjjj")=TEXT(CRENEAUX!$V$10,"jjjj"),TEXT($C107,"jjjj")=TEXT(CRENEAUX!$W$10,"jjjj"),TEXT($C107,"jjjj")=TEXT(CRENEAUX!$X$10,"jjjj"),TEXT($C107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E108</xm:sqref>
        </x14:conditionalFormatting>
        <x14:conditionalFormatting xmlns:xm="http://schemas.microsoft.com/office/excel/2006/main">
          <x14:cfRule type="expression" priority="5641" id="{E56C593E-7EAE-4F27-B35F-BBA8E7BB0281}">
            <xm:f>OR(TEXT($C109,"jjjj")=TEXT(CRENEAUX!$S$10,"jjjj"),TEXT($C109,"jjjj")=TEXT(CRENEAUX!$T$10,"jjjj"),TEXT($C109,"jjjj")=TEXT(CRENEAUX!$U$10,"jjjj"),TEXT($C109,"jjjj")=TEXT(CRENEAUX!$V$10,"jjjj"),TEXT($C109,"jjjj")=TEXT(CRENEAUX!$W$10,"jjjj"),TEXT($C109,"jjjj")=TEXT(CRENEAUX!$X$10,"jjjj"),TEXT($C109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E109</xm:sqref>
        </x14:conditionalFormatting>
        <x14:conditionalFormatting xmlns:xm="http://schemas.microsoft.com/office/excel/2006/main">
          <x14:cfRule type="expression" priority="5640" id="{701408B6-60AF-4713-8646-E3DA11EBA052}">
            <xm:f>OR(TEXT($C109,"jjjj")=TEXT(CRENEAUX!$S$10,"jjjj"),TEXT($C109,"jjjj")=TEXT(CRENEAUX!$T$10,"jjjj"),TEXT($C109,"jjjj")=TEXT(CRENEAUX!$U$10,"jjjj"),TEXT($C109,"jjjj")=TEXT(CRENEAUX!$V$10,"jjjj"),TEXT($C109,"jjjj")=TEXT(CRENEAUX!$W$10,"jjjj"),TEXT($C109,"jjjj")=TEXT(CRENEAUX!$X$10,"jjjj"),TEXT($C109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E110</xm:sqref>
        </x14:conditionalFormatting>
        <x14:conditionalFormatting xmlns:xm="http://schemas.microsoft.com/office/excel/2006/main">
          <x14:cfRule type="expression" priority="5638" id="{F364393B-0525-438B-B55C-8B4BA2F2BEF2}">
            <xm:f>OR(TEXT($C111,"jjjj")=TEXT(CRENEAUX!$S$10,"jjjj"),TEXT($C111,"jjjj")=TEXT(CRENEAUX!$T$10,"jjjj"),TEXT($C111,"jjjj")=TEXT(CRENEAUX!$U$10,"jjjj"),TEXT($C111,"jjjj")=TEXT(CRENEAUX!$V$10,"jjjj"),TEXT($C111,"jjjj")=TEXT(CRENEAUX!$W$10,"jjjj"),TEXT($C111,"jjjj")=TEXT(CRENEAUX!$X$10,"jjjj"),TEXT($C111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E111</xm:sqref>
        </x14:conditionalFormatting>
        <x14:conditionalFormatting xmlns:xm="http://schemas.microsoft.com/office/excel/2006/main">
          <x14:cfRule type="expression" priority="5637" id="{3DC20EC5-05D6-4814-A49D-35470BB941B4}">
            <xm:f>OR(TEXT($C111,"jjjj")=TEXT(CRENEAUX!$S$10,"jjjj"),TEXT($C111,"jjjj")=TEXT(CRENEAUX!$T$10,"jjjj"),TEXT($C111,"jjjj")=TEXT(CRENEAUX!$U$10,"jjjj"),TEXT($C111,"jjjj")=TEXT(CRENEAUX!$V$10,"jjjj"),TEXT($C111,"jjjj")=TEXT(CRENEAUX!$W$10,"jjjj"),TEXT($C111,"jjjj")=TEXT(CRENEAUX!$X$10,"jjjj"),TEXT($C111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E112</xm:sqref>
        </x14:conditionalFormatting>
        <x14:conditionalFormatting xmlns:xm="http://schemas.microsoft.com/office/excel/2006/main">
          <x14:cfRule type="expression" priority="5635" id="{2B8B6044-2B38-4566-B0EF-71020A5DA9A9}">
            <xm:f>OR(TEXT($C113,"jjjj")=TEXT(CRENEAUX!$S$10,"jjjj"),TEXT($C113,"jjjj")=TEXT(CRENEAUX!$T$10,"jjjj"),TEXT($C113,"jjjj")=TEXT(CRENEAUX!$U$10,"jjjj"),TEXT($C113,"jjjj")=TEXT(CRENEAUX!$V$10,"jjjj"),TEXT($C113,"jjjj")=TEXT(CRENEAUX!$W$10,"jjjj"),TEXT($C113,"jjjj")=TEXT(CRENEAUX!$X$10,"jjjj"),TEXT($C113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E113</xm:sqref>
        </x14:conditionalFormatting>
        <x14:conditionalFormatting xmlns:xm="http://schemas.microsoft.com/office/excel/2006/main">
          <x14:cfRule type="expression" priority="5634" id="{F5B384C2-29F7-4BD4-9A1E-2F7A42D8F3A2}">
            <xm:f>OR(TEXT($C113,"jjjj")=TEXT(CRENEAUX!$S$10,"jjjj"),TEXT($C113,"jjjj")=TEXT(CRENEAUX!$T$10,"jjjj"),TEXT($C113,"jjjj")=TEXT(CRENEAUX!$U$10,"jjjj"),TEXT($C113,"jjjj")=TEXT(CRENEAUX!$V$10,"jjjj"),TEXT($C113,"jjjj")=TEXT(CRENEAUX!$W$10,"jjjj"),TEXT($C113,"jjjj")=TEXT(CRENEAUX!$X$10,"jjjj"),TEXT($C113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E114</xm:sqref>
        </x14:conditionalFormatting>
        <x14:conditionalFormatting xmlns:xm="http://schemas.microsoft.com/office/excel/2006/main">
          <x14:cfRule type="expression" priority="5632" id="{E22204B2-AF27-4AE5-A307-6AFCDB30B5DA}">
            <xm:f>OR(TEXT($C115,"jjjj")=TEXT(CRENEAUX!$S$10,"jjjj"),TEXT($C115,"jjjj")=TEXT(CRENEAUX!$T$10,"jjjj"),TEXT($C115,"jjjj")=TEXT(CRENEAUX!$U$10,"jjjj"),TEXT($C115,"jjjj")=TEXT(CRENEAUX!$V$10,"jjjj"),TEXT($C115,"jjjj")=TEXT(CRENEAUX!$W$10,"jjjj"),TEXT($C115,"jjjj")=TEXT(CRENEAUX!$X$10,"jjjj"),TEXT($C115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E115</xm:sqref>
        </x14:conditionalFormatting>
        <x14:conditionalFormatting xmlns:xm="http://schemas.microsoft.com/office/excel/2006/main">
          <x14:cfRule type="expression" priority="5631" id="{E02D4D5E-487D-418F-BDE7-4C276E615CCC}">
            <xm:f>OR(TEXT($C115,"jjjj")=TEXT(CRENEAUX!$S$10,"jjjj"),TEXT($C115,"jjjj")=TEXT(CRENEAUX!$T$10,"jjjj"),TEXT($C115,"jjjj")=TEXT(CRENEAUX!$U$10,"jjjj"),TEXT($C115,"jjjj")=TEXT(CRENEAUX!$V$10,"jjjj"),TEXT($C115,"jjjj")=TEXT(CRENEAUX!$W$10,"jjjj"),TEXT($C115,"jjjj")=TEXT(CRENEAUX!$X$10,"jjjj"),TEXT($C115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E116</xm:sqref>
        </x14:conditionalFormatting>
        <x14:conditionalFormatting xmlns:xm="http://schemas.microsoft.com/office/excel/2006/main">
          <x14:cfRule type="expression" priority="5629" id="{9D512D7E-7B64-4B5A-8A3B-298FC9006269}">
            <xm:f>OR(TEXT($C117,"jjjj")=TEXT(CRENEAUX!$S$10,"jjjj"),TEXT($C117,"jjjj")=TEXT(CRENEAUX!$T$10,"jjjj"),TEXT($C117,"jjjj")=TEXT(CRENEAUX!$U$10,"jjjj"),TEXT($C117,"jjjj")=TEXT(CRENEAUX!$V$10,"jjjj"),TEXT($C117,"jjjj")=TEXT(CRENEAUX!$W$10,"jjjj"),TEXT($C117,"jjjj")=TEXT(CRENEAUX!$X$10,"jjjj"),TEXT($C117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E117</xm:sqref>
        </x14:conditionalFormatting>
        <x14:conditionalFormatting xmlns:xm="http://schemas.microsoft.com/office/excel/2006/main">
          <x14:cfRule type="expression" priority="5628" id="{075FE471-59F1-49CD-8B93-057B572BCB51}">
            <xm:f>OR(TEXT($C117,"jjjj")=TEXT(CRENEAUX!$S$10,"jjjj"),TEXT($C117,"jjjj")=TEXT(CRENEAUX!$T$10,"jjjj"),TEXT($C117,"jjjj")=TEXT(CRENEAUX!$U$10,"jjjj"),TEXT($C117,"jjjj")=TEXT(CRENEAUX!$V$10,"jjjj"),TEXT($C117,"jjjj")=TEXT(CRENEAUX!$W$10,"jjjj"),TEXT($C117,"jjjj")=TEXT(CRENEAUX!$X$10,"jjjj"),TEXT($C117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E118</xm:sqref>
        </x14:conditionalFormatting>
        <x14:conditionalFormatting xmlns:xm="http://schemas.microsoft.com/office/excel/2006/main">
          <x14:cfRule type="expression" priority="5626" id="{C51CEEB7-302E-42D5-ADBE-7658053F07D8}">
            <xm:f>OR(TEXT($C119,"jjjj")=TEXT(CRENEAUX!$S$10,"jjjj"),TEXT($C119,"jjjj")=TEXT(CRENEAUX!$T$10,"jjjj"),TEXT($C119,"jjjj")=TEXT(CRENEAUX!$U$10,"jjjj"),TEXT($C119,"jjjj")=TEXT(CRENEAUX!$V$10,"jjjj"),TEXT($C119,"jjjj")=TEXT(CRENEAUX!$W$10,"jjjj"),TEXT($C119,"jjjj")=TEXT(CRENEAUX!$X$10,"jjjj"),TEXT($C119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E119</xm:sqref>
        </x14:conditionalFormatting>
        <x14:conditionalFormatting xmlns:xm="http://schemas.microsoft.com/office/excel/2006/main">
          <x14:cfRule type="expression" priority="5625" id="{62069DA6-9443-41B9-920A-BCE1049C66DF}">
            <xm:f>OR(TEXT($C119,"jjjj")=TEXT(CRENEAUX!$S$10,"jjjj"),TEXT($C119,"jjjj")=TEXT(CRENEAUX!$T$10,"jjjj"),TEXT($C119,"jjjj")=TEXT(CRENEAUX!$U$10,"jjjj"),TEXT($C119,"jjjj")=TEXT(CRENEAUX!$V$10,"jjjj"),TEXT($C119,"jjjj")=TEXT(CRENEAUX!$W$10,"jjjj"),TEXT($C119,"jjjj")=TEXT(CRENEAUX!$X$10,"jjjj"),TEXT($C119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E120</xm:sqref>
        </x14:conditionalFormatting>
        <x14:conditionalFormatting xmlns:xm="http://schemas.microsoft.com/office/excel/2006/main">
          <x14:cfRule type="expression" priority="5623" id="{1D5FC5CC-9013-48F6-A8E0-77A1AC2CC084}">
            <xm:f>OR(TEXT($C121,"jjjj")=TEXT(CRENEAUX!$S$10,"jjjj"),TEXT($C121,"jjjj")=TEXT(CRENEAUX!$T$10,"jjjj"),TEXT($C121,"jjjj")=TEXT(CRENEAUX!$U$10,"jjjj"),TEXT($C121,"jjjj")=TEXT(CRENEAUX!$V$10,"jjjj"),TEXT($C121,"jjjj")=TEXT(CRENEAUX!$W$10,"jjjj"),TEXT($C121,"jjjj")=TEXT(CRENEAUX!$X$10,"jjjj"),TEXT($C121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E121</xm:sqref>
        </x14:conditionalFormatting>
        <x14:conditionalFormatting xmlns:xm="http://schemas.microsoft.com/office/excel/2006/main">
          <x14:cfRule type="expression" priority="5622" id="{C258BE1B-5F9F-4884-9861-A8DEECA94386}">
            <xm:f>OR(TEXT($C121,"jjjj")=TEXT(CRENEAUX!$S$10,"jjjj"),TEXT($C121,"jjjj")=TEXT(CRENEAUX!$T$10,"jjjj"),TEXT($C121,"jjjj")=TEXT(CRENEAUX!$U$10,"jjjj"),TEXT($C121,"jjjj")=TEXT(CRENEAUX!$V$10,"jjjj"),TEXT($C121,"jjjj")=TEXT(CRENEAUX!$W$10,"jjjj"),TEXT($C121,"jjjj")=TEXT(CRENEAUX!$X$10,"jjjj"),TEXT($C121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E122</xm:sqref>
        </x14:conditionalFormatting>
        <x14:conditionalFormatting xmlns:xm="http://schemas.microsoft.com/office/excel/2006/main">
          <x14:cfRule type="expression" priority="5620" id="{F044E3FA-B6F9-446A-AC89-09C986B9BF75}">
            <xm:f>OR(TEXT($C123,"jjjj")=TEXT(CRENEAUX!$S$10,"jjjj"),TEXT($C123,"jjjj")=TEXT(CRENEAUX!$T$10,"jjjj"),TEXT($C123,"jjjj")=TEXT(CRENEAUX!$U$10,"jjjj"),TEXT($C123,"jjjj")=TEXT(CRENEAUX!$V$10,"jjjj"),TEXT($C123,"jjjj")=TEXT(CRENEAUX!$W$10,"jjjj"),TEXT($C123,"jjjj")=TEXT(CRENEAUX!$X$10,"jjjj"),TEXT($C123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E123</xm:sqref>
        </x14:conditionalFormatting>
        <x14:conditionalFormatting xmlns:xm="http://schemas.microsoft.com/office/excel/2006/main">
          <x14:cfRule type="expression" priority="5619" id="{1E43596F-B007-4A4D-9DF8-0A7F91A3EEC8}">
            <xm:f>OR(TEXT($C123,"jjjj")=TEXT(CRENEAUX!$S$10,"jjjj"),TEXT($C123,"jjjj")=TEXT(CRENEAUX!$T$10,"jjjj"),TEXT($C123,"jjjj")=TEXT(CRENEAUX!$U$10,"jjjj"),TEXT($C123,"jjjj")=TEXT(CRENEAUX!$V$10,"jjjj"),TEXT($C123,"jjjj")=TEXT(CRENEAUX!$W$10,"jjjj"),TEXT($C123,"jjjj")=TEXT(CRENEAUX!$X$10,"jjjj"),TEXT($C123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E124</xm:sqref>
        </x14:conditionalFormatting>
        <x14:conditionalFormatting xmlns:xm="http://schemas.microsoft.com/office/excel/2006/main">
          <x14:cfRule type="expression" priority="5617" id="{FAD5941D-4AAC-45B6-B9C5-F8073F005AE7}">
            <xm:f>OR(TEXT($C125,"jjjj")=TEXT(CRENEAUX!$S$10,"jjjj"),TEXT($C125,"jjjj")=TEXT(CRENEAUX!$T$10,"jjjj"),TEXT($C125,"jjjj")=TEXT(CRENEAUX!$U$10,"jjjj"),TEXT($C125,"jjjj")=TEXT(CRENEAUX!$V$10,"jjjj"),TEXT($C125,"jjjj")=TEXT(CRENEAUX!$W$10,"jjjj"),TEXT($C125,"jjjj")=TEXT(CRENEAUX!$X$10,"jjjj"),TEXT($C125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E125</xm:sqref>
        </x14:conditionalFormatting>
        <x14:conditionalFormatting xmlns:xm="http://schemas.microsoft.com/office/excel/2006/main">
          <x14:cfRule type="expression" priority="5616" id="{36C68A95-D2B1-439B-9547-47E0C5614EAB}">
            <xm:f>OR(TEXT($C125,"jjjj")=TEXT(CRENEAUX!$S$10,"jjjj"),TEXT($C125,"jjjj")=TEXT(CRENEAUX!$T$10,"jjjj"),TEXT($C125,"jjjj")=TEXT(CRENEAUX!$U$10,"jjjj"),TEXT($C125,"jjjj")=TEXT(CRENEAUX!$V$10,"jjjj"),TEXT($C125,"jjjj")=TEXT(CRENEAUX!$W$10,"jjjj"),TEXT($C125,"jjjj")=TEXT(CRENEAUX!$X$10,"jjjj"),TEXT($C125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E126</xm:sqref>
        </x14:conditionalFormatting>
        <x14:conditionalFormatting xmlns:xm="http://schemas.microsoft.com/office/excel/2006/main">
          <x14:cfRule type="expression" priority="5614" id="{08E73EB5-F4B1-4DF0-A4A7-AE2943B627EA}">
            <xm:f>OR(TEXT($C127,"jjjj")=TEXT(CRENEAUX!$S$10,"jjjj"),TEXT($C127,"jjjj")=TEXT(CRENEAUX!$T$10,"jjjj"),TEXT($C127,"jjjj")=TEXT(CRENEAUX!$U$10,"jjjj"),TEXT($C127,"jjjj")=TEXT(CRENEAUX!$V$10,"jjjj"),TEXT($C127,"jjjj")=TEXT(CRENEAUX!$W$10,"jjjj"),TEXT($C127,"jjjj")=TEXT(CRENEAUX!$X$10,"jjjj"),TEXT($C127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E127</xm:sqref>
        </x14:conditionalFormatting>
        <x14:conditionalFormatting xmlns:xm="http://schemas.microsoft.com/office/excel/2006/main">
          <x14:cfRule type="expression" priority="5613" id="{691AC49D-649D-4A64-9E47-B79FE7541409}">
            <xm:f>OR(TEXT($C127,"jjjj")=TEXT(CRENEAUX!$S$10,"jjjj"),TEXT($C127,"jjjj")=TEXT(CRENEAUX!$T$10,"jjjj"),TEXT($C127,"jjjj")=TEXT(CRENEAUX!$U$10,"jjjj"),TEXT($C127,"jjjj")=TEXT(CRENEAUX!$V$10,"jjjj"),TEXT($C127,"jjjj")=TEXT(CRENEAUX!$W$10,"jjjj"),TEXT($C127,"jjjj")=TEXT(CRENEAUX!$X$10,"jjjj"),TEXT($C127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E128</xm:sqref>
        </x14:conditionalFormatting>
        <x14:conditionalFormatting xmlns:xm="http://schemas.microsoft.com/office/excel/2006/main">
          <x14:cfRule type="expression" priority="5611" id="{5CD39330-C476-40E4-9937-7923C10CABE2}">
            <xm:f>OR(TEXT($C129,"jjjj")=TEXT(CRENEAUX!$S$10,"jjjj"),TEXT($C129,"jjjj")=TEXT(CRENEAUX!$T$10,"jjjj"),TEXT($C129,"jjjj")=TEXT(CRENEAUX!$U$10,"jjjj"),TEXT($C129,"jjjj")=TEXT(CRENEAUX!$V$10,"jjjj"),TEXT($C129,"jjjj")=TEXT(CRENEAUX!$W$10,"jjjj"),TEXT($C129,"jjjj")=TEXT(CRENEAUX!$X$10,"jjjj"),TEXT($C129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E129</xm:sqref>
        </x14:conditionalFormatting>
        <x14:conditionalFormatting xmlns:xm="http://schemas.microsoft.com/office/excel/2006/main">
          <x14:cfRule type="expression" priority="5610" id="{9B8B9BBB-50E1-4EAC-8717-949FB4BB5001}">
            <xm:f>OR(TEXT($C129,"jjjj")=TEXT(CRENEAUX!$S$10,"jjjj"),TEXT($C129,"jjjj")=TEXT(CRENEAUX!$T$10,"jjjj"),TEXT($C129,"jjjj")=TEXT(CRENEAUX!$U$10,"jjjj"),TEXT($C129,"jjjj")=TEXT(CRENEAUX!$V$10,"jjjj"),TEXT($C129,"jjjj")=TEXT(CRENEAUX!$W$10,"jjjj"),TEXT($C129,"jjjj")=TEXT(CRENEAUX!$X$10,"jjjj"),TEXT($C129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E130</xm:sqref>
        </x14:conditionalFormatting>
        <x14:conditionalFormatting xmlns:xm="http://schemas.microsoft.com/office/excel/2006/main">
          <x14:cfRule type="expression" priority="5608" id="{B3D28731-1EA1-4942-A804-B795C9F56BAF}">
            <xm:f>OR(TEXT($C131,"jjjj")=TEXT(CRENEAUX!$S$10,"jjjj"),TEXT($C131,"jjjj")=TEXT(CRENEAUX!$T$10,"jjjj"),TEXT($C131,"jjjj")=TEXT(CRENEAUX!$U$10,"jjjj"),TEXT($C131,"jjjj")=TEXT(CRENEAUX!$V$10,"jjjj"),TEXT($C131,"jjjj")=TEXT(CRENEAUX!$W$10,"jjjj"),TEXT($C131,"jjjj")=TEXT(CRENEAUX!$X$10,"jjjj"),TEXT($C131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E131</xm:sqref>
        </x14:conditionalFormatting>
        <x14:conditionalFormatting xmlns:xm="http://schemas.microsoft.com/office/excel/2006/main">
          <x14:cfRule type="expression" priority="5607" id="{25F4D53C-BBDC-493E-9292-04819F077366}">
            <xm:f>OR(TEXT($C131,"jjjj")=TEXT(CRENEAUX!$S$10,"jjjj"),TEXT($C131,"jjjj")=TEXT(CRENEAUX!$T$10,"jjjj"),TEXT($C131,"jjjj")=TEXT(CRENEAUX!$U$10,"jjjj"),TEXT($C131,"jjjj")=TEXT(CRENEAUX!$V$10,"jjjj"),TEXT($C131,"jjjj")=TEXT(CRENEAUX!$W$10,"jjjj"),TEXT($C131,"jjjj")=TEXT(CRENEAUX!$X$10,"jjjj"),TEXT($C131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E132</xm:sqref>
        </x14:conditionalFormatting>
        <x14:conditionalFormatting xmlns:xm="http://schemas.microsoft.com/office/excel/2006/main">
          <x14:cfRule type="expression" priority="5605" id="{BAF4FB7B-6526-4FA1-8FA5-7C4F5AD0F942}">
            <xm:f>OR(TEXT($C133,"jjjj")=TEXT(CRENEAUX!$S$10,"jjjj"),TEXT($C133,"jjjj")=TEXT(CRENEAUX!$T$10,"jjjj"),TEXT($C133,"jjjj")=TEXT(CRENEAUX!$U$10,"jjjj"),TEXT($C133,"jjjj")=TEXT(CRENEAUX!$V$10,"jjjj"),TEXT($C133,"jjjj")=TEXT(CRENEAUX!$W$10,"jjjj"),TEXT($C133,"jjjj")=TEXT(CRENEAUX!$X$10,"jjjj"),TEXT($C133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E133</xm:sqref>
        </x14:conditionalFormatting>
        <x14:conditionalFormatting xmlns:xm="http://schemas.microsoft.com/office/excel/2006/main">
          <x14:cfRule type="expression" priority="5604" id="{B87EC961-F29D-4E54-BE9B-E84C4D11541D}">
            <xm:f>OR(TEXT($C133,"jjjj")=TEXT(CRENEAUX!$S$10,"jjjj"),TEXT($C133,"jjjj")=TEXT(CRENEAUX!$T$10,"jjjj"),TEXT($C133,"jjjj")=TEXT(CRENEAUX!$U$10,"jjjj"),TEXT($C133,"jjjj")=TEXT(CRENEAUX!$V$10,"jjjj"),TEXT($C133,"jjjj")=TEXT(CRENEAUX!$W$10,"jjjj"),TEXT($C133,"jjjj")=TEXT(CRENEAUX!$X$10,"jjjj"),TEXT($C133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E134</xm:sqref>
        </x14:conditionalFormatting>
        <x14:conditionalFormatting xmlns:xm="http://schemas.microsoft.com/office/excel/2006/main">
          <x14:cfRule type="expression" priority="5602" id="{E9CFCDE2-4784-4E2D-B679-CE453ED9497C}">
            <xm:f>OR(TEXT($C135,"jjjj")=TEXT(CRENEAUX!$S$10,"jjjj"),TEXT($C135,"jjjj")=TEXT(CRENEAUX!$T$10,"jjjj"),TEXT($C135,"jjjj")=TEXT(CRENEAUX!$U$10,"jjjj"),TEXT($C135,"jjjj")=TEXT(CRENEAUX!$V$10,"jjjj"),TEXT($C135,"jjjj")=TEXT(CRENEAUX!$W$10,"jjjj"),TEXT($C135,"jjjj")=TEXT(CRENEAUX!$X$10,"jjjj"),TEXT($C135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E135</xm:sqref>
        </x14:conditionalFormatting>
        <x14:conditionalFormatting xmlns:xm="http://schemas.microsoft.com/office/excel/2006/main">
          <x14:cfRule type="expression" priority="5601" id="{C4C69BD5-1DCB-41BE-854C-8A42062E574D}">
            <xm:f>OR(TEXT($C135,"jjjj")=TEXT(CRENEAUX!$S$10,"jjjj"),TEXT($C135,"jjjj")=TEXT(CRENEAUX!$T$10,"jjjj"),TEXT($C135,"jjjj")=TEXT(CRENEAUX!$U$10,"jjjj"),TEXT($C135,"jjjj")=TEXT(CRENEAUX!$V$10,"jjjj"),TEXT($C135,"jjjj")=TEXT(CRENEAUX!$W$10,"jjjj"),TEXT($C135,"jjjj")=TEXT(CRENEAUX!$X$10,"jjjj"),TEXT($C135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E136</xm:sqref>
        </x14:conditionalFormatting>
        <x14:conditionalFormatting xmlns:xm="http://schemas.microsoft.com/office/excel/2006/main">
          <x14:cfRule type="expression" priority="5599" id="{7E691F43-8BDE-4A81-84FA-FF508AE6F2C9}">
            <xm:f>OR(TEXT($C137,"jjjj")=TEXT(CRENEAUX!$S$10,"jjjj"),TEXT($C137,"jjjj")=TEXT(CRENEAUX!$T$10,"jjjj"),TEXT($C137,"jjjj")=TEXT(CRENEAUX!$U$10,"jjjj"),TEXT($C137,"jjjj")=TEXT(CRENEAUX!$V$10,"jjjj"),TEXT($C137,"jjjj")=TEXT(CRENEAUX!$W$10,"jjjj"),TEXT($C137,"jjjj")=TEXT(CRENEAUX!$X$10,"jjjj"),TEXT($C137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E137</xm:sqref>
        </x14:conditionalFormatting>
        <x14:conditionalFormatting xmlns:xm="http://schemas.microsoft.com/office/excel/2006/main">
          <x14:cfRule type="expression" priority="5598" id="{A2E2BC61-7040-400E-9CE0-F768DEF0A3ED}">
            <xm:f>OR(TEXT($C137,"jjjj")=TEXT(CRENEAUX!$S$10,"jjjj"),TEXT($C137,"jjjj")=TEXT(CRENEAUX!$T$10,"jjjj"),TEXT($C137,"jjjj")=TEXT(CRENEAUX!$U$10,"jjjj"),TEXT($C137,"jjjj")=TEXT(CRENEAUX!$V$10,"jjjj"),TEXT($C137,"jjjj")=TEXT(CRENEAUX!$W$10,"jjjj"),TEXT($C137,"jjjj")=TEXT(CRENEAUX!$X$10,"jjjj"),TEXT($C137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E138</xm:sqref>
        </x14:conditionalFormatting>
        <x14:conditionalFormatting xmlns:xm="http://schemas.microsoft.com/office/excel/2006/main">
          <x14:cfRule type="expression" priority="5596" id="{4984EF84-898E-436E-9FA1-338D4986BD64}">
            <xm:f>OR(TEXT($C139,"jjjj")=TEXT(CRENEAUX!$S$10,"jjjj"),TEXT($C139,"jjjj")=TEXT(CRENEAUX!$T$10,"jjjj"),TEXT($C139,"jjjj")=TEXT(CRENEAUX!$U$10,"jjjj"),TEXT($C139,"jjjj")=TEXT(CRENEAUX!$V$10,"jjjj"),TEXT($C139,"jjjj")=TEXT(CRENEAUX!$W$10,"jjjj"),TEXT($C139,"jjjj")=TEXT(CRENEAUX!$X$10,"jjjj"),TEXT($C139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E139</xm:sqref>
        </x14:conditionalFormatting>
        <x14:conditionalFormatting xmlns:xm="http://schemas.microsoft.com/office/excel/2006/main">
          <x14:cfRule type="expression" priority="5595" id="{97D38388-919E-41FE-AF95-CFBCC3F670C5}">
            <xm:f>OR(TEXT($C139,"jjjj")=TEXT(CRENEAUX!$S$10,"jjjj"),TEXT($C139,"jjjj")=TEXT(CRENEAUX!$T$10,"jjjj"),TEXT($C139,"jjjj")=TEXT(CRENEAUX!$U$10,"jjjj"),TEXT($C139,"jjjj")=TEXT(CRENEAUX!$V$10,"jjjj"),TEXT($C139,"jjjj")=TEXT(CRENEAUX!$W$10,"jjjj"),TEXT($C139,"jjjj")=TEXT(CRENEAUX!$X$10,"jjjj"),TEXT($C139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E140</xm:sqref>
        </x14:conditionalFormatting>
        <x14:conditionalFormatting xmlns:xm="http://schemas.microsoft.com/office/excel/2006/main">
          <x14:cfRule type="expression" priority="5593" id="{1DC7EF0F-8024-4617-AC78-210FC2DC10BD}">
            <xm:f>OR(TEXT($C141,"jjjj")=TEXT(CRENEAUX!$S$10,"jjjj"),TEXT($C141,"jjjj")=TEXT(CRENEAUX!$T$10,"jjjj"),TEXT($C141,"jjjj")=TEXT(CRENEAUX!$U$10,"jjjj"),TEXT($C141,"jjjj")=TEXT(CRENEAUX!$V$10,"jjjj"),TEXT($C141,"jjjj")=TEXT(CRENEAUX!$W$10,"jjjj"),TEXT($C141,"jjjj")=TEXT(CRENEAUX!$X$10,"jjjj"),TEXT($C141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E141</xm:sqref>
        </x14:conditionalFormatting>
        <x14:conditionalFormatting xmlns:xm="http://schemas.microsoft.com/office/excel/2006/main">
          <x14:cfRule type="expression" priority="5592" id="{A49A9001-28B7-4355-A229-6ED18A78D0A5}">
            <xm:f>OR(TEXT($C141,"jjjj")=TEXT(CRENEAUX!$S$10,"jjjj"),TEXT($C141,"jjjj")=TEXT(CRENEAUX!$T$10,"jjjj"),TEXT($C141,"jjjj")=TEXT(CRENEAUX!$U$10,"jjjj"),TEXT($C141,"jjjj")=TEXT(CRENEAUX!$V$10,"jjjj"),TEXT($C141,"jjjj")=TEXT(CRENEAUX!$W$10,"jjjj"),TEXT($C141,"jjjj")=TEXT(CRENEAUX!$X$10,"jjjj"),TEXT($C141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E142</xm:sqref>
        </x14:conditionalFormatting>
        <x14:conditionalFormatting xmlns:xm="http://schemas.microsoft.com/office/excel/2006/main">
          <x14:cfRule type="expression" priority="5590" id="{69C34A40-E0B3-4DB5-8049-E9AF03A4340A}">
            <xm:f>OR(TEXT($C143,"jjjj")=TEXT(CRENEAUX!$S$10,"jjjj"),TEXT($C143,"jjjj")=TEXT(CRENEAUX!$T$10,"jjjj"),TEXT($C143,"jjjj")=TEXT(CRENEAUX!$U$10,"jjjj"),TEXT($C143,"jjjj")=TEXT(CRENEAUX!$V$10,"jjjj"),TEXT($C143,"jjjj")=TEXT(CRENEAUX!$W$10,"jjjj"),TEXT($C143,"jjjj")=TEXT(CRENEAUX!$X$10,"jjjj"),TEXT($C143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E143</xm:sqref>
        </x14:conditionalFormatting>
        <x14:conditionalFormatting xmlns:xm="http://schemas.microsoft.com/office/excel/2006/main">
          <x14:cfRule type="expression" priority="5589" id="{EF4178FA-32B4-4213-AAE6-6F37C7619ED5}">
            <xm:f>OR(TEXT($C143,"jjjj")=TEXT(CRENEAUX!$S$10,"jjjj"),TEXT($C143,"jjjj")=TEXT(CRENEAUX!$T$10,"jjjj"),TEXT($C143,"jjjj")=TEXT(CRENEAUX!$U$10,"jjjj"),TEXT($C143,"jjjj")=TEXT(CRENEAUX!$V$10,"jjjj"),TEXT($C143,"jjjj")=TEXT(CRENEAUX!$W$10,"jjjj"),TEXT($C143,"jjjj")=TEXT(CRENEAUX!$X$10,"jjjj"),TEXT($C143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E144</xm:sqref>
        </x14:conditionalFormatting>
        <x14:conditionalFormatting xmlns:xm="http://schemas.microsoft.com/office/excel/2006/main">
          <x14:cfRule type="expression" priority="5587" id="{1F6927D6-8BB5-4B0E-810D-DC691A4FFA9F}">
            <xm:f>OR(TEXT($C145,"jjjj")=TEXT(CRENEAUX!$S$10,"jjjj"),TEXT($C145,"jjjj")=TEXT(CRENEAUX!$T$10,"jjjj"),TEXT($C145,"jjjj")=TEXT(CRENEAUX!$U$10,"jjjj"),TEXT($C145,"jjjj")=TEXT(CRENEAUX!$V$10,"jjjj"),TEXT($C145,"jjjj")=TEXT(CRENEAUX!$W$10,"jjjj"),TEXT($C145,"jjjj")=TEXT(CRENEAUX!$X$10,"jjjj"),TEXT($C145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E145</xm:sqref>
        </x14:conditionalFormatting>
        <x14:conditionalFormatting xmlns:xm="http://schemas.microsoft.com/office/excel/2006/main">
          <x14:cfRule type="expression" priority="5586" id="{0106A69B-4CEF-4438-A977-CAD696B5055C}">
            <xm:f>OR(TEXT($C145,"jjjj")=TEXT(CRENEAUX!$S$10,"jjjj"),TEXT($C145,"jjjj")=TEXT(CRENEAUX!$T$10,"jjjj"),TEXT($C145,"jjjj")=TEXT(CRENEAUX!$U$10,"jjjj"),TEXT($C145,"jjjj")=TEXT(CRENEAUX!$V$10,"jjjj"),TEXT($C145,"jjjj")=TEXT(CRENEAUX!$W$10,"jjjj"),TEXT($C145,"jjjj")=TEXT(CRENEAUX!$X$10,"jjjj"),TEXT($C145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E146</xm:sqref>
        </x14:conditionalFormatting>
        <x14:conditionalFormatting xmlns:xm="http://schemas.microsoft.com/office/excel/2006/main">
          <x14:cfRule type="expression" priority="5584" id="{C2B41193-134B-4D14-AABE-2B153A8E5E6A}">
            <xm:f>OR(TEXT($C147,"jjjj")=TEXT(CRENEAUX!$S$10,"jjjj"),TEXT($C147,"jjjj")=TEXT(CRENEAUX!$T$10,"jjjj"),TEXT($C147,"jjjj")=TEXT(CRENEAUX!$U$10,"jjjj"),TEXT($C147,"jjjj")=TEXT(CRENEAUX!$V$10,"jjjj"),TEXT($C147,"jjjj")=TEXT(CRENEAUX!$W$10,"jjjj"),TEXT($C147,"jjjj")=TEXT(CRENEAUX!$X$10,"jjjj"),TEXT($C147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E147</xm:sqref>
        </x14:conditionalFormatting>
        <x14:conditionalFormatting xmlns:xm="http://schemas.microsoft.com/office/excel/2006/main">
          <x14:cfRule type="expression" priority="5583" id="{92458C33-ED6B-48D7-9E58-A0AACF1CAD54}">
            <xm:f>OR(TEXT($C147,"jjjj")=TEXT(CRENEAUX!$S$10,"jjjj"),TEXT($C147,"jjjj")=TEXT(CRENEAUX!$T$10,"jjjj"),TEXT($C147,"jjjj")=TEXT(CRENEAUX!$U$10,"jjjj"),TEXT($C147,"jjjj")=TEXT(CRENEAUX!$V$10,"jjjj"),TEXT($C147,"jjjj")=TEXT(CRENEAUX!$W$10,"jjjj"),TEXT($C147,"jjjj")=TEXT(CRENEAUX!$X$10,"jjjj"),TEXT($C147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E148</xm:sqref>
        </x14:conditionalFormatting>
        <x14:conditionalFormatting xmlns:xm="http://schemas.microsoft.com/office/excel/2006/main">
          <x14:cfRule type="expression" priority="5581" id="{07B79355-027B-4306-ABAB-12108DFE728E}">
            <xm:f>OR(TEXT($C149,"jjjj")=TEXT(CRENEAUX!$S$10,"jjjj"),TEXT($C149,"jjjj")=TEXT(CRENEAUX!$T$10,"jjjj"),TEXT($C149,"jjjj")=TEXT(CRENEAUX!$U$10,"jjjj"),TEXT($C149,"jjjj")=TEXT(CRENEAUX!$V$10,"jjjj"),TEXT($C149,"jjjj")=TEXT(CRENEAUX!$W$10,"jjjj"),TEXT($C149,"jjjj")=TEXT(CRENEAUX!$X$10,"jjjj"),TEXT($C149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E149</xm:sqref>
        </x14:conditionalFormatting>
        <x14:conditionalFormatting xmlns:xm="http://schemas.microsoft.com/office/excel/2006/main">
          <x14:cfRule type="expression" priority="5580" id="{D02236C4-87F1-4124-8839-51D9E567D436}">
            <xm:f>OR(TEXT($C149,"jjjj")=TEXT(CRENEAUX!$S$10,"jjjj"),TEXT($C149,"jjjj")=TEXT(CRENEAUX!$T$10,"jjjj"),TEXT($C149,"jjjj")=TEXT(CRENEAUX!$U$10,"jjjj"),TEXT($C149,"jjjj")=TEXT(CRENEAUX!$V$10,"jjjj"),TEXT($C149,"jjjj")=TEXT(CRENEAUX!$W$10,"jjjj"),TEXT($C149,"jjjj")=TEXT(CRENEAUX!$X$10,"jjjj"),TEXT($C149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E150</xm:sqref>
        </x14:conditionalFormatting>
        <x14:conditionalFormatting xmlns:xm="http://schemas.microsoft.com/office/excel/2006/main">
          <x14:cfRule type="expression" priority="5578" id="{13CE38A7-2884-4082-BB4F-2BA2E4C07A33}">
            <xm:f>OR(TEXT($C151,"jjjj")=TEXT(CRENEAUX!$S$10,"jjjj"),TEXT($C151,"jjjj")=TEXT(CRENEAUX!$T$10,"jjjj"),TEXT($C151,"jjjj")=TEXT(CRENEAUX!$U$10,"jjjj"),TEXT($C151,"jjjj")=TEXT(CRENEAUX!$V$10,"jjjj"),TEXT($C151,"jjjj")=TEXT(CRENEAUX!$W$10,"jjjj"),TEXT($C151,"jjjj")=TEXT(CRENEAUX!$X$10,"jjjj"),TEXT($C151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E151</xm:sqref>
        </x14:conditionalFormatting>
        <x14:conditionalFormatting xmlns:xm="http://schemas.microsoft.com/office/excel/2006/main">
          <x14:cfRule type="expression" priority="5577" id="{6E6B6721-2A20-4106-8D19-477924260564}">
            <xm:f>OR(TEXT($C151,"jjjj")=TEXT(CRENEAUX!$S$10,"jjjj"),TEXT($C151,"jjjj")=TEXT(CRENEAUX!$T$10,"jjjj"),TEXT($C151,"jjjj")=TEXT(CRENEAUX!$U$10,"jjjj"),TEXT($C151,"jjjj")=TEXT(CRENEAUX!$V$10,"jjjj"),TEXT($C151,"jjjj")=TEXT(CRENEAUX!$W$10,"jjjj"),TEXT($C151,"jjjj")=TEXT(CRENEAUX!$X$10,"jjjj"),TEXT($C151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E152</xm:sqref>
        </x14:conditionalFormatting>
        <x14:conditionalFormatting xmlns:xm="http://schemas.microsoft.com/office/excel/2006/main">
          <x14:cfRule type="expression" priority="5575" id="{4D49B5A1-6452-4482-9A30-144B43F6FAB6}">
            <xm:f>OR(TEXT($C153,"jjjj")=TEXT(CRENEAUX!$S$10,"jjjj"),TEXT($C153,"jjjj")=TEXT(CRENEAUX!$T$10,"jjjj"),TEXT($C153,"jjjj")=TEXT(CRENEAUX!$U$10,"jjjj"),TEXT($C153,"jjjj")=TEXT(CRENEAUX!$V$10,"jjjj"),TEXT($C153,"jjjj")=TEXT(CRENEAUX!$W$10,"jjjj"),TEXT($C153,"jjjj")=TEXT(CRENEAUX!$X$10,"jjjj"),TEXT($C153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E153</xm:sqref>
        </x14:conditionalFormatting>
        <x14:conditionalFormatting xmlns:xm="http://schemas.microsoft.com/office/excel/2006/main">
          <x14:cfRule type="expression" priority="5574" id="{C6731F53-8685-4714-BB62-A0DCA6535EDC}">
            <xm:f>OR(TEXT($C153,"jjjj")=TEXT(CRENEAUX!$S$10,"jjjj"),TEXT($C153,"jjjj")=TEXT(CRENEAUX!$T$10,"jjjj"),TEXT($C153,"jjjj")=TEXT(CRENEAUX!$U$10,"jjjj"),TEXT($C153,"jjjj")=TEXT(CRENEAUX!$V$10,"jjjj"),TEXT($C153,"jjjj")=TEXT(CRENEAUX!$W$10,"jjjj"),TEXT($C153,"jjjj")=TEXT(CRENEAUX!$X$10,"jjjj"),TEXT($C153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E154</xm:sqref>
        </x14:conditionalFormatting>
        <x14:conditionalFormatting xmlns:xm="http://schemas.microsoft.com/office/excel/2006/main">
          <x14:cfRule type="expression" priority="5572" id="{FE7A2AB2-C825-4602-A7BF-F908EE0FFC2D}">
            <xm:f>OR(TEXT($C155,"jjjj")=TEXT(CRENEAUX!$S$10,"jjjj"),TEXT($C155,"jjjj")=TEXT(CRENEAUX!$T$10,"jjjj"),TEXT($C155,"jjjj")=TEXT(CRENEAUX!$U$10,"jjjj"),TEXT($C155,"jjjj")=TEXT(CRENEAUX!$V$10,"jjjj"),TEXT($C155,"jjjj")=TEXT(CRENEAUX!$W$10,"jjjj"),TEXT($C155,"jjjj")=TEXT(CRENEAUX!$X$10,"jjjj"),TEXT($C155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E155</xm:sqref>
        </x14:conditionalFormatting>
        <x14:conditionalFormatting xmlns:xm="http://schemas.microsoft.com/office/excel/2006/main">
          <x14:cfRule type="expression" priority="5571" id="{10442294-E4E0-4490-8267-9EC0A9790FC3}">
            <xm:f>OR(TEXT($C155,"jjjj")=TEXT(CRENEAUX!$S$10,"jjjj"),TEXT($C155,"jjjj")=TEXT(CRENEAUX!$T$10,"jjjj"),TEXT($C155,"jjjj")=TEXT(CRENEAUX!$U$10,"jjjj"),TEXT($C155,"jjjj")=TEXT(CRENEAUX!$V$10,"jjjj"),TEXT($C155,"jjjj")=TEXT(CRENEAUX!$W$10,"jjjj"),TEXT($C155,"jjjj")=TEXT(CRENEAUX!$X$10,"jjjj"),TEXT($C155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E156</xm:sqref>
        </x14:conditionalFormatting>
        <x14:conditionalFormatting xmlns:xm="http://schemas.microsoft.com/office/excel/2006/main">
          <x14:cfRule type="expression" priority="5569" id="{4A73080C-6C79-489C-99D7-1ED82ECF5816}">
            <xm:f>OR(TEXT($C157,"jjjj")=TEXT(CRENEAUX!$S$10,"jjjj"),TEXT($C157,"jjjj")=TEXT(CRENEAUX!$T$10,"jjjj"),TEXT($C157,"jjjj")=TEXT(CRENEAUX!$U$10,"jjjj"),TEXT($C157,"jjjj")=TEXT(CRENEAUX!$V$10,"jjjj"),TEXT($C157,"jjjj")=TEXT(CRENEAUX!$W$10,"jjjj"),TEXT($C157,"jjjj")=TEXT(CRENEAUX!$X$10,"jjjj"),TEXT($C157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E157</xm:sqref>
        </x14:conditionalFormatting>
        <x14:conditionalFormatting xmlns:xm="http://schemas.microsoft.com/office/excel/2006/main">
          <x14:cfRule type="expression" priority="5568" id="{5F17E8C1-3E1F-4F7F-B61C-15A6E30F8B71}">
            <xm:f>OR(TEXT($C157,"jjjj")=TEXT(CRENEAUX!$S$10,"jjjj"),TEXT($C157,"jjjj")=TEXT(CRENEAUX!$T$10,"jjjj"),TEXT($C157,"jjjj")=TEXT(CRENEAUX!$U$10,"jjjj"),TEXT($C157,"jjjj")=TEXT(CRENEAUX!$V$10,"jjjj"),TEXT($C157,"jjjj")=TEXT(CRENEAUX!$W$10,"jjjj"),TEXT($C157,"jjjj")=TEXT(CRENEAUX!$X$10,"jjjj"),TEXT($C157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E158</xm:sqref>
        </x14:conditionalFormatting>
        <x14:conditionalFormatting xmlns:xm="http://schemas.microsoft.com/office/excel/2006/main">
          <x14:cfRule type="expression" priority="5566" id="{294C96AF-1C64-494E-82BE-40AEF0119C5E}">
            <xm:f>OR(TEXT($C159,"jjjj")=TEXT(CRENEAUX!$S$10,"jjjj"),TEXT($C159,"jjjj")=TEXT(CRENEAUX!$T$10,"jjjj"),TEXT($C159,"jjjj")=TEXT(CRENEAUX!$U$10,"jjjj"),TEXT($C159,"jjjj")=TEXT(CRENEAUX!$V$10,"jjjj"),TEXT($C159,"jjjj")=TEXT(CRENEAUX!$W$10,"jjjj"),TEXT($C159,"jjjj")=TEXT(CRENEAUX!$X$10,"jjjj"),TEXT($C159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E159</xm:sqref>
        </x14:conditionalFormatting>
        <x14:conditionalFormatting xmlns:xm="http://schemas.microsoft.com/office/excel/2006/main">
          <x14:cfRule type="expression" priority="5565" id="{B52BE0D7-BC34-40C1-AFC5-3485D41E8236}">
            <xm:f>OR(TEXT($C159,"jjjj")=TEXT(CRENEAUX!$S$10,"jjjj"),TEXT($C159,"jjjj")=TEXT(CRENEAUX!$T$10,"jjjj"),TEXT($C159,"jjjj")=TEXT(CRENEAUX!$U$10,"jjjj"),TEXT($C159,"jjjj")=TEXT(CRENEAUX!$V$10,"jjjj"),TEXT($C159,"jjjj")=TEXT(CRENEAUX!$W$10,"jjjj"),TEXT($C159,"jjjj")=TEXT(CRENEAUX!$X$10,"jjjj"),TEXT($C159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E160</xm:sqref>
        </x14:conditionalFormatting>
        <x14:conditionalFormatting xmlns:xm="http://schemas.microsoft.com/office/excel/2006/main">
          <x14:cfRule type="expression" priority="5563" id="{F0C21055-C587-494B-954E-5A44FD41BF59}">
            <xm:f>OR(TEXT($C161,"jjjj")=TEXT(CRENEAUX!$S$10,"jjjj"),TEXT($C161,"jjjj")=TEXT(CRENEAUX!$T$10,"jjjj"),TEXT($C161,"jjjj")=TEXT(CRENEAUX!$U$10,"jjjj"),TEXT($C161,"jjjj")=TEXT(CRENEAUX!$V$10,"jjjj"),TEXT($C161,"jjjj")=TEXT(CRENEAUX!$W$10,"jjjj"),TEXT($C161,"jjjj")=TEXT(CRENEAUX!$X$10,"jjjj"),TEXT($C161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E161</xm:sqref>
        </x14:conditionalFormatting>
        <x14:conditionalFormatting xmlns:xm="http://schemas.microsoft.com/office/excel/2006/main">
          <x14:cfRule type="expression" priority="5562" id="{E2976FDF-F516-4F26-9A6C-337819D4BE1E}">
            <xm:f>OR(TEXT($C161,"jjjj")=TEXT(CRENEAUX!$S$10,"jjjj"),TEXT($C161,"jjjj")=TEXT(CRENEAUX!$T$10,"jjjj"),TEXT($C161,"jjjj")=TEXT(CRENEAUX!$U$10,"jjjj"),TEXT($C161,"jjjj")=TEXT(CRENEAUX!$V$10,"jjjj"),TEXT($C161,"jjjj")=TEXT(CRENEAUX!$W$10,"jjjj"),TEXT($C161,"jjjj")=TEXT(CRENEAUX!$X$10,"jjjj"),TEXT($C161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E162</xm:sqref>
        </x14:conditionalFormatting>
        <x14:conditionalFormatting xmlns:xm="http://schemas.microsoft.com/office/excel/2006/main">
          <x14:cfRule type="expression" priority="5560" id="{F74526C5-57BF-41FD-94FF-5D9EDC868EDB}">
            <xm:f>OR(TEXT($C163,"jjjj")=TEXT(CRENEAUX!$S$10,"jjjj"),TEXT($C163,"jjjj")=TEXT(CRENEAUX!$T$10,"jjjj"),TEXT($C163,"jjjj")=TEXT(CRENEAUX!$U$10,"jjjj"),TEXT($C163,"jjjj")=TEXT(CRENEAUX!$V$10,"jjjj"),TEXT($C163,"jjjj")=TEXT(CRENEAUX!$W$10,"jjjj"),TEXT($C163,"jjjj")=TEXT(CRENEAUX!$X$10,"jjjj"),TEXT($C163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E163</xm:sqref>
        </x14:conditionalFormatting>
        <x14:conditionalFormatting xmlns:xm="http://schemas.microsoft.com/office/excel/2006/main">
          <x14:cfRule type="expression" priority="5559" id="{28D6041D-D87B-4D91-B33A-6A5377A0891B}">
            <xm:f>OR(TEXT($C163,"jjjj")=TEXT(CRENEAUX!$S$10,"jjjj"),TEXT($C163,"jjjj")=TEXT(CRENEAUX!$T$10,"jjjj"),TEXT($C163,"jjjj")=TEXT(CRENEAUX!$U$10,"jjjj"),TEXT($C163,"jjjj")=TEXT(CRENEAUX!$V$10,"jjjj"),TEXT($C163,"jjjj")=TEXT(CRENEAUX!$W$10,"jjjj"),TEXT($C163,"jjjj")=TEXT(CRENEAUX!$X$10,"jjjj"),TEXT($C163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E164</xm:sqref>
        </x14:conditionalFormatting>
        <x14:conditionalFormatting xmlns:xm="http://schemas.microsoft.com/office/excel/2006/main">
          <x14:cfRule type="expression" priority="5557" id="{E69C0ECB-6EBC-493A-B469-E30E47B8A365}">
            <xm:f>OR(TEXT($C165,"jjjj")=TEXT(CRENEAUX!$S$10,"jjjj"),TEXT($C165,"jjjj")=TEXT(CRENEAUX!$T$10,"jjjj"),TEXT($C165,"jjjj")=TEXT(CRENEAUX!$U$10,"jjjj"),TEXT($C165,"jjjj")=TEXT(CRENEAUX!$V$10,"jjjj"),TEXT($C165,"jjjj")=TEXT(CRENEAUX!$W$10,"jjjj"),TEXT($C165,"jjjj")=TEXT(CRENEAUX!$X$10,"jjjj"),TEXT($C165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E165</xm:sqref>
        </x14:conditionalFormatting>
        <x14:conditionalFormatting xmlns:xm="http://schemas.microsoft.com/office/excel/2006/main">
          <x14:cfRule type="expression" priority="5556" id="{F4092098-6253-4D8D-84B9-28DF406D88BC}">
            <xm:f>OR(TEXT($C165,"jjjj")=TEXT(CRENEAUX!$S$10,"jjjj"),TEXT($C165,"jjjj")=TEXT(CRENEAUX!$T$10,"jjjj"),TEXT($C165,"jjjj")=TEXT(CRENEAUX!$U$10,"jjjj"),TEXT($C165,"jjjj")=TEXT(CRENEAUX!$V$10,"jjjj"),TEXT($C165,"jjjj")=TEXT(CRENEAUX!$W$10,"jjjj"),TEXT($C165,"jjjj")=TEXT(CRENEAUX!$X$10,"jjjj"),TEXT($C165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E166</xm:sqref>
        </x14:conditionalFormatting>
        <x14:conditionalFormatting xmlns:xm="http://schemas.microsoft.com/office/excel/2006/main">
          <x14:cfRule type="expression" priority="5554" id="{8EDE9060-BC12-4121-B945-1763F0177416}">
            <xm:f>OR(TEXT($C167,"jjjj")=TEXT(CRENEAUX!$S$10,"jjjj"),TEXT($C167,"jjjj")=TEXT(CRENEAUX!$T$10,"jjjj"),TEXT($C167,"jjjj")=TEXT(CRENEAUX!$U$10,"jjjj"),TEXT($C167,"jjjj")=TEXT(CRENEAUX!$V$10,"jjjj"),TEXT($C167,"jjjj")=TEXT(CRENEAUX!$W$10,"jjjj"),TEXT($C167,"jjjj")=TEXT(CRENEAUX!$X$10,"jjjj"),TEXT($C167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E167</xm:sqref>
        </x14:conditionalFormatting>
        <x14:conditionalFormatting xmlns:xm="http://schemas.microsoft.com/office/excel/2006/main">
          <x14:cfRule type="expression" priority="5553" id="{1D3A5C8F-C960-4058-9264-C10AAA056D17}">
            <xm:f>OR(TEXT($C167,"jjjj")=TEXT(CRENEAUX!$S$10,"jjjj"),TEXT($C167,"jjjj")=TEXT(CRENEAUX!$T$10,"jjjj"),TEXT($C167,"jjjj")=TEXT(CRENEAUX!$U$10,"jjjj"),TEXT($C167,"jjjj")=TEXT(CRENEAUX!$V$10,"jjjj"),TEXT($C167,"jjjj")=TEXT(CRENEAUX!$W$10,"jjjj"),TEXT($C167,"jjjj")=TEXT(CRENEAUX!$X$10,"jjjj"),TEXT($C167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E168</xm:sqref>
        </x14:conditionalFormatting>
        <x14:conditionalFormatting xmlns:xm="http://schemas.microsoft.com/office/excel/2006/main">
          <x14:cfRule type="expression" priority="5551" id="{8DA383D3-D96A-41A1-B435-B0572FB647FC}">
            <xm:f>OR(TEXT($C169,"jjjj")=TEXT(CRENEAUX!$S$10,"jjjj"),TEXT($C169,"jjjj")=TEXT(CRENEAUX!$T$10,"jjjj"),TEXT($C169,"jjjj")=TEXT(CRENEAUX!$U$10,"jjjj"),TEXT($C169,"jjjj")=TEXT(CRENEAUX!$V$10,"jjjj"),TEXT($C169,"jjjj")=TEXT(CRENEAUX!$W$10,"jjjj"),TEXT($C169,"jjjj")=TEXT(CRENEAUX!$X$10,"jjjj"),TEXT($C169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E169</xm:sqref>
        </x14:conditionalFormatting>
        <x14:conditionalFormatting xmlns:xm="http://schemas.microsoft.com/office/excel/2006/main">
          <x14:cfRule type="expression" priority="5550" id="{20B7187F-6655-4D8E-9921-F5054B221F60}">
            <xm:f>OR(TEXT($C169,"jjjj")=TEXT(CRENEAUX!$S$10,"jjjj"),TEXT($C169,"jjjj")=TEXT(CRENEAUX!$T$10,"jjjj"),TEXT($C169,"jjjj")=TEXT(CRENEAUX!$U$10,"jjjj"),TEXT($C169,"jjjj")=TEXT(CRENEAUX!$V$10,"jjjj"),TEXT($C169,"jjjj")=TEXT(CRENEAUX!$W$10,"jjjj"),TEXT($C169,"jjjj")=TEXT(CRENEAUX!$X$10,"jjjj"),TEXT($C169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E170</xm:sqref>
        </x14:conditionalFormatting>
        <x14:conditionalFormatting xmlns:xm="http://schemas.microsoft.com/office/excel/2006/main">
          <x14:cfRule type="expression" priority="5548" id="{02F81504-8FB0-4188-9E3B-C972B7D1B827}">
            <xm:f>OR(TEXT($C171,"jjjj")=TEXT(CRENEAUX!$S$10,"jjjj"),TEXT($C171,"jjjj")=TEXT(CRENEAUX!$T$10,"jjjj"),TEXT($C171,"jjjj")=TEXT(CRENEAUX!$U$10,"jjjj"),TEXT($C171,"jjjj")=TEXT(CRENEAUX!$V$10,"jjjj"),TEXT($C171,"jjjj")=TEXT(CRENEAUX!$W$10,"jjjj"),TEXT($C171,"jjjj")=TEXT(CRENEAUX!$X$10,"jjjj"),TEXT($C171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E171</xm:sqref>
        </x14:conditionalFormatting>
        <x14:conditionalFormatting xmlns:xm="http://schemas.microsoft.com/office/excel/2006/main">
          <x14:cfRule type="expression" priority="5547" id="{E2D67BF6-3D15-42D6-9071-E0AFB456EA11}">
            <xm:f>OR(TEXT($C171,"jjjj")=TEXT(CRENEAUX!$S$10,"jjjj"),TEXT($C171,"jjjj")=TEXT(CRENEAUX!$T$10,"jjjj"),TEXT($C171,"jjjj")=TEXT(CRENEAUX!$U$10,"jjjj"),TEXT($C171,"jjjj")=TEXT(CRENEAUX!$V$10,"jjjj"),TEXT($C171,"jjjj")=TEXT(CRENEAUX!$W$10,"jjjj"),TEXT($C171,"jjjj")=TEXT(CRENEAUX!$X$10,"jjjj"),TEXT($C171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E172</xm:sqref>
        </x14:conditionalFormatting>
        <x14:conditionalFormatting xmlns:xm="http://schemas.microsoft.com/office/excel/2006/main">
          <x14:cfRule type="expression" priority="5545" id="{5BBDFCDD-39F0-45CB-9831-498742FAC360}">
            <xm:f>OR(TEXT($C173,"jjjj")=TEXT(CRENEAUX!$S$10,"jjjj"),TEXT($C173,"jjjj")=TEXT(CRENEAUX!$T$10,"jjjj"),TEXT($C173,"jjjj")=TEXT(CRENEAUX!$U$10,"jjjj"),TEXT($C173,"jjjj")=TEXT(CRENEAUX!$V$10,"jjjj"),TEXT($C173,"jjjj")=TEXT(CRENEAUX!$W$10,"jjjj"),TEXT($C173,"jjjj")=TEXT(CRENEAUX!$X$10,"jjjj"),TEXT($C173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E173</xm:sqref>
        </x14:conditionalFormatting>
        <x14:conditionalFormatting xmlns:xm="http://schemas.microsoft.com/office/excel/2006/main">
          <x14:cfRule type="expression" priority="5544" id="{57593FCE-EF3E-4213-B6A2-EA954D064555}">
            <xm:f>OR(TEXT($C173,"jjjj")=TEXT(CRENEAUX!$S$10,"jjjj"),TEXT($C173,"jjjj")=TEXT(CRENEAUX!$T$10,"jjjj"),TEXT($C173,"jjjj")=TEXT(CRENEAUX!$U$10,"jjjj"),TEXT($C173,"jjjj")=TEXT(CRENEAUX!$V$10,"jjjj"),TEXT($C173,"jjjj")=TEXT(CRENEAUX!$W$10,"jjjj"),TEXT($C173,"jjjj")=TEXT(CRENEAUX!$X$10,"jjjj"),TEXT($C173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E174</xm:sqref>
        </x14:conditionalFormatting>
        <x14:conditionalFormatting xmlns:xm="http://schemas.microsoft.com/office/excel/2006/main">
          <x14:cfRule type="expression" priority="5542" id="{B9D7DDE1-35F3-43CC-B77F-BFC38ED44BDC}">
            <xm:f>OR(TEXT($C175,"jjjj")=TEXT(CRENEAUX!$S$10,"jjjj"),TEXT($C175,"jjjj")=TEXT(CRENEAUX!$T$10,"jjjj"),TEXT($C175,"jjjj")=TEXT(CRENEAUX!$U$10,"jjjj"),TEXT($C175,"jjjj")=TEXT(CRENEAUX!$V$10,"jjjj"),TEXT($C175,"jjjj")=TEXT(CRENEAUX!$W$10,"jjjj"),TEXT($C175,"jjjj")=TEXT(CRENEAUX!$X$10,"jjjj"),TEXT($C175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E175</xm:sqref>
        </x14:conditionalFormatting>
        <x14:conditionalFormatting xmlns:xm="http://schemas.microsoft.com/office/excel/2006/main">
          <x14:cfRule type="expression" priority="5541" id="{7A334F6F-7DEE-483E-97BC-E10E2748023A}">
            <xm:f>OR(TEXT($C175,"jjjj")=TEXT(CRENEAUX!$S$10,"jjjj"),TEXT($C175,"jjjj")=TEXT(CRENEAUX!$T$10,"jjjj"),TEXT($C175,"jjjj")=TEXT(CRENEAUX!$U$10,"jjjj"),TEXT($C175,"jjjj")=TEXT(CRENEAUX!$V$10,"jjjj"),TEXT($C175,"jjjj")=TEXT(CRENEAUX!$W$10,"jjjj"),TEXT($C175,"jjjj")=TEXT(CRENEAUX!$X$10,"jjjj"),TEXT($C175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E176</xm:sqref>
        </x14:conditionalFormatting>
        <x14:conditionalFormatting xmlns:xm="http://schemas.microsoft.com/office/excel/2006/main">
          <x14:cfRule type="expression" priority="5539" id="{1C070DD9-2900-447A-A45D-CD24D8A1851C}">
            <xm:f>OR(TEXT($C177,"jjjj")=TEXT(CRENEAUX!$S$10,"jjjj"),TEXT($C177,"jjjj")=TEXT(CRENEAUX!$T$10,"jjjj"),TEXT($C177,"jjjj")=TEXT(CRENEAUX!$U$10,"jjjj"),TEXT($C177,"jjjj")=TEXT(CRENEAUX!$V$10,"jjjj"),TEXT($C177,"jjjj")=TEXT(CRENEAUX!$W$10,"jjjj"),TEXT($C177,"jjjj")=TEXT(CRENEAUX!$X$10,"jjjj"),TEXT($C177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E177</xm:sqref>
        </x14:conditionalFormatting>
        <x14:conditionalFormatting xmlns:xm="http://schemas.microsoft.com/office/excel/2006/main">
          <x14:cfRule type="expression" priority="5538" id="{28EB070B-68DC-46AC-8D3B-3235CDC60AAA}">
            <xm:f>OR(TEXT($C177,"jjjj")=TEXT(CRENEAUX!$S$10,"jjjj"),TEXT($C177,"jjjj")=TEXT(CRENEAUX!$T$10,"jjjj"),TEXT($C177,"jjjj")=TEXT(CRENEAUX!$U$10,"jjjj"),TEXT($C177,"jjjj")=TEXT(CRENEAUX!$V$10,"jjjj"),TEXT($C177,"jjjj")=TEXT(CRENEAUX!$W$10,"jjjj"),TEXT($C177,"jjjj")=TEXT(CRENEAUX!$X$10,"jjjj"),TEXT($C177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E178</xm:sqref>
        </x14:conditionalFormatting>
        <x14:conditionalFormatting xmlns:xm="http://schemas.microsoft.com/office/excel/2006/main">
          <x14:cfRule type="expression" priority="5536" id="{F55D25EA-C1BB-405F-9927-664E489AC315}">
            <xm:f>OR(TEXT($C179,"jjjj")=TEXT(CRENEAUX!$S$10,"jjjj"),TEXT($C179,"jjjj")=TEXT(CRENEAUX!$T$10,"jjjj"),TEXT($C179,"jjjj")=TEXT(CRENEAUX!$U$10,"jjjj"),TEXT($C179,"jjjj")=TEXT(CRENEAUX!$V$10,"jjjj"),TEXT($C179,"jjjj")=TEXT(CRENEAUX!$W$10,"jjjj"),TEXT($C179,"jjjj")=TEXT(CRENEAUX!$X$10,"jjjj"),TEXT($C179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E179</xm:sqref>
        </x14:conditionalFormatting>
        <x14:conditionalFormatting xmlns:xm="http://schemas.microsoft.com/office/excel/2006/main">
          <x14:cfRule type="expression" priority="5535" id="{DB01FBB5-F363-4B12-87BE-CB4E6B9767E4}">
            <xm:f>OR(TEXT($C179,"jjjj")=TEXT(CRENEAUX!$S$10,"jjjj"),TEXT($C179,"jjjj")=TEXT(CRENEAUX!$T$10,"jjjj"),TEXT($C179,"jjjj")=TEXT(CRENEAUX!$U$10,"jjjj"),TEXT($C179,"jjjj")=TEXT(CRENEAUX!$V$10,"jjjj"),TEXT($C179,"jjjj")=TEXT(CRENEAUX!$W$10,"jjjj"),TEXT($C179,"jjjj")=TEXT(CRENEAUX!$X$10,"jjjj"),TEXT($C179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E180</xm:sqref>
        </x14:conditionalFormatting>
        <x14:conditionalFormatting xmlns:xm="http://schemas.microsoft.com/office/excel/2006/main">
          <x14:cfRule type="expression" priority="5533" id="{E3E48289-ECA5-45C5-B60D-52B608A204B3}">
            <xm:f>OR(TEXT($C181,"jjjj")=TEXT(CRENEAUX!$S$10,"jjjj"),TEXT($C181,"jjjj")=TEXT(CRENEAUX!$T$10,"jjjj"),TEXT($C181,"jjjj")=TEXT(CRENEAUX!$U$10,"jjjj"),TEXT($C181,"jjjj")=TEXT(CRENEAUX!$V$10,"jjjj"),TEXT($C181,"jjjj")=TEXT(CRENEAUX!$W$10,"jjjj"),TEXT($C181,"jjjj")=TEXT(CRENEAUX!$X$10,"jjjj"),TEXT($C181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E181</xm:sqref>
        </x14:conditionalFormatting>
        <x14:conditionalFormatting xmlns:xm="http://schemas.microsoft.com/office/excel/2006/main">
          <x14:cfRule type="expression" priority="5532" id="{7D27AEF3-D2BF-48F5-A504-659A3DD07A30}">
            <xm:f>OR(TEXT($C181,"jjjj")=TEXT(CRENEAUX!$S$10,"jjjj"),TEXT($C181,"jjjj")=TEXT(CRENEAUX!$T$10,"jjjj"),TEXT($C181,"jjjj")=TEXT(CRENEAUX!$U$10,"jjjj"),TEXT($C181,"jjjj")=TEXT(CRENEAUX!$V$10,"jjjj"),TEXT($C181,"jjjj")=TEXT(CRENEAUX!$W$10,"jjjj"),TEXT($C181,"jjjj")=TEXT(CRENEAUX!$X$10,"jjjj"),TEXT($C181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E182</xm:sqref>
        </x14:conditionalFormatting>
        <x14:conditionalFormatting xmlns:xm="http://schemas.microsoft.com/office/excel/2006/main">
          <x14:cfRule type="expression" priority="5530" id="{97B139B0-38DB-43DF-B605-CAF4638886EA}">
            <xm:f>OR(TEXT($C183,"jjjj")=TEXT(CRENEAUX!$S$10,"jjjj"),TEXT($C183,"jjjj")=TEXT(CRENEAUX!$T$10,"jjjj"),TEXT($C183,"jjjj")=TEXT(CRENEAUX!$U$10,"jjjj"),TEXT($C183,"jjjj")=TEXT(CRENEAUX!$V$10,"jjjj"),TEXT($C183,"jjjj")=TEXT(CRENEAUX!$W$10,"jjjj"),TEXT($C183,"jjjj")=TEXT(CRENEAUX!$X$10,"jjjj"),TEXT($C183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E183</xm:sqref>
        </x14:conditionalFormatting>
        <x14:conditionalFormatting xmlns:xm="http://schemas.microsoft.com/office/excel/2006/main">
          <x14:cfRule type="expression" priority="5529" id="{97C45705-E3D8-4A4E-9457-C49FFA735422}">
            <xm:f>OR(TEXT($C183,"jjjj")=TEXT(CRENEAUX!$S$10,"jjjj"),TEXT($C183,"jjjj")=TEXT(CRENEAUX!$T$10,"jjjj"),TEXT($C183,"jjjj")=TEXT(CRENEAUX!$U$10,"jjjj"),TEXT($C183,"jjjj")=TEXT(CRENEAUX!$V$10,"jjjj"),TEXT($C183,"jjjj")=TEXT(CRENEAUX!$W$10,"jjjj"),TEXT($C183,"jjjj")=TEXT(CRENEAUX!$X$10,"jjjj"),TEXT($C183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E184</xm:sqref>
        </x14:conditionalFormatting>
        <x14:conditionalFormatting xmlns:xm="http://schemas.microsoft.com/office/excel/2006/main">
          <x14:cfRule type="expression" priority="5527" id="{68164078-43A8-4DDE-B640-FD3436C8C2F7}">
            <xm:f>OR(TEXT($C185,"jjjj")=TEXT(CRENEAUX!$S$10,"jjjj"),TEXT($C185,"jjjj")=TEXT(CRENEAUX!$T$10,"jjjj"),TEXT($C185,"jjjj")=TEXT(CRENEAUX!$U$10,"jjjj"),TEXT($C185,"jjjj")=TEXT(CRENEAUX!$V$10,"jjjj"),TEXT($C185,"jjjj")=TEXT(CRENEAUX!$W$10,"jjjj"),TEXT($C185,"jjjj")=TEXT(CRENEAUX!$X$10,"jjjj"),TEXT($C185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E185</xm:sqref>
        </x14:conditionalFormatting>
        <x14:conditionalFormatting xmlns:xm="http://schemas.microsoft.com/office/excel/2006/main">
          <x14:cfRule type="expression" priority="5526" id="{7B996C13-C54E-4405-A356-9576C3087E44}">
            <xm:f>OR(TEXT($C185,"jjjj")=TEXT(CRENEAUX!$S$10,"jjjj"),TEXT($C185,"jjjj")=TEXT(CRENEAUX!$T$10,"jjjj"),TEXT($C185,"jjjj")=TEXT(CRENEAUX!$U$10,"jjjj"),TEXT($C185,"jjjj")=TEXT(CRENEAUX!$V$10,"jjjj"),TEXT($C185,"jjjj")=TEXT(CRENEAUX!$W$10,"jjjj"),TEXT($C185,"jjjj")=TEXT(CRENEAUX!$X$10,"jjjj"),TEXT($C185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E186</xm:sqref>
        </x14:conditionalFormatting>
        <x14:conditionalFormatting xmlns:xm="http://schemas.microsoft.com/office/excel/2006/main">
          <x14:cfRule type="expression" priority="5524" id="{85004148-CAA1-42BE-8641-62D288228CEA}">
            <xm:f>OR(TEXT($C187,"jjjj")=TEXT(CRENEAUX!$S$10,"jjjj"),TEXT($C187,"jjjj")=TEXT(CRENEAUX!$T$10,"jjjj"),TEXT($C187,"jjjj")=TEXT(CRENEAUX!$U$10,"jjjj"),TEXT($C187,"jjjj")=TEXT(CRENEAUX!$V$10,"jjjj"),TEXT($C187,"jjjj")=TEXT(CRENEAUX!$W$10,"jjjj"),TEXT($C187,"jjjj")=TEXT(CRENEAUX!$X$10,"jjjj"),TEXT($C187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E187</xm:sqref>
        </x14:conditionalFormatting>
        <x14:conditionalFormatting xmlns:xm="http://schemas.microsoft.com/office/excel/2006/main">
          <x14:cfRule type="expression" priority="5523" id="{C8C48241-976D-4412-A382-29F9E945C728}">
            <xm:f>OR(TEXT($C187,"jjjj")=TEXT(CRENEAUX!$S$10,"jjjj"),TEXT($C187,"jjjj")=TEXT(CRENEAUX!$T$10,"jjjj"),TEXT($C187,"jjjj")=TEXT(CRENEAUX!$U$10,"jjjj"),TEXT($C187,"jjjj")=TEXT(CRENEAUX!$V$10,"jjjj"),TEXT($C187,"jjjj")=TEXT(CRENEAUX!$W$10,"jjjj"),TEXT($C187,"jjjj")=TEXT(CRENEAUX!$X$10,"jjjj"),TEXT($C187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E188</xm:sqref>
        </x14:conditionalFormatting>
        <x14:conditionalFormatting xmlns:xm="http://schemas.microsoft.com/office/excel/2006/main">
          <x14:cfRule type="expression" priority="5521" id="{AF3F015C-DF4E-4234-84C6-57926416876B}">
            <xm:f>OR(TEXT($C189,"jjjj")=TEXT(CRENEAUX!$S$10,"jjjj"),TEXT($C189,"jjjj")=TEXT(CRENEAUX!$T$10,"jjjj"),TEXT($C189,"jjjj")=TEXT(CRENEAUX!$U$10,"jjjj"),TEXT($C189,"jjjj")=TEXT(CRENEAUX!$V$10,"jjjj"),TEXT($C189,"jjjj")=TEXT(CRENEAUX!$W$10,"jjjj"),TEXT($C189,"jjjj")=TEXT(CRENEAUX!$X$10,"jjjj"),TEXT($C189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E189</xm:sqref>
        </x14:conditionalFormatting>
        <x14:conditionalFormatting xmlns:xm="http://schemas.microsoft.com/office/excel/2006/main">
          <x14:cfRule type="expression" priority="5520" id="{D5FA8F7D-89F9-4D6E-B345-BBD2BC5134B8}">
            <xm:f>OR(TEXT($C189,"jjjj")=TEXT(CRENEAUX!$S$10,"jjjj"),TEXT($C189,"jjjj")=TEXT(CRENEAUX!$T$10,"jjjj"),TEXT($C189,"jjjj")=TEXT(CRENEAUX!$U$10,"jjjj"),TEXT($C189,"jjjj")=TEXT(CRENEAUX!$V$10,"jjjj"),TEXT($C189,"jjjj")=TEXT(CRENEAUX!$W$10,"jjjj"),TEXT($C189,"jjjj")=TEXT(CRENEAUX!$X$10,"jjjj"),TEXT($C189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E190</xm:sqref>
        </x14:conditionalFormatting>
        <x14:conditionalFormatting xmlns:xm="http://schemas.microsoft.com/office/excel/2006/main">
          <x14:cfRule type="expression" priority="5518" id="{AA387F59-C724-4099-9C95-838B705A4D53}">
            <xm:f>OR(TEXT($C191,"jjjj")=TEXT(CRENEAUX!$S$10,"jjjj"),TEXT($C191,"jjjj")=TEXT(CRENEAUX!$T$10,"jjjj"),TEXT($C191,"jjjj")=TEXT(CRENEAUX!$U$10,"jjjj"),TEXT($C191,"jjjj")=TEXT(CRENEAUX!$V$10,"jjjj"),TEXT($C191,"jjjj")=TEXT(CRENEAUX!$W$10,"jjjj"),TEXT($C191,"jjjj")=TEXT(CRENEAUX!$X$10,"jjjj"),TEXT($C191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E191</xm:sqref>
        </x14:conditionalFormatting>
        <x14:conditionalFormatting xmlns:xm="http://schemas.microsoft.com/office/excel/2006/main">
          <x14:cfRule type="expression" priority="5517" id="{19B12F21-9166-4E1B-8A63-669271339B37}">
            <xm:f>OR(TEXT($C191,"jjjj")=TEXT(CRENEAUX!$S$10,"jjjj"),TEXT($C191,"jjjj")=TEXT(CRENEAUX!$T$10,"jjjj"),TEXT($C191,"jjjj")=TEXT(CRENEAUX!$U$10,"jjjj"),TEXT($C191,"jjjj")=TEXT(CRENEAUX!$V$10,"jjjj"),TEXT($C191,"jjjj")=TEXT(CRENEAUX!$W$10,"jjjj"),TEXT($C191,"jjjj")=TEXT(CRENEAUX!$X$10,"jjjj"),TEXT($C191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E192</xm:sqref>
        </x14:conditionalFormatting>
        <x14:conditionalFormatting xmlns:xm="http://schemas.microsoft.com/office/excel/2006/main">
          <x14:cfRule type="expression" priority="5515" id="{885D8E24-B579-42AC-85E5-06B7C33167F9}">
            <xm:f>OR(TEXT($C193,"jjjj")=TEXT(CRENEAUX!$S$10,"jjjj"),TEXT($C193,"jjjj")=TEXT(CRENEAUX!$T$10,"jjjj"),TEXT($C193,"jjjj")=TEXT(CRENEAUX!$U$10,"jjjj"),TEXT($C193,"jjjj")=TEXT(CRENEAUX!$V$10,"jjjj"),TEXT($C193,"jjjj")=TEXT(CRENEAUX!$W$10,"jjjj"),TEXT($C193,"jjjj")=TEXT(CRENEAUX!$X$10,"jjjj"),TEXT($C193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E193</xm:sqref>
        </x14:conditionalFormatting>
        <x14:conditionalFormatting xmlns:xm="http://schemas.microsoft.com/office/excel/2006/main">
          <x14:cfRule type="expression" priority="5514" id="{3148202B-DD0B-4036-AA3D-BF55CA688498}">
            <xm:f>OR(TEXT($C193,"jjjj")=TEXT(CRENEAUX!$S$10,"jjjj"),TEXT($C193,"jjjj")=TEXT(CRENEAUX!$T$10,"jjjj"),TEXT($C193,"jjjj")=TEXT(CRENEAUX!$U$10,"jjjj"),TEXT($C193,"jjjj")=TEXT(CRENEAUX!$V$10,"jjjj"),TEXT($C193,"jjjj")=TEXT(CRENEAUX!$W$10,"jjjj"),TEXT($C193,"jjjj")=TEXT(CRENEAUX!$X$10,"jjjj"),TEXT($C193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E194</xm:sqref>
        </x14:conditionalFormatting>
        <x14:conditionalFormatting xmlns:xm="http://schemas.microsoft.com/office/excel/2006/main">
          <x14:cfRule type="expression" priority="5512" id="{696C9319-2C6E-4D1A-A357-E6F25339478C}">
            <xm:f>OR(TEXT($C195,"jjjj")=TEXT(CRENEAUX!$S$10,"jjjj"),TEXT($C195,"jjjj")=TEXT(CRENEAUX!$T$10,"jjjj"),TEXT($C195,"jjjj")=TEXT(CRENEAUX!$U$10,"jjjj"),TEXT($C195,"jjjj")=TEXT(CRENEAUX!$V$10,"jjjj"),TEXT($C195,"jjjj")=TEXT(CRENEAUX!$W$10,"jjjj"),TEXT($C195,"jjjj")=TEXT(CRENEAUX!$X$10,"jjjj"),TEXT($C195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E195</xm:sqref>
        </x14:conditionalFormatting>
        <x14:conditionalFormatting xmlns:xm="http://schemas.microsoft.com/office/excel/2006/main">
          <x14:cfRule type="expression" priority="5511" id="{1AA4356B-C2F1-43CF-A931-CA768792366A}">
            <xm:f>OR(TEXT($C195,"jjjj")=TEXT(CRENEAUX!$S$10,"jjjj"),TEXT($C195,"jjjj")=TEXT(CRENEAUX!$T$10,"jjjj"),TEXT($C195,"jjjj")=TEXT(CRENEAUX!$U$10,"jjjj"),TEXT($C195,"jjjj")=TEXT(CRENEAUX!$V$10,"jjjj"),TEXT($C195,"jjjj")=TEXT(CRENEAUX!$W$10,"jjjj"),TEXT($C195,"jjjj")=TEXT(CRENEAUX!$X$10,"jjjj"),TEXT($C195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E196</xm:sqref>
        </x14:conditionalFormatting>
        <x14:conditionalFormatting xmlns:xm="http://schemas.microsoft.com/office/excel/2006/main">
          <x14:cfRule type="expression" priority="5509" id="{9E7B98BF-5B61-4CD3-8F5D-1FA6E95DBA19}">
            <xm:f>OR(TEXT($C197,"jjjj")=TEXT(CRENEAUX!$S$10,"jjjj"),TEXT($C197,"jjjj")=TEXT(CRENEAUX!$T$10,"jjjj"),TEXT($C197,"jjjj")=TEXT(CRENEAUX!$U$10,"jjjj"),TEXT($C197,"jjjj")=TEXT(CRENEAUX!$V$10,"jjjj"),TEXT($C197,"jjjj")=TEXT(CRENEAUX!$W$10,"jjjj"),TEXT($C197,"jjjj")=TEXT(CRENEAUX!$X$10,"jjjj"),TEXT($C197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E197</xm:sqref>
        </x14:conditionalFormatting>
        <x14:conditionalFormatting xmlns:xm="http://schemas.microsoft.com/office/excel/2006/main">
          <x14:cfRule type="expression" priority="5508" id="{7950CD92-4F4F-432C-9920-34AA97915628}">
            <xm:f>OR(TEXT($C197,"jjjj")=TEXT(CRENEAUX!$S$10,"jjjj"),TEXT($C197,"jjjj")=TEXT(CRENEAUX!$T$10,"jjjj"),TEXT($C197,"jjjj")=TEXT(CRENEAUX!$U$10,"jjjj"),TEXT($C197,"jjjj")=TEXT(CRENEAUX!$V$10,"jjjj"),TEXT($C197,"jjjj")=TEXT(CRENEAUX!$W$10,"jjjj"),TEXT($C197,"jjjj")=TEXT(CRENEAUX!$X$10,"jjjj"),TEXT($C197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E198</xm:sqref>
        </x14:conditionalFormatting>
        <x14:conditionalFormatting xmlns:xm="http://schemas.microsoft.com/office/excel/2006/main">
          <x14:cfRule type="expression" priority="5506" id="{EC6B3EE7-0BD7-4954-A806-5B5A7A64F4B2}">
            <xm:f>OR(TEXT($C199,"jjjj")=TEXT(CRENEAUX!$S$10,"jjjj"),TEXT($C199,"jjjj")=TEXT(CRENEAUX!$T$10,"jjjj"),TEXT($C199,"jjjj")=TEXT(CRENEAUX!$U$10,"jjjj"),TEXT($C199,"jjjj")=TEXT(CRENEAUX!$V$10,"jjjj"),TEXT($C199,"jjjj")=TEXT(CRENEAUX!$W$10,"jjjj"),TEXT($C199,"jjjj")=TEXT(CRENEAUX!$X$10,"jjjj"),TEXT($C199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E199</xm:sqref>
        </x14:conditionalFormatting>
        <x14:conditionalFormatting xmlns:xm="http://schemas.microsoft.com/office/excel/2006/main">
          <x14:cfRule type="expression" priority="5505" id="{814AB35A-C9C8-4DD1-8AB2-514990D69B57}">
            <xm:f>OR(TEXT($C199,"jjjj")=TEXT(CRENEAUX!$S$10,"jjjj"),TEXT($C199,"jjjj")=TEXT(CRENEAUX!$T$10,"jjjj"),TEXT($C199,"jjjj")=TEXT(CRENEAUX!$U$10,"jjjj"),TEXT($C199,"jjjj")=TEXT(CRENEAUX!$V$10,"jjjj"),TEXT($C199,"jjjj")=TEXT(CRENEAUX!$W$10,"jjjj"),TEXT($C199,"jjjj")=TEXT(CRENEAUX!$X$10,"jjjj"),TEXT($C199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E200</xm:sqref>
        </x14:conditionalFormatting>
        <x14:conditionalFormatting xmlns:xm="http://schemas.microsoft.com/office/excel/2006/main">
          <x14:cfRule type="expression" priority="5503" id="{210DF98A-769A-4AFF-9031-51063739EF35}">
            <xm:f>OR(TEXT($C201,"jjjj")=TEXT(CRENEAUX!$S$10,"jjjj"),TEXT($C201,"jjjj")=TEXT(CRENEAUX!$T$10,"jjjj"),TEXT($C201,"jjjj")=TEXT(CRENEAUX!$U$10,"jjjj"),TEXT($C201,"jjjj")=TEXT(CRENEAUX!$V$10,"jjjj"),TEXT($C201,"jjjj")=TEXT(CRENEAUX!$W$10,"jjjj"),TEXT($C201,"jjjj")=TEXT(CRENEAUX!$X$10,"jjjj"),TEXT($C201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E201</xm:sqref>
        </x14:conditionalFormatting>
        <x14:conditionalFormatting xmlns:xm="http://schemas.microsoft.com/office/excel/2006/main">
          <x14:cfRule type="expression" priority="5502" id="{C2CFDEF4-BAC5-4DA5-AC70-89329A55C4EE}">
            <xm:f>OR(TEXT($C201,"jjjj")=TEXT(CRENEAUX!$S$10,"jjjj"),TEXT($C201,"jjjj")=TEXT(CRENEAUX!$T$10,"jjjj"),TEXT($C201,"jjjj")=TEXT(CRENEAUX!$U$10,"jjjj"),TEXT($C201,"jjjj")=TEXT(CRENEAUX!$V$10,"jjjj"),TEXT($C201,"jjjj")=TEXT(CRENEAUX!$W$10,"jjjj"),TEXT($C201,"jjjj")=TEXT(CRENEAUX!$X$10,"jjjj"),TEXT($C201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E202</xm:sqref>
        </x14:conditionalFormatting>
        <x14:conditionalFormatting xmlns:xm="http://schemas.microsoft.com/office/excel/2006/main">
          <x14:cfRule type="expression" priority="5500" id="{C373E2AE-2EF8-4FFE-B0BD-482CF9FE8304}">
            <xm:f>OR(TEXT($C203,"jjjj")=TEXT(CRENEAUX!$S$10,"jjjj"),TEXT($C203,"jjjj")=TEXT(CRENEAUX!$T$10,"jjjj"),TEXT($C203,"jjjj")=TEXT(CRENEAUX!$U$10,"jjjj"),TEXT($C203,"jjjj")=TEXT(CRENEAUX!$V$10,"jjjj"),TEXT($C203,"jjjj")=TEXT(CRENEAUX!$W$10,"jjjj"),TEXT($C203,"jjjj")=TEXT(CRENEAUX!$X$10,"jjjj"),TEXT($C203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E203</xm:sqref>
        </x14:conditionalFormatting>
        <x14:conditionalFormatting xmlns:xm="http://schemas.microsoft.com/office/excel/2006/main">
          <x14:cfRule type="expression" priority="5499" id="{59217528-201D-4D77-985B-5FAEB48B7C9C}">
            <xm:f>OR(TEXT($C203,"jjjj")=TEXT(CRENEAUX!$S$10,"jjjj"),TEXT($C203,"jjjj")=TEXT(CRENEAUX!$T$10,"jjjj"),TEXT($C203,"jjjj")=TEXT(CRENEAUX!$U$10,"jjjj"),TEXT($C203,"jjjj")=TEXT(CRENEAUX!$V$10,"jjjj"),TEXT($C203,"jjjj")=TEXT(CRENEAUX!$W$10,"jjjj"),TEXT($C203,"jjjj")=TEXT(CRENEAUX!$X$10,"jjjj"),TEXT($C203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E204</xm:sqref>
        </x14:conditionalFormatting>
        <x14:conditionalFormatting xmlns:xm="http://schemas.microsoft.com/office/excel/2006/main">
          <x14:cfRule type="expression" priority="5497" id="{9F783BDF-51BB-47BB-832B-C52EAFCE614B}">
            <xm:f>OR(TEXT($C205,"jjjj")=TEXT(CRENEAUX!$S$10,"jjjj"),TEXT($C205,"jjjj")=TEXT(CRENEAUX!$T$10,"jjjj"),TEXT($C205,"jjjj")=TEXT(CRENEAUX!$U$10,"jjjj"),TEXT($C205,"jjjj")=TEXT(CRENEAUX!$V$10,"jjjj"),TEXT($C205,"jjjj")=TEXT(CRENEAUX!$W$10,"jjjj"),TEXT($C205,"jjjj")=TEXT(CRENEAUX!$X$10,"jjjj"),TEXT($C205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E205</xm:sqref>
        </x14:conditionalFormatting>
        <x14:conditionalFormatting xmlns:xm="http://schemas.microsoft.com/office/excel/2006/main">
          <x14:cfRule type="expression" priority="5496" id="{3310CBD3-A32A-4FCA-B3DD-27B0AD1787E7}">
            <xm:f>OR(TEXT($C205,"jjjj")=TEXT(CRENEAUX!$S$10,"jjjj"),TEXT($C205,"jjjj")=TEXT(CRENEAUX!$T$10,"jjjj"),TEXT($C205,"jjjj")=TEXT(CRENEAUX!$U$10,"jjjj"),TEXT($C205,"jjjj")=TEXT(CRENEAUX!$V$10,"jjjj"),TEXT($C205,"jjjj")=TEXT(CRENEAUX!$W$10,"jjjj"),TEXT($C205,"jjjj")=TEXT(CRENEAUX!$X$10,"jjjj"),TEXT($C205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E206</xm:sqref>
        </x14:conditionalFormatting>
        <x14:conditionalFormatting xmlns:xm="http://schemas.microsoft.com/office/excel/2006/main">
          <x14:cfRule type="expression" priority="5494" id="{7471A773-8C83-4769-87BD-FC105B170D2A}">
            <xm:f>OR(TEXT($C207,"jjjj")=TEXT(CRENEAUX!$S$10,"jjjj"),TEXT($C207,"jjjj")=TEXT(CRENEAUX!$T$10,"jjjj"),TEXT($C207,"jjjj")=TEXT(CRENEAUX!$U$10,"jjjj"),TEXT($C207,"jjjj")=TEXT(CRENEAUX!$V$10,"jjjj"),TEXT($C207,"jjjj")=TEXT(CRENEAUX!$W$10,"jjjj"),TEXT($C207,"jjjj")=TEXT(CRENEAUX!$X$10,"jjjj"),TEXT($C207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E207</xm:sqref>
        </x14:conditionalFormatting>
        <x14:conditionalFormatting xmlns:xm="http://schemas.microsoft.com/office/excel/2006/main">
          <x14:cfRule type="expression" priority="5493" id="{E1888B1A-7D5A-4975-9668-1B1967DC93B9}">
            <xm:f>OR(TEXT($C207,"jjjj")=TEXT(CRENEAUX!$S$10,"jjjj"),TEXT($C207,"jjjj")=TEXT(CRENEAUX!$T$10,"jjjj"),TEXT($C207,"jjjj")=TEXT(CRENEAUX!$U$10,"jjjj"),TEXT($C207,"jjjj")=TEXT(CRENEAUX!$V$10,"jjjj"),TEXT($C207,"jjjj")=TEXT(CRENEAUX!$W$10,"jjjj"),TEXT($C207,"jjjj")=TEXT(CRENEAUX!$X$10,"jjjj"),TEXT($C207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E208</xm:sqref>
        </x14:conditionalFormatting>
        <x14:conditionalFormatting xmlns:xm="http://schemas.microsoft.com/office/excel/2006/main">
          <x14:cfRule type="expression" priority="5491" id="{DFA08DF3-4F0D-405E-9862-2F09CBA17656}">
            <xm:f>OR(TEXT($C209,"jjjj")=TEXT(CRENEAUX!$S$10,"jjjj"),TEXT($C209,"jjjj")=TEXT(CRENEAUX!$T$10,"jjjj"),TEXT($C209,"jjjj")=TEXT(CRENEAUX!$U$10,"jjjj"),TEXT($C209,"jjjj")=TEXT(CRENEAUX!$V$10,"jjjj"),TEXT($C209,"jjjj")=TEXT(CRENEAUX!$W$10,"jjjj"),TEXT($C209,"jjjj")=TEXT(CRENEAUX!$X$10,"jjjj"),TEXT($C209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E209</xm:sqref>
        </x14:conditionalFormatting>
        <x14:conditionalFormatting xmlns:xm="http://schemas.microsoft.com/office/excel/2006/main">
          <x14:cfRule type="expression" priority="5490" id="{A24D887F-54AF-4DCC-9F00-2A1E90578C60}">
            <xm:f>OR(TEXT($C209,"jjjj")=TEXT(CRENEAUX!$S$10,"jjjj"),TEXT($C209,"jjjj")=TEXT(CRENEAUX!$T$10,"jjjj"),TEXT($C209,"jjjj")=TEXT(CRENEAUX!$U$10,"jjjj"),TEXT($C209,"jjjj")=TEXT(CRENEAUX!$V$10,"jjjj"),TEXT($C209,"jjjj")=TEXT(CRENEAUX!$W$10,"jjjj"),TEXT($C209,"jjjj")=TEXT(CRENEAUX!$X$10,"jjjj"),TEXT($C209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E210</xm:sqref>
        </x14:conditionalFormatting>
        <x14:conditionalFormatting xmlns:xm="http://schemas.microsoft.com/office/excel/2006/main">
          <x14:cfRule type="expression" priority="5488" id="{56075882-1367-4A40-9276-0C8C53EF829A}">
            <xm:f>OR(TEXT($C211,"jjjj")=TEXT(CRENEAUX!$S$10,"jjjj"),TEXT($C211,"jjjj")=TEXT(CRENEAUX!$T$10,"jjjj"),TEXT($C211,"jjjj")=TEXT(CRENEAUX!$U$10,"jjjj"),TEXT($C211,"jjjj")=TEXT(CRENEAUX!$V$10,"jjjj"),TEXT($C211,"jjjj")=TEXT(CRENEAUX!$W$10,"jjjj"),TEXT($C211,"jjjj")=TEXT(CRENEAUX!$X$10,"jjjj"),TEXT($C211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E211</xm:sqref>
        </x14:conditionalFormatting>
        <x14:conditionalFormatting xmlns:xm="http://schemas.microsoft.com/office/excel/2006/main">
          <x14:cfRule type="expression" priority="5487" id="{BE3C746C-E1AC-47CC-BD49-1CAF9CB2F5C7}">
            <xm:f>OR(TEXT($C211,"jjjj")=TEXT(CRENEAUX!$S$10,"jjjj"),TEXT($C211,"jjjj")=TEXT(CRENEAUX!$T$10,"jjjj"),TEXT($C211,"jjjj")=TEXT(CRENEAUX!$U$10,"jjjj"),TEXT($C211,"jjjj")=TEXT(CRENEAUX!$V$10,"jjjj"),TEXT($C211,"jjjj")=TEXT(CRENEAUX!$W$10,"jjjj"),TEXT($C211,"jjjj")=TEXT(CRENEAUX!$X$10,"jjjj"),TEXT($C211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E212</xm:sqref>
        </x14:conditionalFormatting>
        <x14:conditionalFormatting xmlns:xm="http://schemas.microsoft.com/office/excel/2006/main">
          <x14:cfRule type="expression" priority="5485" id="{2CB99F61-FE58-42ED-A80B-87D4D28F209A}">
            <xm:f>OR(TEXT($C213,"jjjj")=TEXT(CRENEAUX!$S$10,"jjjj"),TEXT($C213,"jjjj")=TEXT(CRENEAUX!$T$10,"jjjj"),TEXT($C213,"jjjj")=TEXT(CRENEAUX!$U$10,"jjjj"),TEXT($C213,"jjjj")=TEXT(CRENEAUX!$V$10,"jjjj"),TEXT($C213,"jjjj")=TEXT(CRENEAUX!$W$10,"jjjj"),TEXT($C213,"jjjj")=TEXT(CRENEAUX!$X$10,"jjjj"),TEXT($C213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E213</xm:sqref>
        </x14:conditionalFormatting>
        <x14:conditionalFormatting xmlns:xm="http://schemas.microsoft.com/office/excel/2006/main">
          <x14:cfRule type="expression" priority="5484" id="{68B69B28-9D45-434B-B063-F61E5B18B582}">
            <xm:f>OR(TEXT($C213,"jjjj")=TEXT(CRENEAUX!$S$10,"jjjj"),TEXT($C213,"jjjj")=TEXT(CRENEAUX!$T$10,"jjjj"),TEXT($C213,"jjjj")=TEXT(CRENEAUX!$U$10,"jjjj"),TEXT($C213,"jjjj")=TEXT(CRENEAUX!$V$10,"jjjj"),TEXT($C213,"jjjj")=TEXT(CRENEAUX!$W$10,"jjjj"),TEXT($C213,"jjjj")=TEXT(CRENEAUX!$X$10,"jjjj"),TEXT($C213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E214</xm:sqref>
        </x14:conditionalFormatting>
        <x14:conditionalFormatting xmlns:xm="http://schemas.microsoft.com/office/excel/2006/main">
          <x14:cfRule type="expression" priority="5482" id="{EB761545-D1D4-4D88-8972-C407DABB8CB3}">
            <xm:f>OR(TEXT($C215,"jjjj")=TEXT(CRENEAUX!$S$10,"jjjj"),TEXT($C215,"jjjj")=TEXT(CRENEAUX!$T$10,"jjjj"),TEXT($C215,"jjjj")=TEXT(CRENEAUX!$U$10,"jjjj"),TEXT($C215,"jjjj")=TEXT(CRENEAUX!$V$10,"jjjj"),TEXT($C215,"jjjj")=TEXT(CRENEAUX!$W$10,"jjjj"),TEXT($C215,"jjjj")=TEXT(CRENEAUX!$X$10,"jjjj"),TEXT($C215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E215</xm:sqref>
        </x14:conditionalFormatting>
        <x14:conditionalFormatting xmlns:xm="http://schemas.microsoft.com/office/excel/2006/main">
          <x14:cfRule type="expression" priority="5481" id="{BF137842-33B7-495C-96EC-811F422725AD}">
            <xm:f>OR(TEXT($C215,"jjjj")=TEXT(CRENEAUX!$S$10,"jjjj"),TEXT($C215,"jjjj")=TEXT(CRENEAUX!$T$10,"jjjj"),TEXT($C215,"jjjj")=TEXT(CRENEAUX!$U$10,"jjjj"),TEXT($C215,"jjjj")=TEXT(CRENEAUX!$V$10,"jjjj"),TEXT($C215,"jjjj")=TEXT(CRENEAUX!$W$10,"jjjj"),TEXT($C215,"jjjj")=TEXT(CRENEAUX!$X$10,"jjjj"),TEXT($C215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E216</xm:sqref>
        </x14:conditionalFormatting>
        <x14:conditionalFormatting xmlns:xm="http://schemas.microsoft.com/office/excel/2006/main">
          <x14:cfRule type="expression" priority="5479" id="{8BE6FAB2-9D66-4B10-B1E9-92A103E7E21D}">
            <xm:f>OR(TEXT($C217,"jjjj")=TEXT(CRENEAUX!$S$10,"jjjj"),TEXT($C217,"jjjj")=TEXT(CRENEAUX!$T$10,"jjjj"),TEXT($C217,"jjjj")=TEXT(CRENEAUX!$U$10,"jjjj"),TEXT($C217,"jjjj")=TEXT(CRENEAUX!$V$10,"jjjj"),TEXT($C217,"jjjj")=TEXT(CRENEAUX!$W$10,"jjjj"),TEXT($C217,"jjjj")=TEXT(CRENEAUX!$X$10,"jjjj"),TEXT($C217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E217</xm:sqref>
        </x14:conditionalFormatting>
        <x14:conditionalFormatting xmlns:xm="http://schemas.microsoft.com/office/excel/2006/main">
          <x14:cfRule type="expression" priority="5478" id="{10E9647D-B0BF-4FEE-9497-72A63B06A6A2}">
            <xm:f>OR(TEXT($C217,"jjjj")=TEXT(CRENEAUX!$S$10,"jjjj"),TEXT($C217,"jjjj")=TEXT(CRENEAUX!$T$10,"jjjj"),TEXT($C217,"jjjj")=TEXT(CRENEAUX!$U$10,"jjjj"),TEXT($C217,"jjjj")=TEXT(CRENEAUX!$V$10,"jjjj"),TEXT($C217,"jjjj")=TEXT(CRENEAUX!$W$10,"jjjj"),TEXT($C217,"jjjj")=TEXT(CRENEAUX!$X$10,"jjjj"),TEXT($C217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E218</xm:sqref>
        </x14:conditionalFormatting>
        <x14:conditionalFormatting xmlns:xm="http://schemas.microsoft.com/office/excel/2006/main">
          <x14:cfRule type="expression" priority="5476" id="{C0AE553E-616E-41BC-A3E1-0664DDF380B6}">
            <xm:f>OR(TEXT($C219,"jjjj")=TEXT(CRENEAUX!$S$10,"jjjj"),TEXT($C219,"jjjj")=TEXT(CRENEAUX!$T$10,"jjjj"),TEXT($C219,"jjjj")=TEXT(CRENEAUX!$U$10,"jjjj"),TEXT($C219,"jjjj")=TEXT(CRENEAUX!$V$10,"jjjj"),TEXT($C219,"jjjj")=TEXT(CRENEAUX!$W$10,"jjjj"),TEXT($C219,"jjjj")=TEXT(CRENEAUX!$X$10,"jjjj"),TEXT($C219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E219</xm:sqref>
        </x14:conditionalFormatting>
        <x14:conditionalFormatting xmlns:xm="http://schemas.microsoft.com/office/excel/2006/main">
          <x14:cfRule type="expression" priority="5475" id="{66A3C5E0-AD90-4F5E-9A94-608485952ADE}">
            <xm:f>OR(TEXT($C219,"jjjj")=TEXT(CRENEAUX!$S$10,"jjjj"),TEXT($C219,"jjjj")=TEXT(CRENEAUX!$T$10,"jjjj"),TEXT($C219,"jjjj")=TEXT(CRENEAUX!$U$10,"jjjj"),TEXT($C219,"jjjj")=TEXT(CRENEAUX!$V$10,"jjjj"),TEXT($C219,"jjjj")=TEXT(CRENEAUX!$W$10,"jjjj"),TEXT($C219,"jjjj")=TEXT(CRENEAUX!$X$10,"jjjj"),TEXT($C219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E220</xm:sqref>
        </x14:conditionalFormatting>
        <x14:conditionalFormatting xmlns:xm="http://schemas.microsoft.com/office/excel/2006/main">
          <x14:cfRule type="expression" priority="5473" id="{2CA91902-DF30-4894-A360-D5C02A0B3E74}">
            <xm:f>OR(TEXT($C221,"jjjj")=TEXT(CRENEAUX!$S$10,"jjjj"),TEXT($C221,"jjjj")=TEXT(CRENEAUX!$T$10,"jjjj"),TEXT($C221,"jjjj")=TEXT(CRENEAUX!$U$10,"jjjj"),TEXT($C221,"jjjj")=TEXT(CRENEAUX!$V$10,"jjjj"),TEXT($C221,"jjjj")=TEXT(CRENEAUX!$W$10,"jjjj"),TEXT($C221,"jjjj")=TEXT(CRENEAUX!$X$10,"jjjj"),TEXT($C221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E221</xm:sqref>
        </x14:conditionalFormatting>
        <x14:conditionalFormatting xmlns:xm="http://schemas.microsoft.com/office/excel/2006/main">
          <x14:cfRule type="expression" priority="5472" id="{5C1676D7-5BFC-4CF5-833C-CAB10C95CF6E}">
            <xm:f>OR(TEXT($C221,"jjjj")=TEXT(CRENEAUX!$S$10,"jjjj"),TEXT($C221,"jjjj")=TEXT(CRENEAUX!$T$10,"jjjj"),TEXT($C221,"jjjj")=TEXT(CRENEAUX!$U$10,"jjjj"),TEXT($C221,"jjjj")=TEXT(CRENEAUX!$V$10,"jjjj"),TEXT($C221,"jjjj")=TEXT(CRENEAUX!$W$10,"jjjj"),TEXT($C221,"jjjj")=TEXT(CRENEAUX!$X$10,"jjjj"),TEXT($C221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E222</xm:sqref>
        </x14:conditionalFormatting>
        <x14:conditionalFormatting xmlns:xm="http://schemas.microsoft.com/office/excel/2006/main">
          <x14:cfRule type="expression" priority="5470" id="{A3F03261-AB66-49FC-849B-03B840BD77D0}">
            <xm:f>OR(TEXT($C223,"jjjj")=TEXT(CRENEAUX!$S$10,"jjjj"),TEXT($C223,"jjjj")=TEXT(CRENEAUX!$T$10,"jjjj"),TEXT($C223,"jjjj")=TEXT(CRENEAUX!$U$10,"jjjj"),TEXT($C223,"jjjj")=TEXT(CRENEAUX!$V$10,"jjjj"),TEXT($C223,"jjjj")=TEXT(CRENEAUX!$W$10,"jjjj"),TEXT($C223,"jjjj")=TEXT(CRENEAUX!$X$10,"jjjj"),TEXT($C223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E223</xm:sqref>
        </x14:conditionalFormatting>
        <x14:conditionalFormatting xmlns:xm="http://schemas.microsoft.com/office/excel/2006/main">
          <x14:cfRule type="expression" priority="5469" id="{258F31DD-BF80-4FC1-8CB5-3465146207E6}">
            <xm:f>OR(TEXT($C223,"jjjj")=TEXT(CRENEAUX!$S$10,"jjjj"),TEXT($C223,"jjjj")=TEXT(CRENEAUX!$T$10,"jjjj"),TEXT($C223,"jjjj")=TEXT(CRENEAUX!$U$10,"jjjj"),TEXT($C223,"jjjj")=TEXT(CRENEAUX!$V$10,"jjjj"),TEXT($C223,"jjjj")=TEXT(CRENEAUX!$W$10,"jjjj"),TEXT($C223,"jjjj")=TEXT(CRENEAUX!$X$10,"jjjj"),TEXT($C223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E224</xm:sqref>
        </x14:conditionalFormatting>
        <x14:conditionalFormatting xmlns:xm="http://schemas.microsoft.com/office/excel/2006/main">
          <x14:cfRule type="expression" priority="5467" id="{3EBF4A99-BAC0-40AF-A115-6F66A6427571}">
            <xm:f>OR(TEXT($C225,"jjjj")=TEXT(CRENEAUX!$S$10,"jjjj"),TEXT($C225,"jjjj")=TEXT(CRENEAUX!$T$10,"jjjj"),TEXT($C225,"jjjj")=TEXT(CRENEAUX!$U$10,"jjjj"),TEXT($C225,"jjjj")=TEXT(CRENEAUX!$V$10,"jjjj"),TEXT($C225,"jjjj")=TEXT(CRENEAUX!$W$10,"jjjj"),TEXT($C225,"jjjj")=TEXT(CRENEAUX!$X$10,"jjjj"),TEXT($C225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E225</xm:sqref>
        </x14:conditionalFormatting>
        <x14:conditionalFormatting xmlns:xm="http://schemas.microsoft.com/office/excel/2006/main">
          <x14:cfRule type="expression" priority="5466" id="{5A2A8933-71CC-43E7-A708-9FE21BF4B4D5}">
            <xm:f>OR(TEXT($C225,"jjjj")=TEXT(CRENEAUX!$S$10,"jjjj"),TEXT($C225,"jjjj")=TEXT(CRENEAUX!$T$10,"jjjj"),TEXT($C225,"jjjj")=TEXT(CRENEAUX!$U$10,"jjjj"),TEXT($C225,"jjjj")=TEXT(CRENEAUX!$V$10,"jjjj"),TEXT($C225,"jjjj")=TEXT(CRENEAUX!$W$10,"jjjj"),TEXT($C225,"jjjj")=TEXT(CRENEAUX!$X$10,"jjjj"),TEXT($C225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E226</xm:sqref>
        </x14:conditionalFormatting>
        <x14:conditionalFormatting xmlns:xm="http://schemas.microsoft.com/office/excel/2006/main">
          <x14:cfRule type="expression" priority="5464" id="{87E177DC-BA5A-47F4-8C3D-FCDB8FF996C3}">
            <xm:f>OR(TEXT($C227,"jjjj")=TEXT(CRENEAUX!$S$10,"jjjj"),TEXT($C227,"jjjj")=TEXT(CRENEAUX!$T$10,"jjjj"),TEXT($C227,"jjjj")=TEXT(CRENEAUX!$U$10,"jjjj"),TEXT($C227,"jjjj")=TEXT(CRENEAUX!$V$10,"jjjj"),TEXT($C227,"jjjj")=TEXT(CRENEAUX!$W$10,"jjjj"),TEXT($C227,"jjjj")=TEXT(CRENEAUX!$X$10,"jjjj"),TEXT($C227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E227</xm:sqref>
        </x14:conditionalFormatting>
        <x14:conditionalFormatting xmlns:xm="http://schemas.microsoft.com/office/excel/2006/main">
          <x14:cfRule type="expression" priority="5463" id="{0FF6001B-F78F-4A02-83E9-3CB7D60F62D7}">
            <xm:f>OR(TEXT($C227,"jjjj")=TEXT(CRENEAUX!$S$10,"jjjj"),TEXT($C227,"jjjj")=TEXT(CRENEAUX!$T$10,"jjjj"),TEXT($C227,"jjjj")=TEXT(CRENEAUX!$U$10,"jjjj"),TEXT($C227,"jjjj")=TEXT(CRENEAUX!$V$10,"jjjj"),TEXT($C227,"jjjj")=TEXT(CRENEAUX!$W$10,"jjjj"),TEXT($C227,"jjjj")=TEXT(CRENEAUX!$X$10,"jjjj"),TEXT($C227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E228</xm:sqref>
        </x14:conditionalFormatting>
        <x14:conditionalFormatting xmlns:xm="http://schemas.microsoft.com/office/excel/2006/main">
          <x14:cfRule type="expression" priority="5461" id="{FE8E1465-A6C8-495E-99F5-F14E652E04CD}">
            <xm:f>OR(TEXT($C229,"jjjj")=TEXT(CRENEAUX!$S$10,"jjjj"),TEXT($C229,"jjjj")=TEXT(CRENEAUX!$T$10,"jjjj"),TEXT($C229,"jjjj")=TEXT(CRENEAUX!$U$10,"jjjj"),TEXT($C229,"jjjj")=TEXT(CRENEAUX!$V$10,"jjjj"),TEXT($C229,"jjjj")=TEXT(CRENEAUX!$W$10,"jjjj"),TEXT($C229,"jjjj")=TEXT(CRENEAUX!$X$10,"jjjj"),TEXT($C229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E229</xm:sqref>
        </x14:conditionalFormatting>
        <x14:conditionalFormatting xmlns:xm="http://schemas.microsoft.com/office/excel/2006/main">
          <x14:cfRule type="expression" priority="5460" id="{2D4E9D7C-7893-46AC-BAD8-298586A0D556}">
            <xm:f>OR(TEXT($C229,"jjjj")=TEXT(CRENEAUX!$S$10,"jjjj"),TEXT($C229,"jjjj")=TEXT(CRENEAUX!$T$10,"jjjj"),TEXT($C229,"jjjj")=TEXT(CRENEAUX!$U$10,"jjjj"),TEXT($C229,"jjjj")=TEXT(CRENEAUX!$V$10,"jjjj"),TEXT($C229,"jjjj")=TEXT(CRENEAUX!$W$10,"jjjj"),TEXT($C229,"jjjj")=TEXT(CRENEAUX!$X$10,"jjjj"),TEXT($C229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E230</xm:sqref>
        </x14:conditionalFormatting>
        <x14:conditionalFormatting xmlns:xm="http://schemas.microsoft.com/office/excel/2006/main">
          <x14:cfRule type="expression" priority="5458" id="{628D7FB1-8A9C-46A8-94FC-49BE6F941416}">
            <xm:f>OR(TEXT($C231,"jjjj")=TEXT(CRENEAUX!$S$10,"jjjj"),TEXT($C231,"jjjj")=TEXT(CRENEAUX!$T$10,"jjjj"),TEXT($C231,"jjjj")=TEXT(CRENEAUX!$U$10,"jjjj"),TEXT($C231,"jjjj")=TEXT(CRENEAUX!$V$10,"jjjj"),TEXT($C231,"jjjj")=TEXT(CRENEAUX!$W$10,"jjjj"),TEXT($C231,"jjjj")=TEXT(CRENEAUX!$X$10,"jjjj"),TEXT($C231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E231</xm:sqref>
        </x14:conditionalFormatting>
        <x14:conditionalFormatting xmlns:xm="http://schemas.microsoft.com/office/excel/2006/main">
          <x14:cfRule type="expression" priority="5457" id="{5F72693F-A883-4277-87A2-42F739DFAE0A}">
            <xm:f>OR(TEXT($C231,"jjjj")=TEXT(CRENEAUX!$S$10,"jjjj"),TEXT($C231,"jjjj")=TEXT(CRENEAUX!$T$10,"jjjj"),TEXT($C231,"jjjj")=TEXT(CRENEAUX!$U$10,"jjjj"),TEXT($C231,"jjjj")=TEXT(CRENEAUX!$V$10,"jjjj"),TEXT($C231,"jjjj")=TEXT(CRENEAUX!$W$10,"jjjj"),TEXT($C231,"jjjj")=TEXT(CRENEAUX!$X$10,"jjjj"),TEXT($C231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E232</xm:sqref>
        </x14:conditionalFormatting>
        <x14:conditionalFormatting xmlns:xm="http://schemas.microsoft.com/office/excel/2006/main">
          <x14:cfRule type="expression" priority="5455" id="{94A1C4A0-A68A-4A73-95D0-7A4C857900F3}">
            <xm:f>OR(TEXT($C233,"jjjj")=TEXT(CRENEAUX!$S$10,"jjjj"),TEXT($C233,"jjjj")=TEXT(CRENEAUX!$T$10,"jjjj"),TEXT($C233,"jjjj")=TEXT(CRENEAUX!$U$10,"jjjj"),TEXT($C233,"jjjj")=TEXT(CRENEAUX!$V$10,"jjjj"),TEXT($C233,"jjjj")=TEXT(CRENEAUX!$W$10,"jjjj"),TEXT($C233,"jjjj")=TEXT(CRENEAUX!$X$10,"jjjj"),TEXT($C233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E233</xm:sqref>
        </x14:conditionalFormatting>
        <x14:conditionalFormatting xmlns:xm="http://schemas.microsoft.com/office/excel/2006/main">
          <x14:cfRule type="expression" priority="5454" id="{BEEB579B-6A4F-4AF2-9235-F149412E4FFD}">
            <xm:f>OR(TEXT($C233,"jjjj")=TEXT(CRENEAUX!$S$10,"jjjj"),TEXT($C233,"jjjj")=TEXT(CRENEAUX!$T$10,"jjjj"),TEXT($C233,"jjjj")=TEXT(CRENEAUX!$U$10,"jjjj"),TEXT($C233,"jjjj")=TEXT(CRENEAUX!$V$10,"jjjj"),TEXT($C233,"jjjj")=TEXT(CRENEAUX!$W$10,"jjjj"),TEXT($C233,"jjjj")=TEXT(CRENEAUX!$X$10,"jjjj"),TEXT($C233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E234</xm:sqref>
        </x14:conditionalFormatting>
        <x14:conditionalFormatting xmlns:xm="http://schemas.microsoft.com/office/excel/2006/main">
          <x14:cfRule type="expression" priority="5452" id="{2AAE3CF5-C2CD-40A2-BD09-2F58F2E8EDEA}">
            <xm:f>OR(TEXT($C235,"jjjj")=TEXT(CRENEAUX!$S$10,"jjjj"),TEXT($C235,"jjjj")=TEXT(CRENEAUX!$T$10,"jjjj"),TEXT($C235,"jjjj")=TEXT(CRENEAUX!$U$10,"jjjj"),TEXT($C235,"jjjj")=TEXT(CRENEAUX!$V$10,"jjjj"),TEXT($C235,"jjjj")=TEXT(CRENEAUX!$W$10,"jjjj"),TEXT($C235,"jjjj")=TEXT(CRENEAUX!$X$10,"jjjj"),TEXT($C235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E235</xm:sqref>
        </x14:conditionalFormatting>
        <x14:conditionalFormatting xmlns:xm="http://schemas.microsoft.com/office/excel/2006/main">
          <x14:cfRule type="expression" priority="5451" id="{A5B7D151-688E-437F-A6D8-A662F0F33357}">
            <xm:f>OR(TEXT($C235,"jjjj")=TEXT(CRENEAUX!$S$10,"jjjj"),TEXT($C235,"jjjj")=TEXT(CRENEAUX!$T$10,"jjjj"),TEXT($C235,"jjjj")=TEXT(CRENEAUX!$U$10,"jjjj"),TEXT($C235,"jjjj")=TEXT(CRENEAUX!$V$10,"jjjj"),TEXT($C235,"jjjj")=TEXT(CRENEAUX!$W$10,"jjjj"),TEXT($C235,"jjjj")=TEXT(CRENEAUX!$X$10,"jjjj"),TEXT($C235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E236</xm:sqref>
        </x14:conditionalFormatting>
        <x14:conditionalFormatting xmlns:xm="http://schemas.microsoft.com/office/excel/2006/main">
          <x14:cfRule type="expression" priority="5449" id="{57238CAD-44B2-4C74-B5E1-338A3D31F38F}">
            <xm:f>OR(TEXT($C237,"jjjj")=TEXT(CRENEAUX!$S$10,"jjjj"),TEXT($C237,"jjjj")=TEXT(CRENEAUX!$T$10,"jjjj"),TEXT($C237,"jjjj")=TEXT(CRENEAUX!$U$10,"jjjj"),TEXT($C237,"jjjj")=TEXT(CRENEAUX!$V$10,"jjjj"),TEXT($C237,"jjjj")=TEXT(CRENEAUX!$W$10,"jjjj"),TEXT($C237,"jjjj")=TEXT(CRENEAUX!$X$10,"jjjj"),TEXT($C237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E237</xm:sqref>
        </x14:conditionalFormatting>
        <x14:conditionalFormatting xmlns:xm="http://schemas.microsoft.com/office/excel/2006/main">
          <x14:cfRule type="expression" priority="5448" id="{5352CDC7-5AC5-42F5-989A-A5352CC92B55}">
            <xm:f>OR(TEXT($C237,"jjjj")=TEXT(CRENEAUX!$S$10,"jjjj"),TEXT($C237,"jjjj")=TEXT(CRENEAUX!$T$10,"jjjj"),TEXT($C237,"jjjj")=TEXT(CRENEAUX!$U$10,"jjjj"),TEXT($C237,"jjjj")=TEXT(CRENEAUX!$V$10,"jjjj"),TEXT($C237,"jjjj")=TEXT(CRENEAUX!$W$10,"jjjj"),TEXT($C237,"jjjj")=TEXT(CRENEAUX!$X$10,"jjjj"),TEXT($C237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E238</xm:sqref>
        </x14:conditionalFormatting>
        <x14:conditionalFormatting xmlns:xm="http://schemas.microsoft.com/office/excel/2006/main">
          <x14:cfRule type="expression" priority="5446" id="{FBE03F10-B3E6-465F-AA3E-6957CCE5B5D8}">
            <xm:f>OR(TEXT($C239,"jjjj")=TEXT(CRENEAUX!$S$10,"jjjj"),TEXT($C239,"jjjj")=TEXT(CRENEAUX!$T$10,"jjjj"),TEXT($C239,"jjjj")=TEXT(CRENEAUX!$U$10,"jjjj"),TEXT($C239,"jjjj")=TEXT(CRENEAUX!$V$10,"jjjj"),TEXT($C239,"jjjj")=TEXT(CRENEAUX!$W$10,"jjjj"),TEXT($C239,"jjjj")=TEXT(CRENEAUX!$X$10,"jjjj"),TEXT($C239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E239</xm:sqref>
        </x14:conditionalFormatting>
        <x14:conditionalFormatting xmlns:xm="http://schemas.microsoft.com/office/excel/2006/main">
          <x14:cfRule type="expression" priority="5445" id="{063859C8-57E9-4385-B6E8-7D1BC5469E8B}">
            <xm:f>OR(TEXT($C239,"jjjj")=TEXT(CRENEAUX!$S$10,"jjjj"),TEXT($C239,"jjjj")=TEXT(CRENEAUX!$T$10,"jjjj"),TEXT($C239,"jjjj")=TEXT(CRENEAUX!$U$10,"jjjj"),TEXT($C239,"jjjj")=TEXT(CRENEAUX!$V$10,"jjjj"),TEXT($C239,"jjjj")=TEXT(CRENEAUX!$W$10,"jjjj"),TEXT($C239,"jjjj")=TEXT(CRENEAUX!$X$10,"jjjj"),TEXT($C239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E240</xm:sqref>
        </x14:conditionalFormatting>
        <x14:conditionalFormatting xmlns:xm="http://schemas.microsoft.com/office/excel/2006/main">
          <x14:cfRule type="expression" priority="5443" id="{14237F7F-41DA-4C52-8655-21E1AE3EF42A}">
            <xm:f>OR(TEXT($C241,"jjjj")=TEXT(CRENEAUX!$S$10,"jjjj"),TEXT($C241,"jjjj")=TEXT(CRENEAUX!$T$10,"jjjj"),TEXT($C241,"jjjj")=TEXT(CRENEAUX!$U$10,"jjjj"),TEXT($C241,"jjjj")=TEXT(CRENEAUX!$V$10,"jjjj"),TEXT($C241,"jjjj")=TEXT(CRENEAUX!$W$10,"jjjj"),TEXT($C241,"jjjj")=TEXT(CRENEAUX!$X$10,"jjjj"),TEXT($C241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E241</xm:sqref>
        </x14:conditionalFormatting>
        <x14:conditionalFormatting xmlns:xm="http://schemas.microsoft.com/office/excel/2006/main">
          <x14:cfRule type="expression" priority="5442" id="{8DA8F2A8-8FFC-45D7-89FE-4A8BEF86AA44}">
            <xm:f>OR(TEXT($C241,"jjjj")=TEXT(CRENEAUX!$S$10,"jjjj"),TEXT($C241,"jjjj")=TEXT(CRENEAUX!$T$10,"jjjj"),TEXT($C241,"jjjj")=TEXT(CRENEAUX!$U$10,"jjjj"),TEXT($C241,"jjjj")=TEXT(CRENEAUX!$V$10,"jjjj"),TEXT($C241,"jjjj")=TEXT(CRENEAUX!$W$10,"jjjj"),TEXT($C241,"jjjj")=TEXT(CRENEAUX!$X$10,"jjjj"),TEXT($C241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E242</xm:sqref>
        </x14:conditionalFormatting>
        <x14:conditionalFormatting xmlns:xm="http://schemas.microsoft.com/office/excel/2006/main">
          <x14:cfRule type="expression" priority="5440" id="{99C767CD-09D2-4600-9D03-0DEDF805502B}">
            <xm:f>OR(TEXT($C243,"jjjj")=TEXT(CRENEAUX!$S$10,"jjjj"),TEXT($C243,"jjjj")=TEXT(CRENEAUX!$T$10,"jjjj"),TEXT($C243,"jjjj")=TEXT(CRENEAUX!$U$10,"jjjj"),TEXT($C243,"jjjj")=TEXT(CRENEAUX!$V$10,"jjjj"),TEXT($C243,"jjjj")=TEXT(CRENEAUX!$W$10,"jjjj"),TEXT($C243,"jjjj")=TEXT(CRENEAUX!$X$10,"jjjj"),TEXT($C243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E243</xm:sqref>
        </x14:conditionalFormatting>
        <x14:conditionalFormatting xmlns:xm="http://schemas.microsoft.com/office/excel/2006/main">
          <x14:cfRule type="expression" priority="5439" id="{B7731EF0-5478-4D36-BA0C-A37B70FBB1CD}">
            <xm:f>OR(TEXT($C243,"jjjj")=TEXT(CRENEAUX!$S$10,"jjjj"),TEXT($C243,"jjjj")=TEXT(CRENEAUX!$T$10,"jjjj"),TEXT($C243,"jjjj")=TEXT(CRENEAUX!$U$10,"jjjj"),TEXT($C243,"jjjj")=TEXT(CRENEAUX!$V$10,"jjjj"),TEXT($C243,"jjjj")=TEXT(CRENEAUX!$W$10,"jjjj"),TEXT($C243,"jjjj")=TEXT(CRENEAUX!$X$10,"jjjj"),TEXT($C243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E244</xm:sqref>
        </x14:conditionalFormatting>
        <x14:conditionalFormatting xmlns:xm="http://schemas.microsoft.com/office/excel/2006/main">
          <x14:cfRule type="expression" priority="5437" id="{50C00530-C9DE-4D73-BB9C-A857015C57BD}">
            <xm:f>OR(TEXT($C245,"jjjj")=TEXT(CRENEAUX!$S$10,"jjjj"),TEXT($C245,"jjjj")=TEXT(CRENEAUX!$T$10,"jjjj"),TEXT($C245,"jjjj")=TEXT(CRENEAUX!$U$10,"jjjj"),TEXT($C245,"jjjj")=TEXT(CRENEAUX!$V$10,"jjjj"),TEXT($C245,"jjjj")=TEXT(CRENEAUX!$W$10,"jjjj"),TEXT($C245,"jjjj")=TEXT(CRENEAUX!$X$10,"jjjj"),TEXT($C245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E245</xm:sqref>
        </x14:conditionalFormatting>
        <x14:conditionalFormatting xmlns:xm="http://schemas.microsoft.com/office/excel/2006/main">
          <x14:cfRule type="expression" priority="5436" id="{952E4A44-52CE-4AA9-A8F0-2F2FEC920F55}">
            <xm:f>OR(TEXT($C245,"jjjj")=TEXT(CRENEAUX!$S$10,"jjjj"),TEXT($C245,"jjjj")=TEXT(CRENEAUX!$T$10,"jjjj"),TEXT($C245,"jjjj")=TEXT(CRENEAUX!$U$10,"jjjj"),TEXT($C245,"jjjj")=TEXT(CRENEAUX!$V$10,"jjjj"),TEXT($C245,"jjjj")=TEXT(CRENEAUX!$W$10,"jjjj"),TEXT($C245,"jjjj")=TEXT(CRENEAUX!$X$10,"jjjj"),TEXT($C245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E246</xm:sqref>
        </x14:conditionalFormatting>
        <x14:conditionalFormatting xmlns:xm="http://schemas.microsoft.com/office/excel/2006/main">
          <x14:cfRule type="expression" priority="5434" id="{1CD153C5-896A-4B39-943C-35C464049BB1}">
            <xm:f>OR(TEXT($C247,"jjjj")=TEXT(CRENEAUX!$S$10,"jjjj"),TEXT($C247,"jjjj")=TEXT(CRENEAUX!$T$10,"jjjj"),TEXT($C247,"jjjj")=TEXT(CRENEAUX!$U$10,"jjjj"),TEXT($C247,"jjjj")=TEXT(CRENEAUX!$V$10,"jjjj"),TEXT($C247,"jjjj")=TEXT(CRENEAUX!$W$10,"jjjj"),TEXT($C247,"jjjj")=TEXT(CRENEAUX!$X$10,"jjjj"),TEXT($C247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E247</xm:sqref>
        </x14:conditionalFormatting>
        <x14:conditionalFormatting xmlns:xm="http://schemas.microsoft.com/office/excel/2006/main">
          <x14:cfRule type="expression" priority="5433" id="{FF0CCB8C-E4DF-43D0-816C-D06583530E76}">
            <xm:f>OR(TEXT($C247,"jjjj")=TEXT(CRENEAUX!$S$10,"jjjj"),TEXT($C247,"jjjj")=TEXT(CRENEAUX!$T$10,"jjjj"),TEXT($C247,"jjjj")=TEXT(CRENEAUX!$U$10,"jjjj"),TEXT($C247,"jjjj")=TEXT(CRENEAUX!$V$10,"jjjj"),TEXT($C247,"jjjj")=TEXT(CRENEAUX!$W$10,"jjjj"),TEXT($C247,"jjjj")=TEXT(CRENEAUX!$X$10,"jjjj"),TEXT($C247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E248</xm:sqref>
        </x14:conditionalFormatting>
        <x14:conditionalFormatting xmlns:xm="http://schemas.microsoft.com/office/excel/2006/main">
          <x14:cfRule type="expression" priority="5431" id="{CC0C87E0-C6BA-472C-8546-EA05EF0FC41F}">
            <xm:f>OR(TEXT($C249,"jjjj")=TEXT(CRENEAUX!$S$10,"jjjj"),TEXT($C249,"jjjj")=TEXT(CRENEAUX!$T$10,"jjjj"),TEXT($C249,"jjjj")=TEXT(CRENEAUX!$U$10,"jjjj"),TEXT($C249,"jjjj")=TEXT(CRENEAUX!$V$10,"jjjj"),TEXT($C249,"jjjj")=TEXT(CRENEAUX!$W$10,"jjjj"),TEXT($C249,"jjjj")=TEXT(CRENEAUX!$X$10,"jjjj"),TEXT($C249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E249</xm:sqref>
        </x14:conditionalFormatting>
        <x14:conditionalFormatting xmlns:xm="http://schemas.microsoft.com/office/excel/2006/main">
          <x14:cfRule type="expression" priority="5430" id="{8A83081F-02CB-4BE1-9B2E-287C7209FE3D}">
            <xm:f>OR(TEXT($C249,"jjjj")=TEXT(CRENEAUX!$S$10,"jjjj"),TEXT($C249,"jjjj")=TEXT(CRENEAUX!$T$10,"jjjj"),TEXT($C249,"jjjj")=TEXT(CRENEAUX!$U$10,"jjjj"),TEXT($C249,"jjjj")=TEXT(CRENEAUX!$V$10,"jjjj"),TEXT($C249,"jjjj")=TEXT(CRENEAUX!$W$10,"jjjj"),TEXT($C249,"jjjj")=TEXT(CRENEAUX!$X$10,"jjjj"),TEXT($C249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E250</xm:sqref>
        </x14:conditionalFormatting>
        <x14:conditionalFormatting xmlns:xm="http://schemas.microsoft.com/office/excel/2006/main">
          <x14:cfRule type="expression" priority="5428" id="{88FE4F88-E880-4FA3-A8B1-D6393BCE14CD}">
            <xm:f>OR(TEXT($C251,"jjjj")=TEXT(CRENEAUX!$S$10,"jjjj"),TEXT($C251,"jjjj")=TEXT(CRENEAUX!$T$10,"jjjj"),TEXT($C251,"jjjj")=TEXT(CRENEAUX!$U$10,"jjjj"),TEXT($C251,"jjjj")=TEXT(CRENEAUX!$V$10,"jjjj"),TEXT($C251,"jjjj")=TEXT(CRENEAUX!$W$10,"jjjj"),TEXT($C251,"jjjj")=TEXT(CRENEAUX!$X$10,"jjjj"),TEXT($C251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E251</xm:sqref>
        </x14:conditionalFormatting>
        <x14:conditionalFormatting xmlns:xm="http://schemas.microsoft.com/office/excel/2006/main">
          <x14:cfRule type="expression" priority="5427" id="{CF9547F1-12A1-4D1C-9E8F-589E19F53CC0}">
            <xm:f>OR(TEXT($C251,"jjjj")=TEXT(CRENEAUX!$S$10,"jjjj"),TEXT($C251,"jjjj")=TEXT(CRENEAUX!$T$10,"jjjj"),TEXT($C251,"jjjj")=TEXT(CRENEAUX!$U$10,"jjjj"),TEXT($C251,"jjjj")=TEXT(CRENEAUX!$V$10,"jjjj"),TEXT($C251,"jjjj")=TEXT(CRENEAUX!$W$10,"jjjj"),TEXT($C251,"jjjj")=TEXT(CRENEAUX!$X$10,"jjjj"),TEXT($C251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E252</xm:sqref>
        </x14:conditionalFormatting>
        <x14:conditionalFormatting xmlns:xm="http://schemas.microsoft.com/office/excel/2006/main">
          <x14:cfRule type="expression" priority="5425" id="{D6E42F45-208D-4A51-A2E2-B1C0A01AF7AC}">
            <xm:f>OR(TEXT($C253,"jjjj")=TEXT(CRENEAUX!$S$10,"jjjj"),TEXT($C253,"jjjj")=TEXT(CRENEAUX!$T$10,"jjjj"),TEXT($C253,"jjjj")=TEXT(CRENEAUX!$U$10,"jjjj"),TEXT($C253,"jjjj")=TEXT(CRENEAUX!$V$10,"jjjj"),TEXT($C253,"jjjj")=TEXT(CRENEAUX!$W$10,"jjjj"),TEXT($C253,"jjjj")=TEXT(CRENEAUX!$X$10,"jjjj"),TEXT($C253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E253</xm:sqref>
        </x14:conditionalFormatting>
        <x14:conditionalFormatting xmlns:xm="http://schemas.microsoft.com/office/excel/2006/main">
          <x14:cfRule type="expression" priority="5424" id="{A3F96F94-FCAB-4F39-8CCB-07E06A9DE53E}">
            <xm:f>OR(TEXT($C253,"jjjj")=TEXT(CRENEAUX!$S$10,"jjjj"),TEXT($C253,"jjjj")=TEXT(CRENEAUX!$T$10,"jjjj"),TEXT($C253,"jjjj")=TEXT(CRENEAUX!$U$10,"jjjj"),TEXT($C253,"jjjj")=TEXT(CRENEAUX!$V$10,"jjjj"),TEXT($C253,"jjjj")=TEXT(CRENEAUX!$W$10,"jjjj"),TEXT($C253,"jjjj")=TEXT(CRENEAUX!$X$10,"jjjj"),TEXT($C253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E254</xm:sqref>
        </x14:conditionalFormatting>
        <x14:conditionalFormatting xmlns:xm="http://schemas.microsoft.com/office/excel/2006/main">
          <x14:cfRule type="expression" priority="5422" id="{732F86F9-307E-40C6-AA05-BFB64A3E39AA}">
            <xm:f>OR(TEXT($C255,"jjjj")=TEXT(CRENEAUX!$S$10,"jjjj"),TEXT($C255,"jjjj")=TEXT(CRENEAUX!$T$10,"jjjj"),TEXT($C255,"jjjj")=TEXT(CRENEAUX!$U$10,"jjjj"),TEXT($C255,"jjjj")=TEXT(CRENEAUX!$V$10,"jjjj"),TEXT($C255,"jjjj")=TEXT(CRENEAUX!$W$10,"jjjj"),TEXT($C255,"jjjj")=TEXT(CRENEAUX!$X$10,"jjjj"),TEXT($C255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E255</xm:sqref>
        </x14:conditionalFormatting>
        <x14:conditionalFormatting xmlns:xm="http://schemas.microsoft.com/office/excel/2006/main">
          <x14:cfRule type="expression" priority="5421" id="{6808D231-C1FE-4EC4-A41D-16E6E9873E5C}">
            <xm:f>OR(TEXT($C255,"jjjj")=TEXT(CRENEAUX!$S$10,"jjjj"),TEXT($C255,"jjjj")=TEXT(CRENEAUX!$T$10,"jjjj"),TEXT($C255,"jjjj")=TEXT(CRENEAUX!$U$10,"jjjj"),TEXT($C255,"jjjj")=TEXT(CRENEAUX!$V$10,"jjjj"),TEXT($C255,"jjjj")=TEXT(CRENEAUX!$W$10,"jjjj"),TEXT($C255,"jjjj")=TEXT(CRENEAUX!$X$10,"jjjj"),TEXT($C255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E256</xm:sqref>
        </x14:conditionalFormatting>
        <x14:conditionalFormatting xmlns:xm="http://schemas.microsoft.com/office/excel/2006/main">
          <x14:cfRule type="expression" priority="5419" id="{3062A687-3C88-4B66-8D54-AA3EC5255C9F}">
            <xm:f>OR(TEXT($C257,"jjjj")=TEXT(CRENEAUX!$S$10,"jjjj"),TEXT($C257,"jjjj")=TEXT(CRENEAUX!$T$10,"jjjj"),TEXT($C257,"jjjj")=TEXT(CRENEAUX!$U$10,"jjjj"),TEXT($C257,"jjjj")=TEXT(CRENEAUX!$V$10,"jjjj"),TEXT($C257,"jjjj")=TEXT(CRENEAUX!$W$10,"jjjj"),TEXT($C257,"jjjj")=TEXT(CRENEAUX!$X$10,"jjjj"),TEXT($C257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E257</xm:sqref>
        </x14:conditionalFormatting>
        <x14:conditionalFormatting xmlns:xm="http://schemas.microsoft.com/office/excel/2006/main">
          <x14:cfRule type="expression" priority="5418" id="{A20F5EBD-10F8-4838-A2EA-0EEB4368965C}">
            <xm:f>OR(TEXT($C257,"jjjj")=TEXT(CRENEAUX!$S$10,"jjjj"),TEXT($C257,"jjjj")=TEXT(CRENEAUX!$T$10,"jjjj"),TEXT($C257,"jjjj")=TEXT(CRENEAUX!$U$10,"jjjj"),TEXT($C257,"jjjj")=TEXT(CRENEAUX!$V$10,"jjjj"),TEXT($C257,"jjjj")=TEXT(CRENEAUX!$W$10,"jjjj"),TEXT($C257,"jjjj")=TEXT(CRENEAUX!$X$10,"jjjj"),TEXT($C257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E258</xm:sqref>
        </x14:conditionalFormatting>
        <x14:conditionalFormatting xmlns:xm="http://schemas.microsoft.com/office/excel/2006/main">
          <x14:cfRule type="expression" priority="5416" id="{6F6D8850-D6AB-4FC1-B773-9A826F13BD05}">
            <xm:f>OR(TEXT($C259,"jjjj")=TEXT(CRENEAUX!$S$10,"jjjj"),TEXT($C259,"jjjj")=TEXT(CRENEAUX!$T$10,"jjjj"),TEXT($C259,"jjjj")=TEXT(CRENEAUX!$U$10,"jjjj"),TEXT($C259,"jjjj")=TEXT(CRENEAUX!$V$10,"jjjj"),TEXT($C259,"jjjj")=TEXT(CRENEAUX!$W$10,"jjjj"),TEXT($C259,"jjjj")=TEXT(CRENEAUX!$X$10,"jjjj"),TEXT($C259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E259</xm:sqref>
        </x14:conditionalFormatting>
        <x14:conditionalFormatting xmlns:xm="http://schemas.microsoft.com/office/excel/2006/main">
          <x14:cfRule type="expression" priority="5415" id="{8A5FC2DE-6CED-4D1B-BAEF-AE3813F64132}">
            <xm:f>OR(TEXT($C259,"jjjj")=TEXT(CRENEAUX!$S$10,"jjjj"),TEXT($C259,"jjjj")=TEXT(CRENEAUX!$T$10,"jjjj"),TEXT($C259,"jjjj")=TEXT(CRENEAUX!$U$10,"jjjj"),TEXT($C259,"jjjj")=TEXT(CRENEAUX!$V$10,"jjjj"),TEXT($C259,"jjjj")=TEXT(CRENEAUX!$W$10,"jjjj"),TEXT($C259,"jjjj")=TEXT(CRENEAUX!$X$10,"jjjj"),TEXT($C259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E260</xm:sqref>
        </x14:conditionalFormatting>
        <x14:conditionalFormatting xmlns:xm="http://schemas.microsoft.com/office/excel/2006/main">
          <x14:cfRule type="expression" priority="5413" id="{962084F3-5352-47F4-9894-006727F1C9A5}">
            <xm:f>OR(TEXT($C261,"jjjj")=TEXT(CRENEAUX!$S$10,"jjjj"),TEXT($C261,"jjjj")=TEXT(CRENEAUX!$T$10,"jjjj"),TEXT($C261,"jjjj")=TEXT(CRENEAUX!$U$10,"jjjj"),TEXT($C261,"jjjj")=TEXT(CRENEAUX!$V$10,"jjjj"),TEXT($C261,"jjjj")=TEXT(CRENEAUX!$W$10,"jjjj"),TEXT($C261,"jjjj")=TEXT(CRENEAUX!$X$10,"jjjj"),TEXT($C261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E261</xm:sqref>
        </x14:conditionalFormatting>
        <x14:conditionalFormatting xmlns:xm="http://schemas.microsoft.com/office/excel/2006/main">
          <x14:cfRule type="expression" priority="5412" id="{7895D2DA-A151-4A22-B1A8-22022330C53C}">
            <xm:f>OR(TEXT($C261,"jjjj")=TEXT(CRENEAUX!$S$10,"jjjj"),TEXT($C261,"jjjj")=TEXT(CRENEAUX!$T$10,"jjjj"),TEXT($C261,"jjjj")=TEXT(CRENEAUX!$U$10,"jjjj"),TEXT($C261,"jjjj")=TEXT(CRENEAUX!$V$10,"jjjj"),TEXT($C261,"jjjj")=TEXT(CRENEAUX!$W$10,"jjjj"),TEXT($C261,"jjjj")=TEXT(CRENEAUX!$X$10,"jjjj"),TEXT($C261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E262</xm:sqref>
        </x14:conditionalFormatting>
        <x14:conditionalFormatting xmlns:xm="http://schemas.microsoft.com/office/excel/2006/main">
          <x14:cfRule type="expression" priority="5410" id="{ABF960FE-BC1B-4FB8-9ABF-5E09B42CEDA9}">
            <xm:f>OR(TEXT($C263,"jjjj")=TEXT(CRENEAUX!$S$10,"jjjj"),TEXT($C263,"jjjj")=TEXT(CRENEAUX!$T$10,"jjjj"),TEXT($C263,"jjjj")=TEXT(CRENEAUX!$U$10,"jjjj"),TEXT($C263,"jjjj")=TEXT(CRENEAUX!$V$10,"jjjj"),TEXT($C263,"jjjj")=TEXT(CRENEAUX!$W$10,"jjjj"),TEXT($C263,"jjjj")=TEXT(CRENEAUX!$X$10,"jjjj"),TEXT($C263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E263</xm:sqref>
        </x14:conditionalFormatting>
        <x14:conditionalFormatting xmlns:xm="http://schemas.microsoft.com/office/excel/2006/main">
          <x14:cfRule type="expression" priority="5409" id="{8DC27CB8-F326-46D7-8D38-426E1FDABA33}">
            <xm:f>OR(TEXT($C263,"jjjj")=TEXT(CRENEAUX!$S$10,"jjjj"),TEXT($C263,"jjjj")=TEXT(CRENEAUX!$T$10,"jjjj"),TEXT($C263,"jjjj")=TEXT(CRENEAUX!$U$10,"jjjj"),TEXT($C263,"jjjj")=TEXT(CRENEAUX!$V$10,"jjjj"),TEXT($C263,"jjjj")=TEXT(CRENEAUX!$W$10,"jjjj"),TEXT($C263,"jjjj")=TEXT(CRENEAUX!$X$10,"jjjj"),TEXT($C263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E264</xm:sqref>
        </x14:conditionalFormatting>
        <x14:conditionalFormatting xmlns:xm="http://schemas.microsoft.com/office/excel/2006/main">
          <x14:cfRule type="expression" priority="5407" id="{E0C9347C-80F2-409C-8DED-12E7625020FC}">
            <xm:f>OR(TEXT($C265,"jjjj")=TEXT(CRENEAUX!$S$10,"jjjj"),TEXT($C265,"jjjj")=TEXT(CRENEAUX!$T$10,"jjjj"),TEXT($C265,"jjjj")=TEXT(CRENEAUX!$U$10,"jjjj"),TEXT($C265,"jjjj")=TEXT(CRENEAUX!$V$10,"jjjj"),TEXT($C265,"jjjj")=TEXT(CRENEAUX!$W$10,"jjjj"),TEXT($C265,"jjjj")=TEXT(CRENEAUX!$X$10,"jjjj"),TEXT($C265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E265</xm:sqref>
        </x14:conditionalFormatting>
        <x14:conditionalFormatting xmlns:xm="http://schemas.microsoft.com/office/excel/2006/main">
          <x14:cfRule type="expression" priority="5406" id="{042D52DE-EEEF-4EDA-B1F8-E7F7FE81D303}">
            <xm:f>OR(TEXT($C265,"jjjj")=TEXT(CRENEAUX!$S$10,"jjjj"),TEXT($C265,"jjjj")=TEXT(CRENEAUX!$T$10,"jjjj"),TEXT($C265,"jjjj")=TEXT(CRENEAUX!$U$10,"jjjj"),TEXT($C265,"jjjj")=TEXT(CRENEAUX!$V$10,"jjjj"),TEXT($C265,"jjjj")=TEXT(CRENEAUX!$W$10,"jjjj"),TEXT($C265,"jjjj")=TEXT(CRENEAUX!$X$10,"jjjj"),TEXT($C265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E266</xm:sqref>
        </x14:conditionalFormatting>
        <x14:conditionalFormatting xmlns:xm="http://schemas.microsoft.com/office/excel/2006/main">
          <x14:cfRule type="expression" priority="5404" id="{28F5C022-87C4-4E3A-8FC4-44D27896F559}">
            <xm:f>OR(TEXT($C267,"jjjj")=TEXT(CRENEAUX!$S$10,"jjjj"),TEXT($C267,"jjjj")=TEXT(CRENEAUX!$T$10,"jjjj"),TEXT($C267,"jjjj")=TEXT(CRENEAUX!$U$10,"jjjj"),TEXT($C267,"jjjj")=TEXT(CRENEAUX!$V$10,"jjjj"),TEXT($C267,"jjjj")=TEXT(CRENEAUX!$W$10,"jjjj"),TEXT($C267,"jjjj")=TEXT(CRENEAUX!$X$10,"jjjj"),TEXT($C267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E267</xm:sqref>
        </x14:conditionalFormatting>
        <x14:conditionalFormatting xmlns:xm="http://schemas.microsoft.com/office/excel/2006/main">
          <x14:cfRule type="expression" priority="5403" id="{B6C4E3D0-9C71-4F33-ADF3-A48B427501EA}">
            <xm:f>OR(TEXT($C267,"jjjj")=TEXT(CRENEAUX!$S$10,"jjjj"),TEXT($C267,"jjjj")=TEXT(CRENEAUX!$T$10,"jjjj"),TEXT($C267,"jjjj")=TEXT(CRENEAUX!$U$10,"jjjj"),TEXT($C267,"jjjj")=TEXT(CRENEAUX!$V$10,"jjjj"),TEXT($C267,"jjjj")=TEXT(CRENEAUX!$W$10,"jjjj"),TEXT($C267,"jjjj")=TEXT(CRENEAUX!$X$10,"jjjj"),TEXT($C267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E268</xm:sqref>
        </x14:conditionalFormatting>
        <x14:conditionalFormatting xmlns:xm="http://schemas.microsoft.com/office/excel/2006/main">
          <x14:cfRule type="expression" priority="5401" id="{D5B4EC1C-792C-4195-B0F7-E049046B4906}">
            <xm:f>OR(TEXT($C269,"jjjj")=TEXT(CRENEAUX!$S$10,"jjjj"),TEXT($C269,"jjjj")=TEXT(CRENEAUX!$T$10,"jjjj"),TEXT($C269,"jjjj")=TEXT(CRENEAUX!$U$10,"jjjj"),TEXT($C269,"jjjj")=TEXT(CRENEAUX!$V$10,"jjjj"),TEXT($C269,"jjjj")=TEXT(CRENEAUX!$W$10,"jjjj"),TEXT($C269,"jjjj")=TEXT(CRENEAUX!$X$10,"jjjj"),TEXT($C269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E269</xm:sqref>
        </x14:conditionalFormatting>
        <x14:conditionalFormatting xmlns:xm="http://schemas.microsoft.com/office/excel/2006/main">
          <x14:cfRule type="expression" priority="5400" id="{CF22FA5C-A821-4E05-A3DE-9665D70EAA98}">
            <xm:f>OR(TEXT($C269,"jjjj")=TEXT(CRENEAUX!$S$10,"jjjj"),TEXT($C269,"jjjj")=TEXT(CRENEAUX!$T$10,"jjjj"),TEXT($C269,"jjjj")=TEXT(CRENEAUX!$U$10,"jjjj"),TEXT($C269,"jjjj")=TEXT(CRENEAUX!$V$10,"jjjj"),TEXT($C269,"jjjj")=TEXT(CRENEAUX!$W$10,"jjjj"),TEXT($C269,"jjjj")=TEXT(CRENEAUX!$X$10,"jjjj"),TEXT($C269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E270</xm:sqref>
        </x14:conditionalFormatting>
        <x14:conditionalFormatting xmlns:xm="http://schemas.microsoft.com/office/excel/2006/main">
          <x14:cfRule type="expression" priority="5398" id="{CD93AF5C-19B1-46B0-A6B1-29632B29F43F}">
            <xm:f>OR(TEXT($C271,"jjjj")=TEXT(CRENEAUX!$S$10,"jjjj"),TEXT($C271,"jjjj")=TEXT(CRENEAUX!$T$10,"jjjj"),TEXT($C271,"jjjj")=TEXT(CRENEAUX!$U$10,"jjjj"),TEXT($C271,"jjjj")=TEXT(CRENEAUX!$V$10,"jjjj"),TEXT($C271,"jjjj")=TEXT(CRENEAUX!$W$10,"jjjj"),TEXT($C271,"jjjj")=TEXT(CRENEAUX!$X$10,"jjjj"),TEXT($C271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E271</xm:sqref>
        </x14:conditionalFormatting>
        <x14:conditionalFormatting xmlns:xm="http://schemas.microsoft.com/office/excel/2006/main">
          <x14:cfRule type="expression" priority="5397" id="{A9FC72E6-39B4-4F9D-BE3D-3EF9B219DF7D}">
            <xm:f>OR(TEXT($C271,"jjjj")=TEXT(CRENEAUX!$S$10,"jjjj"),TEXT($C271,"jjjj")=TEXT(CRENEAUX!$T$10,"jjjj"),TEXT($C271,"jjjj")=TEXT(CRENEAUX!$U$10,"jjjj"),TEXT($C271,"jjjj")=TEXT(CRENEAUX!$V$10,"jjjj"),TEXT($C271,"jjjj")=TEXT(CRENEAUX!$W$10,"jjjj"),TEXT($C271,"jjjj")=TEXT(CRENEAUX!$X$10,"jjjj"),TEXT($C271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E272</xm:sqref>
        </x14:conditionalFormatting>
        <x14:conditionalFormatting xmlns:xm="http://schemas.microsoft.com/office/excel/2006/main">
          <x14:cfRule type="expression" priority="5395" id="{6667BBF2-8136-4806-BC90-511894857CFE}">
            <xm:f>OR(TEXT($C273,"jjjj")=TEXT(CRENEAUX!$S$10,"jjjj"),TEXT($C273,"jjjj")=TEXT(CRENEAUX!$T$10,"jjjj"),TEXT($C273,"jjjj")=TEXT(CRENEAUX!$U$10,"jjjj"),TEXT($C273,"jjjj")=TEXT(CRENEAUX!$V$10,"jjjj"),TEXT($C273,"jjjj")=TEXT(CRENEAUX!$W$10,"jjjj"),TEXT($C273,"jjjj")=TEXT(CRENEAUX!$X$10,"jjjj"),TEXT($C273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E273</xm:sqref>
        </x14:conditionalFormatting>
        <x14:conditionalFormatting xmlns:xm="http://schemas.microsoft.com/office/excel/2006/main">
          <x14:cfRule type="expression" priority="5394" id="{9A1DAC20-4279-4893-A6C5-A0D0691FB112}">
            <xm:f>OR(TEXT($C273,"jjjj")=TEXT(CRENEAUX!$S$10,"jjjj"),TEXT($C273,"jjjj")=TEXT(CRENEAUX!$T$10,"jjjj"),TEXT($C273,"jjjj")=TEXT(CRENEAUX!$U$10,"jjjj"),TEXT($C273,"jjjj")=TEXT(CRENEAUX!$V$10,"jjjj"),TEXT($C273,"jjjj")=TEXT(CRENEAUX!$W$10,"jjjj"),TEXT($C273,"jjjj")=TEXT(CRENEAUX!$X$10,"jjjj"),TEXT($C273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E274</xm:sqref>
        </x14:conditionalFormatting>
        <x14:conditionalFormatting xmlns:xm="http://schemas.microsoft.com/office/excel/2006/main">
          <x14:cfRule type="expression" priority="5392" id="{2BE4DE56-4199-4396-A5D6-B839992D14C6}">
            <xm:f>OR(TEXT($C275,"jjjj")=TEXT(CRENEAUX!$S$10,"jjjj"),TEXT($C275,"jjjj")=TEXT(CRENEAUX!$T$10,"jjjj"),TEXT($C275,"jjjj")=TEXT(CRENEAUX!$U$10,"jjjj"),TEXT($C275,"jjjj")=TEXT(CRENEAUX!$V$10,"jjjj"),TEXT($C275,"jjjj")=TEXT(CRENEAUX!$W$10,"jjjj"),TEXT($C275,"jjjj")=TEXT(CRENEAUX!$X$10,"jjjj"),TEXT($C275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E275</xm:sqref>
        </x14:conditionalFormatting>
        <x14:conditionalFormatting xmlns:xm="http://schemas.microsoft.com/office/excel/2006/main">
          <x14:cfRule type="expression" priority="5391" id="{11BBADEE-5AD5-4340-9B8D-7D018BDF03EC}">
            <xm:f>OR(TEXT($C275,"jjjj")=TEXT(CRENEAUX!$S$10,"jjjj"),TEXT($C275,"jjjj")=TEXT(CRENEAUX!$T$10,"jjjj"),TEXT($C275,"jjjj")=TEXT(CRENEAUX!$U$10,"jjjj"),TEXT($C275,"jjjj")=TEXT(CRENEAUX!$V$10,"jjjj"),TEXT($C275,"jjjj")=TEXT(CRENEAUX!$W$10,"jjjj"),TEXT($C275,"jjjj")=TEXT(CRENEAUX!$X$10,"jjjj"),TEXT($C275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E276</xm:sqref>
        </x14:conditionalFormatting>
        <x14:conditionalFormatting xmlns:xm="http://schemas.microsoft.com/office/excel/2006/main">
          <x14:cfRule type="expression" priority="5389" id="{FB9B38EB-505C-423C-89A8-D38DB673572C}">
            <xm:f>OR(TEXT($C277,"jjjj")=TEXT(CRENEAUX!$S$10,"jjjj"),TEXT($C277,"jjjj")=TEXT(CRENEAUX!$T$10,"jjjj"),TEXT($C277,"jjjj")=TEXT(CRENEAUX!$U$10,"jjjj"),TEXT($C277,"jjjj")=TEXT(CRENEAUX!$V$10,"jjjj"),TEXT($C277,"jjjj")=TEXT(CRENEAUX!$W$10,"jjjj"),TEXT($C277,"jjjj")=TEXT(CRENEAUX!$X$10,"jjjj"),TEXT($C277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E277</xm:sqref>
        </x14:conditionalFormatting>
        <x14:conditionalFormatting xmlns:xm="http://schemas.microsoft.com/office/excel/2006/main">
          <x14:cfRule type="expression" priority="5388" id="{CAF749D2-EEF7-4047-BDDA-6E2B0A7B2FCE}">
            <xm:f>OR(TEXT($C277,"jjjj")=TEXT(CRENEAUX!$S$10,"jjjj"),TEXT($C277,"jjjj")=TEXT(CRENEAUX!$T$10,"jjjj"),TEXT($C277,"jjjj")=TEXT(CRENEAUX!$U$10,"jjjj"),TEXT($C277,"jjjj")=TEXT(CRENEAUX!$V$10,"jjjj"),TEXT($C277,"jjjj")=TEXT(CRENEAUX!$W$10,"jjjj"),TEXT($C277,"jjjj")=TEXT(CRENEAUX!$X$10,"jjjj"),TEXT($C277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E278</xm:sqref>
        </x14:conditionalFormatting>
        <x14:conditionalFormatting xmlns:xm="http://schemas.microsoft.com/office/excel/2006/main">
          <x14:cfRule type="expression" priority="5386" id="{07D0C4E5-6517-4C08-9946-22A98624EE29}">
            <xm:f>OR(TEXT($C279,"jjjj")=TEXT(CRENEAUX!$S$10,"jjjj"),TEXT($C279,"jjjj")=TEXT(CRENEAUX!$T$10,"jjjj"),TEXT($C279,"jjjj")=TEXT(CRENEAUX!$U$10,"jjjj"),TEXT($C279,"jjjj")=TEXT(CRENEAUX!$V$10,"jjjj"),TEXT($C279,"jjjj")=TEXT(CRENEAUX!$W$10,"jjjj"),TEXT($C279,"jjjj")=TEXT(CRENEAUX!$X$10,"jjjj"),TEXT($C279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E279</xm:sqref>
        </x14:conditionalFormatting>
        <x14:conditionalFormatting xmlns:xm="http://schemas.microsoft.com/office/excel/2006/main">
          <x14:cfRule type="expression" priority="5385" id="{A48AD9A1-6DB0-48B4-AFEF-BD9C3C3E3DFE}">
            <xm:f>OR(TEXT($C279,"jjjj")=TEXT(CRENEAUX!$S$10,"jjjj"),TEXT($C279,"jjjj")=TEXT(CRENEAUX!$T$10,"jjjj"),TEXT($C279,"jjjj")=TEXT(CRENEAUX!$U$10,"jjjj"),TEXT($C279,"jjjj")=TEXT(CRENEAUX!$V$10,"jjjj"),TEXT($C279,"jjjj")=TEXT(CRENEAUX!$W$10,"jjjj"),TEXT($C279,"jjjj")=TEXT(CRENEAUX!$X$10,"jjjj"),TEXT($C279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E280</xm:sqref>
        </x14:conditionalFormatting>
        <x14:conditionalFormatting xmlns:xm="http://schemas.microsoft.com/office/excel/2006/main">
          <x14:cfRule type="expression" priority="5383" id="{009DF456-55B1-4628-A152-A89DAC26AD51}">
            <xm:f>OR(TEXT($C281,"jjjj")=TEXT(CRENEAUX!$S$10,"jjjj"),TEXT($C281,"jjjj")=TEXT(CRENEAUX!$T$10,"jjjj"),TEXT($C281,"jjjj")=TEXT(CRENEAUX!$U$10,"jjjj"),TEXT($C281,"jjjj")=TEXT(CRENEAUX!$V$10,"jjjj"),TEXT($C281,"jjjj")=TEXT(CRENEAUX!$W$10,"jjjj"),TEXT($C281,"jjjj")=TEXT(CRENEAUX!$X$10,"jjjj"),TEXT($C281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E281</xm:sqref>
        </x14:conditionalFormatting>
        <x14:conditionalFormatting xmlns:xm="http://schemas.microsoft.com/office/excel/2006/main">
          <x14:cfRule type="expression" priority="5382" id="{1E261A2F-3D43-4F41-9661-A96F092A4A63}">
            <xm:f>OR(TEXT($C281,"jjjj")=TEXT(CRENEAUX!$S$10,"jjjj"),TEXT($C281,"jjjj")=TEXT(CRENEAUX!$T$10,"jjjj"),TEXT($C281,"jjjj")=TEXT(CRENEAUX!$U$10,"jjjj"),TEXT($C281,"jjjj")=TEXT(CRENEAUX!$V$10,"jjjj"),TEXT($C281,"jjjj")=TEXT(CRENEAUX!$W$10,"jjjj"),TEXT($C281,"jjjj")=TEXT(CRENEAUX!$X$10,"jjjj"),TEXT($C281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E282</xm:sqref>
        </x14:conditionalFormatting>
        <x14:conditionalFormatting xmlns:xm="http://schemas.microsoft.com/office/excel/2006/main">
          <x14:cfRule type="expression" priority="5380" id="{B250B059-2D1C-45A7-BC9D-6F231FB4F46A}">
            <xm:f>OR(TEXT($C283,"jjjj")=TEXT(CRENEAUX!$S$10,"jjjj"),TEXT($C283,"jjjj")=TEXT(CRENEAUX!$T$10,"jjjj"),TEXT($C283,"jjjj")=TEXT(CRENEAUX!$U$10,"jjjj"),TEXT($C283,"jjjj")=TEXT(CRENEAUX!$V$10,"jjjj"),TEXT($C283,"jjjj")=TEXT(CRENEAUX!$W$10,"jjjj"),TEXT($C283,"jjjj")=TEXT(CRENEAUX!$X$10,"jjjj"),TEXT($C283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E283</xm:sqref>
        </x14:conditionalFormatting>
        <x14:conditionalFormatting xmlns:xm="http://schemas.microsoft.com/office/excel/2006/main">
          <x14:cfRule type="expression" priority="5379" id="{F09C3381-33B6-4620-88F1-5156D3A54266}">
            <xm:f>OR(TEXT($C283,"jjjj")=TEXT(CRENEAUX!$S$10,"jjjj"),TEXT($C283,"jjjj")=TEXT(CRENEAUX!$T$10,"jjjj"),TEXT($C283,"jjjj")=TEXT(CRENEAUX!$U$10,"jjjj"),TEXT($C283,"jjjj")=TEXT(CRENEAUX!$V$10,"jjjj"),TEXT($C283,"jjjj")=TEXT(CRENEAUX!$W$10,"jjjj"),TEXT($C283,"jjjj")=TEXT(CRENEAUX!$X$10,"jjjj"),TEXT($C283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E284</xm:sqref>
        </x14:conditionalFormatting>
        <x14:conditionalFormatting xmlns:xm="http://schemas.microsoft.com/office/excel/2006/main">
          <x14:cfRule type="expression" priority="5377" id="{A7A6FE2C-DF55-492D-80DB-E8859DFC4463}">
            <xm:f>OR(TEXT($C285,"jjjj")=TEXT(CRENEAUX!$S$10,"jjjj"),TEXT($C285,"jjjj")=TEXT(CRENEAUX!$T$10,"jjjj"),TEXT($C285,"jjjj")=TEXT(CRENEAUX!$U$10,"jjjj"),TEXT($C285,"jjjj")=TEXT(CRENEAUX!$V$10,"jjjj"),TEXT($C285,"jjjj")=TEXT(CRENEAUX!$W$10,"jjjj"),TEXT($C285,"jjjj")=TEXT(CRENEAUX!$X$10,"jjjj"),TEXT($C285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E285</xm:sqref>
        </x14:conditionalFormatting>
        <x14:conditionalFormatting xmlns:xm="http://schemas.microsoft.com/office/excel/2006/main">
          <x14:cfRule type="expression" priority="5376" id="{B8F301C5-2DCD-42F7-B864-0FF101629E40}">
            <xm:f>OR(TEXT($C285,"jjjj")=TEXT(CRENEAUX!$S$10,"jjjj"),TEXT($C285,"jjjj")=TEXT(CRENEAUX!$T$10,"jjjj"),TEXT($C285,"jjjj")=TEXT(CRENEAUX!$U$10,"jjjj"),TEXT($C285,"jjjj")=TEXT(CRENEAUX!$V$10,"jjjj"),TEXT($C285,"jjjj")=TEXT(CRENEAUX!$W$10,"jjjj"),TEXT($C285,"jjjj")=TEXT(CRENEAUX!$X$10,"jjjj"),TEXT($C285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E286</xm:sqref>
        </x14:conditionalFormatting>
        <x14:conditionalFormatting xmlns:xm="http://schemas.microsoft.com/office/excel/2006/main">
          <x14:cfRule type="expression" priority="5374" id="{26801153-EEC0-4702-BB3E-5D00B77117DB}">
            <xm:f>OR(TEXT($C287,"jjjj")=TEXT(CRENEAUX!$S$10,"jjjj"),TEXT($C287,"jjjj")=TEXT(CRENEAUX!$T$10,"jjjj"),TEXT($C287,"jjjj")=TEXT(CRENEAUX!$U$10,"jjjj"),TEXT($C287,"jjjj")=TEXT(CRENEAUX!$V$10,"jjjj"),TEXT($C287,"jjjj")=TEXT(CRENEAUX!$W$10,"jjjj"),TEXT($C287,"jjjj")=TEXT(CRENEAUX!$X$10,"jjjj"),TEXT($C287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E287</xm:sqref>
        </x14:conditionalFormatting>
        <x14:conditionalFormatting xmlns:xm="http://schemas.microsoft.com/office/excel/2006/main">
          <x14:cfRule type="expression" priority="5373" id="{519C9512-1743-425A-973B-9B596ED72464}">
            <xm:f>OR(TEXT($C287,"jjjj")=TEXT(CRENEAUX!$S$10,"jjjj"),TEXT($C287,"jjjj")=TEXT(CRENEAUX!$T$10,"jjjj"),TEXT($C287,"jjjj")=TEXT(CRENEAUX!$U$10,"jjjj"),TEXT($C287,"jjjj")=TEXT(CRENEAUX!$V$10,"jjjj"),TEXT($C287,"jjjj")=TEXT(CRENEAUX!$W$10,"jjjj"),TEXT($C287,"jjjj")=TEXT(CRENEAUX!$X$10,"jjjj"),TEXT($C287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E288</xm:sqref>
        </x14:conditionalFormatting>
        <x14:conditionalFormatting xmlns:xm="http://schemas.microsoft.com/office/excel/2006/main">
          <x14:cfRule type="expression" priority="5371" id="{761AF229-158A-4D0A-A6C6-36017D3FC35F}">
            <xm:f>OR(TEXT($C289,"jjjj")=TEXT(CRENEAUX!$S$10,"jjjj"),TEXT($C289,"jjjj")=TEXT(CRENEAUX!$T$10,"jjjj"),TEXT($C289,"jjjj")=TEXT(CRENEAUX!$U$10,"jjjj"),TEXT($C289,"jjjj")=TEXT(CRENEAUX!$V$10,"jjjj"),TEXT($C289,"jjjj")=TEXT(CRENEAUX!$W$10,"jjjj"),TEXT($C289,"jjjj")=TEXT(CRENEAUX!$X$10,"jjjj"),TEXT($C289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E289</xm:sqref>
        </x14:conditionalFormatting>
        <x14:conditionalFormatting xmlns:xm="http://schemas.microsoft.com/office/excel/2006/main">
          <x14:cfRule type="expression" priority="5370" id="{6C5E9C73-D1F1-4E02-B83A-A183F15D2508}">
            <xm:f>OR(TEXT($C289,"jjjj")=TEXT(CRENEAUX!$S$10,"jjjj"),TEXT($C289,"jjjj")=TEXT(CRENEAUX!$T$10,"jjjj"),TEXT($C289,"jjjj")=TEXT(CRENEAUX!$U$10,"jjjj"),TEXT($C289,"jjjj")=TEXT(CRENEAUX!$V$10,"jjjj"),TEXT($C289,"jjjj")=TEXT(CRENEAUX!$W$10,"jjjj"),TEXT($C289,"jjjj")=TEXT(CRENEAUX!$X$10,"jjjj"),TEXT($C289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E290</xm:sqref>
        </x14:conditionalFormatting>
        <x14:conditionalFormatting xmlns:xm="http://schemas.microsoft.com/office/excel/2006/main">
          <x14:cfRule type="expression" priority="5368" id="{69BE8BD0-41DB-4357-96B4-C505871ADEA6}">
            <xm:f>OR(TEXT($C291,"jjjj")=TEXT(CRENEAUX!$S$10,"jjjj"),TEXT($C291,"jjjj")=TEXT(CRENEAUX!$T$10,"jjjj"),TEXT($C291,"jjjj")=TEXT(CRENEAUX!$U$10,"jjjj"),TEXT($C291,"jjjj")=TEXT(CRENEAUX!$V$10,"jjjj"),TEXT($C291,"jjjj")=TEXT(CRENEAUX!$W$10,"jjjj"),TEXT($C291,"jjjj")=TEXT(CRENEAUX!$X$10,"jjjj"),TEXT($C291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E291</xm:sqref>
        </x14:conditionalFormatting>
        <x14:conditionalFormatting xmlns:xm="http://schemas.microsoft.com/office/excel/2006/main">
          <x14:cfRule type="expression" priority="5367" id="{A6886619-6628-44FB-97D9-A33E11F1AE16}">
            <xm:f>OR(TEXT($C291,"jjjj")=TEXT(CRENEAUX!$S$10,"jjjj"),TEXT($C291,"jjjj")=TEXT(CRENEAUX!$T$10,"jjjj"),TEXT($C291,"jjjj")=TEXT(CRENEAUX!$U$10,"jjjj"),TEXT($C291,"jjjj")=TEXT(CRENEAUX!$V$10,"jjjj"),TEXT($C291,"jjjj")=TEXT(CRENEAUX!$W$10,"jjjj"),TEXT($C291,"jjjj")=TEXT(CRENEAUX!$X$10,"jjjj"),TEXT($C291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E292</xm:sqref>
        </x14:conditionalFormatting>
        <x14:conditionalFormatting xmlns:xm="http://schemas.microsoft.com/office/excel/2006/main">
          <x14:cfRule type="expression" priority="5365" id="{413486BF-82CF-46AC-9059-4E553528851C}">
            <xm:f>OR(TEXT($C293,"jjjj")=TEXT(CRENEAUX!$S$10,"jjjj"),TEXT($C293,"jjjj")=TEXT(CRENEAUX!$T$10,"jjjj"),TEXT($C293,"jjjj")=TEXT(CRENEAUX!$U$10,"jjjj"),TEXT($C293,"jjjj")=TEXT(CRENEAUX!$V$10,"jjjj"),TEXT($C293,"jjjj")=TEXT(CRENEAUX!$W$10,"jjjj"),TEXT($C293,"jjjj")=TEXT(CRENEAUX!$X$10,"jjjj"),TEXT($C293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E293</xm:sqref>
        </x14:conditionalFormatting>
        <x14:conditionalFormatting xmlns:xm="http://schemas.microsoft.com/office/excel/2006/main">
          <x14:cfRule type="expression" priority="5364" id="{6C9BC1F3-E4AB-4F79-BA27-9DABCC8FB0C0}">
            <xm:f>OR(TEXT($C293,"jjjj")=TEXT(CRENEAUX!$S$10,"jjjj"),TEXT($C293,"jjjj")=TEXT(CRENEAUX!$T$10,"jjjj"),TEXT($C293,"jjjj")=TEXT(CRENEAUX!$U$10,"jjjj"),TEXT($C293,"jjjj")=TEXT(CRENEAUX!$V$10,"jjjj"),TEXT($C293,"jjjj")=TEXT(CRENEAUX!$W$10,"jjjj"),TEXT($C293,"jjjj")=TEXT(CRENEAUX!$X$10,"jjjj"),TEXT($C293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E294</xm:sqref>
        </x14:conditionalFormatting>
        <x14:conditionalFormatting xmlns:xm="http://schemas.microsoft.com/office/excel/2006/main">
          <x14:cfRule type="expression" priority="5362" id="{731A73F0-30F4-4BC6-9189-ADBCAF95D9AD}">
            <xm:f>OR(TEXT($C295,"jjjj")=TEXT(CRENEAUX!$S$10,"jjjj"),TEXT($C295,"jjjj")=TEXT(CRENEAUX!$T$10,"jjjj"),TEXT($C295,"jjjj")=TEXT(CRENEAUX!$U$10,"jjjj"),TEXT($C295,"jjjj")=TEXT(CRENEAUX!$V$10,"jjjj"),TEXT($C295,"jjjj")=TEXT(CRENEAUX!$W$10,"jjjj"),TEXT($C295,"jjjj")=TEXT(CRENEAUX!$X$10,"jjjj"),TEXT($C295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E295</xm:sqref>
        </x14:conditionalFormatting>
        <x14:conditionalFormatting xmlns:xm="http://schemas.microsoft.com/office/excel/2006/main">
          <x14:cfRule type="expression" priority="5361" id="{EF56C837-C7A2-4EDE-82DF-FCF1760B62F6}">
            <xm:f>OR(TEXT($C295,"jjjj")=TEXT(CRENEAUX!$S$10,"jjjj"),TEXT($C295,"jjjj")=TEXT(CRENEAUX!$T$10,"jjjj"),TEXT($C295,"jjjj")=TEXT(CRENEAUX!$U$10,"jjjj"),TEXT($C295,"jjjj")=TEXT(CRENEAUX!$V$10,"jjjj"),TEXT($C295,"jjjj")=TEXT(CRENEAUX!$W$10,"jjjj"),TEXT($C295,"jjjj")=TEXT(CRENEAUX!$X$10,"jjjj"),TEXT($C295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E296</xm:sqref>
        </x14:conditionalFormatting>
        <x14:conditionalFormatting xmlns:xm="http://schemas.microsoft.com/office/excel/2006/main">
          <x14:cfRule type="expression" priority="5359" id="{EF4D124A-96EF-4E00-9674-F29CA6AC0CFB}">
            <xm:f>OR(TEXT($C297,"jjjj")=TEXT(CRENEAUX!$S$10,"jjjj"),TEXT($C297,"jjjj")=TEXT(CRENEAUX!$T$10,"jjjj"),TEXT($C297,"jjjj")=TEXT(CRENEAUX!$U$10,"jjjj"),TEXT($C297,"jjjj")=TEXT(CRENEAUX!$V$10,"jjjj"),TEXT($C297,"jjjj")=TEXT(CRENEAUX!$W$10,"jjjj"),TEXT($C297,"jjjj")=TEXT(CRENEAUX!$X$10,"jjjj"),TEXT($C297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E297</xm:sqref>
        </x14:conditionalFormatting>
        <x14:conditionalFormatting xmlns:xm="http://schemas.microsoft.com/office/excel/2006/main">
          <x14:cfRule type="expression" priority="5358" id="{D62EB33F-AD28-47A5-9600-9E006159BF6D}">
            <xm:f>OR(TEXT($C297,"jjjj")=TEXT(CRENEAUX!$S$10,"jjjj"),TEXT($C297,"jjjj")=TEXT(CRENEAUX!$T$10,"jjjj"),TEXT($C297,"jjjj")=TEXT(CRENEAUX!$U$10,"jjjj"),TEXT($C297,"jjjj")=TEXT(CRENEAUX!$V$10,"jjjj"),TEXT($C297,"jjjj")=TEXT(CRENEAUX!$W$10,"jjjj"),TEXT($C297,"jjjj")=TEXT(CRENEAUX!$X$10,"jjjj"),TEXT($C297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E298</xm:sqref>
        </x14:conditionalFormatting>
        <x14:conditionalFormatting xmlns:xm="http://schemas.microsoft.com/office/excel/2006/main">
          <x14:cfRule type="expression" priority="5356" id="{B738C2CC-4B34-4CFD-A213-D931988505B0}">
            <xm:f>OR(TEXT($C299,"jjjj")=TEXT(CRENEAUX!$S$10,"jjjj"),TEXT($C299,"jjjj")=TEXT(CRENEAUX!$T$10,"jjjj"),TEXT($C299,"jjjj")=TEXT(CRENEAUX!$U$10,"jjjj"),TEXT($C299,"jjjj")=TEXT(CRENEAUX!$V$10,"jjjj"),TEXT($C299,"jjjj")=TEXT(CRENEAUX!$W$10,"jjjj"),TEXT($C299,"jjjj")=TEXT(CRENEAUX!$X$10,"jjjj"),TEXT($C299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E299</xm:sqref>
        </x14:conditionalFormatting>
        <x14:conditionalFormatting xmlns:xm="http://schemas.microsoft.com/office/excel/2006/main">
          <x14:cfRule type="expression" priority="5355" id="{89AB6324-7AC0-4CCE-ACC2-C4D75370B8C7}">
            <xm:f>OR(TEXT($C299,"jjjj")=TEXT(CRENEAUX!$S$10,"jjjj"),TEXT($C299,"jjjj")=TEXT(CRENEAUX!$T$10,"jjjj"),TEXT($C299,"jjjj")=TEXT(CRENEAUX!$U$10,"jjjj"),TEXT($C299,"jjjj")=TEXT(CRENEAUX!$V$10,"jjjj"),TEXT($C299,"jjjj")=TEXT(CRENEAUX!$W$10,"jjjj"),TEXT($C299,"jjjj")=TEXT(CRENEAUX!$X$10,"jjjj"),TEXT($C299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E300</xm:sqref>
        </x14:conditionalFormatting>
        <x14:conditionalFormatting xmlns:xm="http://schemas.microsoft.com/office/excel/2006/main">
          <x14:cfRule type="expression" priority="5353" id="{579D7670-3952-44C5-BD60-31CA1BE3F117}">
            <xm:f>OR(TEXT($C301,"jjjj")=TEXT(CRENEAUX!$S$10,"jjjj"),TEXT($C301,"jjjj")=TEXT(CRENEAUX!$T$10,"jjjj"),TEXT($C301,"jjjj")=TEXT(CRENEAUX!$U$10,"jjjj"),TEXT($C301,"jjjj")=TEXT(CRENEAUX!$V$10,"jjjj"),TEXT($C301,"jjjj")=TEXT(CRENEAUX!$W$10,"jjjj"),TEXT($C301,"jjjj")=TEXT(CRENEAUX!$X$10,"jjjj"),TEXT($C301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E301</xm:sqref>
        </x14:conditionalFormatting>
        <x14:conditionalFormatting xmlns:xm="http://schemas.microsoft.com/office/excel/2006/main">
          <x14:cfRule type="expression" priority="5352" id="{302A8A9E-37E6-447F-A9BE-1F3A789EABED}">
            <xm:f>OR(TEXT($C301,"jjjj")=TEXT(CRENEAUX!$S$10,"jjjj"),TEXT($C301,"jjjj")=TEXT(CRENEAUX!$T$10,"jjjj"),TEXT($C301,"jjjj")=TEXT(CRENEAUX!$U$10,"jjjj"),TEXT($C301,"jjjj")=TEXT(CRENEAUX!$V$10,"jjjj"),TEXT($C301,"jjjj")=TEXT(CRENEAUX!$W$10,"jjjj"),TEXT($C301,"jjjj")=TEXT(CRENEAUX!$X$10,"jjjj"),TEXT($C301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E302</xm:sqref>
        </x14:conditionalFormatting>
        <x14:conditionalFormatting xmlns:xm="http://schemas.microsoft.com/office/excel/2006/main">
          <x14:cfRule type="expression" priority="5350" id="{C28F2C22-0A46-4B5A-9276-5CBD17A721C8}">
            <xm:f>OR(TEXT($C303,"jjjj")=TEXT(CRENEAUX!$S$10,"jjjj"),TEXT($C303,"jjjj")=TEXT(CRENEAUX!$T$10,"jjjj"),TEXT($C303,"jjjj")=TEXT(CRENEAUX!$U$10,"jjjj"),TEXT($C303,"jjjj")=TEXT(CRENEAUX!$V$10,"jjjj"),TEXT($C303,"jjjj")=TEXT(CRENEAUX!$W$10,"jjjj"),TEXT($C303,"jjjj")=TEXT(CRENEAUX!$X$10,"jjjj"),TEXT($C303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E303</xm:sqref>
        </x14:conditionalFormatting>
        <x14:conditionalFormatting xmlns:xm="http://schemas.microsoft.com/office/excel/2006/main">
          <x14:cfRule type="expression" priority="5349" id="{32862773-E9E5-466A-B396-D325A34FD021}">
            <xm:f>OR(TEXT($C303,"jjjj")=TEXT(CRENEAUX!$S$10,"jjjj"),TEXT($C303,"jjjj")=TEXT(CRENEAUX!$T$10,"jjjj"),TEXT($C303,"jjjj")=TEXT(CRENEAUX!$U$10,"jjjj"),TEXT($C303,"jjjj")=TEXT(CRENEAUX!$V$10,"jjjj"),TEXT($C303,"jjjj")=TEXT(CRENEAUX!$W$10,"jjjj"),TEXT($C303,"jjjj")=TEXT(CRENEAUX!$X$10,"jjjj"),TEXT($C303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E304</xm:sqref>
        </x14:conditionalFormatting>
        <x14:conditionalFormatting xmlns:xm="http://schemas.microsoft.com/office/excel/2006/main">
          <x14:cfRule type="expression" priority="5347" id="{C040C49A-6021-41B1-B929-E91E742F9A8D}">
            <xm:f>OR(TEXT($C305,"jjjj")=TEXT(CRENEAUX!$S$10,"jjjj"),TEXT($C305,"jjjj")=TEXT(CRENEAUX!$T$10,"jjjj"),TEXT($C305,"jjjj")=TEXT(CRENEAUX!$U$10,"jjjj"),TEXT($C305,"jjjj")=TEXT(CRENEAUX!$V$10,"jjjj"),TEXT($C305,"jjjj")=TEXT(CRENEAUX!$W$10,"jjjj"),TEXT($C305,"jjjj")=TEXT(CRENEAUX!$X$10,"jjjj"),TEXT($C305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E305</xm:sqref>
        </x14:conditionalFormatting>
        <x14:conditionalFormatting xmlns:xm="http://schemas.microsoft.com/office/excel/2006/main">
          <x14:cfRule type="expression" priority="5346" id="{5FD7B0C6-FE23-4A9C-A3C7-431E87C356C1}">
            <xm:f>OR(TEXT($C305,"jjjj")=TEXT(CRENEAUX!$S$10,"jjjj"),TEXT($C305,"jjjj")=TEXT(CRENEAUX!$T$10,"jjjj"),TEXT($C305,"jjjj")=TEXT(CRENEAUX!$U$10,"jjjj"),TEXT($C305,"jjjj")=TEXT(CRENEAUX!$V$10,"jjjj"),TEXT($C305,"jjjj")=TEXT(CRENEAUX!$W$10,"jjjj"),TEXT($C305,"jjjj")=TEXT(CRENEAUX!$X$10,"jjjj"),TEXT($C305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E306</xm:sqref>
        </x14:conditionalFormatting>
        <x14:conditionalFormatting xmlns:xm="http://schemas.microsoft.com/office/excel/2006/main">
          <x14:cfRule type="expression" priority="5344" id="{769719E1-BCEC-4148-B202-E34D1F317E01}">
            <xm:f>OR(TEXT($C307,"jjjj")=TEXT(CRENEAUX!$S$10,"jjjj"),TEXT($C307,"jjjj")=TEXT(CRENEAUX!$T$10,"jjjj"),TEXT($C307,"jjjj")=TEXT(CRENEAUX!$U$10,"jjjj"),TEXT($C307,"jjjj")=TEXT(CRENEAUX!$V$10,"jjjj"),TEXT($C307,"jjjj")=TEXT(CRENEAUX!$W$10,"jjjj"),TEXT($C307,"jjjj")=TEXT(CRENEAUX!$X$10,"jjjj"),TEXT($C307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E307</xm:sqref>
        </x14:conditionalFormatting>
        <x14:conditionalFormatting xmlns:xm="http://schemas.microsoft.com/office/excel/2006/main">
          <x14:cfRule type="expression" priority="5343" id="{1F4630F7-94F9-4D18-96BD-8BE84AB596AD}">
            <xm:f>OR(TEXT($C307,"jjjj")=TEXT(CRENEAUX!$S$10,"jjjj"),TEXT($C307,"jjjj")=TEXT(CRENEAUX!$T$10,"jjjj"),TEXT($C307,"jjjj")=TEXT(CRENEAUX!$U$10,"jjjj"),TEXT($C307,"jjjj")=TEXT(CRENEAUX!$V$10,"jjjj"),TEXT($C307,"jjjj")=TEXT(CRENEAUX!$W$10,"jjjj"),TEXT($C307,"jjjj")=TEXT(CRENEAUX!$X$10,"jjjj"),TEXT($C307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E308</xm:sqref>
        </x14:conditionalFormatting>
        <x14:conditionalFormatting xmlns:xm="http://schemas.microsoft.com/office/excel/2006/main">
          <x14:cfRule type="expression" priority="5341" id="{70B6DF54-71BC-4429-BDB9-9842FC0F1CD1}">
            <xm:f>OR(TEXT($C309,"jjjj")=TEXT(CRENEAUX!$S$10,"jjjj"),TEXT($C309,"jjjj")=TEXT(CRENEAUX!$T$10,"jjjj"),TEXT($C309,"jjjj")=TEXT(CRENEAUX!$U$10,"jjjj"),TEXT($C309,"jjjj")=TEXT(CRENEAUX!$V$10,"jjjj"),TEXT($C309,"jjjj")=TEXT(CRENEAUX!$W$10,"jjjj"),TEXT($C309,"jjjj")=TEXT(CRENEAUX!$X$10,"jjjj"),TEXT($C309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E309</xm:sqref>
        </x14:conditionalFormatting>
        <x14:conditionalFormatting xmlns:xm="http://schemas.microsoft.com/office/excel/2006/main">
          <x14:cfRule type="expression" priority="5340" id="{D9214C45-77CB-4AB3-BC8F-1F5B17EDC1C3}">
            <xm:f>OR(TEXT($C309,"jjjj")=TEXT(CRENEAUX!$S$10,"jjjj"),TEXT($C309,"jjjj")=TEXT(CRENEAUX!$T$10,"jjjj"),TEXT($C309,"jjjj")=TEXT(CRENEAUX!$U$10,"jjjj"),TEXT($C309,"jjjj")=TEXT(CRENEAUX!$V$10,"jjjj"),TEXT($C309,"jjjj")=TEXT(CRENEAUX!$W$10,"jjjj"),TEXT($C309,"jjjj")=TEXT(CRENEAUX!$X$10,"jjjj"),TEXT($C309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E310</xm:sqref>
        </x14:conditionalFormatting>
        <x14:conditionalFormatting xmlns:xm="http://schemas.microsoft.com/office/excel/2006/main">
          <x14:cfRule type="expression" priority="5338" id="{519FE8A0-A3DA-443C-9A84-D97C9371E73C}">
            <xm:f>OR(TEXT($C311,"jjjj")=TEXT(CRENEAUX!$S$10,"jjjj"),TEXT($C311,"jjjj")=TEXT(CRENEAUX!$T$10,"jjjj"),TEXT($C311,"jjjj")=TEXT(CRENEAUX!$U$10,"jjjj"),TEXT($C311,"jjjj")=TEXT(CRENEAUX!$V$10,"jjjj"),TEXT($C311,"jjjj")=TEXT(CRENEAUX!$W$10,"jjjj"),TEXT($C311,"jjjj")=TEXT(CRENEAUX!$X$10,"jjjj"),TEXT($C311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E311</xm:sqref>
        </x14:conditionalFormatting>
        <x14:conditionalFormatting xmlns:xm="http://schemas.microsoft.com/office/excel/2006/main">
          <x14:cfRule type="expression" priority="5337" id="{44BE629A-1B7E-4035-A4F0-6E510D00603D}">
            <xm:f>OR(TEXT($C311,"jjjj")=TEXT(CRENEAUX!$S$10,"jjjj"),TEXT($C311,"jjjj")=TEXT(CRENEAUX!$T$10,"jjjj"),TEXT($C311,"jjjj")=TEXT(CRENEAUX!$U$10,"jjjj"),TEXT($C311,"jjjj")=TEXT(CRENEAUX!$V$10,"jjjj"),TEXT($C311,"jjjj")=TEXT(CRENEAUX!$W$10,"jjjj"),TEXT($C311,"jjjj")=TEXT(CRENEAUX!$X$10,"jjjj"),TEXT($C311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E312</xm:sqref>
        </x14:conditionalFormatting>
        <x14:conditionalFormatting xmlns:xm="http://schemas.microsoft.com/office/excel/2006/main">
          <x14:cfRule type="expression" priority="5335" id="{A4CED143-732B-4173-838D-3BEC025C3FEE}">
            <xm:f>OR(TEXT($C313,"jjjj")=TEXT(CRENEAUX!$S$10,"jjjj"),TEXT($C313,"jjjj")=TEXT(CRENEAUX!$T$10,"jjjj"),TEXT($C313,"jjjj")=TEXT(CRENEAUX!$U$10,"jjjj"),TEXT($C313,"jjjj")=TEXT(CRENEAUX!$V$10,"jjjj"),TEXT($C313,"jjjj")=TEXT(CRENEAUX!$W$10,"jjjj"),TEXT($C313,"jjjj")=TEXT(CRENEAUX!$X$10,"jjjj"),TEXT($C313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E313</xm:sqref>
        </x14:conditionalFormatting>
        <x14:conditionalFormatting xmlns:xm="http://schemas.microsoft.com/office/excel/2006/main">
          <x14:cfRule type="expression" priority="5334" id="{324A4E3F-0C8A-46DB-98C9-A3CAE053C9D7}">
            <xm:f>OR(TEXT($C313,"jjjj")=TEXT(CRENEAUX!$S$10,"jjjj"),TEXT($C313,"jjjj")=TEXT(CRENEAUX!$T$10,"jjjj"),TEXT($C313,"jjjj")=TEXT(CRENEAUX!$U$10,"jjjj"),TEXT($C313,"jjjj")=TEXT(CRENEAUX!$V$10,"jjjj"),TEXT($C313,"jjjj")=TEXT(CRENEAUX!$W$10,"jjjj"),TEXT($C313,"jjjj")=TEXT(CRENEAUX!$X$10,"jjjj"),TEXT($C313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E314</xm:sqref>
        </x14:conditionalFormatting>
        <x14:conditionalFormatting xmlns:xm="http://schemas.microsoft.com/office/excel/2006/main">
          <x14:cfRule type="expression" priority="5332" id="{D2A2E394-8F78-4C5C-843D-86DC36FC46BC}">
            <xm:f>OR(TEXT($C315,"jjjj")=TEXT(CRENEAUX!$S$10,"jjjj"),TEXT($C315,"jjjj")=TEXT(CRENEAUX!$T$10,"jjjj"),TEXT($C315,"jjjj")=TEXT(CRENEAUX!$U$10,"jjjj"),TEXT($C315,"jjjj")=TEXT(CRENEAUX!$V$10,"jjjj"),TEXT($C315,"jjjj")=TEXT(CRENEAUX!$W$10,"jjjj"),TEXT($C315,"jjjj")=TEXT(CRENEAUX!$X$10,"jjjj"),TEXT($C315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E315</xm:sqref>
        </x14:conditionalFormatting>
        <x14:conditionalFormatting xmlns:xm="http://schemas.microsoft.com/office/excel/2006/main">
          <x14:cfRule type="expression" priority="5331" id="{B0A1A2D5-8BEB-4215-9C45-4728C6D43845}">
            <xm:f>OR(TEXT($C315,"jjjj")=TEXT(CRENEAUX!$S$10,"jjjj"),TEXT($C315,"jjjj")=TEXT(CRENEAUX!$T$10,"jjjj"),TEXT($C315,"jjjj")=TEXT(CRENEAUX!$U$10,"jjjj"),TEXT($C315,"jjjj")=TEXT(CRENEAUX!$V$10,"jjjj"),TEXT($C315,"jjjj")=TEXT(CRENEAUX!$W$10,"jjjj"),TEXT($C315,"jjjj")=TEXT(CRENEAUX!$X$10,"jjjj"),TEXT($C315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E316</xm:sqref>
        </x14:conditionalFormatting>
        <x14:conditionalFormatting xmlns:xm="http://schemas.microsoft.com/office/excel/2006/main">
          <x14:cfRule type="expression" priority="5329" id="{78C0509C-916A-41B8-93F6-D0E204839F8C}">
            <xm:f>OR(TEXT($C317,"jjjj")=TEXT(CRENEAUX!$S$10,"jjjj"),TEXT($C317,"jjjj")=TEXT(CRENEAUX!$T$10,"jjjj"),TEXT($C317,"jjjj")=TEXT(CRENEAUX!$U$10,"jjjj"),TEXT($C317,"jjjj")=TEXT(CRENEAUX!$V$10,"jjjj"),TEXT($C317,"jjjj")=TEXT(CRENEAUX!$W$10,"jjjj"),TEXT($C317,"jjjj")=TEXT(CRENEAUX!$X$10,"jjjj"),TEXT($C317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E317</xm:sqref>
        </x14:conditionalFormatting>
        <x14:conditionalFormatting xmlns:xm="http://schemas.microsoft.com/office/excel/2006/main">
          <x14:cfRule type="expression" priority="5328" id="{AA8A2B98-7B5A-4CCF-81B1-2ADCE2A8D52E}">
            <xm:f>OR(TEXT($C317,"jjjj")=TEXT(CRENEAUX!$S$10,"jjjj"),TEXT($C317,"jjjj")=TEXT(CRENEAUX!$T$10,"jjjj"),TEXT($C317,"jjjj")=TEXT(CRENEAUX!$U$10,"jjjj"),TEXT($C317,"jjjj")=TEXT(CRENEAUX!$V$10,"jjjj"),TEXT($C317,"jjjj")=TEXT(CRENEAUX!$W$10,"jjjj"),TEXT($C317,"jjjj")=TEXT(CRENEAUX!$X$10,"jjjj"),TEXT($C317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E318</xm:sqref>
        </x14:conditionalFormatting>
        <x14:conditionalFormatting xmlns:xm="http://schemas.microsoft.com/office/excel/2006/main">
          <x14:cfRule type="expression" priority="5326" id="{BDC592D7-F475-462C-9145-F4B562576B02}">
            <xm:f>OR(TEXT($C319,"jjjj")=TEXT(CRENEAUX!$S$10,"jjjj"),TEXT($C319,"jjjj")=TEXT(CRENEAUX!$T$10,"jjjj"),TEXT($C319,"jjjj")=TEXT(CRENEAUX!$U$10,"jjjj"),TEXT($C319,"jjjj")=TEXT(CRENEAUX!$V$10,"jjjj"),TEXT($C319,"jjjj")=TEXT(CRENEAUX!$W$10,"jjjj"),TEXT($C319,"jjjj")=TEXT(CRENEAUX!$X$10,"jjjj"),TEXT($C319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E319</xm:sqref>
        </x14:conditionalFormatting>
        <x14:conditionalFormatting xmlns:xm="http://schemas.microsoft.com/office/excel/2006/main">
          <x14:cfRule type="expression" priority="5325" id="{99264695-B50D-460E-8A28-F12AA15AC7A1}">
            <xm:f>OR(TEXT($C319,"jjjj")=TEXT(CRENEAUX!$S$10,"jjjj"),TEXT($C319,"jjjj")=TEXT(CRENEAUX!$T$10,"jjjj"),TEXT($C319,"jjjj")=TEXT(CRENEAUX!$U$10,"jjjj"),TEXT($C319,"jjjj")=TEXT(CRENEAUX!$V$10,"jjjj"),TEXT($C319,"jjjj")=TEXT(CRENEAUX!$W$10,"jjjj"),TEXT($C319,"jjjj")=TEXT(CRENEAUX!$X$10,"jjjj"),TEXT($C319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E320</xm:sqref>
        </x14:conditionalFormatting>
        <x14:conditionalFormatting xmlns:xm="http://schemas.microsoft.com/office/excel/2006/main">
          <x14:cfRule type="expression" priority="5323" id="{DDA81790-7E22-4BC3-A294-4B12952B99CE}">
            <xm:f>OR(TEXT($C321,"jjjj")=TEXT(CRENEAUX!$S$10,"jjjj"),TEXT($C321,"jjjj")=TEXT(CRENEAUX!$T$10,"jjjj"),TEXT($C321,"jjjj")=TEXT(CRENEAUX!$U$10,"jjjj"),TEXT($C321,"jjjj")=TEXT(CRENEAUX!$V$10,"jjjj"),TEXT($C321,"jjjj")=TEXT(CRENEAUX!$W$10,"jjjj"),TEXT($C321,"jjjj")=TEXT(CRENEAUX!$X$10,"jjjj"),TEXT($C321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E321</xm:sqref>
        </x14:conditionalFormatting>
        <x14:conditionalFormatting xmlns:xm="http://schemas.microsoft.com/office/excel/2006/main">
          <x14:cfRule type="expression" priority="5322" id="{A2D4CCC5-598C-4334-B0E3-484BD9BA527E}">
            <xm:f>OR(TEXT($C321,"jjjj")=TEXT(CRENEAUX!$S$10,"jjjj"),TEXT($C321,"jjjj")=TEXT(CRENEAUX!$T$10,"jjjj"),TEXT($C321,"jjjj")=TEXT(CRENEAUX!$U$10,"jjjj"),TEXT($C321,"jjjj")=TEXT(CRENEAUX!$V$10,"jjjj"),TEXT($C321,"jjjj")=TEXT(CRENEAUX!$W$10,"jjjj"),TEXT($C321,"jjjj")=TEXT(CRENEAUX!$X$10,"jjjj"),TEXT($C321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E322</xm:sqref>
        </x14:conditionalFormatting>
        <x14:conditionalFormatting xmlns:xm="http://schemas.microsoft.com/office/excel/2006/main">
          <x14:cfRule type="expression" priority="5320" id="{1CAB18EA-F38F-4BEE-A81E-3B7469F47CB0}">
            <xm:f>OR(TEXT($C323,"jjjj")=TEXT(CRENEAUX!$S$10,"jjjj"),TEXT($C323,"jjjj")=TEXT(CRENEAUX!$T$10,"jjjj"),TEXT($C323,"jjjj")=TEXT(CRENEAUX!$U$10,"jjjj"),TEXT($C323,"jjjj")=TEXT(CRENEAUX!$V$10,"jjjj"),TEXT($C323,"jjjj")=TEXT(CRENEAUX!$W$10,"jjjj"),TEXT($C323,"jjjj")=TEXT(CRENEAUX!$X$10,"jjjj"),TEXT($C323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E323</xm:sqref>
        </x14:conditionalFormatting>
        <x14:conditionalFormatting xmlns:xm="http://schemas.microsoft.com/office/excel/2006/main">
          <x14:cfRule type="expression" priority="5319" id="{8A84067C-4335-4711-B383-B289511131EF}">
            <xm:f>OR(TEXT($C323,"jjjj")=TEXT(CRENEAUX!$S$10,"jjjj"),TEXT($C323,"jjjj")=TEXT(CRENEAUX!$T$10,"jjjj"),TEXT($C323,"jjjj")=TEXT(CRENEAUX!$U$10,"jjjj"),TEXT($C323,"jjjj")=TEXT(CRENEAUX!$V$10,"jjjj"),TEXT($C323,"jjjj")=TEXT(CRENEAUX!$W$10,"jjjj"),TEXT($C323,"jjjj")=TEXT(CRENEAUX!$X$10,"jjjj"),TEXT($C323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E324</xm:sqref>
        </x14:conditionalFormatting>
        <x14:conditionalFormatting xmlns:xm="http://schemas.microsoft.com/office/excel/2006/main">
          <x14:cfRule type="expression" priority="5317" id="{1E7DAF8B-21C3-4555-B8E9-15DCD17C1958}">
            <xm:f>OR(TEXT($C325,"jjjj")=TEXT(CRENEAUX!$S$10,"jjjj"),TEXT($C325,"jjjj")=TEXT(CRENEAUX!$T$10,"jjjj"),TEXT($C325,"jjjj")=TEXT(CRENEAUX!$U$10,"jjjj"),TEXT($C325,"jjjj")=TEXT(CRENEAUX!$V$10,"jjjj"),TEXT($C325,"jjjj")=TEXT(CRENEAUX!$W$10,"jjjj"),TEXT($C325,"jjjj")=TEXT(CRENEAUX!$X$10,"jjjj"),TEXT($C325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E325</xm:sqref>
        </x14:conditionalFormatting>
        <x14:conditionalFormatting xmlns:xm="http://schemas.microsoft.com/office/excel/2006/main">
          <x14:cfRule type="expression" priority="5316" id="{8DD1EF6E-3828-4DA5-9B3E-6FFCCA5C0400}">
            <xm:f>OR(TEXT($C325,"jjjj")=TEXT(CRENEAUX!$S$10,"jjjj"),TEXT($C325,"jjjj")=TEXT(CRENEAUX!$T$10,"jjjj"),TEXT($C325,"jjjj")=TEXT(CRENEAUX!$U$10,"jjjj"),TEXT($C325,"jjjj")=TEXT(CRENEAUX!$V$10,"jjjj"),TEXT($C325,"jjjj")=TEXT(CRENEAUX!$W$10,"jjjj"),TEXT($C325,"jjjj")=TEXT(CRENEAUX!$X$10,"jjjj"),TEXT($C325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E326</xm:sqref>
        </x14:conditionalFormatting>
        <x14:conditionalFormatting xmlns:xm="http://schemas.microsoft.com/office/excel/2006/main">
          <x14:cfRule type="expression" priority="5314" id="{60F2A7E2-D882-404A-8C6A-AEE3A72087F1}">
            <xm:f>OR(TEXT($C327,"jjjj")=TEXT(CRENEAUX!$S$10,"jjjj"),TEXT($C327,"jjjj")=TEXT(CRENEAUX!$T$10,"jjjj"),TEXT($C327,"jjjj")=TEXT(CRENEAUX!$U$10,"jjjj"),TEXT($C327,"jjjj")=TEXT(CRENEAUX!$V$10,"jjjj"),TEXT($C327,"jjjj")=TEXT(CRENEAUX!$W$10,"jjjj"),TEXT($C327,"jjjj")=TEXT(CRENEAUX!$X$10,"jjjj"),TEXT($C327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E327</xm:sqref>
        </x14:conditionalFormatting>
        <x14:conditionalFormatting xmlns:xm="http://schemas.microsoft.com/office/excel/2006/main">
          <x14:cfRule type="expression" priority="5313" id="{BB64C261-0C92-4F16-A911-4006B77F0FCD}">
            <xm:f>OR(TEXT($C327,"jjjj")=TEXT(CRENEAUX!$S$10,"jjjj"),TEXT($C327,"jjjj")=TEXT(CRENEAUX!$T$10,"jjjj"),TEXT($C327,"jjjj")=TEXT(CRENEAUX!$U$10,"jjjj"),TEXT($C327,"jjjj")=TEXT(CRENEAUX!$V$10,"jjjj"),TEXT($C327,"jjjj")=TEXT(CRENEAUX!$W$10,"jjjj"),TEXT($C327,"jjjj")=TEXT(CRENEAUX!$X$10,"jjjj"),TEXT($C327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E328</xm:sqref>
        </x14:conditionalFormatting>
        <x14:conditionalFormatting xmlns:xm="http://schemas.microsoft.com/office/excel/2006/main">
          <x14:cfRule type="expression" priority="5311" id="{33715D3F-8F7A-42B1-88AC-7BCE7848BE40}">
            <xm:f>OR(TEXT($C329,"jjjj")=TEXT(CRENEAUX!$S$10,"jjjj"),TEXT($C329,"jjjj")=TEXT(CRENEAUX!$T$10,"jjjj"),TEXT($C329,"jjjj")=TEXT(CRENEAUX!$U$10,"jjjj"),TEXT($C329,"jjjj")=TEXT(CRENEAUX!$V$10,"jjjj"),TEXT($C329,"jjjj")=TEXT(CRENEAUX!$W$10,"jjjj"),TEXT($C329,"jjjj")=TEXT(CRENEAUX!$X$10,"jjjj"),TEXT($C329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E329</xm:sqref>
        </x14:conditionalFormatting>
        <x14:conditionalFormatting xmlns:xm="http://schemas.microsoft.com/office/excel/2006/main">
          <x14:cfRule type="expression" priority="5310" id="{7FCDC132-CC12-49FD-8195-464E5B2E0609}">
            <xm:f>OR(TEXT($C329,"jjjj")=TEXT(CRENEAUX!$S$10,"jjjj"),TEXT($C329,"jjjj")=TEXT(CRENEAUX!$T$10,"jjjj"),TEXT($C329,"jjjj")=TEXT(CRENEAUX!$U$10,"jjjj"),TEXT($C329,"jjjj")=TEXT(CRENEAUX!$V$10,"jjjj"),TEXT($C329,"jjjj")=TEXT(CRENEAUX!$W$10,"jjjj"),TEXT($C329,"jjjj")=TEXT(CRENEAUX!$X$10,"jjjj"),TEXT($C329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E330</xm:sqref>
        </x14:conditionalFormatting>
        <x14:conditionalFormatting xmlns:xm="http://schemas.microsoft.com/office/excel/2006/main">
          <x14:cfRule type="expression" priority="5308" id="{FC314EFF-F6B5-4D35-9E5E-8FA9BCAC7056}">
            <xm:f>OR(TEXT($C331,"jjjj")=TEXT(CRENEAUX!$S$10,"jjjj"),TEXT($C331,"jjjj")=TEXT(CRENEAUX!$T$10,"jjjj"),TEXT($C331,"jjjj")=TEXT(CRENEAUX!$U$10,"jjjj"),TEXT($C331,"jjjj")=TEXT(CRENEAUX!$V$10,"jjjj"),TEXT($C331,"jjjj")=TEXT(CRENEAUX!$W$10,"jjjj"),TEXT($C331,"jjjj")=TEXT(CRENEAUX!$X$10,"jjjj"),TEXT($C331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E331</xm:sqref>
        </x14:conditionalFormatting>
        <x14:conditionalFormatting xmlns:xm="http://schemas.microsoft.com/office/excel/2006/main">
          <x14:cfRule type="expression" priority="5307" id="{24DB0653-2CEE-430F-B4A7-A40B5F1BEBBF}">
            <xm:f>OR(TEXT($C331,"jjjj")=TEXT(CRENEAUX!$S$10,"jjjj"),TEXT($C331,"jjjj")=TEXT(CRENEAUX!$T$10,"jjjj"),TEXT($C331,"jjjj")=TEXT(CRENEAUX!$U$10,"jjjj"),TEXT($C331,"jjjj")=TEXT(CRENEAUX!$V$10,"jjjj"),TEXT($C331,"jjjj")=TEXT(CRENEAUX!$W$10,"jjjj"),TEXT($C331,"jjjj")=TEXT(CRENEAUX!$X$10,"jjjj"),TEXT($C331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E332</xm:sqref>
        </x14:conditionalFormatting>
        <x14:conditionalFormatting xmlns:xm="http://schemas.microsoft.com/office/excel/2006/main">
          <x14:cfRule type="expression" priority="5305" id="{20660EB7-C2AA-493D-8531-2ECE9E4E8259}">
            <xm:f>OR(TEXT($C333,"jjjj")=TEXT(CRENEAUX!$S$10,"jjjj"),TEXT($C333,"jjjj")=TEXT(CRENEAUX!$T$10,"jjjj"),TEXT($C333,"jjjj")=TEXT(CRENEAUX!$U$10,"jjjj"),TEXT($C333,"jjjj")=TEXT(CRENEAUX!$V$10,"jjjj"),TEXT($C333,"jjjj")=TEXT(CRENEAUX!$W$10,"jjjj"),TEXT($C333,"jjjj")=TEXT(CRENEAUX!$X$10,"jjjj"),TEXT($C333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E333</xm:sqref>
        </x14:conditionalFormatting>
        <x14:conditionalFormatting xmlns:xm="http://schemas.microsoft.com/office/excel/2006/main">
          <x14:cfRule type="expression" priority="5304" id="{F99ADD15-42EA-4D0A-A7F7-B53F3D44CA27}">
            <xm:f>OR(TEXT($C333,"jjjj")=TEXT(CRENEAUX!$S$10,"jjjj"),TEXT($C333,"jjjj")=TEXT(CRENEAUX!$T$10,"jjjj"),TEXT($C333,"jjjj")=TEXT(CRENEAUX!$U$10,"jjjj"),TEXT($C333,"jjjj")=TEXT(CRENEAUX!$V$10,"jjjj"),TEXT($C333,"jjjj")=TEXT(CRENEAUX!$W$10,"jjjj"),TEXT($C333,"jjjj")=TEXT(CRENEAUX!$X$10,"jjjj"),TEXT($C333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E334</xm:sqref>
        </x14:conditionalFormatting>
        <x14:conditionalFormatting xmlns:xm="http://schemas.microsoft.com/office/excel/2006/main">
          <x14:cfRule type="expression" priority="5302" id="{CC78FBA1-CF23-4284-9576-76BC2556A62C}">
            <xm:f>OR(TEXT($C335,"jjjj")=TEXT(CRENEAUX!$S$10,"jjjj"),TEXT($C335,"jjjj")=TEXT(CRENEAUX!$T$10,"jjjj"),TEXT($C335,"jjjj")=TEXT(CRENEAUX!$U$10,"jjjj"),TEXT($C335,"jjjj")=TEXT(CRENEAUX!$V$10,"jjjj"),TEXT($C335,"jjjj")=TEXT(CRENEAUX!$W$10,"jjjj"),TEXT($C335,"jjjj")=TEXT(CRENEAUX!$X$10,"jjjj"),TEXT($C335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E335</xm:sqref>
        </x14:conditionalFormatting>
        <x14:conditionalFormatting xmlns:xm="http://schemas.microsoft.com/office/excel/2006/main">
          <x14:cfRule type="expression" priority="5301" id="{F9B5FFF9-0B09-43B1-9D4B-EC20CDD5CAA4}">
            <xm:f>OR(TEXT($C335,"jjjj")=TEXT(CRENEAUX!$S$10,"jjjj"),TEXT($C335,"jjjj")=TEXT(CRENEAUX!$T$10,"jjjj"),TEXT($C335,"jjjj")=TEXT(CRENEAUX!$U$10,"jjjj"),TEXT($C335,"jjjj")=TEXT(CRENEAUX!$V$10,"jjjj"),TEXT($C335,"jjjj")=TEXT(CRENEAUX!$W$10,"jjjj"),TEXT($C335,"jjjj")=TEXT(CRENEAUX!$X$10,"jjjj"),TEXT($C335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E336</xm:sqref>
        </x14:conditionalFormatting>
        <x14:conditionalFormatting xmlns:xm="http://schemas.microsoft.com/office/excel/2006/main">
          <x14:cfRule type="expression" priority="5299" id="{02057227-3CC5-4BF4-9F9F-4C09059EA749}">
            <xm:f>OR(TEXT($C337,"jjjj")=TEXT(CRENEAUX!$S$10,"jjjj"),TEXT($C337,"jjjj")=TEXT(CRENEAUX!$T$10,"jjjj"),TEXT($C337,"jjjj")=TEXT(CRENEAUX!$U$10,"jjjj"),TEXT($C337,"jjjj")=TEXT(CRENEAUX!$V$10,"jjjj"),TEXT($C337,"jjjj")=TEXT(CRENEAUX!$W$10,"jjjj"),TEXT($C337,"jjjj")=TEXT(CRENEAUX!$X$10,"jjjj"),TEXT($C337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E337</xm:sqref>
        </x14:conditionalFormatting>
        <x14:conditionalFormatting xmlns:xm="http://schemas.microsoft.com/office/excel/2006/main">
          <x14:cfRule type="expression" priority="5298" id="{086F9610-7D59-4EDD-ACED-53F14B41247A}">
            <xm:f>OR(TEXT($C337,"jjjj")=TEXT(CRENEAUX!$S$10,"jjjj"),TEXT($C337,"jjjj")=TEXT(CRENEAUX!$T$10,"jjjj"),TEXT($C337,"jjjj")=TEXT(CRENEAUX!$U$10,"jjjj"),TEXT($C337,"jjjj")=TEXT(CRENEAUX!$V$10,"jjjj"),TEXT($C337,"jjjj")=TEXT(CRENEAUX!$W$10,"jjjj"),TEXT($C337,"jjjj")=TEXT(CRENEAUX!$X$10,"jjjj"),TEXT($C337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E338</xm:sqref>
        </x14:conditionalFormatting>
        <x14:conditionalFormatting xmlns:xm="http://schemas.microsoft.com/office/excel/2006/main">
          <x14:cfRule type="expression" priority="5296" id="{C99B10DB-85F6-4646-B421-E6FC2850B52F}">
            <xm:f>OR(TEXT($C339,"jjjj")=TEXT(CRENEAUX!$S$10,"jjjj"),TEXT($C339,"jjjj")=TEXT(CRENEAUX!$T$10,"jjjj"),TEXT($C339,"jjjj")=TEXT(CRENEAUX!$U$10,"jjjj"),TEXT($C339,"jjjj")=TEXT(CRENEAUX!$V$10,"jjjj"),TEXT($C339,"jjjj")=TEXT(CRENEAUX!$W$10,"jjjj"),TEXT($C339,"jjjj")=TEXT(CRENEAUX!$X$10,"jjjj"),TEXT($C339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E339</xm:sqref>
        </x14:conditionalFormatting>
        <x14:conditionalFormatting xmlns:xm="http://schemas.microsoft.com/office/excel/2006/main">
          <x14:cfRule type="expression" priority="5295" id="{A3688BD2-0082-4945-97F7-CF2FD129BCB7}">
            <xm:f>OR(TEXT($C339,"jjjj")=TEXT(CRENEAUX!$S$10,"jjjj"),TEXT($C339,"jjjj")=TEXT(CRENEAUX!$T$10,"jjjj"),TEXT($C339,"jjjj")=TEXT(CRENEAUX!$U$10,"jjjj"),TEXT($C339,"jjjj")=TEXT(CRENEAUX!$V$10,"jjjj"),TEXT($C339,"jjjj")=TEXT(CRENEAUX!$W$10,"jjjj"),TEXT($C339,"jjjj")=TEXT(CRENEAUX!$X$10,"jjjj"),TEXT($C339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E340</xm:sqref>
        </x14:conditionalFormatting>
        <x14:conditionalFormatting xmlns:xm="http://schemas.microsoft.com/office/excel/2006/main">
          <x14:cfRule type="expression" priority="5293" id="{BEC6014F-13CE-477F-9E64-94393CCEF473}">
            <xm:f>OR(TEXT($C341,"jjjj")=TEXT(CRENEAUX!$S$10,"jjjj"),TEXT($C341,"jjjj")=TEXT(CRENEAUX!$T$10,"jjjj"),TEXT($C341,"jjjj")=TEXT(CRENEAUX!$U$10,"jjjj"),TEXT($C341,"jjjj")=TEXT(CRENEAUX!$V$10,"jjjj"),TEXT($C341,"jjjj")=TEXT(CRENEAUX!$W$10,"jjjj"),TEXT($C341,"jjjj")=TEXT(CRENEAUX!$X$10,"jjjj"),TEXT($C341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E341</xm:sqref>
        </x14:conditionalFormatting>
        <x14:conditionalFormatting xmlns:xm="http://schemas.microsoft.com/office/excel/2006/main">
          <x14:cfRule type="expression" priority="5292" id="{EE252720-AE4D-4E06-B0CB-2BF96E67407E}">
            <xm:f>OR(TEXT($C341,"jjjj")=TEXT(CRENEAUX!$S$10,"jjjj"),TEXT($C341,"jjjj")=TEXT(CRENEAUX!$T$10,"jjjj"),TEXT($C341,"jjjj")=TEXT(CRENEAUX!$U$10,"jjjj"),TEXT($C341,"jjjj")=TEXT(CRENEAUX!$V$10,"jjjj"),TEXT($C341,"jjjj")=TEXT(CRENEAUX!$W$10,"jjjj"),TEXT($C341,"jjjj")=TEXT(CRENEAUX!$X$10,"jjjj"),TEXT($C341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E342</xm:sqref>
        </x14:conditionalFormatting>
        <x14:conditionalFormatting xmlns:xm="http://schemas.microsoft.com/office/excel/2006/main">
          <x14:cfRule type="expression" priority="5290" id="{D0A9E7A1-0033-4A18-B68E-865E7137D122}">
            <xm:f>OR(TEXT($C343,"jjjj")=TEXT(CRENEAUX!$S$10,"jjjj"),TEXT($C343,"jjjj")=TEXT(CRENEAUX!$T$10,"jjjj"),TEXT($C343,"jjjj")=TEXT(CRENEAUX!$U$10,"jjjj"),TEXT($C343,"jjjj")=TEXT(CRENEAUX!$V$10,"jjjj"),TEXT($C343,"jjjj")=TEXT(CRENEAUX!$W$10,"jjjj"),TEXT($C343,"jjjj")=TEXT(CRENEAUX!$X$10,"jjjj"),TEXT($C343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E343</xm:sqref>
        </x14:conditionalFormatting>
        <x14:conditionalFormatting xmlns:xm="http://schemas.microsoft.com/office/excel/2006/main">
          <x14:cfRule type="expression" priority="5289" id="{1771FC37-04A2-4671-9280-6790427F17A7}">
            <xm:f>OR(TEXT($C343,"jjjj")=TEXT(CRENEAUX!$S$10,"jjjj"),TEXT($C343,"jjjj")=TEXT(CRENEAUX!$T$10,"jjjj"),TEXT($C343,"jjjj")=TEXT(CRENEAUX!$U$10,"jjjj"),TEXT($C343,"jjjj")=TEXT(CRENEAUX!$V$10,"jjjj"),TEXT($C343,"jjjj")=TEXT(CRENEAUX!$W$10,"jjjj"),TEXT($C343,"jjjj")=TEXT(CRENEAUX!$X$10,"jjjj"),TEXT($C343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E344</xm:sqref>
        </x14:conditionalFormatting>
        <x14:conditionalFormatting xmlns:xm="http://schemas.microsoft.com/office/excel/2006/main">
          <x14:cfRule type="expression" priority="5287" id="{DE5B242D-FEC0-4E91-A1CB-64AFF9930D8F}">
            <xm:f>OR(TEXT($C345,"jjjj")=TEXT(CRENEAUX!$S$10,"jjjj"),TEXT($C345,"jjjj")=TEXT(CRENEAUX!$T$10,"jjjj"),TEXT($C345,"jjjj")=TEXT(CRENEAUX!$U$10,"jjjj"),TEXT($C345,"jjjj")=TEXT(CRENEAUX!$V$10,"jjjj"),TEXT($C345,"jjjj")=TEXT(CRENEAUX!$W$10,"jjjj"),TEXT($C345,"jjjj")=TEXT(CRENEAUX!$X$10,"jjjj"),TEXT($C345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E345</xm:sqref>
        </x14:conditionalFormatting>
        <x14:conditionalFormatting xmlns:xm="http://schemas.microsoft.com/office/excel/2006/main">
          <x14:cfRule type="expression" priority="5286" id="{CD41DC06-A92F-4D5D-8CD1-D08E8AF96E1D}">
            <xm:f>OR(TEXT($C345,"jjjj")=TEXT(CRENEAUX!$S$10,"jjjj"),TEXT($C345,"jjjj")=TEXT(CRENEAUX!$T$10,"jjjj"),TEXT($C345,"jjjj")=TEXT(CRENEAUX!$U$10,"jjjj"),TEXT($C345,"jjjj")=TEXT(CRENEAUX!$V$10,"jjjj"),TEXT($C345,"jjjj")=TEXT(CRENEAUX!$W$10,"jjjj"),TEXT($C345,"jjjj")=TEXT(CRENEAUX!$X$10,"jjjj"),TEXT($C345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E346</xm:sqref>
        </x14:conditionalFormatting>
        <x14:conditionalFormatting xmlns:xm="http://schemas.microsoft.com/office/excel/2006/main">
          <x14:cfRule type="expression" priority="5284" id="{F6004733-DDA4-4B26-B6EF-1E00846277B4}">
            <xm:f>OR(TEXT($C347,"jjjj")=TEXT(CRENEAUX!$S$10,"jjjj"),TEXT($C347,"jjjj")=TEXT(CRENEAUX!$T$10,"jjjj"),TEXT($C347,"jjjj")=TEXT(CRENEAUX!$U$10,"jjjj"),TEXT($C347,"jjjj")=TEXT(CRENEAUX!$V$10,"jjjj"),TEXT($C347,"jjjj")=TEXT(CRENEAUX!$W$10,"jjjj"),TEXT($C347,"jjjj")=TEXT(CRENEAUX!$X$10,"jjjj"),TEXT($C347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E347</xm:sqref>
        </x14:conditionalFormatting>
        <x14:conditionalFormatting xmlns:xm="http://schemas.microsoft.com/office/excel/2006/main">
          <x14:cfRule type="expression" priority="5283" id="{149666F5-EE5E-46F2-9241-5D87F07838E5}">
            <xm:f>OR(TEXT($C347,"jjjj")=TEXT(CRENEAUX!$S$10,"jjjj"),TEXT($C347,"jjjj")=TEXT(CRENEAUX!$T$10,"jjjj"),TEXT($C347,"jjjj")=TEXT(CRENEAUX!$U$10,"jjjj"),TEXT($C347,"jjjj")=TEXT(CRENEAUX!$V$10,"jjjj"),TEXT($C347,"jjjj")=TEXT(CRENEAUX!$W$10,"jjjj"),TEXT($C347,"jjjj")=TEXT(CRENEAUX!$X$10,"jjjj"),TEXT($C347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E348</xm:sqref>
        </x14:conditionalFormatting>
        <x14:conditionalFormatting xmlns:xm="http://schemas.microsoft.com/office/excel/2006/main">
          <x14:cfRule type="expression" priority="5281" id="{6AC5042D-F924-40BF-A156-4D099A50F3E8}">
            <xm:f>OR(TEXT($C349,"jjjj")=TEXT(CRENEAUX!$S$10,"jjjj"),TEXT($C349,"jjjj")=TEXT(CRENEAUX!$T$10,"jjjj"),TEXT($C349,"jjjj")=TEXT(CRENEAUX!$U$10,"jjjj"),TEXT($C349,"jjjj")=TEXT(CRENEAUX!$V$10,"jjjj"),TEXT($C349,"jjjj")=TEXT(CRENEAUX!$W$10,"jjjj"),TEXT($C349,"jjjj")=TEXT(CRENEAUX!$X$10,"jjjj"),TEXT($C349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E349</xm:sqref>
        </x14:conditionalFormatting>
        <x14:conditionalFormatting xmlns:xm="http://schemas.microsoft.com/office/excel/2006/main">
          <x14:cfRule type="expression" priority="5280" id="{48041AE0-4011-40F8-B613-4C9FF4E33CBD}">
            <xm:f>OR(TEXT($C349,"jjjj")=TEXT(CRENEAUX!$S$10,"jjjj"),TEXT($C349,"jjjj")=TEXT(CRENEAUX!$T$10,"jjjj"),TEXT($C349,"jjjj")=TEXT(CRENEAUX!$U$10,"jjjj"),TEXT($C349,"jjjj")=TEXT(CRENEAUX!$V$10,"jjjj"),TEXT($C349,"jjjj")=TEXT(CRENEAUX!$W$10,"jjjj"),TEXT($C349,"jjjj")=TEXT(CRENEAUX!$X$10,"jjjj"),TEXT($C349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E350</xm:sqref>
        </x14:conditionalFormatting>
        <x14:conditionalFormatting xmlns:xm="http://schemas.microsoft.com/office/excel/2006/main">
          <x14:cfRule type="expression" priority="5278" id="{CC935AC8-9ED4-455B-95B7-3742645F8D3F}">
            <xm:f>OR(TEXT($C351,"jjjj")=TEXT(CRENEAUX!$S$10,"jjjj"),TEXT($C351,"jjjj")=TEXT(CRENEAUX!$T$10,"jjjj"),TEXT($C351,"jjjj")=TEXT(CRENEAUX!$U$10,"jjjj"),TEXT($C351,"jjjj")=TEXT(CRENEAUX!$V$10,"jjjj"),TEXT($C351,"jjjj")=TEXT(CRENEAUX!$W$10,"jjjj"),TEXT($C351,"jjjj")=TEXT(CRENEAUX!$X$10,"jjjj"),TEXT($C351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E351</xm:sqref>
        </x14:conditionalFormatting>
        <x14:conditionalFormatting xmlns:xm="http://schemas.microsoft.com/office/excel/2006/main">
          <x14:cfRule type="expression" priority="5277" id="{A4C71707-F41F-4559-BD1E-5F4416B2099B}">
            <xm:f>OR(TEXT($C351,"jjjj")=TEXT(CRENEAUX!$S$10,"jjjj"),TEXT($C351,"jjjj")=TEXT(CRENEAUX!$T$10,"jjjj"),TEXT($C351,"jjjj")=TEXT(CRENEAUX!$U$10,"jjjj"),TEXT($C351,"jjjj")=TEXT(CRENEAUX!$V$10,"jjjj"),TEXT($C351,"jjjj")=TEXT(CRENEAUX!$W$10,"jjjj"),TEXT($C351,"jjjj")=TEXT(CRENEAUX!$X$10,"jjjj"),TEXT($C351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E352</xm:sqref>
        </x14:conditionalFormatting>
        <x14:conditionalFormatting xmlns:xm="http://schemas.microsoft.com/office/excel/2006/main">
          <x14:cfRule type="expression" priority="5275" id="{5530892E-725A-4AEF-9300-146E49489EAF}">
            <xm:f>OR(TEXT($C353,"jjjj")=TEXT(CRENEAUX!$S$10,"jjjj"),TEXT($C353,"jjjj")=TEXT(CRENEAUX!$T$10,"jjjj"),TEXT($C353,"jjjj")=TEXT(CRENEAUX!$U$10,"jjjj"),TEXT($C353,"jjjj")=TEXT(CRENEAUX!$V$10,"jjjj"),TEXT($C353,"jjjj")=TEXT(CRENEAUX!$W$10,"jjjj"),TEXT($C353,"jjjj")=TEXT(CRENEAUX!$X$10,"jjjj"),TEXT($C353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E353</xm:sqref>
        </x14:conditionalFormatting>
        <x14:conditionalFormatting xmlns:xm="http://schemas.microsoft.com/office/excel/2006/main">
          <x14:cfRule type="expression" priority="5274" id="{46DF2DDD-27AC-4F2B-AED8-C0D9ED4D58BC}">
            <xm:f>OR(TEXT($C353,"jjjj")=TEXT(CRENEAUX!$S$10,"jjjj"),TEXT($C353,"jjjj")=TEXT(CRENEAUX!$T$10,"jjjj"),TEXT($C353,"jjjj")=TEXT(CRENEAUX!$U$10,"jjjj"),TEXT($C353,"jjjj")=TEXT(CRENEAUX!$V$10,"jjjj"),TEXT($C353,"jjjj")=TEXT(CRENEAUX!$W$10,"jjjj"),TEXT($C353,"jjjj")=TEXT(CRENEAUX!$X$10,"jjjj"),TEXT($C353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E354</xm:sqref>
        </x14:conditionalFormatting>
        <x14:conditionalFormatting xmlns:xm="http://schemas.microsoft.com/office/excel/2006/main">
          <x14:cfRule type="expression" priority="5272" id="{2B93D5AE-5759-4F89-84E1-35EA5C7E60CD}">
            <xm:f>OR(TEXT($C355,"jjjj")=TEXT(CRENEAUX!$S$10,"jjjj"),TEXT($C355,"jjjj")=TEXT(CRENEAUX!$T$10,"jjjj"),TEXT($C355,"jjjj")=TEXT(CRENEAUX!$U$10,"jjjj"),TEXT($C355,"jjjj")=TEXT(CRENEAUX!$V$10,"jjjj"),TEXT($C355,"jjjj")=TEXT(CRENEAUX!$W$10,"jjjj"),TEXT($C355,"jjjj")=TEXT(CRENEAUX!$X$10,"jjjj"),TEXT($C355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E355</xm:sqref>
        </x14:conditionalFormatting>
        <x14:conditionalFormatting xmlns:xm="http://schemas.microsoft.com/office/excel/2006/main">
          <x14:cfRule type="expression" priority="5271" id="{EFB068AB-3C36-4D97-9326-962F5FD66ECB}">
            <xm:f>OR(TEXT($C355,"jjjj")=TEXT(CRENEAUX!$S$10,"jjjj"),TEXT($C355,"jjjj")=TEXT(CRENEAUX!$T$10,"jjjj"),TEXT($C355,"jjjj")=TEXT(CRENEAUX!$U$10,"jjjj"),TEXT($C355,"jjjj")=TEXT(CRENEAUX!$V$10,"jjjj"),TEXT($C355,"jjjj")=TEXT(CRENEAUX!$W$10,"jjjj"),TEXT($C355,"jjjj")=TEXT(CRENEAUX!$X$10,"jjjj"),TEXT($C355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E356</xm:sqref>
        </x14:conditionalFormatting>
        <x14:conditionalFormatting xmlns:xm="http://schemas.microsoft.com/office/excel/2006/main">
          <x14:cfRule type="expression" priority="5269" id="{63B967D5-094A-4FDA-A0C3-380DBB27B598}">
            <xm:f>OR(TEXT($C357,"jjjj")=TEXT(CRENEAUX!$S$10,"jjjj"),TEXT($C357,"jjjj")=TEXT(CRENEAUX!$T$10,"jjjj"),TEXT($C357,"jjjj")=TEXT(CRENEAUX!$U$10,"jjjj"),TEXT($C357,"jjjj")=TEXT(CRENEAUX!$V$10,"jjjj"),TEXT($C357,"jjjj")=TEXT(CRENEAUX!$W$10,"jjjj"),TEXT($C357,"jjjj")=TEXT(CRENEAUX!$X$10,"jjjj"),TEXT($C357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E357</xm:sqref>
        </x14:conditionalFormatting>
        <x14:conditionalFormatting xmlns:xm="http://schemas.microsoft.com/office/excel/2006/main">
          <x14:cfRule type="expression" priority="5268" id="{9C31D326-FF52-4DC1-BF31-C84C51306B3B}">
            <xm:f>OR(TEXT($C357,"jjjj")=TEXT(CRENEAUX!$S$10,"jjjj"),TEXT($C357,"jjjj")=TEXT(CRENEAUX!$T$10,"jjjj"),TEXT($C357,"jjjj")=TEXT(CRENEAUX!$U$10,"jjjj"),TEXT($C357,"jjjj")=TEXT(CRENEAUX!$V$10,"jjjj"),TEXT($C357,"jjjj")=TEXT(CRENEAUX!$W$10,"jjjj"),TEXT($C357,"jjjj")=TEXT(CRENEAUX!$X$10,"jjjj"),TEXT($C357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E358</xm:sqref>
        </x14:conditionalFormatting>
        <x14:conditionalFormatting xmlns:xm="http://schemas.microsoft.com/office/excel/2006/main">
          <x14:cfRule type="expression" priority="5266" id="{6A2BFC9B-604C-4F80-B6F4-FC178655A888}">
            <xm:f>OR(TEXT($C359,"jjjj")=TEXT(CRENEAUX!$S$10,"jjjj"),TEXT($C359,"jjjj")=TEXT(CRENEAUX!$T$10,"jjjj"),TEXT($C359,"jjjj")=TEXT(CRENEAUX!$U$10,"jjjj"),TEXT($C359,"jjjj")=TEXT(CRENEAUX!$V$10,"jjjj"),TEXT($C359,"jjjj")=TEXT(CRENEAUX!$W$10,"jjjj"),TEXT($C359,"jjjj")=TEXT(CRENEAUX!$X$10,"jjjj"),TEXT($C359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E359</xm:sqref>
        </x14:conditionalFormatting>
        <x14:conditionalFormatting xmlns:xm="http://schemas.microsoft.com/office/excel/2006/main">
          <x14:cfRule type="expression" priority="5265" id="{E820A08F-DA11-4047-B5FD-5B6E4C7ECC5A}">
            <xm:f>OR(TEXT($C359,"jjjj")=TEXT(CRENEAUX!$S$10,"jjjj"),TEXT($C359,"jjjj")=TEXT(CRENEAUX!$T$10,"jjjj"),TEXT($C359,"jjjj")=TEXT(CRENEAUX!$U$10,"jjjj"),TEXT($C359,"jjjj")=TEXT(CRENEAUX!$V$10,"jjjj"),TEXT($C359,"jjjj")=TEXT(CRENEAUX!$W$10,"jjjj"),TEXT($C359,"jjjj")=TEXT(CRENEAUX!$X$10,"jjjj"),TEXT($C359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E360</xm:sqref>
        </x14:conditionalFormatting>
        <x14:conditionalFormatting xmlns:xm="http://schemas.microsoft.com/office/excel/2006/main">
          <x14:cfRule type="expression" priority="5263" id="{B2346486-4749-4AD1-AC78-E46B7F4AB2EF}">
            <xm:f>OR(TEXT($C361,"jjjj")=TEXT(CRENEAUX!$S$10,"jjjj"),TEXT($C361,"jjjj")=TEXT(CRENEAUX!$T$10,"jjjj"),TEXT($C361,"jjjj")=TEXT(CRENEAUX!$U$10,"jjjj"),TEXT($C361,"jjjj")=TEXT(CRENEAUX!$V$10,"jjjj"),TEXT($C361,"jjjj")=TEXT(CRENEAUX!$W$10,"jjjj"),TEXT($C361,"jjjj")=TEXT(CRENEAUX!$X$10,"jjjj"),TEXT($C361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E361</xm:sqref>
        </x14:conditionalFormatting>
        <x14:conditionalFormatting xmlns:xm="http://schemas.microsoft.com/office/excel/2006/main">
          <x14:cfRule type="expression" priority="5262" id="{B6B1508D-EA5A-45B0-B985-5D01944DA13F}">
            <xm:f>OR(TEXT($C361,"jjjj")=TEXT(CRENEAUX!$S$10,"jjjj"),TEXT($C361,"jjjj")=TEXT(CRENEAUX!$T$10,"jjjj"),TEXT($C361,"jjjj")=TEXT(CRENEAUX!$U$10,"jjjj"),TEXT($C361,"jjjj")=TEXT(CRENEAUX!$V$10,"jjjj"),TEXT($C361,"jjjj")=TEXT(CRENEAUX!$W$10,"jjjj"),TEXT($C361,"jjjj")=TEXT(CRENEAUX!$X$10,"jjjj"),TEXT($C361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E362</xm:sqref>
        </x14:conditionalFormatting>
        <x14:conditionalFormatting xmlns:xm="http://schemas.microsoft.com/office/excel/2006/main">
          <x14:cfRule type="expression" priority="5260" id="{992C9759-97C9-43D9-AF44-55363950AB8B}">
            <xm:f>OR(TEXT($C363,"jjjj")=TEXT(CRENEAUX!$S$10,"jjjj"),TEXT($C363,"jjjj")=TEXT(CRENEAUX!$T$10,"jjjj"),TEXT($C363,"jjjj")=TEXT(CRENEAUX!$U$10,"jjjj"),TEXT($C363,"jjjj")=TEXT(CRENEAUX!$V$10,"jjjj"),TEXT($C363,"jjjj")=TEXT(CRENEAUX!$W$10,"jjjj"),TEXT($C363,"jjjj")=TEXT(CRENEAUX!$X$10,"jjjj"),TEXT($C363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E363</xm:sqref>
        </x14:conditionalFormatting>
        <x14:conditionalFormatting xmlns:xm="http://schemas.microsoft.com/office/excel/2006/main">
          <x14:cfRule type="expression" priority="5259" id="{F8FF3CCE-FA03-4A9D-A89F-E8A28A921D36}">
            <xm:f>OR(TEXT($C363,"jjjj")=TEXT(CRENEAUX!$S$10,"jjjj"),TEXT($C363,"jjjj")=TEXT(CRENEAUX!$T$10,"jjjj"),TEXT($C363,"jjjj")=TEXT(CRENEAUX!$U$10,"jjjj"),TEXT($C363,"jjjj")=TEXT(CRENEAUX!$V$10,"jjjj"),TEXT($C363,"jjjj")=TEXT(CRENEAUX!$W$10,"jjjj"),TEXT($C363,"jjjj")=TEXT(CRENEAUX!$X$10,"jjjj"),TEXT($C363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E364</xm:sqref>
        </x14:conditionalFormatting>
        <x14:conditionalFormatting xmlns:xm="http://schemas.microsoft.com/office/excel/2006/main">
          <x14:cfRule type="expression" priority="5257" id="{B6997CEB-158E-490D-8E05-F2C451FA1641}">
            <xm:f>OR(TEXT($C365,"jjjj")=TEXT(CRENEAUX!$S$10,"jjjj"),TEXT($C365,"jjjj")=TEXT(CRENEAUX!$T$10,"jjjj"),TEXT($C365,"jjjj")=TEXT(CRENEAUX!$U$10,"jjjj"),TEXT($C365,"jjjj")=TEXT(CRENEAUX!$V$10,"jjjj"),TEXT($C365,"jjjj")=TEXT(CRENEAUX!$W$10,"jjjj"),TEXT($C365,"jjjj")=TEXT(CRENEAUX!$X$10,"jjjj"),TEXT($C365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E365</xm:sqref>
        </x14:conditionalFormatting>
        <x14:conditionalFormatting xmlns:xm="http://schemas.microsoft.com/office/excel/2006/main">
          <x14:cfRule type="expression" priority="5256" id="{EC744E79-3D9D-40F0-A48A-D6C4ACF623DB}">
            <xm:f>OR(TEXT($C365,"jjjj")=TEXT(CRENEAUX!$S$10,"jjjj"),TEXT($C365,"jjjj")=TEXT(CRENEAUX!$T$10,"jjjj"),TEXT($C365,"jjjj")=TEXT(CRENEAUX!$U$10,"jjjj"),TEXT($C365,"jjjj")=TEXT(CRENEAUX!$V$10,"jjjj"),TEXT($C365,"jjjj")=TEXT(CRENEAUX!$W$10,"jjjj"),TEXT($C365,"jjjj")=TEXT(CRENEAUX!$X$10,"jjjj"),TEXT($C365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E366</xm:sqref>
        </x14:conditionalFormatting>
        <x14:conditionalFormatting xmlns:xm="http://schemas.microsoft.com/office/excel/2006/main">
          <x14:cfRule type="expression" priority="5254" id="{C488646C-3710-4D66-A2F0-D6F96AE9FD1C}">
            <xm:f>OR(TEXT($C367,"jjjj")=TEXT(CRENEAUX!$S$10,"jjjj"),TEXT($C367,"jjjj")=TEXT(CRENEAUX!$T$10,"jjjj"),TEXT($C367,"jjjj")=TEXT(CRENEAUX!$U$10,"jjjj"),TEXT($C367,"jjjj")=TEXT(CRENEAUX!$V$10,"jjjj"),TEXT($C367,"jjjj")=TEXT(CRENEAUX!$W$10,"jjjj"),TEXT($C367,"jjjj")=TEXT(CRENEAUX!$X$10,"jjjj"),TEXT($C367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E367</xm:sqref>
        </x14:conditionalFormatting>
        <x14:conditionalFormatting xmlns:xm="http://schemas.microsoft.com/office/excel/2006/main">
          <x14:cfRule type="expression" priority="5253" id="{5D90089C-9618-4BB9-8872-0F2E7AA0A14C}">
            <xm:f>OR(TEXT($C367,"jjjj")=TEXT(CRENEAUX!$S$10,"jjjj"),TEXT($C367,"jjjj")=TEXT(CRENEAUX!$T$10,"jjjj"),TEXT($C367,"jjjj")=TEXT(CRENEAUX!$U$10,"jjjj"),TEXT($C367,"jjjj")=TEXT(CRENEAUX!$V$10,"jjjj"),TEXT($C367,"jjjj")=TEXT(CRENEAUX!$W$10,"jjjj"),TEXT($C367,"jjjj")=TEXT(CRENEAUX!$X$10,"jjjj"),TEXT($C367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E368</xm:sqref>
        </x14:conditionalFormatting>
        <x14:conditionalFormatting xmlns:xm="http://schemas.microsoft.com/office/excel/2006/main">
          <x14:cfRule type="expression" priority="5251" id="{1E610F05-54B1-4A0A-AC8D-E3627F5A3A5C}">
            <xm:f>OR(TEXT($C369,"jjjj")=TEXT(CRENEAUX!$S$10,"jjjj"),TEXT($C369,"jjjj")=TEXT(CRENEAUX!$T$10,"jjjj"),TEXT($C369,"jjjj")=TEXT(CRENEAUX!$U$10,"jjjj"),TEXT($C369,"jjjj")=TEXT(CRENEAUX!$V$10,"jjjj"),TEXT($C369,"jjjj")=TEXT(CRENEAUX!$W$10,"jjjj"),TEXT($C369,"jjjj")=TEXT(CRENEAUX!$X$10,"jjjj"),TEXT($C369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E369</xm:sqref>
        </x14:conditionalFormatting>
        <x14:conditionalFormatting xmlns:xm="http://schemas.microsoft.com/office/excel/2006/main">
          <x14:cfRule type="expression" priority="5250" id="{7B6E04AB-55B0-4569-89AA-E8D37E658801}">
            <xm:f>OR(TEXT($C369,"jjjj")=TEXT(CRENEAUX!$S$10,"jjjj"),TEXT($C369,"jjjj")=TEXT(CRENEAUX!$T$10,"jjjj"),TEXT($C369,"jjjj")=TEXT(CRENEAUX!$U$10,"jjjj"),TEXT($C369,"jjjj")=TEXT(CRENEAUX!$V$10,"jjjj"),TEXT($C369,"jjjj")=TEXT(CRENEAUX!$W$10,"jjjj"),TEXT($C369,"jjjj")=TEXT(CRENEAUX!$X$10,"jjjj"),TEXT($C369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E370</xm:sqref>
        </x14:conditionalFormatting>
        <x14:conditionalFormatting xmlns:xm="http://schemas.microsoft.com/office/excel/2006/main">
          <x14:cfRule type="expression" priority="5248" id="{FDF81BE7-04AC-460B-95B1-F0156F1F0C7F}">
            <xm:f>OR(TEXT($C371,"jjjj")=TEXT(CRENEAUX!$S$10,"jjjj"),TEXT($C371,"jjjj")=TEXT(CRENEAUX!$T$10,"jjjj"),TEXT($C371,"jjjj")=TEXT(CRENEAUX!$U$10,"jjjj"),TEXT($C371,"jjjj")=TEXT(CRENEAUX!$V$10,"jjjj"),TEXT($C371,"jjjj")=TEXT(CRENEAUX!$W$10,"jjjj"),TEXT($C371,"jjjj")=TEXT(CRENEAUX!$X$10,"jjjj"),TEXT($C371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E371</xm:sqref>
        </x14:conditionalFormatting>
        <x14:conditionalFormatting xmlns:xm="http://schemas.microsoft.com/office/excel/2006/main">
          <x14:cfRule type="expression" priority="5247" id="{60A8AFCA-2940-41DD-BF84-FA0D1A4EB2F7}">
            <xm:f>OR(TEXT($C371,"jjjj")=TEXT(CRENEAUX!$S$10,"jjjj"),TEXT($C371,"jjjj")=TEXT(CRENEAUX!$T$10,"jjjj"),TEXT($C371,"jjjj")=TEXT(CRENEAUX!$U$10,"jjjj"),TEXT($C371,"jjjj")=TEXT(CRENEAUX!$V$10,"jjjj"),TEXT($C371,"jjjj")=TEXT(CRENEAUX!$W$10,"jjjj"),TEXT($C371,"jjjj")=TEXT(CRENEAUX!$X$10,"jjjj"),TEXT($C371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E372</xm:sqref>
        </x14:conditionalFormatting>
        <x14:conditionalFormatting xmlns:xm="http://schemas.microsoft.com/office/excel/2006/main">
          <x14:cfRule type="expression" priority="5245" id="{42BA688C-FEBD-490D-86EC-C01C4BD39E57}">
            <xm:f>OR(TEXT($C373,"jjjj")=TEXT(CRENEAUX!$S$10,"jjjj"),TEXT($C373,"jjjj")=TEXT(CRENEAUX!$T$10,"jjjj"),TEXT($C373,"jjjj")=TEXT(CRENEAUX!$U$10,"jjjj"),TEXT($C373,"jjjj")=TEXT(CRENEAUX!$V$10,"jjjj"),TEXT($C373,"jjjj")=TEXT(CRENEAUX!$W$10,"jjjj"),TEXT($C373,"jjjj")=TEXT(CRENEAUX!$X$10,"jjjj"),TEXT($C373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E373</xm:sqref>
        </x14:conditionalFormatting>
        <x14:conditionalFormatting xmlns:xm="http://schemas.microsoft.com/office/excel/2006/main">
          <x14:cfRule type="expression" priority="5244" id="{BE2AAEC7-10B8-4999-BCA7-D62026A822EE}">
            <xm:f>OR(TEXT($C373,"jjjj")=TEXT(CRENEAUX!$S$10,"jjjj"),TEXT($C373,"jjjj")=TEXT(CRENEAUX!$T$10,"jjjj"),TEXT($C373,"jjjj")=TEXT(CRENEAUX!$U$10,"jjjj"),TEXT($C373,"jjjj")=TEXT(CRENEAUX!$V$10,"jjjj"),TEXT($C373,"jjjj")=TEXT(CRENEAUX!$W$10,"jjjj"),TEXT($C373,"jjjj")=TEXT(CRENEAUX!$X$10,"jjjj"),TEXT($C373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E374</xm:sqref>
        </x14:conditionalFormatting>
        <x14:conditionalFormatting xmlns:xm="http://schemas.microsoft.com/office/excel/2006/main">
          <x14:cfRule type="expression" priority="5242" id="{203C7DC5-1CC3-4C80-B432-D9C419033143}">
            <xm:f>OR(TEXT($C375,"jjjj")=TEXT(CRENEAUX!$S$10,"jjjj"),TEXT($C375,"jjjj")=TEXT(CRENEAUX!$T$10,"jjjj"),TEXT($C375,"jjjj")=TEXT(CRENEAUX!$U$10,"jjjj"),TEXT($C375,"jjjj")=TEXT(CRENEAUX!$V$10,"jjjj"),TEXT($C375,"jjjj")=TEXT(CRENEAUX!$W$10,"jjjj"),TEXT($C375,"jjjj")=TEXT(CRENEAUX!$X$10,"jjjj"),TEXT($C375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E375</xm:sqref>
        </x14:conditionalFormatting>
        <x14:conditionalFormatting xmlns:xm="http://schemas.microsoft.com/office/excel/2006/main">
          <x14:cfRule type="expression" priority="5241" id="{D94D6040-7FA7-4099-8343-3FBB0017CF4E}">
            <xm:f>OR(TEXT($C375,"jjjj")=TEXT(CRENEAUX!$S$10,"jjjj"),TEXT($C375,"jjjj")=TEXT(CRENEAUX!$T$10,"jjjj"),TEXT($C375,"jjjj")=TEXT(CRENEAUX!$U$10,"jjjj"),TEXT($C375,"jjjj")=TEXT(CRENEAUX!$V$10,"jjjj"),TEXT($C375,"jjjj")=TEXT(CRENEAUX!$W$10,"jjjj"),TEXT($C375,"jjjj")=TEXT(CRENEAUX!$X$10,"jjjj"),TEXT($C375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E376</xm:sqref>
        </x14:conditionalFormatting>
        <x14:conditionalFormatting xmlns:xm="http://schemas.microsoft.com/office/excel/2006/main">
          <x14:cfRule type="expression" priority="5239" id="{96777145-ED97-49DF-AE87-E9872BAF5B9E}">
            <xm:f>OR(TEXT($C377,"jjjj")=TEXT(CRENEAUX!$S$10,"jjjj"),TEXT($C377,"jjjj")=TEXT(CRENEAUX!$T$10,"jjjj"),TEXT($C377,"jjjj")=TEXT(CRENEAUX!$U$10,"jjjj"),TEXT($C377,"jjjj")=TEXT(CRENEAUX!$V$10,"jjjj"),TEXT($C377,"jjjj")=TEXT(CRENEAUX!$W$10,"jjjj"),TEXT($C377,"jjjj")=TEXT(CRENEAUX!$X$10,"jjjj"),TEXT($C377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E377</xm:sqref>
        </x14:conditionalFormatting>
        <x14:conditionalFormatting xmlns:xm="http://schemas.microsoft.com/office/excel/2006/main">
          <x14:cfRule type="expression" priority="5238" id="{5B22CE89-ADC0-4916-8537-26A4835B61E3}">
            <xm:f>OR(TEXT($C377,"jjjj")=TEXT(CRENEAUX!$S$10,"jjjj"),TEXT($C377,"jjjj")=TEXT(CRENEAUX!$T$10,"jjjj"),TEXT($C377,"jjjj")=TEXT(CRENEAUX!$U$10,"jjjj"),TEXT($C377,"jjjj")=TEXT(CRENEAUX!$V$10,"jjjj"),TEXT($C377,"jjjj")=TEXT(CRENEAUX!$W$10,"jjjj"),TEXT($C377,"jjjj")=TEXT(CRENEAUX!$X$10,"jjjj"),TEXT($C377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E378</xm:sqref>
        </x14:conditionalFormatting>
        <x14:conditionalFormatting xmlns:xm="http://schemas.microsoft.com/office/excel/2006/main">
          <x14:cfRule type="expression" priority="5236" id="{F988AB9E-4C36-4D22-9ED7-CECADF8E4881}">
            <xm:f>OR(TEXT($C379,"jjjj")=TEXT(CRENEAUX!$S$10,"jjjj"),TEXT($C379,"jjjj")=TEXT(CRENEAUX!$T$10,"jjjj"),TEXT($C379,"jjjj")=TEXT(CRENEAUX!$U$10,"jjjj"),TEXT($C379,"jjjj")=TEXT(CRENEAUX!$V$10,"jjjj"),TEXT($C379,"jjjj")=TEXT(CRENEAUX!$W$10,"jjjj"),TEXT($C379,"jjjj")=TEXT(CRENEAUX!$X$10,"jjjj"),TEXT($C379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E379</xm:sqref>
        </x14:conditionalFormatting>
        <x14:conditionalFormatting xmlns:xm="http://schemas.microsoft.com/office/excel/2006/main">
          <x14:cfRule type="expression" priority="5235" id="{97EF1FD5-1A3F-4048-A23C-39FB8DDBB2FB}">
            <xm:f>OR(TEXT($C379,"jjjj")=TEXT(CRENEAUX!$S$10,"jjjj"),TEXT($C379,"jjjj")=TEXT(CRENEAUX!$T$10,"jjjj"),TEXT($C379,"jjjj")=TEXT(CRENEAUX!$U$10,"jjjj"),TEXT($C379,"jjjj")=TEXT(CRENEAUX!$V$10,"jjjj"),TEXT($C379,"jjjj")=TEXT(CRENEAUX!$W$10,"jjjj"),TEXT($C379,"jjjj")=TEXT(CRENEAUX!$X$10,"jjjj"),TEXT($C379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E380</xm:sqref>
        </x14:conditionalFormatting>
        <x14:conditionalFormatting xmlns:xm="http://schemas.microsoft.com/office/excel/2006/main">
          <x14:cfRule type="expression" priority="5233" id="{C590FBB6-F2E8-4688-BFA6-9DB5E725EF16}">
            <xm:f>OR(TEXT($C381,"jjjj")=TEXT(CRENEAUX!$S$10,"jjjj"),TEXT($C381,"jjjj")=TEXT(CRENEAUX!$T$10,"jjjj"),TEXT($C381,"jjjj")=TEXT(CRENEAUX!$U$10,"jjjj"),TEXT($C381,"jjjj")=TEXT(CRENEAUX!$V$10,"jjjj"),TEXT($C381,"jjjj")=TEXT(CRENEAUX!$W$10,"jjjj"),TEXT($C381,"jjjj")=TEXT(CRENEAUX!$X$10,"jjjj"),TEXT($C381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E381</xm:sqref>
        </x14:conditionalFormatting>
        <x14:conditionalFormatting xmlns:xm="http://schemas.microsoft.com/office/excel/2006/main">
          <x14:cfRule type="expression" priority="5232" id="{C5C8A65E-DF7B-4813-A25F-DEFC497FCB39}">
            <xm:f>OR(TEXT($C381,"jjjj")=TEXT(CRENEAUX!$S$10,"jjjj"),TEXT($C381,"jjjj")=TEXT(CRENEAUX!$T$10,"jjjj"),TEXT($C381,"jjjj")=TEXT(CRENEAUX!$U$10,"jjjj"),TEXT($C381,"jjjj")=TEXT(CRENEAUX!$V$10,"jjjj"),TEXT($C381,"jjjj")=TEXT(CRENEAUX!$W$10,"jjjj"),TEXT($C381,"jjjj")=TEXT(CRENEAUX!$X$10,"jjjj"),TEXT($C381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E382</xm:sqref>
        </x14:conditionalFormatting>
        <x14:conditionalFormatting xmlns:xm="http://schemas.microsoft.com/office/excel/2006/main">
          <x14:cfRule type="expression" priority="5230" id="{16B5773D-F94F-4631-B4BF-127FC5C95929}">
            <xm:f>OR(TEXT($C383,"jjjj")=TEXT(CRENEAUX!$S$10,"jjjj"),TEXT($C383,"jjjj")=TEXT(CRENEAUX!$T$10,"jjjj"),TEXT($C383,"jjjj")=TEXT(CRENEAUX!$U$10,"jjjj"),TEXT($C383,"jjjj")=TEXT(CRENEAUX!$V$10,"jjjj"),TEXT($C383,"jjjj")=TEXT(CRENEAUX!$W$10,"jjjj"),TEXT($C383,"jjjj")=TEXT(CRENEAUX!$X$10,"jjjj"),TEXT($C383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E383</xm:sqref>
        </x14:conditionalFormatting>
        <x14:conditionalFormatting xmlns:xm="http://schemas.microsoft.com/office/excel/2006/main">
          <x14:cfRule type="expression" priority="5229" id="{3435D6F8-F178-4701-939A-063CEFAD474A}">
            <xm:f>OR(TEXT($C383,"jjjj")=TEXT(CRENEAUX!$S$10,"jjjj"),TEXT($C383,"jjjj")=TEXT(CRENEAUX!$T$10,"jjjj"),TEXT($C383,"jjjj")=TEXT(CRENEAUX!$U$10,"jjjj"),TEXT($C383,"jjjj")=TEXT(CRENEAUX!$V$10,"jjjj"),TEXT($C383,"jjjj")=TEXT(CRENEAUX!$W$10,"jjjj"),TEXT($C383,"jjjj")=TEXT(CRENEAUX!$X$10,"jjjj"),TEXT($C383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E384</xm:sqref>
        </x14:conditionalFormatting>
        <x14:conditionalFormatting xmlns:xm="http://schemas.microsoft.com/office/excel/2006/main">
          <x14:cfRule type="expression" priority="5227" id="{FFF65BD8-2630-48B5-B171-F856BDD48823}">
            <xm:f>OR(TEXT($C385,"jjjj")=TEXT(CRENEAUX!$S$10,"jjjj"),TEXT($C385,"jjjj")=TEXT(CRENEAUX!$T$10,"jjjj"),TEXT($C385,"jjjj")=TEXT(CRENEAUX!$U$10,"jjjj"),TEXT($C385,"jjjj")=TEXT(CRENEAUX!$V$10,"jjjj"),TEXT($C385,"jjjj")=TEXT(CRENEAUX!$W$10,"jjjj"),TEXT($C385,"jjjj")=TEXT(CRENEAUX!$X$10,"jjjj"),TEXT($C385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E385</xm:sqref>
        </x14:conditionalFormatting>
        <x14:conditionalFormatting xmlns:xm="http://schemas.microsoft.com/office/excel/2006/main">
          <x14:cfRule type="expression" priority="5226" id="{3832BA51-91C4-4041-BEA0-7222C2030850}">
            <xm:f>OR(TEXT($C385,"jjjj")=TEXT(CRENEAUX!$S$10,"jjjj"),TEXT($C385,"jjjj")=TEXT(CRENEAUX!$T$10,"jjjj"),TEXT($C385,"jjjj")=TEXT(CRENEAUX!$U$10,"jjjj"),TEXT($C385,"jjjj")=TEXT(CRENEAUX!$V$10,"jjjj"),TEXT($C385,"jjjj")=TEXT(CRENEAUX!$W$10,"jjjj"),TEXT($C385,"jjjj")=TEXT(CRENEAUX!$X$10,"jjjj"),TEXT($C385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E386</xm:sqref>
        </x14:conditionalFormatting>
        <x14:conditionalFormatting xmlns:xm="http://schemas.microsoft.com/office/excel/2006/main">
          <x14:cfRule type="expression" priority="5224" id="{38A46721-4E92-4AD5-9B7B-3483A5922DEA}">
            <xm:f>OR(TEXT($C387,"jjjj")=TEXT(CRENEAUX!$S$10,"jjjj"),TEXT($C387,"jjjj")=TEXT(CRENEAUX!$T$10,"jjjj"),TEXT($C387,"jjjj")=TEXT(CRENEAUX!$U$10,"jjjj"),TEXT($C387,"jjjj")=TEXT(CRENEAUX!$V$10,"jjjj"),TEXT($C387,"jjjj")=TEXT(CRENEAUX!$W$10,"jjjj"),TEXT($C387,"jjjj")=TEXT(CRENEAUX!$X$10,"jjjj"),TEXT($C387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E387</xm:sqref>
        </x14:conditionalFormatting>
        <x14:conditionalFormatting xmlns:xm="http://schemas.microsoft.com/office/excel/2006/main">
          <x14:cfRule type="expression" priority="5223" id="{1A52F80F-010B-468F-B286-149F31DB863E}">
            <xm:f>OR(TEXT($C387,"jjjj")=TEXT(CRENEAUX!$S$10,"jjjj"),TEXT($C387,"jjjj")=TEXT(CRENEAUX!$T$10,"jjjj"),TEXT($C387,"jjjj")=TEXT(CRENEAUX!$U$10,"jjjj"),TEXT($C387,"jjjj")=TEXT(CRENEAUX!$V$10,"jjjj"),TEXT($C387,"jjjj")=TEXT(CRENEAUX!$W$10,"jjjj"),TEXT($C387,"jjjj")=TEXT(CRENEAUX!$X$10,"jjjj"),TEXT($C387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E388</xm:sqref>
        </x14:conditionalFormatting>
        <x14:conditionalFormatting xmlns:xm="http://schemas.microsoft.com/office/excel/2006/main">
          <x14:cfRule type="expression" priority="5221" id="{89799335-7F2F-4365-8CC1-756A91951F0A}">
            <xm:f>OR(TEXT($C389,"jjjj")=TEXT(CRENEAUX!$S$10,"jjjj"),TEXT($C389,"jjjj")=TEXT(CRENEAUX!$T$10,"jjjj"),TEXT($C389,"jjjj")=TEXT(CRENEAUX!$U$10,"jjjj"),TEXT($C389,"jjjj")=TEXT(CRENEAUX!$V$10,"jjjj"),TEXT($C389,"jjjj")=TEXT(CRENEAUX!$W$10,"jjjj"),TEXT($C389,"jjjj")=TEXT(CRENEAUX!$X$10,"jjjj"),TEXT($C389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E389</xm:sqref>
        </x14:conditionalFormatting>
        <x14:conditionalFormatting xmlns:xm="http://schemas.microsoft.com/office/excel/2006/main">
          <x14:cfRule type="expression" priority="5220" id="{A7A330EF-9D24-40C1-9956-EB45EE52BDA5}">
            <xm:f>OR(TEXT($C389,"jjjj")=TEXT(CRENEAUX!$S$10,"jjjj"),TEXT($C389,"jjjj")=TEXT(CRENEAUX!$T$10,"jjjj"),TEXT($C389,"jjjj")=TEXT(CRENEAUX!$U$10,"jjjj"),TEXT($C389,"jjjj")=TEXT(CRENEAUX!$V$10,"jjjj"),TEXT($C389,"jjjj")=TEXT(CRENEAUX!$W$10,"jjjj"),TEXT($C389,"jjjj")=TEXT(CRENEAUX!$X$10,"jjjj"),TEXT($C389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E390</xm:sqref>
        </x14:conditionalFormatting>
        <x14:conditionalFormatting xmlns:xm="http://schemas.microsoft.com/office/excel/2006/main">
          <x14:cfRule type="expression" priority="5218" id="{FA054E79-4002-4D66-9C6F-042902CC55CC}">
            <xm:f>OR(TEXT($C391,"jjjj")=TEXT(CRENEAUX!$S$10,"jjjj"),TEXT($C391,"jjjj")=TEXT(CRENEAUX!$T$10,"jjjj"),TEXT($C391,"jjjj")=TEXT(CRENEAUX!$U$10,"jjjj"),TEXT($C391,"jjjj")=TEXT(CRENEAUX!$V$10,"jjjj"),TEXT($C391,"jjjj")=TEXT(CRENEAUX!$W$10,"jjjj"),TEXT($C391,"jjjj")=TEXT(CRENEAUX!$X$10,"jjjj"),TEXT($C391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E391</xm:sqref>
        </x14:conditionalFormatting>
        <x14:conditionalFormatting xmlns:xm="http://schemas.microsoft.com/office/excel/2006/main">
          <x14:cfRule type="expression" priority="5217" id="{38689775-02C1-43E0-8E11-5F92EC4F3797}">
            <xm:f>OR(TEXT($C391,"jjjj")=TEXT(CRENEAUX!$S$10,"jjjj"),TEXT($C391,"jjjj")=TEXT(CRENEAUX!$T$10,"jjjj"),TEXT($C391,"jjjj")=TEXT(CRENEAUX!$U$10,"jjjj"),TEXT($C391,"jjjj")=TEXT(CRENEAUX!$V$10,"jjjj"),TEXT($C391,"jjjj")=TEXT(CRENEAUX!$W$10,"jjjj"),TEXT($C391,"jjjj")=TEXT(CRENEAUX!$X$10,"jjjj"),TEXT($C391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E392</xm:sqref>
        </x14:conditionalFormatting>
        <x14:conditionalFormatting xmlns:xm="http://schemas.microsoft.com/office/excel/2006/main">
          <x14:cfRule type="expression" priority="5215" id="{EBB1F751-EB4B-4C17-8ED6-9B1F83B4C730}">
            <xm:f>OR(TEXT($C393,"jjjj")=TEXT(CRENEAUX!$S$10,"jjjj"),TEXT($C393,"jjjj")=TEXT(CRENEAUX!$T$10,"jjjj"),TEXT($C393,"jjjj")=TEXT(CRENEAUX!$U$10,"jjjj"),TEXT($C393,"jjjj")=TEXT(CRENEAUX!$V$10,"jjjj"),TEXT($C393,"jjjj")=TEXT(CRENEAUX!$W$10,"jjjj"),TEXT($C393,"jjjj")=TEXT(CRENEAUX!$X$10,"jjjj"),TEXT($C393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E393</xm:sqref>
        </x14:conditionalFormatting>
        <x14:conditionalFormatting xmlns:xm="http://schemas.microsoft.com/office/excel/2006/main">
          <x14:cfRule type="expression" priority="5214" id="{1141AB1E-3799-418A-AC33-F15EE6AD3CB9}">
            <xm:f>OR(TEXT($C393,"jjjj")=TEXT(CRENEAUX!$S$10,"jjjj"),TEXT($C393,"jjjj")=TEXT(CRENEAUX!$T$10,"jjjj"),TEXT($C393,"jjjj")=TEXT(CRENEAUX!$U$10,"jjjj"),TEXT($C393,"jjjj")=TEXT(CRENEAUX!$V$10,"jjjj"),TEXT($C393,"jjjj")=TEXT(CRENEAUX!$W$10,"jjjj"),TEXT($C393,"jjjj")=TEXT(CRENEAUX!$X$10,"jjjj"),TEXT($C393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E394</xm:sqref>
        </x14:conditionalFormatting>
        <x14:conditionalFormatting xmlns:xm="http://schemas.microsoft.com/office/excel/2006/main">
          <x14:cfRule type="expression" priority="5212" id="{983FCAE4-C002-4BA7-8773-85B3CAA2A3A2}">
            <xm:f>OR(TEXT($C395,"jjjj")=TEXT(CRENEAUX!$S$10,"jjjj"),TEXT($C395,"jjjj")=TEXT(CRENEAUX!$T$10,"jjjj"),TEXT($C395,"jjjj")=TEXT(CRENEAUX!$U$10,"jjjj"),TEXT($C395,"jjjj")=TEXT(CRENEAUX!$V$10,"jjjj"),TEXT($C395,"jjjj")=TEXT(CRENEAUX!$W$10,"jjjj"),TEXT($C395,"jjjj")=TEXT(CRENEAUX!$X$10,"jjjj"),TEXT($C395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E395</xm:sqref>
        </x14:conditionalFormatting>
        <x14:conditionalFormatting xmlns:xm="http://schemas.microsoft.com/office/excel/2006/main">
          <x14:cfRule type="expression" priority="5211" id="{2ECEF77C-19EF-44E4-B38F-67EA744D8C60}">
            <xm:f>OR(TEXT($C395,"jjjj")=TEXT(CRENEAUX!$S$10,"jjjj"),TEXT($C395,"jjjj")=TEXT(CRENEAUX!$T$10,"jjjj"),TEXT($C395,"jjjj")=TEXT(CRENEAUX!$U$10,"jjjj"),TEXT($C395,"jjjj")=TEXT(CRENEAUX!$V$10,"jjjj"),TEXT($C395,"jjjj")=TEXT(CRENEAUX!$W$10,"jjjj"),TEXT($C395,"jjjj")=TEXT(CRENEAUX!$X$10,"jjjj"),TEXT($C395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E396</xm:sqref>
        </x14:conditionalFormatting>
        <x14:conditionalFormatting xmlns:xm="http://schemas.microsoft.com/office/excel/2006/main">
          <x14:cfRule type="expression" priority="5209" id="{FBC4B238-C0C7-4D46-BD83-B09808B0418E}">
            <xm:f>OR(TEXT($C397,"jjjj")=TEXT(CRENEAUX!$S$10,"jjjj"),TEXT($C397,"jjjj")=TEXT(CRENEAUX!$T$10,"jjjj"),TEXT($C397,"jjjj")=TEXT(CRENEAUX!$U$10,"jjjj"),TEXT($C397,"jjjj")=TEXT(CRENEAUX!$V$10,"jjjj"),TEXT($C397,"jjjj")=TEXT(CRENEAUX!$W$10,"jjjj"),TEXT($C397,"jjjj")=TEXT(CRENEAUX!$X$10,"jjjj"),TEXT($C397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E397</xm:sqref>
        </x14:conditionalFormatting>
        <x14:conditionalFormatting xmlns:xm="http://schemas.microsoft.com/office/excel/2006/main">
          <x14:cfRule type="expression" priority="5208" id="{6FDA13D4-258A-4485-BB23-DC35F5D14B59}">
            <xm:f>OR(TEXT($C397,"jjjj")=TEXT(CRENEAUX!$S$10,"jjjj"),TEXT($C397,"jjjj")=TEXT(CRENEAUX!$T$10,"jjjj"),TEXT($C397,"jjjj")=TEXT(CRENEAUX!$U$10,"jjjj"),TEXT($C397,"jjjj")=TEXT(CRENEAUX!$V$10,"jjjj"),TEXT($C397,"jjjj")=TEXT(CRENEAUX!$W$10,"jjjj"),TEXT($C397,"jjjj")=TEXT(CRENEAUX!$X$10,"jjjj"),TEXT($C397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E398</xm:sqref>
        </x14:conditionalFormatting>
        <x14:conditionalFormatting xmlns:xm="http://schemas.microsoft.com/office/excel/2006/main">
          <x14:cfRule type="expression" priority="5206" id="{3B644C12-FF40-4AF1-B7E9-A2EACBB4151C}">
            <xm:f>OR(TEXT($C399,"jjjj")=TEXT(CRENEAUX!$S$10,"jjjj"),TEXT($C399,"jjjj")=TEXT(CRENEAUX!$T$10,"jjjj"),TEXT($C399,"jjjj")=TEXT(CRENEAUX!$U$10,"jjjj"),TEXT($C399,"jjjj")=TEXT(CRENEAUX!$V$10,"jjjj"),TEXT($C399,"jjjj")=TEXT(CRENEAUX!$W$10,"jjjj"),TEXT($C399,"jjjj")=TEXT(CRENEAUX!$X$10,"jjjj"),TEXT($C399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E399</xm:sqref>
        </x14:conditionalFormatting>
        <x14:conditionalFormatting xmlns:xm="http://schemas.microsoft.com/office/excel/2006/main">
          <x14:cfRule type="expression" priority="5205" id="{DD034FF5-9E98-4027-8759-D857A24CF932}">
            <xm:f>OR(TEXT($C399,"jjjj")=TEXT(CRENEAUX!$S$10,"jjjj"),TEXT($C399,"jjjj")=TEXT(CRENEAUX!$T$10,"jjjj"),TEXT($C399,"jjjj")=TEXT(CRENEAUX!$U$10,"jjjj"),TEXT($C399,"jjjj")=TEXT(CRENEAUX!$V$10,"jjjj"),TEXT($C399,"jjjj")=TEXT(CRENEAUX!$W$10,"jjjj"),TEXT($C399,"jjjj")=TEXT(CRENEAUX!$X$10,"jjjj"),TEXT($C399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E400</xm:sqref>
        </x14:conditionalFormatting>
        <x14:conditionalFormatting xmlns:xm="http://schemas.microsoft.com/office/excel/2006/main">
          <x14:cfRule type="expression" priority="5203" id="{245424E0-3DF8-487F-92C3-3C71C9368099}">
            <xm:f>OR(TEXT($C401,"jjjj")=TEXT(CRENEAUX!$S$10,"jjjj"),TEXT($C401,"jjjj")=TEXT(CRENEAUX!$T$10,"jjjj"),TEXT($C401,"jjjj")=TEXT(CRENEAUX!$U$10,"jjjj"),TEXT($C401,"jjjj")=TEXT(CRENEAUX!$V$10,"jjjj"),TEXT($C401,"jjjj")=TEXT(CRENEAUX!$W$10,"jjjj"),TEXT($C401,"jjjj")=TEXT(CRENEAUX!$X$10,"jjjj"),TEXT($C401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E401</xm:sqref>
        </x14:conditionalFormatting>
        <x14:conditionalFormatting xmlns:xm="http://schemas.microsoft.com/office/excel/2006/main">
          <x14:cfRule type="expression" priority="5202" id="{C4D7FAB3-3ADE-4C49-A9FA-417262913645}">
            <xm:f>OR(TEXT($C401,"jjjj")=TEXT(CRENEAUX!$S$10,"jjjj"),TEXT($C401,"jjjj")=TEXT(CRENEAUX!$T$10,"jjjj"),TEXT($C401,"jjjj")=TEXT(CRENEAUX!$U$10,"jjjj"),TEXT($C401,"jjjj")=TEXT(CRENEAUX!$V$10,"jjjj"),TEXT($C401,"jjjj")=TEXT(CRENEAUX!$W$10,"jjjj"),TEXT($C401,"jjjj")=TEXT(CRENEAUX!$X$10,"jjjj"),TEXT($C401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E402</xm:sqref>
        </x14:conditionalFormatting>
        <x14:conditionalFormatting xmlns:xm="http://schemas.microsoft.com/office/excel/2006/main">
          <x14:cfRule type="expression" priority="5200" id="{8A5A3BDF-BDCA-45E0-8DB1-E9CE52C2E9A6}">
            <xm:f>OR(TEXT($C403,"jjjj")=TEXT(CRENEAUX!$S$10,"jjjj"),TEXT($C403,"jjjj")=TEXT(CRENEAUX!$T$10,"jjjj"),TEXT($C403,"jjjj")=TEXT(CRENEAUX!$U$10,"jjjj"),TEXT($C403,"jjjj")=TEXT(CRENEAUX!$V$10,"jjjj"),TEXT($C403,"jjjj")=TEXT(CRENEAUX!$W$10,"jjjj"),TEXT($C403,"jjjj")=TEXT(CRENEAUX!$X$10,"jjjj"),TEXT($C403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E403</xm:sqref>
        </x14:conditionalFormatting>
        <x14:conditionalFormatting xmlns:xm="http://schemas.microsoft.com/office/excel/2006/main">
          <x14:cfRule type="expression" priority="5199" id="{97C5FF78-F49A-42C1-B9A1-B1401F18FA89}">
            <xm:f>OR(TEXT($C403,"jjjj")=TEXT(CRENEAUX!$S$10,"jjjj"),TEXT($C403,"jjjj")=TEXT(CRENEAUX!$T$10,"jjjj"),TEXT($C403,"jjjj")=TEXT(CRENEAUX!$U$10,"jjjj"),TEXT($C403,"jjjj")=TEXT(CRENEAUX!$V$10,"jjjj"),TEXT($C403,"jjjj")=TEXT(CRENEAUX!$W$10,"jjjj"),TEXT($C403,"jjjj")=TEXT(CRENEAUX!$X$10,"jjjj"),TEXT($C403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E404</xm:sqref>
        </x14:conditionalFormatting>
        <x14:conditionalFormatting xmlns:xm="http://schemas.microsoft.com/office/excel/2006/main">
          <x14:cfRule type="expression" priority="5197" id="{1E58ED9F-690D-4D2D-B37C-90492C675667}">
            <xm:f>OR(TEXT($C405,"jjjj")=TEXT(CRENEAUX!$S$10,"jjjj"),TEXT($C405,"jjjj")=TEXT(CRENEAUX!$T$10,"jjjj"),TEXT($C405,"jjjj")=TEXT(CRENEAUX!$U$10,"jjjj"),TEXT($C405,"jjjj")=TEXT(CRENEAUX!$V$10,"jjjj"),TEXT($C405,"jjjj")=TEXT(CRENEAUX!$W$10,"jjjj"),TEXT($C405,"jjjj")=TEXT(CRENEAUX!$X$10,"jjjj"),TEXT($C405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E405</xm:sqref>
        </x14:conditionalFormatting>
        <x14:conditionalFormatting xmlns:xm="http://schemas.microsoft.com/office/excel/2006/main">
          <x14:cfRule type="expression" priority="5196" id="{97116B43-6D43-4141-BB7A-346356551BEA}">
            <xm:f>OR(TEXT($C405,"jjjj")=TEXT(CRENEAUX!$S$10,"jjjj"),TEXT($C405,"jjjj")=TEXT(CRENEAUX!$T$10,"jjjj"),TEXT($C405,"jjjj")=TEXT(CRENEAUX!$U$10,"jjjj"),TEXT($C405,"jjjj")=TEXT(CRENEAUX!$V$10,"jjjj"),TEXT($C405,"jjjj")=TEXT(CRENEAUX!$W$10,"jjjj"),TEXT($C405,"jjjj")=TEXT(CRENEAUX!$X$10,"jjjj"),TEXT($C405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E406</xm:sqref>
        </x14:conditionalFormatting>
        <x14:conditionalFormatting xmlns:xm="http://schemas.microsoft.com/office/excel/2006/main">
          <x14:cfRule type="expression" priority="5194" id="{5A26FE05-46B4-4DA5-A988-36DB1D1E9184}">
            <xm:f>OR(TEXT($C407,"jjjj")=TEXT(CRENEAUX!$S$10,"jjjj"),TEXT($C407,"jjjj")=TEXT(CRENEAUX!$T$10,"jjjj"),TEXT($C407,"jjjj")=TEXT(CRENEAUX!$U$10,"jjjj"),TEXT($C407,"jjjj")=TEXT(CRENEAUX!$V$10,"jjjj"),TEXT($C407,"jjjj")=TEXT(CRENEAUX!$W$10,"jjjj"),TEXT($C407,"jjjj")=TEXT(CRENEAUX!$X$10,"jjjj"),TEXT($C407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E407</xm:sqref>
        </x14:conditionalFormatting>
        <x14:conditionalFormatting xmlns:xm="http://schemas.microsoft.com/office/excel/2006/main">
          <x14:cfRule type="expression" priority="5193" id="{FB9F5902-5981-4060-BC79-D1F338B052BE}">
            <xm:f>OR(TEXT($C407,"jjjj")=TEXT(CRENEAUX!$S$10,"jjjj"),TEXT($C407,"jjjj")=TEXT(CRENEAUX!$T$10,"jjjj"),TEXT($C407,"jjjj")=TEXT(CRENEAUX!$U$10,"jjjj"),TEXT($C407,"jjjj")=TEXT(CRENEAUX!$V$10,"jjjj"),TEXT($C407,"jjjj")=TEXT(CRENEAUX!$W$10,"jjjj"),TEXT($C407,"jjjj")=TEXT(CRENEAUX!$X$10,"jjjj"),TEXT($C407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E408</xm:sqref>
        </x14:conditionalFormatting>
        <x14:conditionalFormatting xmlns:xm="http://schemas.microsoft.com/office/excel/2006/main">
          <x14:cfRule type="expression" priority="5191" id="{C2DCA201-DC72-4F3B-9511-58ED862687B5}">
            <xm:f>OR(TEXT($C409,"jjjj")=TEXT(CRENEAUX!$S$10,"jjjj"),TEXT($C409,"jjjj")=TEXT(CRENEAUX!$T$10,"jjjj"),TEXT($C409,"jjjj")=TEXT(CRENEAUX!$U$10,"jjjj"),TEXT($C409,"jjjj")=TEXT(CRENEAUX!$V$10,"jjjj"),TEXT($C409,"jjjj")=TEXT(CRENEAUX!$W$10,"jjjj"),TEXT($C409,"jjjj")=TEXT(CRENEAUX!$X$10,"jjjj"),TEXT($C409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E409</xm:sqref>
        </x14:conditionalFormatting>
        <x14:conditionalFormatting xmlns:xm="http://schemas.microsoft.com/office/excel/2006/main">
          <x14:cfRule type="expression" priority="5190" id="{BC90BA12-1395-4ADA-89CE-B3D6211C2C64}">
            <xm:f>OR(TEXT($C409,"jjjj")=TEXT(CRENEAUX!$S$10,"jjjj"),TEXT($C409,"jjjj")=TEXT(CRENEAUX!$T$10,"jjjj"),TEXT($C409,"jjjj")=TEXT(CRENEAUX!$U$10,"jjjj"),TEXT($C409,"jjjj")=TEXT(CRENEAUX!$V$10,"jjjj"),TEXT($C409,"jjjj")=TEXT(CRENEAUX!$W$10,"jjjj"),TEXT($C409,"jjjj")=TEXT(CRENEAUX!$X$10,"jjjj"),TEXT($C409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E410</xm:sqref>
        </x14:conditionalFormatting>
        <x14:conditionalFormatting xmlns:xm="http://schemas.microsoft.com/office/excel/2006/main">
          <x14:cfRule type="expression" priority="5188" id="{53906894-A597-4A38-8996-826031D9C805}">
            <xm:f>OR(TEXT($C411,"jjjj")=TEXT(CRENEAUX!$S$10,"jjjj"),TEXT($C411,"jjjj")=TEXT(CRENEAUX!$T$10,"jjjj"),TEXT($C411,"jjjj")=TEXT(CRENEAUX!$U$10,"jjjj"),TEXT($C411,"jjjj")=TEXT(CRENEAUX!$V$10,"jjjj"),TEXT($C411,"jjjj")=TEXT(CRENEAUX!$W$10,"jjjj"),TEXT($C411,"jjjj")=TEXT(CRENEAUX!$X$10,"jjjj"),TEXT($C411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E411</xm:sqref>
        </x14:conditionalFormatting>
        <x14:conditionalFormatting xmlns:xm="http://schemas.microsoft.com/office/excel/2006/main">
          <x14:cfRule type="expression" priority="5187" id="{1CFCFBF6-637E-4B6E-896A-166FACCA6738}">
            <xm:f>OR(TEXT($C411,"jjjj")=TEXT(CRENEAUX!$S$10,"jjjj"),TEXT($C411,"jjjj")=TEXT(CRENEAUX!$T$10,"jjjj"),TEXT($C411,"jjjj")=TEXT(CRENEAUX!$U$10,"jjjj"),TEXT($C411,"jjjj")=TEXT(CRENEAUX!$V$10,"jjjj"),TEXT($C411,"jjjj")=TEXT(CRENEAUX!$W$10,"jjjj"),TEXT($C411,"jjjj")=TEXT(CRENEAUX!$X$10,"jjjj"),TEXT($C411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E412</xm:sqref>
        </x14:conditionalFormatting>
        <x14:conditionalFormatting xmlns:xm="http://schemas.microsoft.com/office/excel/2006/main">
          <x14:cfRule type="expression" priority="5185" id="{56490A71-DA2F-45BB-ACAF-8DC99ED04EAA}">
            <xm:f>OR(TEXT($C413,"jjjj")=TEXT(CRENEAUX!$S$10,"jjjj"),TEXT($C413,"jjjj")=TEXT(CRENEAUX!$T$10,"jjjj"),TEXT($C413,"jjjj")=TEXT(CRENEAUX!$U$10,"jjjj"),TEXT($C413,"jjjj")=TEXT(CRENEAUX!$V$10,"jjjj"),TEXT($C413,"jjjj")=TEXT(CRENEAUX!$W$10,"jjjj"),TEXT($C413,"jjjj")=TEXT(CRENEAUX!$X$10,"jjjj"),TEXT($C413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E413</xm:sqref>
        </x14:conditionalFormatting>
        <x14:conditionalFormatting xmlns:xm="http://schemas.microsoft.com/office/excel/2006/main">
          <x14:cfRule type="expression" priority="5184" id="{CC985BE4-463E-41C0-9674-FA830DDA91ED}">
            <xm:f>OR(TEXT($C413,"jjjj")=TEXT(CRENEAUX!$S$10,"jjjj"),TEXT($C413,"jjjj")=TEXT(CRENEAUX!$T$10,"jjjj"),TEXT($C413,"jjjj")=TEXT(CRENEAUX!$U$10,"jjjj"),TEXT($C413,"jjjj")=TEXT(CRENEAUX!$V$10,"jjjj"),TEXT($C413,"jjjj")=TEXT(CRENEAUX!$W$10,"jjjj"),TEXT($C413,"jjjj")=TEXT(CRENEAUX!$X$10,"jjjj"),TEXT($C413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E414</xm:sqref>
        </x14:conditionalFormatting>
        <x14:conditionalFormatting xmlns:xm="http://schemas.microsoft.com/office/excel/2006/main">
          <x14:cfRule type="expression" priority="5182" id="{D6A49FF5-15A0-4302-9A75-0E5C7B9957E7}">
            <xm:f>OR(TEXT($C415,"jjjj")=TEXT(CRENEAUX!$S$10,"jjjj"),TEXT($C415,"jjjj")=TEXT(CRENEAUX!$T$10,"jjjj"),TEXT($C415,"jjjj")=TEXT(CRENEAUX!$U$10,"jjjj"),TEXT($C415,"jjjj")=TEXT(CRENEAUX!$V$10,"jjjj"),TEXT($C415,"jjjj")=TEXT(CRENEAUX!$W$10,"jjjj"),TEXT($C415,"jjjj")=TEXT(CRENEAUX!$X$10,"jjjj"),TEXT($C415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E415</xm:sqref>
        </x14:conditionalFormatting>
        <x14:conditionalFormatting xmlns:xm="http://schemas.microsoft.com/office/excel/2006/main">
          <x14:cfRule type="expression" priority="5181" id="{A6551FA7-7A07-4F33-B93B-01BA95440BE0}">
            <xm:f>OR(TEXT($C415,"jjjj")=TEXT(CRENEAUX!$S$10,"jjjj"),TEXT($C415,"jjjj")=TEXT(CRENEAUX!$T$10,"jjjj"),TEXT($C415,"jjjj")=TEXT(CRENEAUX!$U$10,"jjjj"),TEXT($C415,"jjjj")=TEXT(CRENEAUX!$V$10,"jjjj"),TEXT($C415,"jjjj")=TEXT(CRENEAUX!$W$10,"jjjj"),TEXT($C415,"jjjj")=TEXT(CRENEAUX!$X$10,"jjjj"),TEXT($C415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E416</xm:sqref>
        </x14:conditionalFormatting>
        <x14:conditionalFormatting xmlns:xm="http://schemas.microsoft.com/office/excel/2006/main">
          <x14:cfRule type="expression" priority="5179" id="{BCE1A607-6E3E-4065-A59B-B59814D92405}">
            <xm:f>OR(TEXT($C417,"jjjj")=TEXT(CRENEAUX!$S$10,"jjjj"),TEXT($C417,"jjjj")=TEXT(CRENEAUX!$T$10,"jjjj"),TEXT($C417,"jjjj")=TEXT(CRENEAUX!$U$10,"jjjj"),TEXT($C417,"jjjj")=TEXT(CRENEAUX!$V$10,"jjjj"),TEXT($C417,"jjjj")=TEXT(CRENEAUX!$W$10,"jjjj"),TEXT($C417,"jjjj")=TEXT(CRENEAUX!$X$10,"jjjj"),TEXT($C417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E417</xm:sqref>
        </x14:conditionalFormatting>
        <x14:conditionalFormatting xmlns:xm="http://schemas.microsoft.com/office/excel/2006/main">
          <x14:cfRule type="expression" priority="5178" id="{3C2E95FC-0D8F-4AF1-92F2-FA1878A40B3C}">
            <xm:f>OR(TEXT($C417,"jjjj")=TEXT(CRENEAUX!$S$10,"jjjj"),TEXT($C417,"jjjj")=TEXT(CRENEAUX!$T$10,"jjjj"),TEXT($C417,"jjjj")=TEXT(CRENEAUX!$U$10,"jjjj"),TEXT($C417,"jjjj")=TEXT(CRENEAUX!$V$10,"jjjj"),TEXT($C417,"jjjj")=TEXT(CRENEAUX!$W$10,"jjjj"),TEXT($C417,"jjjj")=TEXT(CRENEAUX!$X$10,"jjjj"),TEXT($C417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E418</xm:sqref>
        </x14:conditionalFormatting>
        <x14:conditionalFormatting xmlns:xm="http://schemas.microsoft.com/office/excel/2006/main">
          <x14:cfRule type="expression" priority="5176" id="{74342B67-C280-4389-96A9-636D63C40E36}">
            <xm:f>OR(TEXT($C419,"jjjj")=TEXT(CRENEAUX!$S$10,"jjjj"),TEXT($C419,"jjjj")=TEXT(CRENEAUX!$T$10,"jjjj"),TEXT($C419,"jjjj")=TEXT(CRENEAUX!$U$10,"jjjj"),TEXT($C419,"jjjj")=TEXT(CRENEAUX!$V$10,"jjjj"),TEXT($C419,"jjjj")=TEXT(CRENEAUX!$W$10,"jjjj"),TEXT($C419,"jjjj")=TEXT(CRENEAUX!$X$10,"jjjj"),TEXT($C419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E419</xm:sqref>
        </x14:conditionalFormatting>
        <x14:conditionalFormatting xmlns:xm="http://schemas.microsoft.com/office/excel/2006/main">
          <x14:cfRule type="expression" priority="5175" id="{5F7CAFB5-C189-4962-A5A0-3B3AA1515FE2}">
            <xm:f>OR(TEXT($C419,"jjjj")=TEXT(CRENEAUX!$S$10,"jjjj"),TEXT($C419,"jjjj")=TEXT(CRENEAUX!$T$10,"jjjj"),TEXT($C419,"jjjj")=TEXT(CRENEAUX!$U$10,"jjjj"),TEXT($C419,"jjjj")=TEXT(CRENEAUX!$V$10,"jjjj"),TEXT($C419,"jjjj")=TEXT(CRENEAUX!$W$10,"jjjj"),TEXT($C419,"jjjj")=TEXT(CRENEAUX!$X$10,"jjjj"),TEXT($C419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E420</xm:sqref>
        </x14:conditionalFormatting>
        <x14:conditionalFormatting xmlns:xm="http://schemas.microsoft.com/office/excel/2006/main">
          <x14:cfRule type="expression" priority="5173" id="{D52015C0-0094-47EC-B9CD-3ACBFE126134}">
            <xm:f>OR(TEXT($C421,"jjjj")=TEXT(CRENEAUX!$S$10,"jjjj"),TEXT($C421,"jjjj")=TEXT(CRENEAUX!$T$10,"jjjj"),TEXT($C421,"jjjj")=TEXT(CRENEAUX!$U$10,"jjjj"),TEXT($C421,"jjjj")=TEXT(CRENEAUX!$V$10,"jjjj"),TEXT($C421,"jjjj")=TEXT(CRENEAUX!$W$10,"jjjj"),TEXT($C421,"jjjj")=TEXT(CRENEAUX!$X$10,"jjjj"),TEXT($C421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E421</xm:sqref>
        </x14:conditionalFormatting>
        <x14:conditionalFormatting xmlns:xm="http://schemas.microsoft.com/office/excel/2006/main">
          <x14:cfRule type="expression" priority="5172" id="{8FA670DE-66D2-4765-B5F7-9E2BB2BE3ABB}">
            <xm:f>OR(TEXT($C421,"jjjj")=TEXT(CRENEAUX!$S$10,"jjjj"),TEXT($C421,"jjjj")=TEXT(CRENEAUX!$T$10,"jjjj"),TEXT($C421,"jjjj")=TEXT(CRENEAUX!$U$10,"jjjj"),TEXT($C421,"jjjj")=TEXT(CRENEAUX!$V$10,"jjjj"),TEXT($C421,"jjjj")=TEXT(CRENEAUX!$W$10,"jjjj"),TEXT($C421,"jjjj")=TEXT(CRENEAUX!$X$10,"jjjj"),TEXT($C421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E422</xm:sqref>
        </x14:conditionalFormatting>
        <x14:conditionalFormatting xmlns:xm="http://schemas.microsoft.com/office/excel/2006/main">
          <x14:cfRule type="expression" priority="5170" id="{8A5A44C6-5ABC-4B40-9A6A-226738864D1D}">
            <xm:f>OR(TEXT($C423,"jjjj")=TEXT(CRENEAUX!$S$10,"jjjj"),TEXT($C423,"jjjj")=TEXT(CRENEAUX!$T$10,"jjjj"),TEXT($C423,"jjjj")=TEXT(CRENEAUX!$U$10,"jjjj"),TEXT($C423,"jjjj")=TEXT(CRENEAUX!$V$10,"jjjj"),TEXT($C423,"jjjj")=TEXT(CRENEAUX!$W$10,"jjjj"),TEXT($C423,"jjjj")=TEXT(CRENEAUX!$X$10,"jjjj"),TEXT($C423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E423</xm:sqref>
        </x14:conditionalFormatting>
        <x14:conditionalFormatting xmlns:xm="http://schemas.microsoft.com/office/excel/2006/main">
          <x14:cfRule type="expression" priority="5169" id="{657273D2-7808-4139-BD78-3E9AC68B76FB}">
            <xm:f>OR(TEXT($C423,"jjjj")=TEXT(CRENEAUX!$S$10,"jjjj"),TEXT($C423,"jjjj")=TEXT(CRENEAUX!$T$10,"jjjj"),TEXT($C423,"jjjj")=TEXT(CRENEAUX!$U$10,"jjjj"),TEXT($C423,"jjjj")=TEXT(CRENEAUX!$V$10,"jjjj"),TEXT($C423,"jjjj")=TEXT(CRENEAUX!$W$10,"jjjj"),TEXT($C423,"jjjj")=TEXT(CRENEAUX!$X$10,"jjjj"),TEXT($C423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E424</xm:sqref>
        </x14:conditionalFormatting>
        <x14:conditionalFormatting xmlns:xm="http://schemas.microsoft.com/office/excel/2006/main">
          <x14:cfRule type="expression" priority="5167" id="{A4F18DF4-8ABC-454D-A912-4CED118F340D}">
            <xm:f>OR(TEXT($C425,"jjjj")=TEXT(CRENEAUX!$S$10,"jjjj"),TEXT($C425,"jjjj")=TEXT(CRENEAUX!$T$10,"jjjj"),TEXT($C425,"jjjj")=TEXT(CRENEAUX!$U$10,"jjjj"),TEXT($C425,"jjjj")=TEXT(CRENEAUX!$V$10,"jjjj"),TEXT($C425,"jjjj")=TEXT(CRENEAUX!$W$10,"jjjj"),TEXT($C425,"jjjj")=TEXT(CRENEAUX!$X$10,"jjjj"),TEXT($C425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E425</xm:sqref>
        </x14:conditionalFormatting>
        <x14:conditionalFormatting xmlns:xm="http://schemas.microsoft.com/office/excel/2006/main">
          <x14:cfRule type="expression" priority="5166" id="{5D7F0F2B-0372-487F-A7FF-FB4A847E4C72}">
            <xm:f>OR(TEXT($C425,"jjjj")=TEXT(CRENEAUX!$S$10,"jjjj"),TEXT($C425,"jjjj")=TEXT(CRENEAUX!$T$10,"jjjj"),TEXT($C425,"jjjj")=TEXT(CRENEAUX!$U$10,"jjjj"),TEXT($C425,"jjjj")=TEXT(CRENEAUX!$V$10,"jjjj"),TEXT($C425,"jjjj")=TEXT(CRENEAUX!$W$10,"jjjj"),TEXT($C425,"jjjj")=TEXT(CRENEAUX!$X$10,"jjjj"),TEXT($C425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E426</xm:sqref>
        </x14:conditionalFormatting>
        <x14:conditionalFormatting xmlns:xm="http://schemas.microsoft.com/office/excel/2006/main">
          <x14:cfRule type="expression" priority="5164" id="{2A10875D-21D4-49E6-BAC3-D5510A401B59}">
            <xm:f>OR(TEXT($C427,"jjjj")=TEXT(CRENEAUX!$S$10,"jjjj"),TEXT($C427,"jjjj")=TEXT(CRENEAUX!$T$10,"jjjj"),TEXT($C427,"jjjj")=TEXT(CRENEAUX!$U$10,"jjjj"),TEXT($C427,"jjjj")=TEXT(CRENEAUX!$V$10,"jjjj"),TEXT($C427,"jjjj")=TEXT(CRENEAUX!$W$10,"jjjj"),TEXT($C427,"jjjj")=TEXT(CRENEAUX!$X$10,"jjjj"),TEXT($C427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E427</xm:sqref>
        </x14:conditionalFormatting>
        <x14:conditionalFormatting xmlns:xm="http://schemas.microsoft.com/office/excel/2006/main">
          <x14:cfRule type="expression" priority="5163" id="{4C7765FF-AC25-4EBF-861E-A645A1A1A4BA}">
            <xm:f>OR(TEXT($C427,"jjjj")=TEXT(CRENEAUX!$S$10,"jjjj"),TEXT($C427,"jjjj")=TEXT(CRENEAUX!$T$10,"jjjj"),TEXT($C427,"jjjj")=TEXT(CRENEAUX!$U$10,"jjjj"),TEXT($C427,"jjjj")=TEXT(CRENEAUX!$V$10,"jjjj"),TEXT($C427,"jjjj")=TEXT(CRENEAUX!$W$10,"jjjj"),TEXT($C427,"jjjj")=TEXT(CRENEAUX!$X$10,"jjjj"),TEXT($C427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E428</xm:sqref>
        </x14:conditionalFormatting>
        <x14:conditionalFormatting xmlns:xm="http://schemas.microsoft.com/office/excel/2006/main">
          <x14:cfRule type="expression" priority="5161" id="{6A3681F4-BD6C-4C91-9B4C-91E6634278FD}">
            <xm:f>OR(TEXT($C429,"jjjj")=TEXT(CRENEAUX!$S$10,"jjjj"),TEXT($C429,"jjjj")=TEXT(CRENEAUX!$T$10,"jjjj"),TEXT($C429,"jjjj")=TEXT(CRENEAUX!$U$10,"jjjj"),TEXT($C429,"jjjj")=TEXT(CRENEAUX!$V$10,"jjjj"),TEXT($C429,"jjjj")=TEXT(CRENEAUX!$W$10,"jjjj"),TEXT($C429,"jjjj")=TEXT(CRENEAUX!$X$10,"jjjj"),TEXT($C429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E429</xm:sqref>
        </x14:conditionalFormatting>
        <x14:conditionalFormatting xmlns:xm="http://schemas.microsoft.com/office/excel/2006/main">
          <x14:cfRule type="expression" priority="5160" id="{3D7140E2-4E9E-420D-B78F-0440F4A8529F}">
            <xm:f>OR(TEXT($C429,"jjjj")=TEXT(CRENEAUX!$S$10,"jjjj"),TEXT($C429,"jjjj")=TEXT(CRENEAUX!$T$10,"jjjj"),TEXT($C429,"jjjj")=TEXT(CRENEAUX!$U$10,"jjjj"),TEXT($C429,"jjjj")=TEXT(CRENEAUX!$V$10,"jjjj"),TEXT($C429,"jjjj")=TEXT(CRENEAUX!$W$10,"jjjj"),TEXT($C429,"jjjj")=TEXT(CRENEAUX!$X$10,"jjjj"),TEXT($C429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E430</xm:sqref>
        </x14:conditionalFormatting>
        <x14:conditionalFormatting xmlns:xm="http://schemas.microsoft.com/office/excel/2006/main">
          <x14:cfRule type="expression" priority="5158" id="{DA99DB18-0C1F-4426-8267-9830C327315D}">
            <xm:f>OR(TEXT($C431,"jjjj")=TEXT(CRENEAUX!$S$10,"jjjj"),TEXT($C431,"jjjj")=TEXT(CRENEAUX!$T$10,"jjjj"),TEXT($C431,"jjjj")=TEXT(CRENEAUX!$U$10,"jjjj"),TEXT($C431,"jjjj")=TEXT(CRENEAUX!$V$10,"jjjj"),TEXT($C431,"jjjj")=TEXT(CRENEAUX!$W$10,"jjjj"),TEXT($C431,"jjjj")=TEXT(CRENEAUX!$X$10,"jjjj"),TEXT($C431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E431</xm:sqref>
        </x14:conditionalFormatting>
        <x14:conditionalFormatting xmlns:xm="http://schemas.microsoft.com/office/excel/2006/main">
          <x14:cfRule type="expression" priority="5157" id="{54E034AB-4F97-46BE-9649-AA9FFD92058C}">
            <xm:f>OR(TEXT($C431,"jjjj")=TEXT(CRENEAUX!$S$10,"jjjj"),TEXT($C431,"jjjj")=TEXT(CRENEAUX!$T$10,"jjjj"),TEXT($C431,"jjjj")=TEXT(CRENEAUX!$U$10,"jjjj"),TEXT($C431,"jjjj")=TEXT(CRENEAUX!$V$10,"jjjj"),TEXT($C431,"jjjj")=TEXT(CRENEAUX!$W$10,"jjjj"),TEXT($C431,"jjjj")=TEXT(CRENEAUX!$X$10,"jjjj"),TEXT($C431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E432</xm:sqref>
        </x14:conditionalFormatting>
        <x14:conditionalFormatting xmlns:xm="http://schemas.microsoft.com/office/excel/2006/main">
          <x14:cfRule type="expression" priority="5155" id="{8F2A525B-8403-4A73-B108-1AF4C948807F}">
            <xm:f>OR(TEXT($C433,"jjjj")=TEXT(CRENEAUX!$S$10,"jjjj"),TEXT($C433,"jjjj")=TEXT(CRENEAUX!$T$10,"jjjj"),TEXT($C433,"jjjj")=TEXT(CRENEAUX!$U$10,"jjjj"),TEXT($C433,"jjjj")=TEXT(CRENEAUX!$V$10,"jjjj"),TEXT($C433,"jjjj")=TEXT(CRENEAUX!$W$10,"jjjj"),TEXT($C433,"jjjj")=TEXT(CRENEAUX!$X$10,"jjjj"),TEXT($C433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E433</xm:sqref>
        </x14:conditionalFormatting>
        <x14:conditionalFormatting xmlns:xm="http://schemas.microsoft.com/office/excel/2006/main">
          <x14:cfRule type="expression" priority="5154" id="{1ADC7306-B258-4BAE-9D65-FDEDA7BC7168}">
            <xm:f>OR(TEXT($C433,"jjjj")=TEXT(CRENEAUX!$S$10,"jjjj"),TEXT($C433,"jjjj")=TEXT(CRENEAUX!$T$10,"jjjj"),TEXT($C433,"jjjj")=TEXT(CRENEAUX!$U$10,"jjjj"),TEXT($C433,"jjjj")=TEXT(CRENEAUX!$V$10,"jjjj"),TEXT($C433,"jjjj")=TEXT(CRENEAUX!$W$10,"jjjj"),TEXT($C433,"jjjj")=TEXT(CRENEAUX!$X$10,"jjjj"),TEXT($C433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E434</xm:sqref>
        </x14:conditionalFormatting>
        <x14:conditionalFormatting xmlns:xm="http://schemas.microsoft.com/office/excel/2006/main">
          <x14:cfRule type="expression" priority="5152" id="{49F73DA7-03E9-423A-88C4-0F1B7516AC77}">
            <xm:f>OR(TEXT($C435,"jjjj")=TEXT(CRENEAUX!$S$10,"jjjj"),TEXT($C435,"jjjj")=TEXT(CRENEAUX!$T$10,"jjjj"),TEXT($C435,"jjjj")=TEXT(CRENEAUX!$U$10,"jjjj"),TEXT($C435,"jjjj")=TEXT(CRENEAUX!$V$10,"jjjj"),TEXT($C435,"jjjj")=TEXT(CRENEAUX!$W$10,"jjjj"),TEXT($C435,"jjjj")=TEXT(CRENEAUX!$X$10,"jjjj"),TEXT($C435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E435</xm:sqref>
        </x14:conditionalFormatting>
        <x14:conditionalFormatting xmlns:xm="http://schemas.microsoft.com/office/excel/2006/main">
          <x14:cfRule type="expression" priority="5151" id="{939F0903-9178-42FF-9713-3D29035303B8}">
            <xm:f>OR(TEXT($C435,"jjjj")=TEXT(CRENEAUX!$S$10,"jjjj"),TEXT($C435,"jjjj")=TEXT(CRENEAUX!$T$10,"jjjj"),TEXT($C435,"jjjj")=TEXT(CRENEAUX!$U$10,"jjjj"),TEXT($C435,"jjjj")=TEXT(CRENEAUX!$V$10,"jjjj"),TEXT($C435,"jjjj")=TEXT(CRENEAUX!$W$10,"jjjj"),TEXT($C435,"jjjj")=TEXT(CRENEAUX!$X$10,"jjjj"),TEXT($C435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E436</xm:sqref>
        </x14:conditionalFormatting>
        <x14:conditionalFormatting xmlns:xm="http://schemas.microsoft.com/office/excel/2006/main">
          <x14:cfRule type="expression" priority="5149" id="{EAC5CAD4-5946-496F-A957-282008BDACDE}">
            <xm:f>OR(TEXT($C437,"jjjj")=TEXT(CRENEAUX!$S$10,"jjjj"),TEXT($C437,"jjjj")=TEXT(CRENEAUX!$T$10,"jjjj"),TEXT($C437,"jjjj")=TEXT(CRENEAUX!$U$10,"jjjj"),TEXT($C437,"jjjj")=TEXT(CRENEAUX!$V$10,"jjjj"),TEXT($C437,"jjjj")=TEXT(CRENEAUX!$W$10,"jjjj"),TEXT($C437,"jjjj")=TEXT(CRENEAUX!$X$10,"jjjj"),TEXT($C437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E437</xm:sqref>
        </x14:conditionalFormatting>
        <x14:conditionalFormatting xmlns:xm="http://schemas.microsoft.com/office/excel/2006/main">
          <x14:cfRule type="expression" priority="5148" id="{E9B31CAD-5F77-40F7-AA84-25C1B2E63226}">
            <xm:f>OR(TEXT($C437,"jjjj")=TEXT(CRENEAUX!$S$10,"jjjj"),TEXT($C437,"jjjj")=TEXT(CRENEAUX!$T$10,"jjjj"),TEXT($C437,"jjjj")=TEXT(CRENEAUX!$U$10,"jjjj"),TEXT($C437,"jjjj")=TEXT(CRENEAUX!$V$10,"jjjj"),TEXT($C437,"jjjj")=TEXT(CRENEAUX!$W$10,"jjjj"),TEXT($C437,"jjjj")=TEXT(CRENEAUX!$X$10,"jjjj"),TEXT($C437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E438</xm:sqref>
        </x14:conditionalFormatting>
        <x14:conditionalFormatting xmlns:xm="http://schemas.microsoft.com/office/excel/2006/main">
          <x14:cfRule type="expression" priority="5146" id="{B6E703C3-1185-4490-81B5-826FD4DB59DD}">
            <xm:f>OR(TEXT($C439,"jjjj")=TEXT(CRENEAUX!$S$10,"jjjj"),TEXT($C439,"jjjj")=TEXT(CRENEAUX!$T$10,"jjjj"),TEXT($C439,"jjjj")=TEXT(CRENEAUX!$U$10,"jjjj"),TEXT($C439,"jjjj")=TEXT(CRENEAUX!$V$10,"jjjj"),TEXT($C439,"jjjj")=TEXT(CRENEAUX!$W$10,"jjjj"),TEXT($C439,"jjjj")=TEXT(CRENEAUX!$X$10,"jjjj"),TEXT($C439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E439</xm:sqref>
        </x14:conditionalFormatting>
        <x14:conditionalFormatting xmlns:xm="http://schemas.microsoft.com/office/excel/2006/main">
          <x14:cfRule type="expression" priority="5145" id="{5003D3F4-01F6-4B9E-85F0-3680ED4945F8}">
            <xm:f>OR(TEXT($C439,"jjjj")=TEXT(CRENEAUX!$S$10,"jjjj"),TEXT($C439,"jjjj")=TEXT(CRENEAUX!$T$10,"jjjj"),TEXT($C439,"jjjj")=TEXT(CRENEAUX!$U$10,"jjjj"),TEXT($C439,"jjjj")=TEXT(CRENEAUX!$V$10,"jjjj"),TEXT($C439,"jjjj")=TEXT(CRENEAUX!$W$10,"jjjj"),TEXT($C439,"jjjj")=TEXT(CRENEAUX!$X$10,"jjjj"),TEXT($C439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E440</xm:sqref>
        </x14:conditionalFormatting>
        <x14:conditionalFormatting xmlns:xm="http://schemas.microsoft.com/office/excel/2006/main">
          <x14:cfRule type="expression" priority="5143" id="{9A36580D-0113-4FE2-80F0-68CA2368D3DC}">
            <xm:f>OR(TEXT($C441,"jjjj")=TEXT(CRENEAUX!$S$10,"jjjj"),TEXT($C441,"jjjj")=TEXT(CRENEAUX!$T$10,"jjjj"),TEXT($C441,"jjjj")=TEXT(CRENEAUX!$U$10,"jjjj"),TEXT($C441,"jjjj")=TEXT(CRENEAUX!$V$10,"jjjj"),TEXT($C441,"jjjj")=TEXT(CRENEAUX!$W$10,"jjjj"),TEXT($C441,"jjjj")=TEXT(CRENEAUX!$X$10,"jjjj"),TEXT($C441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E441</xm:sqref>
        </x14:conditionalFormatting>
        <x14:conditionalFormatting xmlns:xm="http://schemas.microsoft.com/office/excel/2006/main">
          <x14:cfRule type="expression" priority="5142" id="{C9666F10-FAFE-4ACD-87EA-C9CDA4A01EB2}">
            <xm:f>OR(TEXT($C441,"jjjj")=TEXT(CRENEAUX!$S$10,"jjjj"),TEXT($C441,"jjjj")=TEXT(CRENEAUX!$T$10,"jjjj"),TEXT($C441,"jjjj")=TEXT(CRENEAUX!$U$10,"jjjj"),TEXT($C441,"jjjj")=TEXT(CRENEAUX!$V$10,"jjjj"),TEXT($C441,"jjjj")=TEXT(CRENEAUX!$W$10,"jjjj"),TEXT($C441,"jjjj")=TEXT(CRENEAUX!$X$10,"jjjj"),TEXT($C441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E442</xm:sqref>
        </x14:conditionalFormatting>
        <x14:conditionalFormatting xmlns:xm="http://schemas.microsoft.com/office/excel/2006/main">
          <x14:cfRule type="expression" priority="5140" id="{2BE574DD-F7B0-4CA1-85CF-825F0994D289}">
            <xm:f>OR(TEXT($C443,"jjjj")=TEXT(CRENEAUX!$S$10,"jjjj"),TEXT($C443,"jjjj")=TEXT(CRENEAUX!$T$10,"jjjj"),TEXT($C443,"jjjj")=TEXT(CRENEAUX!$U$10,"jjjj"),TEXT($C443,"jjjj")=TEXT(CRENEAUX!$V$10,"jjjj"),TEXT($C443,"jjjj")=TEXT(CRENEAUX!$W$10,"jjjj"),TEXT($C443,"jjjj")=TEXT(CRENEAUX!$X$10,"jjjj"),TEXT($C443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E443</xm:sqref>
        </x14:conditionalFormatting>
        <x14:conditionalFormatting xmlns:xm="http://schemas.microsoft.com/office/excel/2006/main">
          <x14:cfRule type="expression" priority="5139" id="{81DC69CA-CD0F-464C-B7C7-509BD7134685}">
            <xm:f>OR(TEXT($C443,"jjjj")=TEXT(CRENEAUX!$S$10,"jjjj"),TEXT($C443,"jjjj")=TEXT(CRENEAUX!$T$10,"jjjj"),TEXT($C443,"jjjj")=TEXT(CRENEAUX!$U$10,"jjjj"),TEXT($C443,"jjjj")=TEXT(CRENEAUX!$V$10,"jjjj"),TEXT($C443,"jjjj")=TEXT(CRENEAUX!$W$10,"jjjj"),TEXT($C443,"jjjj")=TEXT(CRENEAUX!$X$10,"jjjj"),TEXT($C443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E444</xm:sqref>
        </x14:conditionalFormatting>
        <x14:conditionalFormatting xmlns:xm="http://schemas.microsoft.com/office/excel/2006/main">
          <x14:cfRule type="expression" priority="5137" id="{537A2149-AD54-4C71-9FDD-12B026CF8778}">
            <xm:f>OR(TEXT($C445,"jjjj")=TEXT(CRENEAUX!$S$10,"jjjj"),TEXT($C445,"jjjj")=TEXT(CRENEAUX!$T$10,"jjjj"),TEXT($C445,"jjjj")=TEXT(CRENEAUX!$U$10,"jjjj"),TEXT($C445,"jjjj")=TEXT(CRENEAUX!$V$10,"jjjj"),TEXT($C445,"jjjj")=TEXT(CRENEAUX!$W$10,"jjjj"),TEXT($C445,"jjjj")=TEXT(CRENEAUX!$X$10,"jjjj"),TEXT($C445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E445</xm:sqref>
        </x14:conditionalFormatting>
        <x14:conditionalFormatting xmlns:xm="http://schemas.microsoft.com/office/excel/2006/main">
          <x14:cfRule type="expression" priority="5136" id="{2755594F-B307-43C5-BA84-4012AE2B825C}">
            <xm:f>OR(TEXT($C445,"jjjj")=TEXT(CRENEAUX!$S$10,"jjjj"),TEXT($C445,"jjjj")=TEXT(CRENEAUX!$T$10,"jjjj"),TEXT($C445,"jjjj")=TEXT(CRENEAUX!$U$10,"jjjj"),TEXT($C445,"jjjj")=TEXT(CRENEAUX!$V$10,"jjjj"),TEXT($C445,"jjjj")=TEXT(CRENEAUX!$W$10,"jjjj"),TEXT($C445,"jjjj")=TEXT(CRENEAUX!$X$10,"jjjj"),TEXT($C445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E446</xm:sqref>
        </x14:conditionalFormatting>
        <x14:conditionalFormatting xmlns:xm="http://schemas.microsoft.com/office/excel/2006/main">
          <x14:cfRule type="expression" priority="5134" id="{54C60E07-0454-4902-9453-724DDDF4BCFC}">
            <xm:f>OR(TEXT($C447,"jjjj")=TEXT(CRENEAUX!$S$10,"jjjj"),TEXT($C447,"jjjj")=TEXT(CRENEAUX!$T$10,"jjjj"),TEXT($C447,"jjjj")=TEXT(CRENEAUX!$U$10,"jjjj"),TEXT($C447,"jjjj")=TEXT(CRENEAUX!$V$10,"jjjj"),TEXT($C447,"jjjj")=TEXT(CRENEAUX!$W$10,"jjjj"),TEXT($C447,"jjjj")=TEXT(CRENEAUX!$X$10,"jjjj"),TEXT($C447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E447</xm:sqref>
        </x14:conditionalFormatting>
        <x14:conditionalFormatting xmlns:xm="http://schemas.microsoft.com/office/excel/2006/main">
          <x14:cfRule type="expression" priority="5133" id="{3ED332E4-47F9-4C67-8982-B02490BA92E8}">
            <xm:f>OR(TEXT($C447,"jjjj")=TEXT(CRENEAUX!$S$10,"jjjj"),TEXT($C447,"jjjj")=TEXT(CRENEAUX!$T$10,"jjjj"),TEXT($C447,"jjjj")=TEXT(CRENEAUX!$U$10,"jjjj"),TEXT($C447,"jjjj")=TEXT(CRENEAUX!$V$10,"jjjj"),TEXT($C447,"jjjj")=TEXT(CRENEAUX!$W$10,"jjjj"),TEXT($C447,"jjjj")=TEXT(CRENEAUX!$X$10,"jjjj"),TEXT($C447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E448</xm:sqref>
        </x14:conditionalFormatting>
        <x14:conditionalFormatting xmlns:xm="http://schemas.microsoft.com/office/excel/2006/main">
          <x14:cfRule type="expression" priority="5131" id="{BE347108-A7B7-4326-AC2E-3A523916F4C2}">
            <xm:f>OR(TEXT($C449,"jjjj")=TEXT(CRENEAUX!$S$10,"jjjj"),TEXT($C449,"jjjj")=TEXT(CRENEAUX!$T$10,"jjjj"),TEXT($C449,"jjjj")=TEXT(CRENEAUX!$U$10,"jjjj"),TEXT($C449,"jjjj")=TEXT(CRENEAUX!$V$10,"jjjj"),TEXT($C449,"jjjj")=TEXT(CRENEAUX!$W$10,"jjjj"),TEXT($C449,"jjjj")=TEXT(CRENEAUX!$X$10,"jjjj"),TEXT($C449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E449</xm:sqref>
        </x14:conditionalFormatting>
        <x14:conditionalFormatting xmlns:xm="http://schemas.microsoft.com/office/excel/2006/main">
          <x14:cfRule type="expression" priority="5130" id="{D3F6568D-67A9-4E84-B6B8-AAF6ECC4C73B}">
            <xm:f>OR(TEXT($C449,"jjjj")=TEXT(CRENEAUX!$S$10,"jjjj"),TEXT($C449,"jjjj")=TEXT(CRENEAUX!$T$10,"jjjj"),TEXT($C449,"jjjj")=TEXT(CRENEAUX!$U$10,"jjjj"),TEXT($C449,"jjjj")=TEXT(CRENEAUX!$V$10,"jjjj"),TEXT($C449,"jjjj")=TEXT(CRENEAUX!$W$10,"jjjj"),TEXT($C449,"jjjj")=TEXT(CRENEAUX!$X$10,"jjjj"),TEXT($C449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E450</xm:sqref>
        </x14:conditionalFormatting>
        <x14:conditionalFormatting xmlns:xm="http://schemas.microsoft.com/office/excel/2006/main">
          <x14:cfRule type="expression" priority="5128" id="{112613BA-D4D9-49B8-963C-839C3B2DA67C}">
            <xm:f>OR(TEXT($C451,"jjjj")=TEXT(CRENEAUX!$S$10,"jjjj"),TEXT($C451,"jjjj")=TEXT(CRENEAUX!$T$10,"jjjj"),TEXT($C451,"jjjj")=TEXT(CRENEAUX!$U$10,"jjjj"),TEXT($C451,"jjjj")=TEXT(CRENEAUX!$V$10,"jjjj"),TEXT($C451,"jjjj")=TEXT(CRENEAUX!$W$10,"jjjj"),TEXT($C451,"jjjj")=TEXT(CRENEAUX!$X$10,"jjjj"),TEXT($C451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E451</xm:sqref>
        </x14:conditionalFormatting>
        <x14:conditionalFormatting xmlns:xm="http://schemas.microsoft.com/office/excel/2006/main">
          <x14:cfRule type="expression" priority="5127" id="{4EEA71E6-9842-4E01-BA0E-F0BA225ECC02}">
            <xm:f>OR(TEXT($C451,"jjjj")=TEXT(CRENEAUX!$S$10,"jjjj"),TEXT($C451,"jjjj")=TEXT(CRENEAUX!$T$10,"jjjj"),TEXT($C451,"jjjj")=TEXT(CRENEAUX!$U$10,"jjjj"),TEXT($C451,"jjjj")=TEXT(CRENEAUX!$V$10,"jjjj"),TEXT($C451,"jjjj")=TEXT(CRENEAUX!$W$10,"jjjj"),TEXT($C451,"jjjj")=TEXT(CRENEAUX!$X$10,"jjjj"),TEXT($C451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E452</xm:sqref>
        </x14:conditionalFormatting>
        <x14:conditionalFormatting xmlns:xm="http://schemas.microsoft.com/office/excel/2006/main">
          <x14:cfRule type="expression" priority="5125" id="{0D5F2841-EDF2-40A0-B822-5C75F93FE829}">
            <xm:f>OR(TEXT($C453,"jjjj")=TEXT(CRENEAUX!$S$10,"jjjj"),TEXT($C453,"jjjj")=TEXT(CRENEAUX!$T$10,"jjjj"),TEXT($C453,"jjjj")=TEXT(CRENEAUX!$U$10,"jjjj"),TEXT($C453,"jjjj")=TEXT(CRENEAUX!$V$10,"jjjj"),TEXT($C453,"jjjj")=TEXT(CRENEAUX!$W$10,"jjjj"),TEXT($C453,"jjjj")=TEXT(CRENEAUX!$X$10,"jjjj"),TEXT($C453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E453</xm:sqref>
        </x14:conditionalFormatting>
        <x14:conditionalFormatting xmlns:xm="http://schemas.microsoft.com/office/excel/2006/main">
          <x14:cfRule type="expression" priority="5124" id="{43F80BE0-8CDC-4196-86B7-BC9B2CAC1805}">
            <xm:f>OR(TEXT($C453,"jjjj")=TEXT(CRENEAUX!$S$10,"jjjj"),TEXT($C453,"jjjj")=TEXT(CRENEAUX!$T$10,"jjjj"),TEXT($C453,"jjjj")=TEXT(CRENEAUX!$U$10,"jjjj"),TEXT($C453,"jjjj")=TEXT(CRENEAUX!$V$10,"jjjj"),TEXT($C453,"jjjj")=TEXT(CRENEAUX!$W$10,"jjjj"),TEXT($C453,"jjjj")=TEXT(CRENEAUX!$X$10,"jjjj"),TEXT($C453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E454</xm:sqref>
        </x14:conditionalFormatting>
        <x14:conditionalFormatting xmlns:xm="http://schemas.microsoft.com/office/excel/2006/main">
          <x14:cfRule type="expression" priority="5122" id="{B23775F0-EEF7-49FA-A0B4-B55A1D42B89F}">
            <xm:f>OR(TEXT($C455,"jjjj")=TEXT(CRENEAUX!$S$10,"jjjj"),TEXT($C455,"jjjj")=TEXT(CRENEAUX!$T$10,"jjjj"),TEXT($C455,"jjjj")=TEXT(CRENEAUX!$U$10,"jjjj"),TEXT($C455,"jjjj")=TEXT(CRENEAUX!$V$10,"jjjj"),TEXT($C455,"jjjj")=TEXT(CRENEAUX!$W$10,"jjjj"),TEXT($C455,"jjjj")=TEXT(CRENEAUX!$X$10,"jjjj"),TEXT($C455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E455</xm:sqref>
        </x14:conditionalFormatting>
        <x14:conditionalFormatting xmlns:xm="http://schemas.microsoft.com/office/excel/2006/main">
          <x14:cfRule type="expression" priority="5121" id="{10EE34E9-B10D-42E3-BA88-6F7964F4FCC2}">
            <xm:f>OR(TEXT($C455,"jjjj")=TEXT(CRENEAUX!$S$10,"jjjj"),TEXT($C455,"jjjj")=TEXT(CRENEAUX!$T$10,"jjjj"),TEXT($C455,"jjjj")=TEXT(CRENEAUX!$U$10,"jjjj"),TEXT($C455,"jjjj")=TEXT(CRENEAUX!$V$10,"jjjj"),TEXT($C455,"jjjj")=TEXT(CRENEAUX!$W$10,"jjjj"),TEXT($C455,"jjjj")=TEXT(CRENEAUX!$X$10,"jjjj"),TEXT($C455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E456</xm:sqref>
        </x14:conditionalFormatting>
        <x14:conditionalFormatting xmlns:xm="http://schemas.microsoft.com/office/excel/2006/main">
          <x14:cfRule type="expression" priority="5119" id="{85C638AE-1D1F-41E4-B966-FAE6CEDFDE09}">
            <xm:f>OR(TEXT($C457,"jjjj")=TEXT(CRENEAUX!$S$10,"jjjj"),TEXT($C457,"jjjj")=TEXT(CRENEAUX!$T$10,"jjjj"),TEXT($C457,"jjjj")=TEXT(CRENEAUX!$U$10,"jjjj"),TEXT($C457,"jjjj")=TEXT(CRENEAUX!$V$10,"jjjj"),TEXT($C457,"jjjj")=TEXT(CRENEAUX!$W$10,"jjjj"),TEXT($C457,"jjjj")=TEXT(CRENEAUX!$X$10,"jjjj"),TEXT($C457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E457</xm:sqref>
        </x14:conditionalFormatting>
        <x14:conditionalFormatting xmlns:xm="http://schemas.microsoft.com/office/excel/2006/main">
          <x14:cfRule type="expression" priority="5118" id="{A1424F75-D926-4DC0-8E79-91699CB43CBB}">
            <xm:f>OR(TEXT($C457,"jjjj")=TEXT(CRENEAUX!$S$10,"jjjj"),TEXT($C457,"jjjj")=TEXT(CRENEAUX!$T$10,"jjjj"),TEXT($C457,"jjjj")=TEXT(CRENEAUX!$U$10,"jjjj"),TEXT($C457,"jjjj")=TEXT(CRENEAUX!$V$10,"jjjj"),TEXT($C457,"jjjj")=TEXT(CRENEAUX!$W$10,"jjjj"),TEXT($C457,"jjjj")=TEXT(CRENEAUX!$X$10,"jjjj"),TEXT($C457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E458</xm:sqref>
        </x14:conditionalFormatting>
        <x14:conditionalFormatting xmlns:xm="http://schemas.microsoft.com/office/excel/2006/main">
          <x14:cfRule type="expression" priority="5116" id="{D526CB7E-F68D-41D3-A31D-564C1F66B192}">
            <xm:f>OR(TEXT($C459,"jjjj")=TEXT(CRENEAUX!$S$10,"jjjj"),TEXT($C459,"jjjj")=TEXT(CRENEAUX!$T$10,"jjjj"),TEXT($C459,"jjjj")=TEXT(CRENEAUX!$U$10,"jjjj"),TEXT($C459,"jjjj")=TEXT(CRENEAUX!$V$10,"jjjj"),TEXT($C459,"jjjj")=TEXT(CRENEAUX!$W$10,"jjjj"),TEXT($C459,"jjjj")=TEXT(CRENEAUX!$X$10,"jjjj"),TEXT($C459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E459</xm:sqref>
        </x14:conditionalFormatting>
        <x14:conditionalFormatting xmlns:xm="http://schemas.microsoft.com/office/excel/2006/main">
          <x14:cfRule type="expression" priority="5115" id="{787C15C4-D109-4ECE-8771-42ADE296745C}">
            <xm:f>OR(TEXT($C459,"jjjj")=TEXT(CRENEAUX!$S$10,"jjjj"),TEXT($C459,"jjjj")=TEXT(CRENEAUX!$T$10,"jjjj"),TEXT($C459,"jjjj")=TEXT(CRENEAUX!$U$10,"jjjj"),TEXT($C459,"jjjj")=TEXT(CRENEAUX!$V$10,"jjjj"),TEXT($C459,"jjjj")=TEXT(CRENEAUX!$W$10,"jjjj"),TEXT($C459,"jjjj")=TEXT(CRENEAUX!$X$10,"jjjj"),TEXT($C459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E460</xm:sqref>
        </x14:conditionalFormatting>
        <x14:conditionalFormatting xmlns:xm="http://schemas.microsoft.com/office/excel/2006/main">
          <x14:cfRule type="expression" priority="5113" id="{8F64E38F-1F32-4089-87B1-3BE371520B8E}">
            <xm:f>OR(TEXT($C461,"jjjj")=TEXT(CRENEAUX!$S$10,"jjjj"),TEXT($C461,"jjjj")=TEXT(CRENEAUX!$T$10,"jjjj"),TEXT($C461,"jjjj")=TEXT(CRENEAUX!$U$10,"jjjj"),TEXT($C461,"jjjj")=TEXT(CRENEAUX!$V$10,"jjjj"),TEXT($C461,"jjjj")=TEXT(CRENEAUX!$W$10,"jjjj"),TEXT($C461,"jjjj")=TEXT(CRENEAUX!$X$10,"jjjj"),TEXT($C461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E461</xm:sqref>
        </x14:conditionalFormatting>
        <x14:conditionalFormatting xmlns:xm="http://schemas.microsoft.com/office/excel/2006/main">
          <x14:cfRule type="expression" priority="5112" id="{FC123D27-FAAB-4444-B6FF-BAE44D865D0F}">
            <xm:f>OR(TEXT($C461,"jjjj")=TEXT(CRENEAUX!$S$10,"jjjj"),TEXT($C461,"jjjj")=TEXT(CRENEAUX!$T$10,"jjjj"),TEXT($C461,"jjjj")=TEXT(CRENEAUX!$U$10,"jjjj"),TEXT($C461,"jjjj")=TEXT(CRENEAUX!$V$10,"jjjj"),TEXT($C461,"jjjj")=TEXT(CRENEAUX!$W$10,"jjjj"),TEXT($C461,"jjjj")=TEXT(CRENEAUX!$X$10,"jjjj"),TEXT($C461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E462</xm:sqref>
        </x14:conditionalFormatting>
        <x14:conditionalFormatting xmlns:xm="http://schemas.microsoft.com/office/excel/2006/main">
          <x14:cfRule type="expression" priority="5110" id="{5C9C9E01-2E67-4EDD-94E4-A17C673F1552}">
            <xm:f>OR(TEXT($C463,"jjjj")=TEXT(CRENEAUX!$S$10,"jjjj"),TEXT($C463,"jjjj")=TEXT(CRENEAUX!$T$10,"jjjj"),TEXT($C463,"jjjj")=TEXT(CRENEAUX!$U$10,"jjjj"),TEXT($C463,"jjjj")=TEXT(CRENEAUX!$V$10,"jjjj"),TEXT($C463,"jjjj")=TEXT(CRENEAUX!$W$10,"jjjj"),TEXT($C463,"jjjj")=TEXT(CRENEAUX!$X$10,"jjjj"),TEXT($C463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E463</xm:sqref>
        </x14:conditionalFormatting>
        <x14:conditionalFormatting xmlns:xm="http://schemas.microsoft.com/office/excel/2006/main">
          <x14:cfRule type="expression" priority="5109" id="{E5CA1FEF-A6CB-4060-B97B-40D396B414A7}">
            <xm:f>OR(TEXT($C463,"jjjj")=TEXT(CRENEAUX!$S$10,"jjjj"),TEXT($C463,"jjjj")=TEXT(CRENEAUX!$T$10,"jjjj"),TEXT($C463,"jjjj")=TEXT(CRENEAUX!$U$10,"jjjj"),TEXT($C463,"jjjj")=TEXT(CRENEAUX!$V$10,"jjjj"),TEXT($C463,"jjjj")=TEXT(CRENEAUX!$W$10,"jjjj"),TEXT($C463,"jjjj")=TEXT(CRENEAUX!$X$10,"jjjj"),TEXT($C463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E464</xm:sqref>
        </x14:conditionalFormatting>
        <x14:conditionalFormatting xmlns:xm="http://schemas.microsoft.com/office/excel/2006/main">
          <x14:cfRule type="expression" priority="5107" id="{4F456BDB-7A65-4422-808F-BE1EC8A8F789}">
            <xm:f>OR(TEXT($C465,"jjjj")=TEXT(CRENEAUX!$S$10,"jjjj"),TEXT($C465,"jjjj")=TEXT(CRENEAUX!$T$10,"jjjj"),TEXT($C465,"jjjj")=TEXT(CRENEAUX!$U$10,"jjjj"),TEXT($C465,"jjjj")=TEXT(CRENEAUX!$V$10,"jjjj"),TEXT($C465,"jjjj")=TEXT(CRENEAUX!$W$10,"jjjj"),TEXT($C465,"jjjj")=TEXT(CRENEAUX!$X$10,"jjjj"),TEXT($C465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E465</xm:sqref>
        </x14:conditionalFormatting>
        <x14:conditionalFormatting xmlns:xm="http://schemas.microsoft.com/office/excel/2006/main">
          <x14:cfRule type="expression" priority="5106" id="{3CAC73A2-1BF8-49AC-B742-1F0A82347E46}">
            <xm:f>OR(TEXT($C465,"jjjj")=TEXT(CRENEAUX!$S$10,"jjjj"),TEXT($C465,"jjjj")=TEXT(CRENEAUX!$T$10,"jjjj"),TEXT($C465,"jjjj")=TEXT(CRENEAUX!$U$10,"jjjj"),TEXT($C465,"jjjj")=TEXT(CRENEAUX!$V$10,"jjjj"),TEXT($C465,"jjjj")=TEXT(CRENEAUX!$W$10,"jjjj"),TEXT($C465,"jjjj")=TEXT(CRENEAUX!$X$10,"jjjj"),TEXT($C465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E466</xm:sqref>
        </x14:conditionalFormatting>
        <x14:conditionalFormatting xmlns:xm="http://schemas.microsoft.com/office/excel/2006/main">
          <x14:cfRule type="expression" priority="5104" id="{27CD0E5C-FF26-48A5-9F2B-323A364B9A7E}">
            <xm:f>OR(TEXT($C467,"jjjj")=TEXT(CRENEAUX!$S$10,"jjjj"),TEXT($C467,"jjjj")=TEXT(CRENEAUX!$T$10,"jjjj"),TEXT($C467,"jjjj")=TEXT(CRENEAUX!$U$10,"jjjj"),TEXT($C467,"jjjj")=TEXT(CRENEAUX!$V$10,"jjjj"),TEXT($C467,"jjjj")=TEXT(CRENEAUX!$W$10,"jjjj"),TEXT($C467,"jjjj")=TEXT(CRENEAUX!$X$10,"jjjj"),TEXT($C467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E467</xm:sqref>
        </x14:conditionalFormatting>
        <x14:conditionalFormatting xmlns:xm="http://schemas.microsoft.com/office/excel/2006/main">
          <x14:cfRule type="expression" priority="5103" id="{89B6B91A-5067-4642-8629-03B13A4A4857}">
            <xm:f>OR(TEXT($C467,"jjjj")=TEXT(CRENEAUX!$S$10,"jjjj"),TEXT($C467,"jjjj")=TEXT(CRENEAUX!$T$10,"jjjj"),TEXT($C467,"jjjj")=TEXT(CRENEAUX!$U$10,"jjjj"),TEXT($C467,"jjjj")=TEXT(CRENEAUX!$V$10,"jjjj"),TEXT($C467,"jjjj")=TEXT(CRENEAUX!$W$10,"jjjj"),TEXT($C467,"jjjj")=TEXT(CRENEAUX!$X$10,"jjjj"),TEXT($C467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E468</xm:sqref>
        </x14:conditionalFormatting>
        <x14:conditionalFormatting xmlns:xm="http://schemas.microsoft.com/office/excel/2006/main">
          <x14:cfRule type="expression" priority="5101" id="{A9DEDD88-332B-4934-9D37-4A3DC03ED805}">
            <xm:f>OR(TEXT($C469,"jjjj")=TEXT(CRENEAUX!$S$10,"jjjj"),TEXT($C469,"jjjj")=TEXT(CRENEAUX!$T$10,"jjjj"),TEXT($C469,"jjjj")=TEXT(CRENEAUX!$U$10,"jjjj"),TEXT($C469,"jjjj")=TEXT(CRENEAUX!$V$10,"jjjj"),TEXT($C469,"jjjj")=TEXT(CRENEAUX!$W$10,"jjjj"),TEXT($C469,"jjjj")=TEXT(CRENEAUX!$X$10,"jjjj"),TEXT($C469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E469</xm:sqref>
        </x14:conditionalFormatting>
        <x14:conditionalFormatting xmlns:xm="http://schemas.microsoft.com/office/excel/2006/main">
          <x14:cfRule type="expression" priority="5100" id="{73575BE8-D85E-4838-9AF5-9A16ADA4797C}">
            <xm:f>OR(TEXT($C469,"jjjj")=TEXT(CRENEAUX!$S$10,"jjjj"),TEXT($C469,"jjjj")=TEXT(CRENEAUX!$T$10,"jjjj"),TEXT($C469,"jjjj")=TEXT(CRENEAUX!$U$10,"jjjj"),TEXT($C469,"jjjj")=TEXT(CRENEAUX!$V$10,"jjjj"),TEXT($C469,"jjjj")=TEXT(CRENEAUX!$W$10,"jjjj"),TEXT($C469,"jjjj")=TEXT(CRENEAUX!$X$10,"jjjj"),TEXT($C469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E470</xm:sqref>
        </x14:conditionalFormatting>
        <x14:conditionalFormatting xmlns:xm="http://schemas.microsoft.com/office/excel/2006/main">
          <x14:cfRule type="expression" priority="5098" id="{1B758808-6937-4B17-B5D6-DA6CD5322145}">
            <xm:f>OR(TEXT($C471,"jjjj")=TEXT(CRENEAUX!$S$10,"jjjj"),TEXT($C471,"jjjj")=TEXT(CRENEAUX!$T$10,"jjjj"),TEXT($C471,"jjjj")=TEXT(CRENEAUX!$U$10,"jjjj"),TEXT($C471,"jjjj")=TEXT(CRENEAUX!$V$10,"jjjj"),TEXT($C471,"jjjj")=TEXT(CRENEAUX!$W$10,"jjjj"),TEXT($C471,"jjjj")=TEXT(CRENEAUX!$X$10,"jjjj"),TEXT($C471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E471</xm:sqref>
        </x14:conditionalFormatting>
        <x14:conditionalFormatting xmlns:xm="http://schemas.microsoft.com/office/excel/2006/main">
          <x14:cfRule type="expression" priority="5097" id="{91A9B029-9E54-499B-8716-7FD47374042D}">
            <xm:f>OR(TEXT($C471,"jjjj")=TEXT(CRENEAUX!$S$10,"jjjj"),TEXT($C471,"jjjj")=TEXT(CRENEAUX!$T$10,"jjjj"),TEXT($C471,"jjjj")=TEXT(CRENEAUX!$U$10,"jjjj"),TEXT($C471,"jjjj")=TEXT(CRENEAUX!$V$10,"jjjj"),TEXT($C471,"jjjj")=TEXT(CRENEAUX!$W$10,"jjjj"),TEXT($C471,"jjjj")=TEXT(CRENEAUX!$X$10,"jjjj"),TEXT($C471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E472</xm:sqref>
        </x14:conditionalFormatting>
        <x14:conditionalFormatting xmlns:xm="http://schemas.microsoft.com/office/excel/2006/main">
          <x14:cfRule type="expression" priority="5095" id="{0504AA1A-8BAB-42E4-97BE-FC90310A49A2}">
            <xm:f>OR(TEXT($C473,"jjjj")=TEXT(CRENEAUX!$S$10,"jjjj"),TEXT($C473,"jjjj")=TEXT(CRENEAUX!$T$10,"jjjj"),TEXT($C473,"jjjj")=TEXT(CRENEAUX!$U$10,"jjjj"),TEXT($C473,"jjjj")=TEXT(CRENEAUX!$V$10,"jjjj"),TEXT($C473,"jjjj")=TEXT(CRENEAUX!$W$10,"jjjj"),TEXT($C473,"jjjj")=TEXT(CRENEAUX!$X$10,"jjjj"),TEXT($C473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E473</xm:sqref>
        </x14:conditionalFormatting>
        <x14:conditionalFormatting xmlns:xm="http://schemas.microsoft.com/office/excel/2006/main">
          <x14:cfRule type="expression" priority="5094" id="{0B943728-3C1E-48A3-8631-114967822780}">
            <xm:f>OR(TEXT($C473,"jjjj")=TEXT(CRENEAUX!$S$10,"jjjj"),TEXT($C473,"jjjj")=TEXT(CRENEAUX!$T$10,"jjjj"),TEXT($C473,"jjjj")=TEXT(CRENEAUX!$U$10,"jjjj"),TEXT($C473,"jjjj")=TEXT(CRENEAUX!$V$10,"jjjj"),TEXT($C473,"jjjj")=TEXT(CRENEAUX!$W$10,"jjjj"),TEXT($C473,"jjjj")=TEXT(CRENEAUX!$X$10,"jjjj"),TEXT($C473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E474</xm:sqref>
        </x14:conditionalFormatting>
        <x14:conditionalFormatting xmlns:xm="http://schemas.microsoft.com/office/excel/2006/main">
          <x14:cfRule type="expression" priority="5092" id="{0D706FE8-C589-42E2-84A5-792F74573513}">
            <xm:f>OR(TEXT($C475,"jjjj")=TEXT(CRENEAUX!$S$10,"jjjj"),TEXT($C475,"jjjj")=TEXT(CRENEAUX!$T$10,"jjjj"),TEXT($C475,"jjjj")=TEXT(CRENEAUX!$U$10,"jjjj"),TEXT($C475,"jjjj")=TEXT(CRENEAUX!$V$10,"jjjj"),TEXT($C475,"jjjj")=TEXT(CRENEAUX!$W$10,"jjjj"),TEXT($C475,"jjjj")=TEXT(CRENEAUX!$X$10,"jjjj"),TEXT($C475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E475</xm:sqref>
        </x14:conditionalFormatting>
        <x14:conditionalFormatting xmlns:xm="http://schemas.microsoft.com/office/excel/2006/main">
          <x14:cfRule type="expression" priority="5091" id="{76A9D94B-D17F-4361-ADA5-E43B2E232B59}">
            <xm:f>OR(TEXT($C475,"jjjj")=TEXT(CRENEAUX!$S$10,"jjjj"),TEXT($C475,"jjjj")=TEXT(CRENEAUX!$T$10,"jjjj"),TEXT($C475,"jjjj")=TEXT(CRENEAUX!$U$10,"jjjj"),TEXT($C475,"jjjj")=TEXT(CRENEAUX!$V$10,"jjjj"),TEXT($C475,"jjjj")=TEXT(CRENEAUX!$W$10,"jjjj"),TEXT($C475,"jjjj")=TEXT(CRENEAUX!$X$10,"jjjj"),TEXT($C475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E476</xm:sqref>
        </x14:conditionalFormatting>
        <x14:conditionalFormatting xmlns:xm="http://schemas.microsoft.com/office/excel/2006/main">
          <x14:cfRule type="expression" priority="5089" id="{13547E23-4C12-4846-B6AE-FF5D450DF620}">
            <xm:f>OR(TEXT($C477,"jjjj")=TEXT(CRENEAUX!$S$10,"jjjj"),TEXT($C477,"jjjj")=TEXT(CRENEAUX!$T$10,"jjjj"),TEXT($C477,"jjjj")=TEXT(CRENEAUX!$U$10,"jjjj"),TEXT($C477,"jjjj")=TEXT(CRENEAUX!$V$10,"jjjj"),TEXT($C477,"jjjj")=TEXT(CRENEAUX!$W$10,"jjjj"),TEXT($C477,"jjjj")=TEXT(CRENEAUX!$X$10,"jjjj"),TEXT($C477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E477</xm:sqref>
        </x14:conditionalFormatting>
        <x14:conditionalFormatting xmlns:xm="http://schemas.microsoft.com/office/excel/2006/main">
          <x14:cfRule type="expression" priority="5088" id="{E330C243-54E9-41F4-9B99-19FA5C19097F}">
            <xm:f>OR(TEXT($C477,"jjjj")=TEXT(CRENEAUX!$S$10,"jjjj"),TEXT($C477,"jjjj")=TEXT(CRENEAUX!$T$10,"jjjj"),TEXT($C477,"jjjj")=TEXT(CRENEAUX!$U$10,"jjjj"),TEXT($C477,"jjjj")=TEXT(CRENEAUX!$V$10,"jjjj"),TEXT($C477,"jjjj")=TEXT(CRENEAUX!$W$10,"jjjj"),TEXT($C477,"jjjj")=TEXT(CRENEAUX!$X$10,"jjjj"),TEXT($C477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E478</xm:sqref>
        </x14:conditionalFormatting>
        <x14:conditionalFormatting xmlns:xm="http://schemas.microsoft.com/office/excel/2006/main">
          <x14:cfRule type="expression" priority="5086" id="{3E66FFF1-7CE5-473F-9082-51B113919A1D}">
            <xm:f>OR(TEXT($C479,"jjjj")=TEXT(CRENEAUX!$S$10,"jjjj"),TEXT($C479,"jjjj")=TEXT(CRENEAUX!$T$10,"jjjj"),TEXT($C479,"jjjj")=TEXT(CRENEAUX!$U$10,"jjjj"),TEXT($C479,"jjjj")=TEXT(CRENEAUX!$V$10,"jjjj"),TEXT($C479,"jjjj")=TEXT(CRENEAUX!$W$10,"jjjj"),TEXT($C479,"jjjj")=TEXT(CRENEAUX!$X$10,"jjjj"),TEXT($C479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E479</xm:sqref>
        </x14:conditionalFormatting>
        <x14:conditionalFormatting xmlns:xm="http://schemas.microsoft.com/office/excel/2006/main">
          <x14:cfRule type="expression" priority="5085" id="{FE805F61-657B-4385-8AD3-4BC52358235A}">
            <xm:f>OR(TEXT($C479,"jjjj")=TEXT(CRENEAUX!$S$10,"jjjj"),TEXT($C479,"jjjj")=TEXT(CRENEAUX!$T$10,"jjjj"),TEXT($C479,"jjjj")=TEXT(CRENEAUX!$U$10,"jjjj"),TEXT($C479,"jjjj")=TEXT(CRENEAUX!$V$10,"jjjj"),TEXT($C479,"jjjj")=TEXT(CRENEAUX!$W$10,"jjjj"),TEXT($C479,"jjjj")=TEXT(CRENEAUX!$X$10,"jjjj"),TEXT($C479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E480</xm:sqref>
        </x14:conditionalFormatting>
        <x14:conditionalFormatting xmlns:xm="http://schemas.microsoft.com/office/excel/2006/main">
          <x14:cfRule type="expression" priority="5083" id="{FF936C41-CA89-4321-93BB-6C4BF4F2AEAF}">
            <xm:f>OR(TEXT($C481,"jjjj")=TEXT(CRENEAUX!$S$10,"jjjj"),TEXT($C481,"jjjj")=TEXT(CRENEAUX!$T$10,"jjjj"),TEXT($C481,"jjjj")=TEXT(CRENEAUX!$U$10,"jjjj"),TEXT($C481,"jjjj")=TEXT(CRENEAUX!$V$10,"jjjj"),TEXT($C481,"jjjj")=TEXT(CRENEAUX!$W$10,"jjjj"),TEXT($C481,"jjjj")=TEXT(CRENEAUX!$X$10,"jjjj"),TEXT($C481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E481</xm:sqref>
        </x14:conditionalFormatting>
        <x14:conditionalFormatting xmlns:xm="http://schemas.microsoft.com/office/excel/2006/main">
          <x14:cfRule type="expression" priority="5082" id="{5D9C18B5-A4A3-402E-8B5F-1A21596D1D6D}">
            <xm:f>OR(TEXT($C481,"jjjj")=TEXT(CRENEAUX!$S$10,"jjjj"),TEXT($C481,"jjjj")=TEXT(CRENEAUX!$T$10,"jjjj"),TEXT($C481,"jjjj")=TEXT(CRENEAUX!$U$10,"jjjj"),TEXT($C481,"jjjj")=TEXT(CRENEAUX!$V$10,"jjjj"),TEXT($C481,"jjjj")=TEXT(CRENEAUX!$W$10,"jjjj"),TEXT($C481,"jjjj")=TEXT(CRENEAUX!$X$10,"jjjj"),TEXT($C481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E482</xm:sqref>
        </x14:conditionalFormatting>
        <x14:conditionalFormatting xmlns:xm="http://schemas.microsoft.com/office/excel/2006/main">
          <x14:cfRule type="expression" priority="5080" id="{C1AD03D6-14FA-476E-8D44-2FF13205823E}">
            <xm:f>OR(TEXT($C483,"jjjj")=TEXT(CRENEAUX!$S$10,"jjjj"),TEXT($C483,"jjjj")=TEXT(CRENEAUX!$T$10,"jjjj"),TEXT($C483,"jjjj")=TEXT(CRENEAUX!$U$10,"jjjj"),TEXT($C483,"jjjj")=TEXT(CRENEAUX!$V$10,"jjjj"),TEXT($C483,"jjjj")=TEXT(CRENEAUX!$W$10,"jjjj"),TEXT($C483,"jjjj")=TEXT(CRENEAUX!$X$10,"jjjj"),TEXT($C483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E483</xm:sqref>
        </x14:conditionalFormatting>
        <x14:conditionalFormatting xmlns:xm="http://schemas.microsoft.com/office/excel/2006/main">
          <x14:cfRule type="expression" priority="5079" id="{7DB0FB29-9C37-4E87-B346-84E90B2AABE9}">
            <xm:f>OR(TEXT($C483,"jjjj")=TEXT(CRENEAUX!$S$10,"jjjj"),TEXT($C483,"jjjj")=TEXT(CRENEAUX!$T$10,"jjjj"),TEXT($C483,"jjjj")=TEXT(CRENEAUX!$U$10,"jjjj"),TEXT($C483,"jjjj")=TEXT(CRENEAUX!$V$10,"jjjj"),TEXT($C483,"jjjj")=TEXT(CRENEAUX!$W$10,"jjjj"),TEXT($C483,"jjjj")=TEXT(CRENEAUX!$X$10,"jjjj"),TEXT($C483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E484</xm:sqref>
        </x14:conditionalFormatting>
        <x14:conditionalFormatting xmlns:xm="http://schemas.microsoft.com/office/excel/2006/main">
          <x14:cfRule type="expression" priority="5077" id="{2576D832-B159-4A1B-9977-A9A98568E042}">
            <xm:f>OR(TEXT($C485,"jjjj")=TEXT(CRENEAUX!$S$10,"jjjj"),TEXT($C485,"jjjj")=TEXT(CRENEAUX!$T$10,"jjjj"),TEXT($C485,"jjjj")=TEXT(CRENEAUX!$U$10,"jjjj"),TEXT($C485,"jjjj")=TEXT(CRENEAUX!$V$10,"jjjj"),TEXT($C485,"jjjj")=TEXT(CRENEAUX!$W$10,"jjjj"),TEXT($C485,"jjjj")=TEXT(CRENEAUX!$X$10,"jjjj"),TEXT($C485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E485</xm:sqref>
        </x14:conditionalFormatting>
        <x14:conditionalFormatting xmlns:xm="http://schemas.microsoft.com/office/excel/2006/main">
          <x14:cfRule type="expression" priority="5076" id="{41C2782B-86B7-4C24-B8D9-03C6460167B4}">
            <xm:f>OR(TEXT($C485,"jjjj")=TEXT(CRENEAUX!$S$10,"jjjj"),TEXT($C485,"jjjj")=TEXT(CRENEAUX!$T$10,"jjjj"),TEXT($C485,"jjjj")=TEXT(CRENEAUX!$U$10,"jjjj"),TEXT($C485,"jjjj")=TEXT(CRENEAUX!$V$10,"jjjj"),TEXT($C485,"jjjj")=TEXT(CRENEAUX!$W$10,"jjjj"),TEXT($C485,"jjjj")=TEXT(CRENEAUX!$X$10,"jjjj"),TEXT($C485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E486</xm:sqref>
        </x14:conditionalFormatting>
        <x14:conditionalFormatting xmlns:xm="http://schemas.microsoft.com/office/excel/2006/main">
          <x14:cfRule type="expression" priority="5074" id="{E84ACF4B-1C81-4206-A042-5EEE7C9542E5}">
            <xm:f>OR(TEXT($C487,"jjjj")=TEXT(CRENEAUX!$S$10,"jjjj"),TEXT($C487,"jjjj")=TEXT(CRENEAUX!$T$10,"jjjj"),TEXT($C487,"jjjj")=TEXT(CRENEAUX!$U$10,"jjjj"),TEXT($C487,"jjjj")=TEXT(CRENEAUX!$V$10,"jjjj"),TEXT($C487,"jjjj")=TEXT(CRENEAUX!$W$10,"jjjj"),TEXT($C487,"jjjj")=TEXT(CRENEAUX!$X$10,"jjjj"),TEXT($C487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E487</xm:sqref>
        </x14:conditionalFormatting>
        <x14:conditionalFormatting xmlns:xm="http://schemas.microsoft.com/office/excel/2006/main">
          <x14:cfRule type="expression" priority="5073" id="{1BCA1374-8DE0-477E-85DD-08E86FE0CB1E}">
            <xm:f>OR(TEXT($C487,"jjjj")=TEXT(CRENEAUX!$S$10,"jjjj"),TEXT($C487,"jjjj")=TEXT(CRENEAUX!$T$10,"jjjj"),TEXT($C487,"jjjj")=TEXT(CRENEAUX!$U$10,"jjjj"),TEXT($C487,"jjjj")=TEXT(CRENEAUX!$V$10,"jjjj"),TEXT($C487,"jjjj")=TEXT(CRENEAUX!$W$10,"jjjj"),TEXT($C487,"jjjj")=TEXT(CRENEAUX!$X$10,"jjjj"),TEXT($C487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E488</xm:sqref>
        </x14:conditionalFormatting>
        <x14:conditionalFormatting xmlns:xm="http://schemas.microsoft.com/office/excel/2006/main">
          <x14:cfRule type="expression" priority="5071" id="{01A81C88-9F71-4014-8611-732204E4BF55}">
            <xm:f>OR(TEXT($C489,"jjjj")=TEXT(CRENEAUX!$S$10,"jjjj"),TEXT($C489,"jjjj")=TEXT(CRENEAUX!$T$10,"jjjj"),TEXT($C489,"jjjj")=TEXT(CRENEAUX!$U$10,"jjjj"),TEXT($C489,"jjjj")=TEXT(CRENEAUX!$V$10,"jjjj"),TEXT($C489,"jjjj")=TEXT(CRENEAUX!$W$10,"jjjj"),TEXT($C489,"jjjj")=TEXT(CRENEAUX!$X$10,"jjjj"),TEXT($C489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E489</xm:sqref>
        </x14:conditionalFormatting>
        <x14:conditionalFormatting xmlns:xm="http://schemas.microsoft.com/office/excel/2006/main">
          <x14:cfRule type="expression" priority="5070" id="{E8488473-B024-46B7-A13A-E76B8E89EABD}">
            <xm:f>OR(TEXT($C489,"jjjj")=TEXT(CRENEAUX!$S$10,"jjjj"),TEXT($C489,"jjjj")=TEXT(CRENEAUX!$T$10,"jjjj"),TEXT($C489,"jjjj")=TEXT(CRENEAUX!$U$10,"jjjj"),TEXT($C489,"jjjj")=TEXT(CRENEAUX!$V$10,"jjjj"),TEXT($C489,"jjjj")=TEXT(CRENEAUX!$W$10,"jjjj"),TEXT($C489,"jjjj")=TEXT(CRENEAUX!$X$10,"jjjj"),TEXT($C489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E490</xm:sqref>
        </x14:conditionalFormatting>
        <x14:conditionalFormatting xmlns:xm="http://schemas.microsoft.com/office/excel/2006/main">
          <x14:cfRule type="expression" priority="5068" id="{8B743AC8-62C2-4C1F-B625-EDBBF95ABA04}">
            <xm:f>OR(TEXT($C491,"jjjj")=TEXT(CRENEAUX!$S$10,"jjjj"),TEXT($C491,"jjjj")=TEXT(CRENEAUX!$T$10,"jjjj"),TEXT($C491,"jjjj")=TEXT(CRENEAUX!$U$10,"jjjj"),TEXT($C491,"jjjj")=TEXT(CRENEAUX!$V$10,"jjjj"),TEXT($C491,"jjjj")=TEXT(CRENEAUX!$W$10,"jjjj"),TEXT($C491,"jjjj")=TEXT(CRENEAUX!$X$10,"jjjj"),TEXT($C491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E491</xm:sqref>
        </x14:conditionalFormatting>
        <x14:conditionalFormatting xmlns:xm="http://schemas.microsoft.com/office/excel/2006/main">
          <x14:cfRule type="expression" priority="5067" id="{F7E8D3B9-2684-40A8-B0BA-EF13A55186E0}">
            <xm:f>OR(TEXT($C491,"jjjj")=TEXT(CRENEAUX!$S$10,"jjjj"),TEXT($C491,"jjjj")=TEXT(CRENEAUX!$T$10,"jjjj"),TEXT($C491,"jjjj")=TEXT(CRENEAUX!$U$10,"jjjj"),TEXT($C491,"jjjj")=TEXT(CRENEAUX!$V$10,"jjjj"),TEXT($C491,"jjjj")=TEXT(CRENEAUX!$W$10,"jjjj"),TEXT($C491,"jjjj")=TEXT(CRENEAUX!$X$10,"jjjj"),TEXT($C491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E492</xm:sqref>
        </x14:conditionalFormatting>
        <x14:conditionalFormatting xmlns:xm="http://schemas.microsoft.com/office/excel/2006/main">
          <x14:cfRule type="expression" priority="5065" id="{75088CC1-15DE-4639-B1C4-A03469EFE472}">
            <xm:f>OR(TEXT($C493,"jjjj")=TEXT(CRENEAUX!$S$10,"jjjj"),TEXT($C493,"jjjj")=TEXT(CRENEAUX!$T$10,"jjjj"),TEXT($C493,"jjjj")=TEXT(CRENEAUX!$U$10,"jjjj"),TEXT($C493,"jjjj")=TEXT(CRENEAUX!$V$10,"jjjj"),TEXT($C493,"jjjj")=TEXT(CRENEAUX!$W$10,"jjjj"),TEXT($C493,"jjjj")=TEXT(CRENEAUX!$X$10,"jjjj"),TEXT($C493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E493</xm:sqref>
        </x14:conditionalFormatting>
        <x14:conditionalFormatting xmlns:xm="http://schemas.microsoft.com/office/excel/2006/main">
          <x14:cfRule type="expression" priority="5064" id="{A2642DF1-B3F3-4A79-8C06-F1EA8D446B3C}">
            <xm:f>OR(TEXT($C493,"jjjj")=TEXT(CRENEAUX!$S$10,"jjjj"),TEXT($C493,"jjjj")=TEXT(CRENEAUX!$T$10,"jjjj"),TEXT($C493,"jjjj")=TEXT(CRENEAUX!$U$10,"jjjj"),TEXT($C493,"jjjj")=TEXT(CRENEAUX!$V$10,"jjjj"),TEXT($C493,"jjjj")=TEXT(CRENEAUX!$W$10,"jjjj"),TEXT($C493,"jjjj")=TEXT(CRENEAUX!$X$10,"jjjj"),TEXT($C493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E494</xm:sqref>
        </x14:conditionalFormatting>
        <x14:conditionalFormatting xmlns:xm="http://schemas.microsoft.com/office/excel/2006/main">
          <x14:cfRule type="expression" priority="5062" id="{FC054639-2422-4C35-8166-5A558999D909}">
            <xm:f>OR(TEXT($C495,"jjjj")=TEXT(CRENEAUX!$S$10,"jjjj"),TEXT($C495,"jjjj")=TEXT(CRENEAUX!$T$10,"jjjj"),TEXT($C495,"jjjj")=TEXT(CRENEAUX!$U$10,"jjjj"),TEXT($C495,"jjjj")=TEXT(CRENEAUX!$V$10,"jjjj"),TEXT($C495,"jjjj")=TEXT(CRENEAUX!$W$10,"jjjj"),TEXT($C495,"jjjj")=TEXT(CRENEAUX!$X$10,"jjjj"),TEXT($C495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E495</xm:sqref>
        </x14:conditionalFormatting>
        <x14:conditionalFormatting xmlns:xm="http://schemas.microsoft.com/office/excel/2006/main">
          <x14:cfRule type="expression" priority="5061" id="{844BAAFA-2548-4946-B8B3-49FD6581D98C}">
            <xm:f>OR(TEXT($C495,"jjjj")=TEXT(CRENEAUX!$S$10,"jjjj"),TEXT($C495,"jjjj")=TEXT(CRENEAUX!$T$10,"jjjj"),TEXT($C495,"jjjj")=TEXT(CRENEAUX!$U$10,"jjjj"),TEXT($C495,"jjjj")=TEXT(CRENEAUX!$V$10,"jjjj"),TEXT($C495,"jjjj")=TEXT(CRENEAUX!$W$10,"jjjj"),TEXT($C495,"jjjj")=TEXT(CRENEAUX!$X$10,"jjjj"),TEXT($C495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E496</xm:sqref>
        </x14:conditionalFormatting>
        <x14:conditionalFormatting xmlns:xm="http://schemas.microsoft.com/office/excel/2006/main">
          <x14:cfRule type="expression" priority="5059" id="{276EF8DA-3F79-448A-814B-DE05B8732B7F}">
            <xm:f>OR(TEXT($C497,"jjjj")=TEXT(CRENEAUX!$S$10,"jjjj"),TEXT($C497,"jjjj")=TEXT(CRENEAUX!$T$10,"jjjj"),TEXT($C497,"jjjj")=TEXT(CRENEAUX!$U$10,"jjjj"),TEXT($C497,"jjjj")=TEXT(CRENEAUX!$V$10,"jjjj"),TEXT($C497,"jjjj")=TEXT(CRENEAUX!$W$10,"jjjj"),TEXT($C497,"jjjj")=TEXT(CRENEAUX!$X$10,"jjjj"),TEXT($C497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E497</xm:sqref>
        </x14:conditionalFormatting>
        <x14:conditionalFormatting xmlns:xm="http://schemas.microsoft.com/office/excel/2006/main">
          <x14:cfRule type="expression" priority="5058" id="{B2BA2ABE-E923-4479-B5C9-BCD5E74FDCD5}">
            <xm:f>OR(TEXT($C497,"jjjj")=TEXT(CRENEAUX!$S$10,"jjjj"),TEXT($C497,"jjjj")=TEXT(CRENEAUX!$T$10,"jjjj"),TEXT($C497,"jjjj")=TEXT(CRENEAUX!$U$10,"jjjj"),TEXT($C497,"jjjj")=TEXT(CRENEAUX!$V$10,"jjjj"),TEXT($C497,"jjjj")=TEXT(CRENEAUX!$W$10,"jjjj"),TEXT($C497,"jjjj")=TEXT(CRENEAUX!$X$10,"jjjj"),TEXT($C497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E498</xm:sqref>
        </x14:conditionalFormatting>
        <x14:conditionalFormatting xmlns:xm="http://schemas.microsoft.com/office/excel/2006/main">
          <x14:cfRule type="expression" priority="5056" id="{C31C44D0-69BF-4B8B-A57B-0CC804D3F868}">
            <xm:f>OR(TEXT($C499,"jjjj")=TEXT(CRENEAUX!$S$10,"jjjj"),TEXT($C499,"jjjj")=TEXT(CRENEAUX!$T$10,"jjjj"),TEXT($C499,"jjjj")=TEXT(CRENEAUX!$U$10,"jjjj"),TEXT($C499,"jjjj")=TEXT(CRENEAUX!$V$10,"jjjj"),TEXT($C499,"jjjj")=TEXT(CRENEAUX!$W$10,"jjjj"),TEXT($C499,"jjjj")=TEXT(CRENEAUX!$X$10,"jjjj"),TEXT($C499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E499</xm:sqref>
        </x14:conditionalFormatting>
        <x14:conditionalFormatting xmlns:xm="http://schemas.microsoft.com/office/excel/2006/main">
          <x14:cfRule type="expression" priority="5055" id="{67319EF1-4FA0-4897-99B4-A8533FF3BA68}">
            <xm:f>OR(TEXT($C499,"jjjj")=TEXT(CRENEAUX!$S$10,"jjjj"),TEXT($C499,"jjjj")=TEXT(CRENEAUX!$T$10,"jjjj"),TEXT($C499,"jjjj")=TEXT(CRENEAUX!$U$10,"jjjj"),TEXT($C499,"jjjj")=TEXT(CRENEAUX!$V$10,"jjjj"),TEXT($C499,"jjjj")=TEXT(CRENEAUX!$W$10,"jjjj"),TEXT($C499,"jjjj")=TEXT(CRENEAUX!$X$10,"jjjj"),TEXT($C499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E500</xm:sqref>
        </x14:conditionalFormatting>
        <x14:conditionalFormatting xmlns:xm="http://schemas.microsoft.com/office/excel/2006/main">
          <x14:cfRule type="expression" priority="5053" id="{5413A87B-1D06-4BB2-A00C-069C330C650C}">
            <xm:f>OR(TEXT($C501,"jjjj")=TEXT(CRENEAUX!$S$10,"jjjj"),TEXT($C501,"jjjj")=TEXT(CRENEAUX!$T$10,"jjjj"),TEXT($C501,"jjjj")=TEXT(CRENEAUX!$U$10,"jjjj"),TEXT($C501,"jjjj")=TEXT(CRENEAUX!$V$10,"jjjj"),TEXT($C501,"jjjj")=TEXT(CRENEAUX!$W$10,"jjjj"),TEXT($C501,"jjjj")=TEXT(CRENEAUX!$X$10,"jjjj"),TEXT($C501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E501</xm:sqref>
        </x14:conditionalFormatting>
        <x14:conditionalFormatting xmlns:xm="http://schemas.microsoft.com/office/excel/2006/main">
          <x14:cfRule type="expression" priority="5052" id="{50C8BA0A-C295-4971-A7BA-8C7A14F39292}">
            <xm:f>OR(TEXT($C501,"jjjj")=TEXT(CRENEAUX!$S$10,"jjjj"),TEXT($C501,"jjjj")=TEXT(CRENEAUX!$T$10,"jjjj"),TEXT($C501,"jjjj")=TEXT(CRENEAUX!$U$10,"jjjj"),TEXT($C501,"jjjj")=TEXT(CRENEAUX!$V$10,"jjjj"),TEXT($C501,"jjjj")=TEXT(CRENEAUX!$W$10,"jjjj"),TEXT($C501,"jjjj")=TEXT(CRENEAUX!$X$10,"jjjj"),TEXT($C501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E502</xm:sqref>
        </x14:conditionalFormatting>
        <x14:conditionalFormatting xmlns:xm="http://schemas.microsoft.com/office/excel/2006/main">
          <x14:cfRule type="expression" priority="5050" id="{AE3EA664-8F33-4051-A694-4364A8E0E803}">
            <xm:f>OR(TEXT($C503,"jjjj")=TEXT(CRENEAUX!$S$10,"jjjj"),TEXT($C503,"jjjj")=TEXT(CRENEAUX!$T$10,"jjjj"),TEXT($C503,"jjjj")=TEXT(CRENEAUX!$U$10,"jjjj"),TEXT($C503,"jjjj")=TEXT(CRENEAUX!$V$10,"jjjj"),TEXT($C503,"jjjj")=TEXT(CRENEAUX!$W$10,"jjjj"),TEXT($C503,"jjjj")=TEXT(CRENEAUX!$X$10,"jjjj"),TEXT($C503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E503</xm:sqref>
        </x14:conditionalFormatting>
        <x14:conditionalFormatting xmlns:xm="http://schemas.microsoft.com/office/excel/2006/main">
          <x14:cfRule type="expression" priority="5049" id="{751D387E-2CA2-45C2-87E7-034D1943CA75}">
            <xm:f>OR(TEXT($C503,"jjjj")=TEXT(CRENEAUX!$S$10,"jjjj"),TEXT($C503,"jjjj")=TEXT(CRENEAUX!$T$10,"jjjj"),TEXT($C503,"jjjj")=TEXT(CRENEAUX!$U$10,"jjjj"),TEXT($C503,"jjjj")=TEXT(CRENEAUX!$V$10,"jjjj"),TEXT($C503,"jjjj")=TEXT(CRENEAUX!$W$10,"jjjj"),TEXT($C503,"jjjj")=TEXT(CRENEAUX!$X$10,"jjjj"),TEXT($C503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E504</xm:sqref>
        </x14:conditionalFormatting>
        <x14:conditionalFormatting xmlns:xm="http://schemas.microsoft.com/office/excel/2006/main">
          <x14:cfRule type="expression" priority="5047" id="{5B3EEFE7-353C-493B-8BD7-0D6DE3F40753}">
            <xm:f>OR(TEXT($C505,"jjjj")=TEXT(CRENEAUX!$S$10,"jjjj"),TEXT($C505,"jjjj")=TEXT(CRENEAUX!$T$10,"jjjj"),TEXT($C505,"jjjj")=TEXT(CRENEAUX!$U$10,"jjjj"),TEXT($C505,"jjjj")=TEXT(CRENEAUX!$V$10,"jjjj"),TEXT($C505,"jjjj")=TEXT(CRENEAUX!$W$10,"jjjj"),TEXT($C505,"jjjj")=TEXT(CRENEAUX!$X$10,"jjjj"),TEXT($C505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E505</xm:sqref>
        </x14:conditionalFormatting>
        <x14:conditionalFormatting xmlns:xm="http://schemas.microsoft.com/office/excel/2006/main">
          <x14:cfRule type="expression" priority="5046" id="{14AB1B4B-4152-460F-8E0F-A3F51FF60CBD}">
            <xm:f>OR(TEXT($C505,"jjjj")=TEXT(CRENEAUX!$S$10,"jjjj"),TEXT($C505,"jjjj")=TEXT(CRENEAUX!$T$10,"jjjj"),TEXT($C505,"jjjj")=TEXT(CRENEAUX!$U$10,"jjjj"),TEXT($C505,"jjjj")=TEXT(CRENEAUX!$V$10,"jjjj"),TEXT($C505,"jjjj")=TEXT(CRENEAUX!$W$10,"jjjj"),TEXT($C505,"jjjj")=TEXT(CRENEAUX!$X$10,"jjjj"),TEXT($C505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E506</xm:sqref>
        </x14:conditionalFormatting>
        <x14:conditionalFormatting xmlns:xm="http://schemas.microsoft.com/office/excel/2006/main">
          <x14:cfRule type="expression" priority="5044" id="{C8803221-E956-4C3F-80EC-C14AB6BE883D}">
            <xm:f>OR(TEXT($C507,"jjjj")=TEXT(CRENEAUX!$S$10,"jjjj"),TEXT($C507,"jjjj")=TEXT(CRENEAUX!$T$10,"jjjj"),TEXT($C507,"jjjj")=TEXT(CRENEAUX!$U$10,"jjjj"),TEXT($C507,"jjjj")=TEXT(CRENEAUX!$V$10,"jjjj"),TEXT($C507,"jjjj")=TEXT(CRENEAUX!$W$10,"jjjj"),TEXT($C507,"jjjj")=TEXT(CRENEAUX!$X$10,"jjjj"),TEXT($C507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E507</xm:sqref>
        </x14:conditionalFormatting>
        <x14:conditionalFormatting xmlns:xm="http://schemas.microsoft.com/office/excel/2006/main">
          <x14:cfRule type="expression" priority="5043" id="{9202FDE1-58BF-4E10-83D6-9AD4E4EDE134}">
            <xm:f>OR(TEXT($C507,"jjjj")=TEXT(CRENEAUX!$S$10,"jjjj"),TEXT($C507,"jjjj")=TEXT(CRENEAUX!$T$10,"jjjj"),TEXT($C507,"jjjj")=TEXT(CRENEAUX!$U$10,"jjjj"),TEXT($C507,"jjjj")=TEXT(CRENEAUX!$V$10,"jjjj"),TEXT($C507,"jjjj")=TEXT(CRENEAUX!$W$10,"jjjj"),TEXT($C507,"jjjj")=TEXT(CRENEAUX!$X$10,"jjjj"),TEXT($C507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E508</xm:sqref>
        </x14:conditionalFormatting>
        <x14:conditionalFormatting xmlns:xm="http://schemas.microsoft.com/office/excel/2006/main">
          <x14:cfRule type="expression" priority="5041" id="{5826AED9-58AB-4647-89B0-BEF82B58DE01}">
            <xm:f>OR(TEXT($C509,"jjjj")=TEXT(CRENEAUX!$S$10,"jjjj"),TEXT($C509,"jjjj")=TEXT(CRENEAUX!$T$10,"jjjj"),TEXT($C509,"jjjj")=TEXT(CRENEAUX!$U$10,"jjjj"),TEXT($C509,"jjjj")=TEXT(CRENEAUX!$V$10,"jjjj"),TEXT($C509,"jjjj")=TEXT(CRENEAUX!$W$10,"jjjj"),TEXT($C509,"jjjj")=TEXT(CRENEAUX!$X$10,"jjjj"),TEXT($C509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E509</xm:sqref>
        </x14:conditionalFormatting>
        <x14:conditionalFormatting xmlns:xm="http://schemas.microsoft.com/office/excel/2006/main">
          <x14:cfRule type="expression" priority="5040" id="{03F54C5A-D33E-44A5-9721-02BBD30BFCAC}">
            <xm:f>OR(TEXT($C509,"jjjj")=TEXT(CRENEAUX!$S$10,"jjjj"),TEXT($C509,"jjjj")=TEXT(CRENEAUX!$T$10,"jjjj"),TEXT($C509,"jjjj")=TEXT(CRENEAUX!$U$10,"jjjj"),TEXT($C509,"jjjj")=TEXT(CRENEAUX!$V$10,"jjjj"),TEXT($C509,"jjjj")=TEXT(CRENEAUX!$W$10,"jjjj"),TEXT($C509,"jjjj")=TEXT(CRENEAUX!$X$10,"jjjj"),TEXT($C509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E510</xm:sqref>
        </x14:conditionalFormatting>
        <x14:conditionalFormatting xmlns:xm="http://schemas.microsoft.com/office/excel/2006/main">
          <x14:cfRule type="expression" priority="5038" id="{146CF69C-2E99-4EA3-BC0D-8C304599924B}">
            <xm:f>OR(TEXT($C511,"jjjj")=TEXT(CRENEAUX!$S$10,"jjjj"),TEXT($C511,"jjjj")=TEXT(CRENEAUX!$T$10,"jjjj"),TEXT($C511,"jjjj")=TEXT(CRENEAUX!$U$10,"jjjj"),TEXT($C511,"jjjj")=TEXT(CRENEAUX!$V$10,"jjjj"),TEXT($C511,"jjjj")=TEXT(CRENEAUX!$W$10,"jjjj"),TEXT($C511,"jjjj")=TEXT(CRENEAUX!$X$10,"jjjj"),TEXT($C511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E511</xm:sqref>
        </x14:conditionalFormatting>
        <x14:conditionalFormatting xmlns:xm="http://schemas.microsoft.com/office/excel/2006/main">
          <x14:cfRule type="expression" priority="5037" id="{1854CD70-F027-4401-B7BD-6E0846800483}">
            <xm:f>OR(TEXT($C511,"jjjj")=TEXT(CRENEAUX!$S$10,"jjjj"),TEXT($C511,"jjjj")=TEXT(CRENEAUX!$T$10,"jjjj"),TEXT($C511,"jjjj")=TEXT(CRENEAUX!$U$10,"jjjj"),TEXT($C511,"jjjj")=TEXT(CRENEAUX!$V$10,"jjjj"),TEXT($C511,"jjjj")=TEXT(CRENEAUX!$W$10,"jjjj"),TEXT($C511,"jjjj")=TEXT(CRENEAUX!$X$10,"jjjj"),TEXT($C511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E512</xm:sqref>
        </x14:conditionalFormatting>
        <x14:conditionalFormatting xmlns:xm="http://schemas.microsoft.com/office/excel/2006/main">
          <x14:cfRule type="expression" priority="5035" id="{A8AFC238-1A3F-455E-812C-A88A2AEC31C6}">
            <xm:f>OR(TEXT($C513,"jjjj")=TEXT(CRENEAUX!$S$10,"jjjj"),TEXT($C513,"jjjj")=TEXT(CRENEAUX!$T$10,"jjjj"),TEXT($C513,"jjjj")=TEXT(CRENEAUX!$U$10,"jjjj"),TEXT($C513,"jjjj")=TEXT(CRENEAUX!$V$10,"jjjj"),TEXT($C513,"jjjj")=TEXT(CRENEAUX!$W$10,"jjjj"),TEXT($C513,"jjjj")=TEXT(CRENEAUX!$X$10,"jjjj"),TEXT($C513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E513</xm:sqref>
        </x14:conditionalFormatting>
        <x14:conditionalFormatting xmlns:xm="http://schemas.microsoft.com/office/excel/2006/main">
          <x14:cfRule type="expression" priority="5034" id="{5F088560-088F-4313-8DCC-1DC3D865E55E}">
            <xm:f>OR(TEXT($C513,"jjjj")=TEXT(CRENEAUX!$S$10,"jjjj"),TEXT($C513,"jjjj")=TEXT(CRENEAUX!$T$10,"jjjj"),TEXT($C513,"jjjj")=TEXT(CRENEAUX!$U$10,"jjjj"),TEXT($C513,"jjjj")=TEXT(CRENEAUX!$V$10,"jjjj"),TEXT($C513,"jjjj")=TEXT(CRENEAUX!$W$10,"jjjj"),TEXT($C513,"jjjj")=TEXT(CRENEAUX!$X$10,"jjjj"),TEXT($C513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E514</xm:sqref>
        </x14:conditionalFormatting>
        <x14:conditionalFormatting xmlns:xm="http://schemas.microsoft.com/office/excel/2006/main">
          <x14:cfRule type="expression" priority="5032" id="{2E073AC8-029E-46C9-9184-74DE3A99E0FD}">
            <xm:f>OR(TEXT($C515,"jjjj")=TEXT(CRENEAUX!$S$10,"jjjj"),TEXT($C515,"jjjj")=TEXT(CRENEAUX!$T$10,"jjjj"),TEXT($C515,"jjjj")=TEXT(CRENEAUX!$U$10,"jjjj"),TEXT($C515,"jjjj")=TEXT(CRENEAUX!$V$10,"jjjj"),TEXT($C515,"jjjj")=TEXT(CRENEAUX!$W$10,"jjjj"),TEXT($C515,"jjjj")=TEXT(CRENEAUX!$X$10,"jjjj"),TEXT($C515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E515</xm:sqref>
        </x14:conditionalFormatting>
        <x14:conditionalFormatting xmlns:xm="http://schemas.microsoft.com/office/excel/2006/main">
          <x14:cfRule type="expression" priority="5031" id="{5EDDD24A-E4E0-411D-B1D9-5263FEF6DACC}">
            <xm:f>OR(TEXT($C515,"jjjj")=TEXT(CRENEAUX!$S$10,"jjjj"),TEXT($C515,"jjjj")=TEXT(CRENEAUX!$T$10,"jjjj"),TEXT($C515,"jjjj")=TEXT(CRENEAUX!$U$10,"jjjj"),TEXT($C515,"jjjj")=TEXT(CRENEAUX!$V$10,"jjjj"),TEXT($C515,"jjjj")=TEXT(CRENEAUX!$W$10,"jjjj"),TEXT($C515,"jjjj")=TEXT(CRENEAUX!$X$10,"jjjj"),TEXT($C515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E516</xm:sqref>
        </x14:conditionalFormatting>
        <x14:conditionalFormatting xmlns:xm="http://schemas.microsoft.com/office/excel/2006/main">
          <x14:cfRule type="expression" priority="5029" id="{8CC84C59-75DD-48B3-B4CC-0C4FB88DEB89}">
            <xm:f>OR(TEXT($C517,"jjjj")=TEXT(CRENEAUX!$S$10,"jjjj"),TEXT($C517,"jjjj")=TEXT(CRENEAUX!$T$10,"jjjj"),TEXT($C517,"jjjj")=TEXT(CRENEAUX!$U$10,"jjjj"),TEXT($C517,"jjjj")=TEXT(CRENEAUX!$V$10,"jjjj"),TEXT($C517,"jjjj")=TEXT(CRENEAUX!$W$10,"jjjj"),TEXT($C517,"jjjj")=TEXT(CRENEAUX!$X$10,"jjjj"),TEXT($C517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E517</xm:sqref>
        </x14:conditionalFormatting>
        <x14:conditionalFormatting xmlns:xm="http://schemas.microsoft.com/office/excel/2006/main">
          <x14:cfRule type="expression" priority="5028" id="{F3C055CB-6143-4FA5-A96B-55772B68439C}">
            <xm:f>OR(TEXT($C517,"jjjj")=TEXT(CRENEAUX!$S$10,"jjjj"),TEXT($C517,"jjjj")=TEXT(CRENEAUX!$T$10,"jjjj"),TEXT($C517,"jjjj")=TEXT(CRENEAUX!$U$10,"jjjj"),TEXT($C517,"jjjj")=TEXT(CRENEAUX!$V$10,"jjjj"),TEXT($C517,"jjjj")=TEXT(CRENEAUX!$W$10,"jjjj"),TEXT($C517,"jjjj")=TEXT(CRENEAUX!$X$10,"jjjj"),TEXT($C517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E518</xm:sqref>
        </x14:conditionalFormatting>
        <x14:conditionalFormatting xmlns:xm="http://schemas.microsoft.com/office/excel/2006/main">
          <x14:cfRule type="expression" priority="5026" id="{CB5FC9E0-58B0-46BC-BEDC-DC591EBB8B0E}">
            <xm:f>OR(TEXT($C519,"jjjj")=TEXT(CRENEAUX!$S$10,"jjjj"),TEXT($C519,"jjjj")=TEXT(CRENEAUX!$T$10,"jjjj"),TEXT($C519,"jjjj")=TEXT(CRENEAUX!$U$10,"jjjj"),TEXT($C519,"jjjj")=TEXT(CRENEAUX!$V$10,"jjjj"),TEXT($C519,"jjjj")=TEXT(CRENEAUX!$W$10,"jjjj"),TEXT($C519,"jjjj")=TEXT(CRENEAUX!$X$10,"jjjj"),TEXT($C519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E519</xm:sqref>
        </x14:conditionalFormatting>
        <x14:conditionalFormatting xmlns:xm="http://schemas.microsoft.com/office/excel/2006/main">
          <x14:cfRule type="expression" priority="5025" id="{11B6C173-D9BF-4A75-8A5C-8C8E1ADBA9B4}">
            <xm:f>OR(TEXT($C519,"jjjj")=TEXT(CRENEAUX!$S$10,"jjjj"),TEXT($C519,"jjjj")=TEXT(CRENEAUX!$T$10,"jjjj"),TEXT($C519,"jjjj")=TEXT(CRENEAUX!$U$10,"jjjj"),TEXT($C519,"jjjj")=TEXT(CRENEAUX!$V$10,"jjjj"),TEXT($C519,"jjjj")=TEXT(CRENEAUX!$W$10,"jjjj"),TEXT($C519,"jjjj")=TEXT(CRENEAUX!$X$10,"jjjj"),TEXT($C519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E520</xm:sqref>
        </x14:conditionalFormatting>
        <x14:conditionalFormatting xmlns:xm="http://schemas.microsoft.com/office/excel/2006/main">
          <x14:cfRule type="expression" priority="5023" id="{D31C6483-2917-42CB-915B-7E165273CB8F}">
            <xm:f>OR(TEXT($C521,"jjjj")=TEXT(CRENEAUX!$S$10,"jjjj"),TEXT($C521,"jjjj")=TEXT(CRENEAUX!$T$10,"jjjj"),TEXT($C521,"jjjj")=TEXT(CRENEAUX!$U$10,"jjjj"),TEXT($C521,"jjjj")=TEXT(CRENEAUX!$V$10,"jjjj"),TEXT($C521,"jjjj")=TEXT(CRENEAUX!$W$10,"jjjj"),TEXT($C521,"jjjj")=TEXT(CRENEAUX!$X$10,"jjjj"),TEXT($C521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E521</xm:sqref>
        </x14:conditionalFormatting>
        <x14:conditionalFormatting xmlns:xm="http://schemas.microsoft.com/office/excel/2006/main">
          <x14:cfRule type="expression" priority="5022" id="{2B875DCF-4155-42B5-9BEF-EF4F36894D93}">
            <xm:f>OR(TEXT($C521,"jjjj")=TEXT(CRENEAUX!$S$10,"jjjj"),TEXT($C521,"jjjj")=TEXT(CRENEAUX!$T$10,"jjjj"),TEXT($C521,"jjjj")=TEXT(CRENEAUX!$U$10,"jjjj"),TEXT($C521,"jjjj")=TEXT(CRENEAUX!$V$10,"jjjj"),TEXT($C521,"jjjj")=TEXT(CRENEAUX!$W$10,"jjjj"),TEXT($C521,"jjjj")=TEXT(CRENEAUX!$X$10,"jjjj"),TEXT($C521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E522</xm:sqref>
        </x14:conditionalFormatting>
        <x14:conditionalFormatting xmlns:xm="http://schemas.microsoft.com/office/excel/2006/main">
          <x14:cfRule type="expression" priority="5020" id="{0F619758-9076-4431-BF5E-192115DB2D47}">
            <xm:f>OR(TEXT($C523,"jjjj")=TEXT(CRENEAUX!$S$10,"jjjj"),TEXT($C523,"jjjj")=TEXT(CRENEAUX!$T$10,"jjjj"),TEXT($C523,"jjjj")=TEXT(CRENEAUX!$U$10,"jjjj"),TEXT($C523,"jjjj")=TEXT(CRENEAUX!$V$10,"jjjj"),TEXT($C523,"jjjj")=TEXT(CRENEAUX!$W$10,"jjjj"),TEXT($C523,"jjjj")=TEXT(CRENEAUX!$X$10,"jjjj"),TEXT($C523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E523</xm:sqref>
        </x14:conditionalFormatting>
        <x14:conditionalFormatting xmlns:xm="http://schemas.microsoft.com/office/excel/2006/main">
          <x14:cfRule type="expression" priority="5019" id="{D675AB9F-1660-4C5B-9103-1342D31BB9D8}">
            <xm:f>OR(TEXT($C523,"jjjj")=TEXT(CRENEAUX!$S$10,"jjjj"),TEXT($C523,"jjjj")=TEXT(CRENEAUX!$T$10,"jjjj"),TEXT($C523,"jjjj")=TEXT(CRENEAUX!$U$10,"jjjj"),TEXT($C523,"jjjj")=TEXT(CRENEAUX!$V$10,"jjjj"),TEXT($C523,"jjjj")=TEXT(CRENEAUX!$W$10,"jjjj"),TEXT($C523,"jjjj")=TEXT(CRENEAUX!$X$10,"jjjj"),TEXT($C523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E524</xm:sqref>
        </x14:conditionalFormatting>
        <x14:conditionalFormatting xmlns:xm="http://schemas.microsoft.com/office/excel/2006/main">
          <x14:cfRule type="expression" priority="5017" id="{EA6FEC24-FCE6-47CE-9339-CC8541AA3D12}">
            <xm:f>OR(TEXT($C525,"jjjj")=TEXT(CRENEAUX!$S$10,"jjjj"),TEXT($C525,"jjjj")=TEXT(CRENEAUX!$T$10,"jjjj"),TEXT($C525,"jjjj")=TEXT(CRENEAUX!$U$10,"jjjj"),TEXT($C525,"jjjj")=TEXT(CRENEAUX!$V$10,"jjjj"),TEXT($C525,"jjjj")=TEXT(CRENEAUX!$W$10,"jjjj"),TEXT($C525,"jjjj")=TEXT(CRENEAUX!$X$10,"jjjj"),TEXT($C525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E525</xm:sqref>
        </x14:conditionalFormatting>
        <x14:conditionalFormatting xmlns:xm="http://schemas.microsoft.com/office/excel/2006/main">
          <x14:cfRule type="expression" priority="5016" id="{A668F52D-4CED-4B3A-8A60-0CFAD855C767}">
            <xm:f>OR(TEXT($C525,"jjjj")=TEXT(CRENEAUX!$S$10,"jjjj"),TEXT($C525,"jjjj")=TEXT(CRENEAUX!$T$10,"jjjj"),TEXT($C525,"jjjj")=TEXT(CRENEAUX!$U$10,"jjjj"),TEXT($C525,"jjjj")=TEXT(CRENEAUX!$V$10,"jjjj"),TEXT($C525,"jjjj")=TEXT(CRENEAUX!$W$10,"jjjj"),TEXT($C525,"jjjj")=TEXT(CRENEAUX!$X$10,"jjjj"),TEXT($C525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E526</xm:sqref>
        </x14:conditionalFormatting>
        <x14:conditionalFormatting xmlns:xm="http://schemas.microsoft.com/office/excel/2006/main">
          <x14:cfRule type="expression" priority="5014" id="{B1FEB643-940C-450E-B1E3-4A2C31720425}">
            <xm:f>OR(TEXT($C527,"jjjj")=TEXT(CRENEAUX!$S$10,"jjjj"),TEXT($C527,"jjjj")=TEXT(CRENEAUX!$T$10,"jjjj"),TEXT($C527,"jjjj")=TEXT(CRENEAUX!$U$10,"jjjj"),TEXT($C527,"jjjj")=TEXT(CRENEAUX!$V$10,"jjjj"),TEXT($C527,"jjjj")=TEXT(CRENEAUX!$W$10,"jjjj"),TEXT($C527,"jjjj")=TEXT(CRENEAUX!$X$10,"jjjj"),TEXT($C527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E527</xm:sqref>
        </x14:conditionalFormatting>
        <x14:conditionalFormatting xmlns:xm="http://schemas.microsoft.com/office/excel/2006/main">
          <x14:cfRule type="expression" priority="5013" id="{AE74FCC6-DA71-4A52-AE90-300EA7061682}">
            <xm:f>OR(TEXT($C527,"jjjj")=TEXT(CRENEAUX!$S$10,"jjjj"),TEXT($C527,"jjjj")=TEXT(CRENEAUX!$T$10,"jjjj"),TEXT($C527,"jjjj")=TEXT(CRENEAUX!$U$10,"jjjj"),TEXT($C527,"jjjj")=TEXT(CRENEAUX!$V$10,"jjjj"),TEXT($C527,"jjjj")=TEXT(CRENEAUX!$W$10,"jjjj"),TEXT($C527,"jjjj")=TEXT(CRENEAUX!$X$10,"jjjj"),TEXT($C527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E528</xm:sqref>
        </x14:conditionalFormatting>
        <x14:conditionalFormatting xmlns:xm="http://schemas.microsoft.com/office/excel/2006/main">
          <x14:cfRule type="expression" priority="5011" id="{58ADAA4F-8F97-4F47-92D5-870D539BBEE7}">
            <xm:f>OR(TEXT($C529,"jjjj")=TEXT(CRENEAUX!$S$10,"jjjj"),TEXT($C529,"jjjj")=TEXT(CRENEAUX!$T$10,"jjjj"),TEXT($C529,"jjjj")=TEXT(CRENEAUX!$U$10,"jjjj"),TEXT($C529,"jjjj")=TEXT(CRENEAUX!$V$10,"jjjj"),TEXT($C529,"jjjj")=TEXT(CRENEAUX!$W$10,"jjjj"),TEXT($C529,"jjjj")=TEXT(CRENEAUX!$X$10,"jjjj"),TEXT($C529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E529</xm:sqref>
        </x14:conditionalFormatting>
        <x14:conditionalFormatting xmlns:xm="http://schemas.microsoft.com/office/excel/2006/main">
          <x14:cfRule type="expression" priority="5010" id="{EC6E630E-8C73-443A-84C8-6244D93F9457}">
            <xm:f>OR(TEXT($C529,"jjjj")=TEXT(CRENEAUX!$S$10,"jjjj"),TEXT($C529,"jjjj")=TEXT(CRENEAUX!$T$10,"jjjj"),TEXT($C529,"jjjj")=TEXT(CRENEAUX!$U$10,"jjjj"),TEXT($C529,"jjjj")=TEXT(CRENEAUX!$V$10,"jjjj"),TEXT($C529,"jjjj")=TEXT(CRENEAUX!$W$10,"jjjj"),TEXT($C529,"jjjj")=TEXT(CRENEAUX!$X$10,"jjjj"),TEXT($C529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E530</xm:sqref>
        </x14:conditionalFormatting>
        <x14:conditionalFormatting xmlns:xm="http://schemas.microsoft.com/office/excel/2006/main">
          <x14:cfRule type="expression" priority="5008" id="{EECB37B1-C99C-4FD5-A181-32E6E8584DB9}">
            <xm:f>OR(TEXT($C531,"jjjj")=TEXT(CRENEAUX!$S$10,"jjjj"),TEXT($C531,"jjjj")=TEXT(CRENEAUX!$T$10,"jjjj"),TEXT($C531,"jjjj")=TEXT(CRENEAUX!$U$10,"jjjj"),TEXT($C531,"jjjj")=TEXT(CRENEAUX!$V$10,"jjjj"),TEXT($C531,"jjjj")=TEXT(CRENEAUX!$W$10,"jjjj"),TEXT($C531,"jjjj")=TEXT(CRENEAUX!$X$10,"jjjj"),TEXT($C531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E531</xm:sqref>
        </x14:conditionalFormatting>
        <x14:conditionalFormatting xmlns:xm="http://schemas.microsoft.com/office/excel/2006/main">
          <x14:cfRule type="expression" priority="5007" id="{143CA061-E2A5-48E3-BE51-8E1980BFB599}">
            <xm:f>OR(TEXT($C531,"jjjj")=TEXT(CRENEAUX!$S$10,"jjjj"),TEXT($C531,"jjjj")=TEXT(CRENEAUX!$T$10,"jjjj"),TEXT($C531,"jjjj")=TEXT(CRENEAUX!$U$10,"jjjj"),TEXT($C531,"jjjj")=TEXT(CRENEAUX!$V$10,"jjjj"),TEXT($C531,"jjjj")=TEXT(CRENEAUX!$W$10,"jjjj"),TEXT($C531,"jjjj")=TEXT(CRENEAUX!$X$10,"jjjj"),TEXT($C531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E532</xm:sqref>
        </x14:conditionalFormatting>
        <x14:conditionalFormatting xmlns:xm="http://schemas.microsoft.com/office/excel/2006/main">
          <x14:cfRule type="expression" priority="5005" id="{A4A5E58B-345E-4417-A1A8-8103489499EE}">
            <xm:f>OR(TEXT($C533,"jjjj")=TEXT(CRENEAUX!$S$10,"jjjj"),TEXT($C533,"jjjj")=TEXT(CRENEAUX!$T$10,"jjjj"),TEXT($C533,"jjjj")=TEXT(CRENEAUX!$U$10,"jjjj"),TEXT($C533,"jjjj")=TEXT(CRENEAUX!$V$10,"jjjj"),TEXT($C533,"jjjj")=TEXT(CRENEAUX!$W$10,"jjjj"),TEXT($C533,"jjjj")=TEXT(CRENEAUX!$X$10,"jjjj"),TEXT($C533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E533</xm:sqref>
        </x14:conditionalFormatting>
        <x14:conditionalFormatting xmlns:xm="http://schemas.microsoft.com/office/excel/2006/main">
          <x14:cfRule type="expression" priority="5004" id="{D7AA503A-9AC4-4126-83D1-D07A05E197BB}">
            <xm:f>OR(TEXT($C533,"jjjj")=TEXT(CRENEAUX!$S$10,"jjjj"),TEXT($C533,"jjjj")=TEXT(CRENEAUX!$T$10,"jjjj"),TEXT($C533,"jjjj")=TEXT(CRENEAUX!$U$10,"jjjj"),TEXT($C533,"jjjj")=TEXT(CRENEAUX!$V$10,"jjjj"),TEXT($C533,"jjjj")=TEXT(CRENEAUX!$W$10,"jjjj"),TEXT($C533,"jjjj")=TEXT(CRENEAUX!$X$10,"jjjj"),TEXT($C533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E534</xm:sqref>
        </x14:conditionalFormatting>
        <x14:conditionalFormatting xmlns:xm="http://schemas.microsoft.com/office/excel/2006/main">
          <x14:cfRule type="expression" priority="5002" id="{4983EAFE-B06F-4B36-8789-B7DFBF2BA0F7}">
            <xm:f>OR(TEXT($C535,"jjjj")=TEXT(CRENEAUX!$S$10,"jjjj"),TEXT($C535,"jjjj")=TEXT(CRENEAUX!$T$10,"jjjj"),TEXT($C535,"jjjj")=TEXT(CRENEAUX!$U$10,"jjjj"),TEXT($C535,"jjjj")=TEXT(CRENEAUX!$V$10,"jjjj"),TEXT($C535,"jjjj")=TEXT(CRENEAUX!$W$10,"jjjj"),TEXT($C535,"jjjj")=TEXT(CRENEAUX!$X$10,"jjjj"),TEXT($C535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E535</xm:sqref>
        </x14:conditionalFormatting>
        <x14:conditionalFormatting xmlns:xm="http://schemas.microsoft.com/office/excel/2006/main">
          <x14:cfRule type="expression" priority="5001" id="{FC948D6C-2F29-42DC-B73D-21AC363ACEB5}">
            <xm:f>OR(TEXT($C535,"jjjj")=TEXT(CRENEAUX!$S$10,"jjjj"),TEXT($C535,"jjjj")=TEXT(CRENEAUX!$T$10,"jjjj"),TEXT($C535,"jjjj")=TEXT(CRENEAUX!$U$10,"jjjj"),TEXT($C535,"jjjj")=TEXT(CRENEAUX!$V$10,"jjjj"),TEXT($C535,"jjjj")=TEXT(CRENEAUX!$W$10,"jjjj"),TEXT($C535,"jjjj")=TEXT(CRENEAUX!$X$10,"jjjj"),TEXT($C535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E536</xm:sqref>
        </x14:conditionalFormatting>
        <x14:conditionalFormatting xmlns:xm="http://schemas.microsoft.com/office/excel/2006/main">
          <x14:cfRule type="expression" priority="4999" id="{25EE0059-89E5-4BB6-B1BA-4956AB5BCAD9}">
            <xm:f>OR(TEXT($C537,"jjjj")=TEXT(CRENEAUX!$S$10,"jjjj"),TEXT($C537,"jjjj")=TEXT(CRENEAUX!$T$10,"jjjj"),TEXT($C537,"jjjj")=TEXT(CRENEAUX!$U$10,"jjjj"),TEXT($C537,"jjjj")=TEXT(CRENEAUX!$V$10,"jjjj"),TEXT($C537,"jjjj")=TEXT(CRENEAUX!$W$10,"jjjj"),TEXT($C537,"jjjj")=TEXT(CRENEAUX!$X$10,"jjjj"),TEXT($C537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E537</xm:sqref>
        </x14:conditionalFormatting>
        <x14:conditionalFormatting xmlns:xm="http://schemas.microsoft.com/office/excel/2006/main">
          <x14:cfRule type="expression" priority="4998" id="{DF9645D3-1F90-4CB7-838E-419F81779D30}">
            <xm:f>OR(TEXT($C537,"jjjj")=TEXT(CRENEAUX!$S$10,"jjjj"),TEXT($C537,"jjjj")=TEXT(CRENEAUX!$T$10,"jjjj"),TEXT($C537,"jjjj")=TEXT(CRENEAUX!$U$10,"jjjj"),TEXT($C537,"jjjj")=TEXT(CRENEAUX!$V$10,"jjjj"),TEXT($C537,"jjjj")=TEXT(CRENEAUX!$W$10,"jjjj"),TEXT($C537,"jjjj")=TEXT(CRENEAUX!$X$10,"jjjj"),TEXT($C537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E538</xm:sqref>
        </x14:conditionalFormatting>
        <x14:conditionalFormatting xmlns:xm="http://schemas.microsoft.com/office/excel/2006/main">
          <x14:cfRule type="expression" priority="4996" id="{633062BF-9C22-4BE1-B9FA-ED5BC1DDC519}">
            <xm:f>OR(TEXT($C539,"jjjj")=TEXT(CRENEAUX!$S$10,"jjjj"),TEXT($C539,"jjjj")=TEXT(CRENEAUX!$T$10,"jjjj"),TEXT($C539,"jjjj")=TEXT(CRENEAUX!$U$10,"jjjj"),TEXT($C539,"jjjj")=TEXT(CRENEAUX!$V$10,"jjjj"),TEXT($C539,"jjjj")=TEXT(CRENEAUX!$W$10,"jjjj"),TEXT($C539,"jjjj")=TEXT(CRENEAUX!$X$10,"jjjj"),TEXT($C539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E539</xm:sqref>
        </x14:conditionalFormatting>
        <x14:conditionalFormatting xmlns:xm="http://schemas.microsoft.com/office/excel/2006/main">
          <x14:cfRule type="expression" priority="4995" id="{724D29B8-E5E6-4ADD-86A5-EC8DD9758AF3}">
            <xm:f>OR(TEXT($C539,"jjjj")=TEXT(CRENEAUX!$S$10,"jjjj"),TEXT($C539,"jjjj")=TEXT(CRENEAUX!$T$10,"jjjj"),TEXT($C539,"jjjj")=TEXT(CRENEAUX!$U$10,"jjjj"),TEXT($C539,"jjjj")=TEXT(CRENEAUX!$V$10,"jjjj"),TEXT($C539,"jjjj")=TEXT(CRENEAUX!$W$10,"jjjj"),TEXT($C539,"jjjj")=TEXT(CRENEAUX!$X$10,"jjjj"),TEXT($C539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E540</xm:sqref>
        </x14:conditionalFormatting>
        <x14:conditionalFormatting xmlns:xm="http://schemas.microsoft.com/office/excel/2006/main">
          <x14:cfRule type="expression" priority="4993" id="{0343F99E-2783-4F7A-A184-B1A49FF39BA4}">
            <xm:f>OR(TEXT($C541,"jjjj")=TEXT(CRENEAUX!$S$10,"jjjj"),TEXT($C541,"jjjj")=TEXT(CRENEAUX!$T$10,"jjjj"),TEXT($C541,"jjjj")=TEXT(CRENEAUX!$U$10,"jjjj"),TEXT($C541,"jjjj")=TEXT(CRENEAUX!$V$10,"jjjj"),TEXT($C541,"jjjj")=TEXT(CRENEAUX!$W$10,"jjjj"),TEXT($C541,"jjjj")=TEXT(CRENEAUX!$X$10,"jjjj"),TEXT($C541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E541</xm:sqref>
        </x14:conditionalFormatting>
        <x14:conditionalFormatting xmlns:xm="http://schemas.microsoft.com/office/excel/2006/main">
          <x14:cfRule type="expression" priority="4992" id="{F8C67662-7DCD-43EA-AF8E-21BFCB7C15CD}">
            <xm:f>OR(TEXT($C541,"jjjj")=TEXT(CRENEAUX!$S$10,"jjjj"),TEXT($C541,"jjjj")=TEXT(CRENEAUX!$T$10,"jjjj"),TEXT($C541,"jjjj")=TEXT(CRENEAUX!$U$10,"jjjj"),TEXT($C541,"jjjj")=TEXT(CRENEAUX!$V$10,"jjjj"),TEXT($C541,"jjjj")=TEXT(CRENEAUX!$W$10,"jjjj"),TEXT($C541,"jjjj")=TEXT(CRENEAUX!$X$10,"jjjj"),TEXT($C541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E542</xm:sqref>
        </x14:conditionalFormatting>
        <x14:conditionalFormatting xmlns:xm="http://schemas.microsoft.com/office/excel/2006/main">
          <x14:cfRule type="expression" priority="4990" id="{959FC4BF-9743-46FF-ACFC-1F5C3C14421C}">
            <xm:f>OR(TEXT($C543,"jjjj")=TEXT(CRENEAUX!$S$10,"jjjj"),TEXT($C543,"jjjj")=TEXT(CRENEAUX!$T$10,"jjjj"),TEXT($C543,"jjjj")=TEXT(CRENEAUX!$U$10,"jjjj"),TEXT($C543,"jjjj")=TEXT(CRENEAUX!$V$10,"jjjj"),TEXT($C543,"jjjj")=TEXT(CRENEAUX!$W$10,"jjjj"),TEXT($C543,"jjjj")=TEXT(CRENEAUX!$X$10,"jjjj"),TEXT($C543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E543</xm:sqref>
        </x14:conditionalFormatting>
        <x14:conditionalFormatting xmlns:xm="http://schemas.microsoft.com/office/excel/2006/main">
          <x14:cfRule type="expression" priority="4989" id="{FEFB84FE-A193-4CAC-81BE-73B12E831A33}">
            <xm:f>OR(TEXT($C543,"jjjj")=TEXT(CRENEAUX!$S$10,"jjjj"),TEXT($C543,"jjjj")=TEXT(CRENEAUX!$T$10,"jjjj"),TEXT($C543,"jjjj")=TEXT(CRENEAUX!$U$10,"jjjj"),TEXT($C543,"jjjj")=TEXT(CRENEAUX!$V$10,"jjjj"),TEXT($C543,"jjjj")=TEXT(CRENEAUX!$W$10,"jjjj"),TEXT($C543,"jjjj")=TEXT(CRENEAUX!$X$10,"jjjj"),TEXT($C543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E544</xm:sqref>
        </x14:conditionalFormatting>
        <x14:conditionalFormatting xmlns:xm="http://schemas.microsoft.com/office/excel/2006/main">
          <x14:cfRule type="expression" priority="4987" id="{022C0980-7197-4C73-92F6-9EC32B8FA74A}">
            <xm:f>OR(TEXT($C545,"jjjj")=TEXT(CRENEAUX!$S$10,"jjjj"),TEXT($C545,"jjjj")=TEXT(CRENEAUX!$T$10,"jjjj"),TEXT($C545,"jjjj")=TEXT(CRENEAUX!$U$10,"jjjj"),TEXT($C545,"jjjj")=TEXT(CRENEAUX!$V$10,"jjjj"),TEXT($C545,"jjjj")=TEXT(CRENEAUX!$W$10,"jjjj"),TEXT($C545,"jjjj")=TEXT(CRENEAUX!$X$10,"jjjj"),TEXT($C545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E545</xm:sqref>
        </x14:conditionalFormatting>
        <x14:conditionalFormatting xmlns:xm="http://schemas.microsoft.com/office/excel/2006/main">
          <x14:cfRule type="expression" priority="4986" id="{EA3F6DB3-1D6F-4013-A464-C160D94280EC}">
            <xm:f>OR(TEXT($C545,"jjjj")=TEXT(CRENEAUX!$S$10,"jjjj"),TEXT($C545,"jjjj")=TEXT(CRENEAUX!$T$10,"jjjj"),TEXT($C545,"jjjj")=TEXT(CRENEAUX!$U$10,"jjjj"),TEXT($C545,"jjjj")=TEXT(CRENEAUX!$V$10,"jjjj"),TEXT($C545,"jjjj")=TEXT(CRENEAUX!$W$10,"jjjj"),TEXT($C545,"jjjj")=TEXT(CRENEAUX!$X$10,"jjjj"),TEXT($C545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E546</xm:sqref>
        </x14:conditionalFormatting>
        <x14:conditionalFormatting xmlns:xm="http://schemas.microsoft.com/office/excel/2006/main">
          <x14:cfRule type="expression" priority="4984" id="{BCA17388-17CB-43CC-858F-F42C75DE28F9}">
            <xm:f>OR(TEXT($C547,"jjjj")=TEXT(CRENEAUX!$S$10,"jjjj"),TEXT($C547,"jjjj")=TEXT(CRENEAUX!$T$10,"jjjj"),TEXT($C547,"jjjj")=TEXT(CRENEAUX!$U$10,"jjjj"),TEXT($C547,"jjjj")=TEXT(CRENEAUX!$V$10,"jjjj"),TEXT($C547,"jjjj")=TEXT(CRENEAUX!$W$10,"jjjj"),TEXT($C547,"jjjj")=TEXT(CRENEAUX!$X$10,"jjjj"),TEXT($C547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E547</xm:sqref>
        </x14:conditionalFormatting>
        <x14:conditionalFormatting xmlns:xm="http://schemas.microsoft.com/office/excel/2006/main">
          <x14:cfRule type="expression" priority="4983" id="{46E287A6-DAB6-48D8-9DCA-11F020336BDD}">
            <xm:f>OR(TEXT($C547,"jjjj")=TEXT(CRENEAUX!$S$10,"jjjj"),TEXT($C547,"jjjj")=TEXT(CRENEAUX!$T$10,"jjjj"),TEXT($C547,"jjjj")=TEXT(CRENEAUX!$U$10,"jjjj"),TEXT($C547,"jjjj")=TEXT(CRENEAUX!$V$10,"jjjj"),TEXT($C547,"jjjj")=TEXT(CRENEAUX!$W$10,"jjjj"),TEXT($C547,"jjjj")=TEXT(CRENEAUX!$X$10,"jjjj"),TEXT($C547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E548</xm:sqref>
        </x14:conditionalFormatting>
        <x14:conditionalFormatting xmlns:xm="http://schemas.microsoft.com/office/excel/2006/main">
          <x14:cfRule type="expression" priority="4981" id="{320DDCC6-8871-48FF-A641-1A2E1D48FB9B}">
            <xm:f>OR(TEXT($C549,"jjjj")=TEXT(CRENEAUX!$S$10,"jjjj"),TEXT($C549,"jjjj")=TEXT(CRENEAUX!$T$10,"jjjj"),TEXT($C549,"jjjj")=TEXT(CRENEAUX!$U$10,"jjjj"),TEXT($C549,"jjjj")=TEXT(CRENEAUX!$V$10,"jjjj"),TEXT($C549,"jjjj")=TEXT(CRENEAUX!$W$10,"jjjj"),TEXT($C549,"jjjj")=TEXT(CRENEAUX!$X$10,"jjjj"),TEXT($C549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E549</xm:sqref>
        </x14:conditionalFormatting>
        <x14:conditionalFormatting xmlns:xm="http://schemas.microsoft.com/office/excel/2006/main">
          <x14:cfRule type="expression" priority="4980" id="{EBC96EF5-6496-4B93-8853-E25F1705099C}">
            <xm:f>OR(TEXT($C549,"jjjj")=TEXT(CRENEAUX!$S$10,"jjjj"),TEXT($C549,"jjjj")=TEXT(CRENEAUX!$T$10,"jjjj"),TEXT($C549,"jjjj")=TEXT(CRENEAUX!$U$10,"jjjj"),TEXT($C549,"jjjj")=TEXT(CRENEAUX!$V$10,"jjjj"),TEXT($C549,"jjjj")=TEXT(CRENEAUX!$W$10,"jjjj"),TEXT($C549,"jjjj")=TEXT(CRENEAUX!$X$10,"jjjj"),TEXT($C549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E550</xm:sqref>
        </x14:conditionalFormatting>
        <x14:conditionalFormatting xmlns:xm="http://schemas.microsoft.com/office/excel/2006/main">
          <x14:cfRule type="expression" priority="4978" id="{844A722C-52E2-44BC-A56C-86CDFF2729A2}">
            <xm:f>OR(TEXT($C551,"jjjj")=TEXT(CRENEAUX!$S$10,"jjjj"),TEXT($C551,"jjjj")=TEXT(CRENEAUX!$T$10,"jjjj"),TEXT($C551,"jjjj")=TEXT(CRENEAUX!$U$10,"jjjj"),TEXT($C551,"jjjj")=TEXT(CRENEAUX!$V$10,"jjjj"),TEXT($C551,"jjjj")=TEXT(CRENEAUX!$W$10,"jjjj"),TEXT($C551,"jjjj")=TEXT(CRENEAUX!$X$10,"jjjj"),TEXT($C551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E551</xm:sqref>
        </x14:conditionalFormatting>
        <x14:conditionalFormatting xmlns:xm="http://schemas.microsoft.com/office/excel/2006/main">
          <x14:cfRule type="expression" priority="4977" id="{2C938B2E-85E8-4B97-AFEE-C19CB5F8910A}">
            <xm:f>OR(TEXT($C551,"jjjj")=TEXT(CRENEAUX!$S$10,"jjjj"),TEXT($C551,"jjjj")=TEXT(CRENEAUX!$T$10,"jjjj"),TEXT($C551,"jjjj")=TEXT(CRENEAUX!$U$10,"jjjj"),TEXT($C551,"jjjj")=TEXT(CRENEAUX!$V$10,"jjjj"),TEXT($C551,"jjjj")=TEXT(CRENEAUX!$W$10,"jjjj"),TEXT($C551,"jjjj")=TEXT(CRENEAUX!$X$10,"jjjj"),TEXT($C551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E552</xm:sqref>
        </x14:conditionalFormatting>
        <x14:conditionalFormatting xmlns:xm="http://schemas.microsoft.com/office/excel/2006/main">
          <x14:cfRule type="expression" priority="4975" id="{0D15CB3F-3386-4747-8A79-FF56A4E36428}">
            <xm:f>OR(TEXT($C553,"jjjj")=TEXT(CRENEAUX!$S$10,"jjjj"),TEXT($C553,"jjjj")=TEXT(CRENEAUX!$T$10,"jjjj"),TEXT($C553,"jjjj")=TEXT(CRENEAUX!$U$10,"jjjj"),TEXT($C553,"jjjj")=TEXT(CRENEAUX!$V$10,"jjjj"),TEXT($C553,"jjjj")=TEXT(CRENEAUX!$W$10,"jjjj"),TEXT($C553,"jjjj")=TEXT(CRENEAUX!$X$10,"jjjj"),TEXT($C553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E553</xm:sqref>
        </x14:conditionalFormatting>
        <x14:conditionalFormatting xmlns:xm="http://schemas.microsoft.com/office/excel/2006/main">
          <x14:cfRule type="expression" priority="4974" id="{9BB40988-92B5-4D9D-AF16-06353E817A71}">
            <xm:f>OR(TEXT($C553,"jjjj")=TEXT(CRENEAUX!$S$10,"jjjj"),TEXT($C553,"jjjj")=TEXT(CRENEAUX!$T$10,"jjjj"),TEXT($C553,"jjjj")=TEXT(CRENEAUX!$U$10,"jjjj"),TEXT($C553,"jjjj")=TEXT(CRENEAUX!$V$10,"jjjj"),TEXT($C553,"jjjj")=TEXT(CRENEAUX!$W$10,"jjjj"),TEXT($C553,"jjjj")=TEXT(CRENEAUX!$X$10,"jjjj"),TEXT($C553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E554</xm:sqref>
        </x14:conditionalFormatting>
        <x14:conditionalFormatting xmlns:xm="http://schemas.microsoft.com/office/excel/2006/main">
          <x14:cfRule type="expression" priority="4972" id="{4E6AE631-E134-4B49-85AC-C52D62EDC897}">
            <xm:f>OR(TEXT($C555,"jjjj")=TEXT(CRENEAUX!$S$10,"jjjj"),TEXT($C555,"jjjj")=TEXT(CRENEAUX!$T$10,"jjjj"),TEXT($C555,"jjjj")=TEXT(CRENEAUX!$U$10,"jjjj"),TEXT($C555,"jjjj")=TEXT(CRENEAUX!$V$10,"jjjj"),TEXT($C555,"jjjj")=TEXT(CRENEAUX!$W$10,"jjjj"),TEXT($C555,"jjjj")=TEXT(CRENEAUX!$X$10,"jjjj"),TEXT($C555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E555</xm:sqref>
        </x14:conditionalFormatting>
        <x14:conditionalFormatting xmlns:xm="http://schemas.microsoft.com/office/excel/2006/main">
          <x14:cfRule type="expression" priority="4971" id="{156DDF93-9243-400E-9984-C8759331738E}">
            <xm:f>OR(TEXT($C555,"jjjj")=TEXT(CRENEAUX!$S$10,"jjjj"),TEXT($C555,"jjjj")=TEXT(CRENEAUX!$T$10,"jjjj"),TEXT($C555,"jjjj")=TEXT(CRENEAUX!$U$10,"jjjj"),TEXT($C555,"jjjj")=TEXT(CRENEAUX!$V$10,"jjjj"),TEXT($C555,"jjjj")=TEXT(CRENEAUX!$W$10,"jjjj"),TEXT($C555,"jjjj")=TEXT(CRENEAUX!$X$10,"jjjj"),TEXT($C555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E556</xm:sqref>
        </x14:conditionalFormatting>
        <x14:conditionalFormatting xmlns:xm="http://schemas.microsoft.com/office/excel/2006/main">
          <x14:cfRule type="expression" priority="4969" id="{FC878990-C650-4FFE-87A5-2BEA2AC19D77}">
            <xm:f>OR(TEXT($C557,"jjjj")=TEXT(CRENEAUX!$S$10,"jjjj"),TEXT($C557,"jjjj")=TEXT(CRENEAUX!$T$10,"jjjj"),TEXT($C557,"jjjj")=TEXT(CRENEAUX!$U$10,"jjjj"),TEXT($C557,"jjjj")=TEXT(CRENEAUX!$V$10,"jjjj"),TEXT($C557,"jjjj")=TEXT(CRENEAUX!$W$10,"jjjj"),TEXT($C557,"jjjj")=TEXT(CRENEAUX!$X$10,"jjjj"),TEXT($C557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E557</xm:sqref>
        </x14:conditionalFormatting>
        <x14:conditionalFormatting xmlns:xm="http://schemas.microsoft.com/office/excel/2006/main">
          <x14:cfRule type="expression" priority="4968" id="{2C963CBD-E751-4E5F-9524-EAB42E5B7DA3}">
            <xm:f>OR(TEXT($C557,"jjjj")=TEXT(CRENEAUX!$S$10,"jjjj"),TEXT($C557,"jjjj")=TEXT(CRENEAUX!$T$10,"jjjj"),TEXT($C557,"jjjj")=TEXT(CRENEAUX!$U$10,"jjjj"),TEXT($C557,"jjjj")=TEXT(CRENEAUX!$V$10,"jjjj"),TEXT($C557,"jjjj")=TEXT(CRENEAUX!$W$10,"jjjj"),TEXT($C557,"jjjj")=TEXT(CRENEAUX!$X$10,"jjjj"),TEXT($C557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E558</xm:sqref>
        </x14:conditionalFormatting>
        <x14:conditionalFormatting xmlns:xm="http://schemas.microsoft.com/office/excel/2006/main">
          <x14:cfRule type="expression" priority="4966" id="{5BD4FDC4-DEFE-4865-B04F-3571769B8481}">
            <xm:f>OR(TEXT($C559,"jjjj")=TEXT(CRENEAUX!$S$10,"jjjj"),TEXT($C559,"jjjj")=TEXT(CRENEAUX!$T$10,"jjjj"),TEXT($C559,"jjjj")=TEXT(CRENEAUX!$U$10,"jjjj"),TEXT($C559,"jjjj")=TEXT(CRENEAUX!$V$10,"jjjj"),TEXT($C559,"jjjj")=TEXT(CRENEAUX!$W$10,"jjjj"),TEXT($C559,"jjjj")=TEXT(CRENEAUX!$X$10,"jjjj"),TEXT($C559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E559</xm:sqref>
        </x14:conditionalFormatting>
        <x14:conditionalFormatting xmlns:xm="http://schemas.microsoft.com/office/excel/2006/main">
          <x14:cfRule type="expression" priority="4965" id="{31050384-E606-4310-9E57-8C877C7AA823}">
            <xm:f>OR(TEXT($C559,"jjjj")=TEXT(CRENEAUX!$S$10,"jjjj"),TEXT($C559,"jjjj")=TEXT(CRENEAUX!$T$10,"jjjj"),TEXT($C559,"jjjj")=TEXT(CRENEAUX!$U$10,"jjjj"),TEXT($C559,"jjjj")=TEXT(CRENEAUX!$V$10,"jjjj"),TEXT($C559,"jjjj")=TEXT(CRENEAUX!$W$10,"jjjj"),TEXT($C559,"jjjj")=TEXT(CRENEAUX!$X$10,"jjjj"),TEXT($C559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E560</xm:sqref>
        </x14:conditionalFormatting>
        <x14:conditionalFormatting xmlns:xm="http://schemas.microsoft.com/office/excel/2006/main">
          <x14:cfRule type="expression" priority="4963" id="{6E05EC1F-4FAF-42C6-AB0A-1299240C3ED8}">
            <xm:f>OR(TEXT($C561,"jjjj")=TEXT(CRENEAUX!$S$10,"jjjj"),TEXT($C561,"jjjj")=TEXT(CRENEAUX!$T$10,"jjjj"),TEXT($C561,"jjjj")=TEXT(CRENEAUX!$U$10,"jjjj"),TEXT($C561,"jjjj")=TEXT(CRENEAUX!$V$10,"jjjj"),TEXT($C561,"jjjj")=TEXT(CRENEAUX!$W$10,"jjjj"),TEXT($C561,"jjjj")=TEXT(CRENEAUX!$X$10,"jjjj"),TEXT($C561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E561</xm:sqref>
        </x14:conditionalFormatting>
        <x14:conditionalFormatting xmlns:xm="http://schemas.microsoft.com/office/excel/2006/main">
          <x14:cfRule type="expression" priority="4962" id="{05228031-8A22-41CC-850A-7D8565F52E3F}">
            <xm:f>OR(TEXT($C561,"jjjj")=TEXT(CRENEAUX!$S$10,"jjjj"),TEXT($C561,"jjjj")=TEXT(CRENEAUX!$T$10,"jjjj"),TEXT($C561,"jjjj")=TEXT(CRENEAUX!$U$10,"jjjj"),TEXT($C561,"jjjj")=TEXT(CRENEAUX!$V$10,"jjjj"),TEXT($C561,"jjjj")=TEXT(CRENEAUX!$W$10,"jjjj"),TEXT($C561,"jjjj")=TEXT(CRENEAUX!$X$10,"jjjj"),TEXT($C561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E562</xm:sqref>
        </x14:conditionalFormatting>
        <x14:conditionalFormatting xmlns:xm="http://schemas.microsoft.com/office/excel/2006/main">
          <x14:cfRule type="expression" priority="4960" id="{D8C63693-E6ED-4706-8519-864C9A0B8075}">
            <xm:f>OR(TEXT($C563,"jjjj")=TEXT(CRENEAUX!$S$10,"jjjj"),TEXT($C563,"jjjj")=TEXT(CRENEAUX!$T$10,"jjjj"),TEXT($C563,"jjjj")=TEXT(CRENEAUX!$U$10,"jjjj"),TEXT($C563,"jjjj")=TEXT(CRENEAUX!$V$10,"jjjj"),TEXT($C563,"jjjj")=TEXT(CRENEAUX!$W$10,"jjjj"),TEXT($C563,"jjjj")=TEXT(CRENEAUX!$X$10,"jjjj"),TEXT($C563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E563</xm:sqref>
        </x14:conditionalFormatting>
        <x14:conditionalFormatting xmlns:xm="http://schemas.microsoft.com/office/excel/2006/main">
          <x14:cfRule type="expression" priority="4959" id="{7979B8B0-CD29-48DF-9DE3-43A5577F97FA}">
            <xm:f>OR(TEXT($C563,"jjjj")=TEXT(CRENEAUX!$S$10,"jjjj"),TEXT($C563,"jjjj")=TEXT(CRENEAUX!$T$10,"jjjj"),TEXT($C563,"jjjj")=TEXT(CRENEAUX!$U$10,"jjjj"),TEXT($C563,"jjjj")=TEXT(CRENEAUX!$V$10,"jjjj"),TEXT($C563,"jjjj")=TEXT(CRENEAUX!$W$10,"jjjj"),TEXT($C563,"jjjj")=TEXT(CRENEAUX!$X$10,"jjjj"),TEXT($C563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E564</xm:sqref>
        </x14:conditionalFormatting>
        <x14:conditionalFormatting xmlns:xm="http://schemas.microsoft.com/office/excel/2006/main">
          <x14:cfRule type="expression" priority="4957" id="{8E459922-EB83-40C8-86E9-E2627A8D5BED}">
            <xm:f>OR(TEXT($C565,"jjjj")=TEXT(CRENEAUX!$S$10,"jjjj"),TEXT($C565,"jjjj")=TEXT(CRENEAUX!$T$10,"jjjj"),TEXT($C565,"jjjj")=TEXT(CRENEAUX!$U$10,"jjjj"),TEXT($C565,"jjjj")=TEXT(CRENEAUX!$V$10,"jjjj"),TEXT($C565,"jjjj")=TEXT(CRENEAUX!$W$10,"jjjj"),TEXT($C565,"jjjj")=TEXT(CRENEAUX!$X$10,"jjjj"),TEXT($C565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E565</xm:sqref>
        </x14:conditionalFormatting>
        <x14:conditionalFormatting xmlns:xm="http://schemas.microsoft.com/office/excel/2006/main">
          <x14:cfRule type="expression" priority="4956" id="{37CA6BDB-C3D5-47E8-A724-9339ABC9EE77}">
            <xm:f>OR(TEXT($C565,"jjjj")=TEXT(CRENEAUX!$S$10,"jjjj"),TEXT($C565,"jjjj")=TEXT(CRENEAUX!$T$10,"jjjj"),TEXT($C565,"jjjj")=TEXT(CRENEAUX!$U$10,"jjjj"),TEXT($C565,"jjjj")=TEXT(CRENEAUX!$V$10,"jjjj"),TEXT($C565,"jjjj")=TEXT(CRENEAUX!$W$10,"jjjj"),TEXT($C565,"jjjj")=TEXT(CRENEAUX!$X$10,"jjjj"),TEXT($C565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E566</xm:sqref>
        </x14:conditionalFormatting>
        <x14:conditionalFormatting xmlns:xm="http://schemas.microsoft.com/office/excel/2006/main">
          <x14:cfRule type="expression" priority="4954" id="{391A24F3-8A5E-4421-86C8-CAC1093BC151}">
            <xm:f>OR(TEXT($C567,"jjjj")=TEXT(CRENEAUX!$S$10,"jjjj"),TEXT($C567,"jjjj")=TEXT(CRENEAUX!$T$10,"jjjj"),TEXT($C567,"jjjj")=TEXT(CRENEAUX!$U$10,"jjjj"),TEXT($C567,"jjjj")=TEXT(CRENEAUX!$V$10,"jjjj"),TEXT($C567,"jjjj")=TEXT(CRENEAUX!$W$10,"jjjj"),TEXT($C567,"jjjj")=TEXT(CRENEAUX!$X$10,"jjjj"),TEXT($C567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E567</xm:sqref>
        </x14:conditionalFormatting>
        <x14:conditionalFormatting xmlns:xm="http://schemas.microsoft.com/office/excel/2006/main">
          <x14:cfRule type="expression" priority="4953" id="{9EB9E563-2F66-4F14-9B45-1F66389D3312}">
            <xm:f>OR(TEXT($C567,"jjjj")=TEXT(CRENEAUX!$S$10,"jjjj"),TEXT($C567,"jjjj")=TEXT(CRENEAUX!$T$10,"jjjj"),TEXT($C567,"jjjj")=TEXT(CRENEAUX!$U$10,"jjjj"),TEXT($C567,"jjjj")=TEXT(CRENEAUX!$V$10,"jjjj"),TEXT($C567,"jjjj")=TEXT(CRENEAUX!$W$10,"jjjj"),TEXT($C567,"jjjj")=TEXT(CRENEAUX!$X$10,"jjjj"),TEXT($C567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E568</xm:sqref>
        </x14:conditionalFormatting>
        <x14:conditionalFormatting xmlns:xm="http://schemas.microsoft.com/office/excel/2006/main">
          <x14:cfRule type="expression" priority="4951" id="{2C97CE25-AC66-4EA7-8066-A0FACABDFCCC}">
            <xm:f>OR(TEXT($C569,"jjjj")=TEXT(CRENEAUX!$S$10,"jjjj"),TEXT($C569,"jjjj")=TEXT(CRENEAUX!$T$10,"jjjj"),TEXT($C569,"jjjj")=TEXT(CRENEAUX!$U$10,"jjjj"),TEXT($C569,"jjjj")=TEXT(CRENEAUX!$V$10,"jjjj"),TEXT($C569,"jjjj")=TEXT(CRENEAUX!$W$10,"jjjj"),TEXT($C569,"jjjj")=TEXT(CRENEAUX!$X$10,"jjjj"),TEXT($C569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E569</xm:sqref>
        </x14:conditionalFormatting>
        <x14:conditionalFormatting xmlns:xm="http://schemas.microsoft.com/office/excel/2006/main">
          <x14:cfRule type="expression" priority="4950" id="{DD1F772D-CC5F-4E03-B319-4A9F7342617D}">
            <xm:f>OR(TEXT($C569,"jjjj")=TEXT(CRENEAUX!$S$10,"jjjj"),TEXT($C569,"jjjj")=TEXT(CRENEAUX!$T$10,"jjjj"),TEXT($C569,"jjjj")=TEXT(CRENEAUX!$U$10,"jjjj"),TEXT($C569,"jjjj")=TEXT(CRENEAUX!$V$10,"jjjj"),TEXT($C569,"jjjj")=TEXT(CRENEAUX!$W$10,"jjjj"),TEXT($C569,"jjjj")=TEXT(CRENEAUX!$X$10,"jjjj"),TEXT($C569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E570</xm:sqref>
        </x14:conditionalFormatting>
        <x14:conditionalFormatting xmlns:xm="http://schemas.microsoft.com/office/excel/2006/main">
          <x14:cfRule type="expression" priority="4948" id="{335BBFB4-99A1-4E77-9952-6BCE28376DD1}">
            <xm:f>OR(TEXT($C571,"jjjj")=TEXT(CRENEAUX!$S$10,"jjjj"),TEXT($C571,"jjjj")=TEXT(CRENEAUX!$T$10,"jjjj"),TEXT($C571,"jjjj")=TEXT(CRENEAUX!$U$10,"jjjj"),TEXT($C571,"jjjj")=TEXT(CRENEAUX!$V$10,"jjjj"),TEXT($C571,"jjjj")=TEXT(CRENEAUX!$W$10,"jjjj"),TEXT($C571,"jjjj")=TEXT(CRENEAUX!$X$10,"jjjj"),TEXT($C571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E571</xm:sqref>
        </x14:conditionalFormatting>
        <x14:conditionalFormatting xmlns:xm="http://schemas.microsoft.com/office/excel/2006/main">
          <x14:cfRule type="expression" priority="4947" id="{DC209E81-8C4D-4296-B19B-BA22A75F0F34}">
            <xm:f>OR(TEXT($C571,"jjjj")=TEXT(CRENEAUX!$S$10,"jjjj"),TEXT($C571,"jjjj")=TEXT(CRENEAUX!$T$10,"jjjj"),TEXT($C571,"jjjj")=TEXT(CRENEAUX!$U$10,"jjjj"),TEXT($C571,"jjjj")=TEXT(CRENEAUX!$V$10,"jjjj"),TEXT($C571,"jjjj")=TEXT(CRENEAUX!$W$10,"jjjj"),TEXT($C571,"jjjj")=TEXT(CRENEAUX!$X$10,"jjjj"),TEXT($C571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E572</xm:sqref>
        </x14:conditionalFormatting>
        <x14:conditionalFormatting xmlns:xm="http://schemas.microsoft.com/office/excel/2006/main">
          <x14:cfRule type="expression" priority="4945" id="{082CF7BC-F42C-44C9-A82B-50073EC3F3EB}">
            <xm:f>OR(TEXT($C573,"jjjj")=TEXT(CRENEAUX!$S$10,"jjjj"),TEXT($C573,"jjjj")=TEXT(CRENEAUX!$T$10,"jjjj"),TEXT($C573,"jjjj")=TEXT(CRENEAUX!$U$10,"jjjj"),TEXT($C573,"jjjj")=TEXT(CRENEAUX!$V$10,"jjjj"),TEXT($C573,"jjjj")=TEXT(CRENEAUX!$W$10,"jjjj"),TEXT($C573,"jjjj")=TEXT(CRENEAUX!$X$10,"jjjj"),TEXT($C573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E573</xm:sqref>
        </x14:conditionalFormatting>
        <x14:conditionalFormatting xmlns:xm="http://schemas.microsoft.com/office/excel/2006/main">
          <x14:cfRule type="expression" priority="4944" id="{EC6E725C-B767-4026-8AD6-176BB7DEBF70}">
            <xm:f>OR(TEXT($C573,"jjjj")=TEXT(CRENEAUX!$S$10,"jjjj"),TEXT($C573,"jjjj")=TEXT(CRENEAUX!$T$10,"jjjj"),TEXT($C573,"jjjj")=TEXT(CRENEAUX!$U$10,"jjjj"),TEXT($C573,"jjjj")=TEXT(CRENEAUX!$V$10,"jjjj"),TEXT($C573,"jjjj")=TEXT(CRENEAUX!$W$10,"jjjj"),TEXT($C573,"jjjj")=TEXT(CRENEAUX!$X$10,"jjjj"),TEXT($C573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E574</xm:sqref>
        </x14:conditionalFormatting>
        <x14:conditionalFormatting xmlns:xm="http://schemas.microsoft.com/office/excel/2006/main">
          <x14:cfRule type="expression" priority="4942" id="{5FC622B1-A7C8-43D6-A830-0108F18624D4}">
            <xm:f>OR(TEXT($C575,"jjjj")=TEXT(CRENEAUX!$S$10,"jjjj"),TEXT($C575,"jjjj")=TEXT(CRENEAUX!$T$10,"jjjj"),TEXT($C575,"jjjj")=TEXT(CRENEAUX!$U$10,"jjjj"),TEXT($C575,"jjjj")=TEXT(CRENEAUX!$V$10,"jjjj"),TEXT($C575,"jjjj")=TEXT(CRENEAUX!$W$10,"jjjj"),TEXT($C575,"jjjj")=TEXT(CRENEAUX!$X$10,"jjjj"),TEXT($C575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E575</xm:sqref>
        </x14:conditionalFormatting>
        <x14:conditionalFormatting xmlns:xm="http://schemas.microsoft.com/office/excel/2006/main">
          <x14:cfRule type="expression" priority="4941" id="{4BD0BED1-1DF8-4519-B3A2-0044D2FB0DB5}">
            <xm:f>OR(TEXT($C575,"jjjj")=TEXT(CRENEAUX!$S$10,"jjjj"),TEXT($C575,"jjjj")=TEXT(CRENEAUX!$T$10,"jjjj"),TEXT($C575,"jjjj")=TEXT(CRENEAUX!$U$10,"jjjj"),TEXT($C575,"jjjj")=TEXT(CRENEAUX!$V$10,"jjjj"),TEXT($C575,"jjjj")=TEXT(CRENEAUX!$W$10,"jjjj"),TEXT($C575,"jjjj")=TEXT(CRENEAUX!$X$10,"jjjj"),TEXT($C575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E576</xm:sqref>
        </x14:conditionalFormatting>
        <x14:conditionalFormatting xmlns:xm="http://schemas.microsoft.com/office/excel/2006/main">
          <x14:cfRule type="expression" priority="4939" id="{26F4F723-3BA2-4D81-B1A3-B09043A7545C}">
            <xm:f>OR(TEXT($C577,"jjjj")=TEXT(CRENEAUX!$S$10,"jjjj"),TEXT($C577,"jjjj")=TEXT(CRENEAUX!$T$10,"jjjj"),TEXT($C577,"jjjj")=TEXT(CRENEAUX!$U$10,"jjjj"),TEXT($C577,"jjjj")=TEXT(CRENEAUX!$V$10,"jjjj"),TEXT($C577,"jjjj")=TEXT(CRENEAUX!$W$10,"jjjj"),TEXT($C577,"jjjj")=TEXT(CRENEAUX!$X$10,"jjjj"),TEXT($C577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E577</xm:sqref>
        </x14:conditionalFormatting>
        <x14:conditionalFormatting xmlns:xm="http://schemas.microsoft.com/office/excel/2006/main">
          <x14:cfRule type="expression" priority="4938" id="{F18CF1D8-30A4-4841-861C-FBE6C7249537}">
            <xm:f>OR(TEXT($C577,"jjjj")=TEXT(CRENEAUX!$S$10,"jjjj"),TEXT($C577,"jjjj")=TEXT(CRENEAUX!$T$10,"jjjj"),TEXT($C577,"jjjj")=TEXT(CRENEAUX!$U$10,"jjjj"),TEXT($C577,"jjjj")=TEXT(CRENEAUX!$V$10,"jjjj"),TEXT($C577,"jjjj")=TEXT(CRENEAUX!$W$10,"jjjj"),TEXT($C577,"jjjj")=TEXT(CRENEAUX!$X$10,"jjjj"),TEXT($C577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E578</xm:sqref>
        </x14:conditionalFormatting>
        <x14:conditionalFormatting xmlns:xm="http://schemas.microsoft.com/office/excel/2006/main">
          <x14:cfRule type="expression" priority="4936" id="{F8A7F786-E16A-410A-A77A-AF1EFBB5FC45}">
            <xm:f>OR(TEXT($C579,"jjjj")=TEXT(CRENEAUX!$S$10,"jjjj"),TEXT($C579,"jjjj")=TEXT(CRENEAUX!$T$10,"jjjj"),TEXT($C579,"jjjj")=TEXT(CRENEAUX!$U$10,"jjjj"),TEXT($C579,"jjjj")=TEXT(CRENEAUX!$V$10,"jjjj"),TEXT($C579,"jjjj")=TEXT(CRENEAUX!$W$10,"jjjj"),TEXT($C579,"jjjj")=TEXT(CRENEAUX!$X$10,"jjjj"),TEXT($C579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E579</xm:sqref>
        </x14:conditionalFormatting>
        <x14:conditionalFormatting xmlns:xm="http://schemas.microsoft.com/office/excel/2006/main">
          <x14:cfRule type="expression" priority="4935" id="{57AEE7EA-53DC-4FE7-B6C6-3AC59302672D}">
            <xm:f>OR(TEXT($C579,"jjjj")=TEXT(CRENEAUX!$S$10,"jjjj"),TEXT($C579,"jjjj")=TEXT(CRENEAUX!$T$10,"jjjj"),TEXT($C579,"jjjj")=TEXT(CRENEAUX!$U$10,"jjjj"),TEXT($C579,"jjjj")=TEXT(CRENEAUX!$V$10,"jjjj"),TEXT($C579,"jjjj")=TEXT(CRENEAUX!$W$10,"jjjj"),TEXT($C579,"jjjj")=TEXT(CRENEAUX!$X$10,"jjjj"),TEXT($C579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E580</xm:sqref>
        </x14:conditionalFormatting>
        <x14:conditionalFormatting xmlns:xm="http://schemas.microsoft.com/office/excel/2006/main">
          <x14:cfRule type="expression" priority="4933" id="{6790AC98-F05C-4F08-855C-F0F188A25E80}">
            <xm:f>OR(TEXT($C581,"jjjj")=TEXT(CRENEAUX!$S$10,"jjjj"),TEXT($C581,"jjjj")=TEXT(CRENEAUX!$T$10,"jjjj"),TEXT($C581,"jjjj")=TEXT(CRENEAUX!$U$10,"jjjj"),TEXT($C581,"jjjj")=TEXT(CRENEAUX!$V$10,"jjjj"),TEXT($C581,"jjjj")=TEXT(CRENEAUX!$W$10,"jjjj"),TEXT($C581,"jjjj")=TEXT(CRENEAUX!$X$10,"jjjj"),TEXT($C581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E581</xm:sqref>
        </x14:conditionalFormatting>
        <x14:conditionalFormatting xmlns:xm="http://schemas.microsoft.com/office/excel/2006/main">
          <x14:cfRule type="expression" priority="4932" id="{E9005C70-0012-4575-A5F9-6744925D3AFC}">
            <xm:f>OR(TEXT($C581,"jjjj")=TEXT(CRENEAUX!$S$10,"jjjj"),TEXT($C581,"jjjj")=TEXT(CRENEAUX!$T$10,"jjjj"),TEXT($C581,"jjjj")=TEXT(CRENEAUX!$U$10,"jjjj"),TEXT($C581,"jjjj")=TEXT(CRENEAUX!$V$10,"jjjj"),TEXT($C581,"jjjj")=TEXT(CRENEAUX!$W$10,"jjjj"),TEXT($C581,"jjjj")=TEXT(CRENEAUX!$X$10,"jjjj"),TEXT($C581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E582</xm:sqref>
        </x14:conditionalFormatting>
        <x14:conditionalFormatting xmlns:xm="http://schemas.microsoft.com/office/excel/2006/main">
          <x14:cfRule type="expression" priority="4930" id="{1D55E262-BC70-484B-8610-678B8D450EAD}">
            <xm:f>OR(TEXT($C583,"jjjj")=TEXT(CRENEAUX!$S$10,"jjjj"),TEXT($C583,"jjjj")=TEXT(CRENEAUX!$T$10,"jjjj"),TEXT($C583,"jjjj")=TEXT(CRENEAUX!$U$10,"jjjj"),TEXT($C583,"jjjj")=TEXT(CRENEAUX!$V$10,"jjjj"),TEXT($C583,"jjjj")=TEXT(CRENEAUX!$W$10,"jjjj"),TEXT($C583,"jjjj")=TEXT(CRENEAUX!$X$10,"jjjj"),TEXT($C583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E583</xm:sqref>
        </x14:conditionalFormatting>
        <x14:conditionalFormatting xmlns:xm="http://schemas.microsoft.com/office/excel/2006/main">
          <x14:cfRule type="expression" priority="4929" id="{186F634B-2DEB-4928-9473-F036A31838AF}">
            <xm:f>OR(TEXT($C583,"jjjj")=TEXT(CRENEAUX!$S$10,"jjjj"),TEXT($C583,"jjjj")=TEXT(CRENEAUX!$T$10,"jjjj"),TEXT($C583,"jjjj")=TEXT(CRENEAUX!$U$10,"jjjj"),TEXT($C583,"jjjj")=TEXT(CRENEAUX!$V$10,"jjjj"),TEXT($C583,"jjjj")=TEXT(CRENEAUX!$W$10,"jjjj"),TEXT($C583,"jjjj")=TEXT(CRENEAUX!$X$10,"jjjj"),TEXT($C583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E584</xm:sqref>
        </x14:conditionalFormatting>
        <x14:conditionalFormatting xmlns:xm="http://schemas.microsoft.com/office/excel/2006/main">
          <x14:cfRule type="expression" priority="4927" id="{A0FD66AB-2129-4320-89ED-C2F30987A290}">
            <xm:f>OR(TEXT($C585,"jjjj")=TEXT(CRENEAUX!$S$10,"jjjj"),TEXT($C585,"jjjj")=TEXT(CRENEAUX!$T$10,"jjjj"),TEXT($C585,"jjjj")=TEXT(CRENEAUX!$U$10,"jjjj"),TEXT($C585,"jjjj")=TEXT(CRENEAUX!$V$10,"jjjj"),TEXT($C585,"jjjj")=TEXT(CRENEAUX!$W$10,"jjjj"),TEXT($C585,"jjjj")=TEXT(CRENEAUX!$X$10,"jjjj"),TEXT($C585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E585</xm:sqref>
        </x14:conditionalFormatting>
        <x14:conditionalFormatting xmlns:xm="http://schemas.microsoft.com/office/excel/2006/main">
          <x14:cfRule type="expression" priority="4926" id="{D39DB448-96A5-40C4-BAF5-A15262DCD95B}">
            <xm:f>OR(TEXT($C585,"jjjj")=TEXT(CRENEAUX!$S$10,"jjjj"),TEXT($C585,"jjjj")=TEXT(CRENEAUX!$T$10,"jjjj"),TEXT($C585,"jjjj")=TEXT(CRENEAUX!$U$10,"jjjj"),TEXT($C585,"jjjj")=TEXT(CRENEAUX!$V$10,"jjjj"),TEXT($C585,"jjjj")=TEXT(CRENEAUX!$W$10,"jjjj"),TEXT($C585,"jjjj")=TEXT(CRENEAUX!$X$10,"jjjj"),TEXT($C585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E586</xm:sqref>
        </x14:conditionalFormatting>
        <x14:conditionalFormatting xmlns:xm="http://schemas.microsoft.com/office/excel/2006/main">
          <x14:cfRule type="expression" priority="4924" id="{53ABF6CC-712E-4F16-990F-BACF78468103}">
            <xm:f>OR(TEXT($C587,"jjjj")=TEXT(CRENEAUX!$S$10,"jjjj"),TEXT($C587,"jjjj")=TEXT(CRENEAUX!$T$10,"jjjj"),TEXT($C587,"jjjj")=TEXT(CRENEAUX!$U$10,"jjjj"),TEXT($C587,"jjjj")=TEXT(CRENEAUX!$V$10,"jjjj"),TEXT($C587,"jjjj")=TEXT(CRENEAUX!$W$10,"jjjj"),TEXT($C587,"jjjj")=TEXT(CRENEAUX!$X$10,"jjjj"),TEXT($C587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E587</xm:sqref>
        </x14:conditionalFormatting>
        <x14:conditionalFormatting xmlns:xm="http://schemas.microsoft.com/office/excel/2006/main">
          <x14:cfRule type="expression" priority="4923" id="{0295CB1D-65A8-41BD-BFD6-FF30E94B40B1}">
            <xm:f>OR(TEXT($C587,"jjjj")=TEXT(CRENEAUX!$S$10,"jjjj"),TEXT($C587,"jjjj")=TEXT(CRENEAUX!$T$10,"jjjj"),TEXT($C587,"jjjj")=TEXT(CRENEAUX!$U$10,"jjjj"),TEXT($C587,"jjjj")=TEXT(CRENEAUX!$V$10,"jjjj"),TEXT($C587,"jjjj")=TEXT(CRENEAUX!$W$10,"jjjj"),TEXT($C587,"jjjj")=TEXT(CRENEAUX!$X$10,"jjjj"),TEXT($C587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E588</xm:sqref>
        </x14:conditionalFormatting>
        <x14:conditionalFormatting xmlns:xm="http://schemas.microsoft.com/office/excel/2006/main">
          <x14:cfRule type="expression" priority="4921" id="{2E184526-8113-477C-A8BE-26CE1266C063}">
            <xm:f>OR(TEXT($C589,"jjjj")=TEXT(CRENEAUX!$S$10,"jjjj"),TEXT($C589,"jjjj")=TEXT(CRENEAUX!$T$10,"jjjj"),TEXT($C589,"jjjj")=TEXT(CRENEAUX!$U$10,"jjjj"),TEXT($C589,"jjjj")=TEXT(CRENEAUX!$V$10,"jjjj"),TEXT($C589,"jjjj")=TEXT(CRENEAUX!$W$10,"jjjj"),TEXT($C589,"jjjj")=TEXT(CRENEAUX!$X$10,"jjjj"),TEXT($C589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E589</xm:sqref>
        </x14:conditionalFormatting>
        <x14:conditionalFormatting xmlns:xm="http://schemas.microsoft.com/office/excel/2006/main">
          <x14:cfRule type="expression" priority="4920" id="{C1B2C687-4BD7-4B4D-AF06-7747003A5BE0}">
            <xm:f>OR(TEXT($C589,"jjjj")=TEXT(CRENEAUX!$S$10,"jjjj"),TEXT($C589,"jjjj")=TEXT(CRENEAUX!$T$10,"jjjj"),TEXT($C589,"jjjj")=TEXT(CRENEAUX!$U$10,"jjjj"),TEXT($C589,"jjjj")=TEXT(CRENEAUX!$V$10,"jjjj"),TEXT($C589,"jjjj")=TEXT(CRENEAUX!$W$10,"jjjj"),TEXT($C589,"jjjj")=TEXT(CRENEAUX!$X$10,"jjjj"),TEXT($C589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E590</xm:sqref>
        </x14:conditionalFormatting>
        <x14:conditionalFormatting xmlns:xm="http://schemas.microsoft.com/office/excel/2006/main">
          <x14:cfRule type="expression" priority="4918" id="{B0042AB0-74B7-4669-B405-4E0F00529455}">
            <xm:f>OR(TEXT($C591,"jjjj")=TEXT(CRENEAUX!$S$10,"jjjj"),TEXT($C591,"jjjj")=TEXT(CRENEAUX!$T$10,"jjjj"),TEXT($C591,"jjjj")=TEXT(CRENEAUX!$U$10,"jjjj"),TEXT($C591,"jjjj")=TEXT(CRENEAUX!$V$10,"jjjj"),TEXT($C591,"jjjj")=TEXT(CRENEAUX!$W$10,"jjjj"),TEXT($C591,"jjjj")=TEXT(CRENEAUX!$X$10,"jjjj"),TEXT($C591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E591</xm:sqref>
        </x14:conditionalFormatting>
        <x14:conditionalFormatting xmlns:xm="http://schemas.microsoft.com/office/excel/2006/main">
          <x14:cfRule type="expression" priority="4917" id="{34386B81-E6E9-4CBC-95C3-198EDE54DA0D}">
            <xm:f>OR(TEXT($C591,"jjjj")=TEXT(CRENEAUX!$S$10,"jjjj"),TEXT($C591,"jjjj")=TEXT(CRENEAUX!$T$10,"jjjj"),TEXT($C591,"jjjj")=TEXT(CRENEAUX!$U$10,"jjjj"),TEXT($C591,"jjjj")=TEXT(CRENEAUX!$V$10,"jjjj"),TEXT($C591,"jjjj")=TEXT(CRENEAUX!$W$10,"jjjj"),TEXT($C591,"jjjj")=TEXT(CRENEAUX!$X$10,"jjjj"),TEXT($C591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E592</xm:sqref>
        </x14:conditionalFormatting>
        <x14:conditionalFormatting xmlns:xm="http://schemas.microsoft.com/office/excel/2006/main">
          <x14:cfRule type="expression" priority="4915" id="{4872F2C1-6DB3-47EA-903C-BFC32B879B9D}">
            <xm:f>OR(TEXT($C593,"jjjj")=TEXT(CRENEAUX!$S$10,"jjjj"),TEXT($C593,"jjjj")=TEXT(CRENEAUX!$T$10,"jjjj"),TEXT($C593,"jjjj")=TEXT(CRENEAUX!$U$10,"jjjj"),TEXT($C593,"jjjj")=TEXT(CRENEAUX!$V$10,"jjjj"),TEXT($C593,"jjjj")=TEXT(CRENEAUX!$W$10,"jjjj"),TEXT($C593,"jjjj")=TEXT(CRENEAUX!$X$10,"jjjj"),TEXT($C593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E593</xm:sqref>
        </x14:conditionalFormatting>
        <x14:conditionalFormatting xmlns:xm="http://schemas.microsoft.com/office/excel/2006/main">
          <x14:cfRule type="expression" priority="4914" id="{FFBD4615-2DFA-44A2-9772-C66749238FA5}">
            <xm:f>OR(TEXT($C593,"jjjj")=TEXT(CRENEAUX!$S$10,"jjjj"),TEXT($C593,"jjjj")=TEXT(CRENEAUX!$T$10,"jjjj"),TEXT($C593,"jjjj")=TEXT(CRENEAUX!$U$10,"jjjj"),TEXT($C593,"jjjj")=TEXT(CRENEAUX!$V$10,"jjjj"),TEXT($C593,"jjjj")=TEXT(CRENEAUX!$W$10,"jjjj"),TEXT($C593,"jjjj")=TEXT(CRENEAUX!$X$10,"jjjj"),TEXT($C593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E594</xm:sqref>
        </x14:conditionalFormatting>
        <x14:conditionalFormatting xmlns:xm="http://schemas.microsoft.com/office/excel/2006/main">
          <x14:cfRule type="expression" priority="4912" id="{C77A9D07-4C8B-441D-98F9-E93C3BD6EA09}">
            <xm:f>OR(TEXT($C595,"jjjj")=TEXT(CRENEAUX!$S$10,"jjjj"),TEXT($C595,"jjjj")=TEXT(CRENEAUX!$T$10,"jjjj"),TEXT($C595,"jjjj")=TEXT(CRENEAUX!$U$10,"jjjj"),TEXT($C595,"jjjj")=TEXT(CRENEAUX!$V$10,"jjjj"),TEXT($C595,"jjjj")=TEXT(CRENEAUX!$W$10,"jjjj"),TEXT($C595,"jjjj")=TEXT(CRENEAUX!$X$10,"jjjj"),TEXT($C595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E595</xm:sqref>
        </x14:conditionalFormatting>
        <x14:conditionalFormatting xmlns:xm="http://schemas.microsoft.com/office/excel/2006/main">
          <x14:cfRule type="expression" priority="4911" id="{5116AF88-FC6B-4E58-995E-A29AE2022017}">
            <xm:f>OR(TEXT($C595,"jjjj")=TEXT(CRENEAUX!$S$10,"jjjj"),TEXT($C595,"jjjj")=TEXT(CRENEAUX!$T$10,"jjjj"),TEXT($C595,"jjjj")=TEXT(CRENEAUX!$U$10,"jjjj"),TEXT($C595,"jjjj")=TEXT(CRENEAUX!$V$10,"jjjj"),TEXT($C595,"jjjj")=TEXT(CRENEAUX!$W$10,"jjjj"),TEXT($C595,"jjjj")=TEXT(CRENEAUX!$X$10,"jjjj"),TEXT($C595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E596</xm:sqref>
        </x14:conditionalFormatting>
        <x14:conditionalFormatting xmlns:xm="http://schemas.microsoft.com/office/excel/2006/main">
          <x14:cfRule type="expression" priority="4909" id="{6BA3AB31-616E-40C2-AD2A-3A6E1B08E098}">
            <xm:f>OR(TEXT($C597,"jjjj")=TEXT(CRENEAUX!$S$10,"jjjj"),TEXT($C597,"jjjj")=TEXT(CRENEAUX!$T$10,"jjjj"),TEXT($C597,"jjjj")=TEXT(CRENEAUX!$U$10,"jjjj"),TEXT($C597,"jjjj")=TEXT(CRENEAUX!$V$10,"jjjj"),TEXT($C597,"jjjj")=TEXT(CRENEAUX!$W$10,"jjjj"),TEXT($C597,"jjjj")=TEXT(CRENEAUX!$X$10,"jjjj"),TEXT($C597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E597</xm:sqref>
        </x14:conditionalFormatting>
        <x14:conditionalFormatting xmlns:xm="http://schemas.microsoft.com/office/excel/2006/main">
          <x14:cfRule type="expression" priority="4908" id="{56D98355-8E76-4BB3-88B9-9DBBEBCB2276}">
            <xm:f>OR(TEXT($C597,"jjjj")=TEXT(CRENEAUX!$S$10,"jjjj"),TEXT($C597,"jjjj")=TEXT(CRENEAUX!$T$10,"jjjj"),TEXT($C597,"jjjj")=TEXT(CRENEAUX!$U$10,"jjjj"),TEXT($C597,"jjjj")=TEXT(CRENEAUX!$V$10,"jjjj"),TEXT($C597,"jjjj")=TEXT(CRENEAUX!$W$10,"jjjj"),TEXT($C597,"jjjj")=TEXT(CRENEAUX!$X$10,"jjjj"),TEXT($C597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E598</xm:sqref>
        </x14:conditionalFormatting>
        <x14:conditionalFormatting xmlns:xm="http://schemas.microsoft.com/office/excel/2006/main">
          <x14:cfRule type="expression" priority="4906" id="{EC4F34BD-C177-4EAC-A71A-92853BD59AA5}">
            <xm:f>OR(TEXT($C599,"jjjj")=TEXT(CRENEAUX!$S$10,"jjjj"),TEXT($C599,"jjjj")=TEXT(CRENEAUX!$T$10,"jjjj"),TEXT($C599,"jjjj")=TEXT(CRENEAUX!$U$10,"jjjj"),TEXT($C599,"jjjj")=TEXT(CRENEAUX!$V$10,"jjjj"),TEXT($C599,"jjjj")=TEXT(CRENEAUX!$W$10,"jjjj"),TEXT($C599,"jjjj")=TEXT(CRENEAUX!$X$10,"jjjj"),TEXT($C599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E599</xm:sqref>
        </x14:conditionalFormatting>
        <x14:conditionalFormatting xmlns:xm="http://schemas.microsoft.com/office/excel/2006/main">
          <x14:cfRule type="expression" priority="4905" id="{87565955-FCCE-4F77-BE96-2CDFB7513D42}">
            <xm:f>OR(TEXT($C599,"jjjj")=TEXT(CRENEAUX!$S$10,"jjjj"),TEXT($C599,"jjjj")=TEXT(CRENEAUX!$T$10,"jjjj"),TEXT($C599,"jjjj")=TEXT(CRENEAUX!$U$10,"jjjj"),TEXT($C599,"jjjj")=TEXT(CRENEAUX!$V$10,"jjjj"),TEXT($C599,"jjjj")=TEXT(CRENEAUX!$W$10,"jjjj"),TEXT($C599,"jjjj")=TEXT(CRENEAUX!$X$10,"jjjj"),TEXT($C599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E600</xm:sqref>
        </x14:conditionalFormatting>
        <x14:conditionalFormatting xmlns:xm="http://schemas.microsoft.com/office/excel/2006/main">
          <x14:cfRule type="expression" priority="4903" id="{8446FE89-7EE5-4CFB-925B-D95D3444FDFC}">
            <xm:f>OR(TEXT($C601,"jjjj")=TEXT(CRENEAUX!$S$10,"jjjj"),TEXT($C601,"jjjj")=TEXT(CRENEAUX!$T$10,"jjjj"),TEXT($C601,"jjjj")=TEXT(CRENEAUX!$U$10,"jjjj"),TEXT($C601,"jjjj")=TEXT(CRENEAUX!$V$10,"jjjj"),TEXT($C601,"jjjj")=TEXT(CRENEAUX!$W$10,"jjjj"),TEXT($C601,"jjjj")=TEXT(CRENEAUX!$X$10,"jjjj"),TEXT($C601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E601</xm:sqref>
        </x14:conditionalFormatting>
        <x14:conditionalFormatting xmlns:xm="http://schemas.microsoft.com/office/excel/2006/main">
          <x14:cfRule type="expression" priority="4902" id="{C9F1308F-E643-463F-8F68-9C22B6DE6461}">
            <xm:f>OR(TEXT($C601,"jjjj")=TEXT(CRENEAUX!$S$10,"jjjj"),TEXT($C601,"jjjj")=TEXT(CRENEAUX!$T$10,"jjjj"),TEXT($C601,"jjjj")=TEXT(CRENEAUX!$U$10,"jjjj"),TEXT($C601,"jjjj")=TEXT(CRENEAUX!$V$10,"jjjj"),TEXT($C601,"jjjj")=TEXT(CRENEAUX!$W$10,"jjjj"),TEXT($C601,"jjjj")=TEXT(CRENEAUX!$X$10,"jjjj"),TEXT($C601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E602</xm:sqref>
        </x14:conditionalFormatting>
        <x14:conditionalFormatting xmlns:xm="http://schemas.microsoft.com/office/excel/2006/main">
          <x14:cfRule type="expression" priority="4900" id="{F183CB60-1E10-4520-8A21-68FF0A2AB700}">
            <xm:f>OR(TEXT($C603,"jjjj")=TEXT(CRENEAUX!$S$10,"jjjj"),TEXT($C603,"jjjj")=TEXT(CRENEAUX!$T$10,"jjjj"),TEXT($C603,"jjjj")=TEXT(CRENEAUX!$U$10,"jjjj"),TEXT($C603,"jjjj")=TEXT(CRENEAUX!$V$10,"jjjj"),TEXT($C603,"jjjj")=TEXT(CRENEAUX!$W$10,"jjjj"),TEXT($C603,"jjjj")=TEXT(CRENEAUX!$X$10,"jjjj"),TEXT($C603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E603</xm:sqref>
        </x14:conditionalFormatting>
        <x14:conditionalFormatting xmlns:xm="http://schemas.microsoft.com/office/excel/2006/main">
          <x14:cfRule type="expression" priority="4899" id="{AD115B23-4E25-464D-A8D5-7ADCDF4AD4CB}">
            <xm:f>OR(TEXT($C603,"jjjj")=TEXT(CRENEAUX!$S$10,"jjjj"),TEXT($C603,"jjjj")=TEXT(CRENEAUX!$T$10,"jjjj"),TEXT($C603,"jjjj")=TEXT(CRENEAUX!$U$10,"jjjj"),TEXT($C603,"jjjj")=TEXT(CRENEAUX!$V$10,"jjjj"),TEXT($C603,"jjjj")=TEXT(CRENEAUX!$W$10,"jjjj"),TEXT($C603,"jjjj")=TEXT(CRENEAUX!$X$10,"jjjj"),TEXT($C603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E604</xm:sqref>
        </x14:conditionalFormatting>
        <x14:conditionalFormatting xmlns:xm="http://schemas.microsoft.com/office/excel/2006/main">
          <x14:cfRule type="expression" priority="4897" id="{1EADB499-6218-473A-990E-F19311453617}">
            <xm:f>OR(TEXT($C605,"jjjj")=TEXT(CRENEAUX!$S$10,"jjjj"),TEXT($C605,"jjjj")=TEXT(CRENEAUX!$T$10,"jjjj"),TEXT($C605,"jjjj")=TEXT(CRENEAUX!$U$10,"jjjj"),TEXT($C605,"jjjj")=TEXT(CRENEAUX!$V$10,"jjjj"),TEXT($C605,"jjjj")=TEXT(CRENEAUX!$W$10,"jjjj"),TEXT($C605,"jjjj")=TEXT(CRENEAUX!$X$10,"jjjj"),TEXT($C605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E605</xm:sqref>
        </x14:conditionalFormatting>
        <x14:conditionalFormatting xmlns:xm="http://schemas.microsoft.com/office/excel/2006/main">
          <x14:cfRule type="expression" priority="4896" id="{830DF596-1273-40BB-82CB-16232372D73D}">
            <xm:f>OR(TEXT($C605,"jjjj")=TEXT(CRENEAUX!$S$10,"jjjj"),TEXT($C605,"jjjj")=TEXT(CRENEAUX!$T$10,"jjjj"),TEXT($C605,"jjjj")=TEXT(CRENEAUX!$U$10,"jjjj"),TEXT($C605,"jjjj")=TEXT(CRENEAUX!$V$10,"jjjj"),TEXT($C605,"jjjj")=TEXT(CRENEAUX!$W$10,"jjjj"),TEXT($C605,"jjjj")=TEXT(CRENEAUX!$X$10,"jjjj"),TEXT($C605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E606</xm:sqref>
        </x14:conditionalFormatting>
        <x14:conditionalFormatting xmlns:xm="http://schemas.microsoft.com/office/excel/2006/main">
          <x14:cfRule type="expression" priority="4894" id="{9C392018-928C-4BEF-A2F0-48E54728812C}">
            <xm:f>OR(TEXT($C607,"jjjj")=TEXT(CRENEAUX!$S$10,"jjjj"),TEXT($C607,"jjjj")=TEXT(CRENEAUX!$T$10,"jjjj"),TEXT($C607,"jjjj")=TEXT(CRENEAUX!$U$10,"jjjj"),TEXT($C607,"jjjj")=TEXT(CRENEAUX!$V$10,"jjjj"),TEXT($C607,"jjjj")=TEXT(CRENEAUX!$W$10,"jjjj"),TEXT($C607,"jjjj")=TEXT(CRENEAUX!$X$10,"jjjj"),TEXT($C607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E607</xm:sqref>
        </x14:conditionalFormatting>
        <x14:conditionalFormatting xmlns:xm="http://schemas.microsoft.com/office/excel/2006/main">
          <x14:cfRule type="expression" priority="4893" id="{8B01EEC4-C5AF-44A7-84A1-798978F85F20}">
            <xm:f>OR(TEXT($C607,"jjjj")=TEXT(CRENEAUX!$S$10,"jjjj"),TEXT($C607,"jjjj")=TEXT(CRENEAUX!$T$10,"jjjj"),TEXT($C607,"jjjj")=TEXT(CRENEAUX!$U$10,"jjjj"),TEXT($C607,"jjjj")=TEXT(CRENEAUX!$V$10,"jjjj"),TEXT($C607,"jjjj")=TEXT(CRENEAUX!$W$10,"jjjj"),TEXT($C607,"jjjj")=TEXT(CRENEAUX!$X$10,"jjjj"),TEXT($C607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E608</xm:sqref>
        </x14:conditionalFormatting>
        <x14:conditionalFormatting xmlns:xm="http://schemas.microsoft.com/office/excel/2006/main">
          <x14:cfRule type="expression" priority="4891" id="{B4CCCBEC-AEE9-4D8B-B8C6-7B2EA19CE111}">
            <xm:f>OR(TEXT($C609,"jjjj")=TEXT(CRENEAUX!$S$10,"jjjj"),TEXT($C609,"jjjj")=TEXT(CRENEAUX!$T$10,"jjjj"),TEXT($C609,"jjjj")=TEXT(CRENEAUX!$U$10,"jjjj"),TEXT($C609,"jjjj")=TEXT(CRENEAUX!$V$10,"jjjj"),TEXT($C609,"jjjj")=TEXT(CRENEAUX!$W$10,"jjjj"),TEXT($C609,"jjjj")=TEXT(CRENEAUX!$X$10,"jjjj"),TEXT($C609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E609</xm:sqref>
        </x14:conditionalFormatting>
        <x14:conditionalFormatting xmlns:xm="http://schemas.microsoft.com/office/excel/2006/main">
          <x14:cfRule type="expression" priority="4890" id="{158E4D83-E067-4233-9575-28B6895099FD}">
            <xm:f>OR(TEXT($C609,"jjjj")=TEXT(CRENEAUX!$S$10,"jjjj"),TEXT($C609,"jjjj")=TEXT(CRENEAUX!$T$10,"jjjj"),TEXT($C609,"jjjj")=TEXT(CRENEAUX!$U$10,"jjjj"),TEXT($C609,"jjjj")=TEXT(CRENEAUX!$V$10,"jjjj"),TEXT($C609,"jjjj")=TEXT(CRENEAUX!$W$10,"jjjj"),TEXT($C609,"jjjj")=TEXT(CRENEAUX!$X$10,"jjjj"),TEXT($C609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E610</xm:sqref>
        </x14:conditionalFormatting>
        <x14:conditionalFormatting xmlns:xm="http://schemas.microsoft.com/office/excel/2006/main">
          <x14:cfRule type="expression" priority="4888" id="{2261B9D8-5637-4B76-96E6-550C670A4DA9}">
            <xm:f>OR(TEXT($C611,"jjjj")=TEXT(CRENEAUX!$S$10,"jjjj"),TEXT($C611,"jjjj")=TEXT(CRENEAUX!$T$10,"jjjj"),TEXT($C611,"jjjj")=TEXT(CRENEAUX!$U$10,"jjjj"),TEXT($C611,"jjjj")=TEXT(CRENEAUX!$V$10,"jjjj"),TEXT($C611,"jjjj")=TEXT(CRENEAUX!$W$10,"jjjj"),TEXT($C611,"jjjj")=TEXT(CRENEAUX!$X$10,"jjjj"),TEXT($C611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E611</xm:sqref>
        </x14:conditionalFormatting>
        <x14:conditionalFormatting xmlns:xm="http://schemas.microsoft.com/office/excel/2006/main">
          <x14:cfRule type="expression" priority="4887" id="{55FFB790-C549-4F4E-821F-99BF6578020E}">
            <xm:f>OR(TEXT($C611,"jjjj")=TEXT(CRENEAUX!$S$10,"jjjj"),TEXT($C611,"jjjj")=TEXT(CRENEAUX!$T$10,"jjjj"),TEXT($C611,"jjjj")=TEXT(CRENEAUX!$U$10,"jjjj"),TEXT($C611,"jjjj")=TEXT(CRENEAUX!$V$10,"jjjj"),TEXT($C611,"jjjj")=TEXT(CRENEAUX!$W$10,"jjjj"),TEXT($C611,"jjjj")=TEXT(CRENEAUX!$X$10,"jjjj"),TEXT($C611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E612</xm:sqref>
        </x14:conditionalFormatting>
        <x14:conditionalFormatting xmlns:xm="http://schemas.microsoft.com/office/excel/2006/main">
          <x14:cfRule type="expression" priority="4885" id="{CB33FEC1-FBC7-417C-ABD8-94911308E47D}">
            <xm:f>OR(TEXT($C613,"jjjj")=TEXT(CRENEAUX!$S$10,"jjjj"),TEXT($C613,"jjjj")=TEXT(CRENEAUX!$T$10,"jjjj"),TEXT($C613,"jjjj")=TEXT(CRENEAUX!$U$10,"jjjj"),TEXT($C613,"jjjj")=TEXT(CRENEAUX!$V$10,"jjjj"),TEXT($C613,"jjjj")=TEXT(CRENEAUX!$W$10,"jjjj"),TEXT($C613,"jjjj")=TEXT(CRENEAUX!$X$10,"jjjj"),TEXT($C613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E613</xm:sqref>
        </x14:conditionalFormatting>
        <x14:conditionalFormatting xmlns:xm="http://schemas.microsoft.com/office/excel/2006/main">
          <x14:cfRule type="expression" priority="4884" id="{896D7E28-E0FB-4F8C-B652-4665CC4C35B1}">
            <xm:f>OR(TEXT($C613,"jjjj")=TEXT(CRENEAUX!$S$10,"jjjj"),TEXT($C613,"jjjj")=TEXT(CRENEAUX!$T$10,"jjjj"),TEXT($C613,"jjjj")=TEXT(CRENEAUX!$U$10,"jjjj"),TEXT($C613,"jjjj")=TEXT(CRENEAUX!$V$10,"jjjj"),TEXT($C613,"jjjj")=TEXT(CRENEAUX!$W$10,"jjjj"),TEXT($C613,"jjjj")=TEXT(CRENEAUX!$X$10,"jjjj"),TEXT($C613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E614</xm:sqref>
        </x14:conditionalFormatting>
        <x14:conditionalFormatting xmlns:xm="http://schemas.microsoft.com/office/excel/2006/main">
          <x14:cfRule type="expression" priority="4882" id="{8F16A298-08DC-44B5-90A6-A12708672F45}">
            <xm:f>OR(TEXT($C615,"jjjj")=TEXT(CRENEAUX!$S$10,"jjjj"),TEXT($C615,"jjjj")=TEXT(CRENEAUX!$T$10,"jjjj"),TEXT($C615,"jjjj")=TEXT(CRENEAUX!$U$10,"jjjj"),TEXT($C615,"jjjj")=TEXT(CRENEAUX!$V$10,"jjjj"),TEXT($C615,"jjjj")=TEXT(CRENEAUX!$W$10,"jjjj"),TEXT($C615,"jjjj")=TEXT(CRENEAUX!$X$10,"jjjj"),TEXT($C615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E615</xm:sqref>
        </x14:conditionalFormatting>
        <x14:conditionalFormatting xmlns:xm="http://schemas.microsoft.com/office/excel/2006/main">
          <x14:cfRule type="expression" priority="4881" id="{9969B27A-6824-4485-A304-6978043901F5}">
            <xm:f>OR(TEXT($C615,"jjjj")=TEXT(CRENEAUX!$S$10,"jjjj"),TEXT($C615,"jjjj")=TEXT(CRENEAUX!$T$10,"jjjj"),TEXT($C615,"jjjj")=TEXT(CRENEAUX!$U$10,"jjjj"),TEXT($C615,"jjjj")=TEXT(CRENEAUX!$V$10,"jjjj"),TEXT($C615,"jjjj")=TEXT(CRENEAUX!$W$10,"jjjj"),TEXT($C615,"jjjj")=TEXT(CRENEAUX!$X$10,"jjjj"),TEXT($C615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E616</xm:sqref>
        </x14:conditionalFormatting>
        <x14:conditionalFormatting xmlns:xm="http://schemas.microsoft.com/office/excel/2006/main">
          <x14:cfRule type="expression" priority="4879" id="{3C32D6AD-6E73-4E28-BB33-BF004409BD17}">
            <xm:f>OR(TEXT($C617,"jjjj")=TEXT(CRENEAUX!$S$10,"jjjj"),TEXT($C617,"jjjj")=TEXT(CRENEAUX!$T$10,"jjjj"),TEXT($C617,"jjjj")=TEXT(CRENEAUX!$U$10,"jjjj"),TEXT($C617,"jjjj")=TEXT(CRENEAUX!$V$10,"jjjj"),TEXT($C617,"jjjj")=TEXT(CRENEAUX!$W$10,"jjjj"),TEXT($C617,"jjjj")=TEXT(CRENEAUX!$X$10,"jjjj"),TEXT($C617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E617</xm:sqref>
        </x14:conditionalFormatting>
        <x14:conditionalFormatting xmlns:xm="http://schemas.microsoft.com/office/excel/2006/main">
          <x14:cfRule type="expression" priority="4878" id="{06F8D4B9-06CA-49A9-9D93-57FDEB83F962}">
            <xm:f>OR(TEXT($C617,"jjjj")=TEXT(CRENEAUX!$S$10,"jjjj"),TEXT($C617,"jjjj")=TEXT(CRENEAUX!$T$10,"jjjj"),TEXT($C617,"jjjj")=TEXT(CRENEAUX!$U$10,"jjjj"),TEXT($C617,"jjjj")=TEXT(CRENEAUX!$V$10,"jjjj"),TEXT($C617,"jjjj")=TEXT(CRENEAUX!$W$10,"jjjj"),TEXT($C617,"jjjj")=TEXT(CRENEAUX!$X$10,"jjjj"),TEXT($C617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E618</xm:sqref>
        </x14:conditionalFormatting>
        <x14:conditionalFormatting xmlns:xm="http://schemas.microsoft.com/office/excel/2006/main">
          <x14:cfRule type="expression" priority="4876" id="{CCB93D20-DF4B-4E47-9CDB-3BF6FC9EF11B}">
            <xm:f>OR(TEXT($C619,"jjjj")=TEXT(CRENEAUX!$S$10,"jjjj"),TEXT($C619,"jjjj")=TEXT(CRENEAUX!$T$10,"jjjj"),TEXT($C619,"jjjj")=TEXT(CRENEAUX!$U$10,"jjjj"),TEXT($C619,"jjjj")=TEXT(CRENEAUX!$V$10,"jjjj"),TEXT($C619,"jjjj")=TEXT(CRENEAUX!$W$10,"jjjj"),TEXT($C619,"jjjj")=TEXT(CRENEAUX!$X$10,"jjjj"),TEXT($C619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E619</xm:sqref>
        </x14:conditionalFormatting>
        <x14:conditionalFormatting xmlns:xm="http://schemas.microsoft.com/office/excel/2006/main">
          <x14:cfRule type="expression" priority="4875" id="{21BE3F88-8019-431A-A26C-65D4C673F451}">
            <xm:f>OR(TEXT($C619,"jjjj")=TEXT(CRENEAUX!$S$10,"jjjj"),TEXT($C619,"jjjj")=TEXT(CRENEAUX!$T$10,"jjjj"),TEXT($C619,"jjjj")=TEXT(CRENEAUX!$U$10,"jjjj"),TEXT($C619,"jjjj")=TEXT(CRENEAUX!$V$10,"jjjj"),TEXT($C619,"jjjj")=TEXT(CRENEAUX!$W$10,"jjjj"),TEXT($C619,"jjjj")=TEXT(CRENEAUX!$X$10,"jjjj"),TEXT($C619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E620</xm:sqref>
        </x14:conditionalFormatting>
        <x14:conditionalFormatting xmlns:xm="http://schemas.microsoft.com/office/excel/2006/main">
          <x14:cfRule type="expression" priority="4873" id="{4353DE39-D498-4E31-BC1D-C057DA13C5D6}">
            <xm:f>OR(TEXT($C621,"jjjj")=TEXT(CRENEAUX!$S$10,"jjjj"),TEXT($C621,"jjjj")=TEXT(CRENEAUX!$T$10,"jjjj"),TEXT($C621,"jjjj")=TEXT(CRENEAUX!$U$10,"jjjj"),TEXT($C621,"jjjj")=TEXT(CRENEAUX!$V$10,"jjjj"),TEXT($C621,"jjjj")=TEXT(CRENEAUX!$W$10,"jjjj"),TEXT($C621,"jjjj")=TEXT(CRENEAUX!$X$10,"jjjj"),TEXT($C621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E621</xm:sqref>
        </x14:conditionalFormatting>
        <x14:conditionalFormatting xmlns:xm="http://schemas.microsoft.com/office/excel/2006/main">
          <x14:cfRule type="expression" priority="4872" id="{1C32797F-E8E6-483A-B134-52A22CB14546}">
            <xm:f>OR(TEXT($C621,"jjjj")=TEXT(CRENEAUX!$S$10,"jjjj"),TEXT($C621,"jjjj")=TEXT(CRENEAUX!$T$10,"jjjj"),TEXT($C621,"jjjj")=TEXT(CRENEAUX!$U$10,"jjjj"),TEXT($C621,"jjjj")=TEXT(CRENEAUX!$V$10,"jjjj"),TEXT($C621,"jjjj")=TEXT(CRENEAUX!$W$10,"jjjj"),TEXT($C621,"jjjj")=TEXT(CRENEAUX!$X$10,"jjjj"),TEXT($C621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E622</xm:sqref>
        </x14:conditionalFormatting>
        <x14:conditionalFormatting xmlns:xm="http://schemas.microsoft.com/office/excel/2006/main">
          <x14:cfRule type="expression" priority="4870" id="{6050139C-2305-43AD-BB0B-FEEFDC706DC5}">
            <xm:f>OR(TEXT($C623,"jjjj")=TEXT(CRENEAUX!$S$10,"jjjj"),TEXT($C623,"jjjj")=TEXT(CRENEAUX!$T$10,"jjjj"),TEXT($C623,"jjjj")=TEXT(CRENEAUX!$U$10,"jjjj"),TEXT($C623,"jjjj")=TEXT(CRENEAUX!$V$10,"jjjj"),TEXT($C623,"jjjj")=TEXT(CRENEAUX!$W$10,"jjjj"),TEXT($C623,"jjjj")=TEXT(CRENEAUX!$X$10,"jjjj"),TEXT($C623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E623</xm:sqref>
        </x14:conditionalFormatting>
        <x14:conditionalFormatting xmlns:xm="http://schemas.microsoft.com/office/excel/2006/main">
          <x14:cfRule type="expression" priority="4869" id="{F80BC77A-F6A0-4A23-835B-0B427DAB573A}">
            <xm:f>OR(TEXT($C623,"jjjj")=TEXT(CRENEAUX!$S$10,"jjjj"),TEXT($C623,"jjjj")=TEXT(CRENEAUX!$T$10,"jjjj"),TEXT($C623,"jjjj")=TEXT(CRENEAUX!$U$10,"jjjj"),TEXT($C623,"jjjj")=TEXT(CRENEAUX!$V$10,"jjjj"),TEXT($C623,"jjjj")=TEXT(CRENEAUX!$W$10,"jjjj"),TEXT($C623,"jjjj")=TEXT(CRENEAUX!$X$10,"jjjj"),TEXT($C623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E624</xm:sqref>
        </x14:conditionalFormatting>
        <x14:conditionalFormatting xmlns:xm="http://schemas.microsoft.com/office/excel/2006/main">
          <x14:cfRule type="expression" priority="4867" id="{6A7852A9-05DC-42FD-BFE1-694D8681D6C8}">
            <xm:f>OR(TEXT($C625,"jjjj")=TEXT(CRENEAUX!$S$10,"jjjj"),TEXT($C625,"jjjj")=TEXT(CRENEAUX!$T$10,"jjjj"),TEXT($C625,"jjjj")=TEXT(CRENEAUX!$U$10,"jjjj"),TEXT($C625,"jjjj")=TEXT(CRENEAUX!$V$10,"jjjj"),TEXT($C625,"jjjj")=TEXT(CRENEAUX!$W$10,"jjjj"),TEXT($C625,"jjjj")=TEXT(CRENEAUX!$X$10,"jjjj"),TEXT($C625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E625</xm:sqref>
        </x14:conditionalFormatting>
        <x14:conditionalFormatting xmlns:xm="http://schemas.microsoft.com/office/excel/2006/main">
          <x14:cfRule type="expression" priority="4866" id="{B3DF3B81-467C-4ABC-8EC5-A4F3E75E7D87}">
            <xm:f>OR(TEXT($C625,"jjjj")=TEXT(CRENEAUX!$S$10,"jjjj"),TEXT($C625,"jjjj")=TEXT(CRENEAUX!$T$10,"jjjj"),TEXT($C625,"jjjj")=TEXT(CRENEAUX!$U$10,"jjjj"),TEXT($C625,"jjjj")=TEXT(CRENEAUX!$V$10,"jjjj"),TEXT($C625,"jjjj")=TEXT(CRENEAUX!$W$10,"jjjj"),TEXT($C625,"jjjj")=TEXT(CRENEAUX!$X$10,"jjjj"),TEXT($C625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E626</xm:sqref>
        </x14:conditionalFormatting>
        <x14:conditionalFormatting xmlns:xm="http://schemas.microsoft.com/office/excel/2006/main">
          <x14:cfRule type="expression" priority="4864" id="{A52EE4B1-B0BD-45BC-BC2F-D6A9F2ADE50C}">
            <xm:f>OR(TEXT($C627,"jjjj")=TEXT(CRENEAUX!$S$10,"jjjj"),TEXT($C627,"jjjj")=TEXT(CRENEAUX!$T$10,"jjjj"),TEXT($C627,"jjjj")=TEXT(CRENEAUX!$U$10,"jjjj"),TEXT($C627,"jjjj")=TEXT(CRENEAUX!$V$10,"jjjj"),TEXT($C627,"jjjj")=TEXT(CRENEAUX!$W$10,"jjjj"),TEXT($C627,"jjjj")=TEXT(CRENEAUX!$X$10,"jjjj"),TEXT($C627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E627</xm:sqref>
        </x14:conditionalFormatting>
        <x14:conditionalFormatting xmlns:xm="http://schemas.microsoft.com/office/excel/2006/main">
          <x14:cfRule type="expression" priority="4863" id="{A6374D24-5C4E-44A6-9ECF-0DA2963A1618}">
            <xm:f>OR(TEXT($C627,"jjjj")=TEXT(CRENEAUX!$S$10,"jjjj"),TEXT($C627,"jjjj")=TEXT(CRENEAUX!$T$10,"jjjj"),TEXT($C627,"jjjj")=TEXT(CRENEAUX!$U$10,"jjjj"),TEXT($C627,"jjjj")=TEXT(CRENEAUX!$V$10,"jjjj"),TEXT($C627,"jjjj")=TEXT(CRENEAUX!$W$10,"jjjj"),TEXT($C627,"jjjj")=TEXT(CRENEAUX!$X$10,"jjjj"),TEXT($C627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E628</xm:sqref>
        </x14:conditionalFormatting>
        <x14:conditionalFormatting xmlns:xm="http://schemas.microsoft.com/office/excel/2006/main">
          <x14:cfRule type="expression" priority="4861" id="{3ADE6B99-B540-4072-B4CA-A129E802885F}">
            <xm:f>OR(TEXT($C629,"jjjj")=TEXT(CRENEAUX!$S$10,"jjjj"),TEXT($C629,"jjjj")=TEXT(CRENEAUX!$T$10,"jjjj"),TEXT($C629,"jjjj")=TEXT(CRENEAUX!$U$10,"jjjj"),TEXT($C629,"jjjj")=TEXT(CRENEAUX!$V$10,"jjjj"),TEXT($C629,"jjjj")=TEXT(CRENEAUX!$W$10,"jjjj"),TEXT($C629,"jjjj")=TEXT(CRENEAUX!$X$10,"jjjj"),TEXT($C629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E629</xm:sqref>
        </x14:conditionalFormatting>
        <x14:conditionalFormatting xmlns:xm="http://schemas.microsoft.com/office/excel/2006/main">
          <x14:cfRule type="expression" priority="4860" id="{F0AE3941-2336-449E-948F-03C654A37670}">
            <xm:f>OR(TEXT($C629,"jjjj")=TEXT(CRENEAUX!$S$10,"jjjj"),TEXT($C629,"jjjj")=TEXT(CRENEAUX!$T$10,"jjjj"),TEXT($C629,"jjjj")=TEXT(CRENEAUX!$U$10,"jjjj"),TEXT($C629,"jjjj")=TEXT(CRENEAUX!$V$10,"jjjj"),TEXT($C629,"jjjj")=TEXT(CRENEAUX!$W$10,"jjjj"),TEXT($C629,"jjjj")=TEXT(CRENEAUX!$X$10,"jjjj"),TEXT($C629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E630</xm:sqref>
        </x14:conditionalFormatting>
        <x14:conditionalFormatting xmlns:xm="http://schemas.microsoft.com/office/excel/2006/main">
          <x14:cfRule type="expression" priority="4858" id="{F4E5A8B6-C94A-42F8-ADCE-17D5DAA85F14}">
            <xm:f>OR(TEXT($C631,"jjjj")=TEXT(CRENEAUX!$S$10,"jjjj"),TEXT($C631,"jjjj")=TEXT(CRENEAUX!$T$10,"jjjj"),TEXT($C631,"jjjj")=TEXT(CRENEAUX!$U$10,"jjjj"),TEXT($C631,"jjjj")=TEXT(CRENEAUX!$V$10,"jjjj"),TEXT($C631,"jjjj")=TEXT(CRENEAUX!$W$10,"jjjj"),TEXT($C631,"jjjj")=TEXT(CRENEAUX!$X$10,"jjjj"),TEXT($C631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E631</xm:sqref>
        </x14:conditionalFormatting>
        <x14:conditionalFormatting xmlns:xm="http://schemas.microsoft.com/office/excel/2006/main">
          <x14:cfRule type="expression" priority="4857" id="{C9A370B8-F1E5-4979-A253-05F01EAB79DC}">
            <xm:f>OR(TEXT($C631,"jjjj")=TEXT(CRENEAUX!$S$10,"jjjj"),TEXT($C631,"jjjj")=TEXT(CRENEAUX!$T$10,"jjjj"),TEXT($C631,"jjjj")=TEXT(CRENEAUX!$U$10,"jjjj"),TEXT($C631,"jjjj")=TEXT(CRENEAUX!$V$10,"jjjj"),TEXT($C631,"jjjj")=TEXT(CRENEAUX!$W$10,"jjjj"),TEXT($C631,"jjjj")=TEXT(CRENEAUX!$X$10,"jjjj"),TEXT($C631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E632</xm:sqref>
        </x14:conditionalFormatting>
        <x14:conditionalFormatting xmlns:xm="http://schemas.microsoft.com/office/excel/2006/main">
          <x14:cfRule type="expression" priority="4855" id="{2F1683D1-5A7D-48EB-9726-60D93022C6C1}">
            <xm:f>OR(TEXT($C633,"jjjj")=TEXT(CRENEAUX!$S$10,"jjjj"),TEXT($C633,"jjjj")=TEXT(CRENEAUX!$T$10,"jjjj"),TEXT($C633,"jjjj")=TEXT(CRENEAUX!$U$10,"jjjj"),TEXT($C633,"jjjj")=TEXT(CRENEAUX!$V$10,"jjjj"),TEXT($C633,"jjjj")=TEXT(CRENEAUX!$W$10,"jjjj"),TEXT($C633,"jjjj")=TEXT(CRENEAUX!$X$10,"jjjj"),TEXT($C633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E633</xm:sqref>
        </x14:conditionalFormatting>
        <x14:conditionalFormatting xmlns:xm="http://schemas.microsoft.com/office/excel/2006/main">
          <x14:cfRule type="expression" priority="4854" id="{05F0F3D5-B22A-48B1-BFFC-8B988647FCFE}">
            <xm:f>OR(TEXT($C633,"jjjj")=TEXT(CRENEAUX!$S$10,"jjjj"),TEXT($C633,"jjjj")=TEXT(CRENEAUX!$T$10,"jjjj"),TEXT($C633,"jjjj")=TEXT(CRENEAUX!$U$10,"jjjj"),TEXT($C633,"jjjj")=TEXT(CRENEAUX!$V$10,"jjjj"),TEXT($C633,"jjjj")=TEXT(CRENEAUX!$W$10,"jjjj"),TEXT($C633,"jjjj")=TEXT(CRENEAUX!$X$10,"jjjj"),TEXT($C633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E634</xm:sqref>
        </x14:conditionalFormatting>
        <x14:conditionalFormatting xmlns:xm="http://schemas.microsoft.com/office/excel/2006/main">
          <x14:cfRule type="expression" priority="4852" id="{38AF10B3-EBC4-4183-86FB-64B2A9AFF6C9}">
            <xm:f>OR(TEXT($C635,"jjjj")=TEXT(CRENEAUX!$S$10,"jjjj"),TEXT($C635,"jjjj")=TEXT(CRENEAUX!$T$10,"jjjj"),TEXT($C635,"jjjj")=TEXT(CRENEAUX!$U$10,"jjjj"),TEXT($C635,"jjjj")=TEXT(CRENEAUX!$V$10,"jjjj"),TEXT($C635,"jjjj")=TEXT(CRENEAUX!$W$10,"jjjj"),TEXT($C635,"jjjj")=TEXT(CRENEAUX!$X$10,"jjjj"),TEXT($C635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E635</xm:sqref>
        </x14:conditionalFormatting>
        <x14:conditionalFormatting xmlns:xm="http://schemas.microsoft.com/office/excel/2006/main">
          <x14:cfRule type="expression" priority="4851" id="{12AAFA6C-D460-4C5E-9A7D-4ACBD30FDB7A}">
            <xm:f>OR(TEXT($C635,"jjjj")=TEXT(CRENEAUX!$S$10,"jjjj"),TEXT($C635,"jjjj")=TEXT(CRENEAUX!$T$10,"jjjj"),TEXT($C635,"jjjj")=TEXT(CRENEAUX!$U$10,"jjjj"),TEXT($C635,"jjjj")=TEXT(CRENEAUX!$V$10,"jjjj"),TEXT($C635,"jjjj")=TEXT(CRENEAUX!$W$10,"jjjj"),TEXT($C635,"jjjj")=TEXT(CRENEAUX!$X$10,"jjjj"),TEXT($C635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E636</xm:sqref>
        </x14:conditionalFormatting>
        <x14:conditionalFormatting xmlns:xm="http://schemas.microsoft.com/office/excel/2006/main">
          <x14:cfRule type="expression" priority="4849" id="{218953F1-BD7B-419C-B3AC-9DE7D60F88E5}">
            <xm:f>OR(TEXT($C637,"jjjj")=TEXT(CRENEAUX!$S$10,"jjjj"),TEXT($C637,"jjjj")=TEXT(CRENEAUX!$T$10,"jjjj"),TEXT($C637,"jjjj")=TEXT(CRENEAUX!$U$10,"jjjj"),TEXT($C637,"jjjj")=TEXT(CRENEAUX!$V$10,"jjjj"),TEXT($C637,"jjjj")=TEXT(CRENEAUX!$W$10,"jjjj"),TEXT($C637,"jjjj")=TEXT(CRENEAUX!$X$10,"jjjj"),TEXT($C637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E637</xm:sqref>
        </x14:conditionalFormatting>
        <x14:conditionalFormatting xmlns:xm="http://schemas.microsoft.com/office/excel/2006/main">
          <x14:cfRule type="expression" priority="4848" id="{65AB0058-304A-49A7-89C0-EA471032D914}">
            <xm:f>OR(TEXT($C637,"jjjj")=TEXT(CRENEAUX!$S$10,"jjjj"),TEXT($C637,"jjjj")=TEXT(CRENEAUX!$T$10,"jjjj"),TEXT($C637,"jjjj")=TEXT(CRENEAUX!$U$10,"jjjj"),TEXT($C637,"jjjj")=TEXT(CRENEAUX!$V$10,"jjjj"),TEXT($C637,"jjjj")=TEXT(CRENEAUX!$W$10,"jjjj"),TEXT($C637,"jjjj")=TEXT(CRENEAUX!$X$10,"jjjj"),TEXT($C637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E638</xm:sqref>
        </x14:conditionalFormatting>
        <x14:conditionalFormatting xmlns:xm="http://schemas.microsoft.com/office/excel/2006/main">
          <x14:cfRule type="expression" priority="4846" id="{5098B276-6327-45D4-B686-5552E846411F}">
            <xm:f>OR(TEXT($C639,"jjjj")=TEXT(CRENEAUX!$S$10,"jjjj"),TEXT($C639,"jjjj")=TEXT(CRENEAUX!$T$10,"jjjj"),TEXT($C639,"jjjj")=TEXT(CRENEAUX!$U$10,"jjjj"),TEXT($C639,"jjjj")=TEXT(CRENEAUX!$V$10,"jjjj"),TEXT($C639,"jjjj")=TEXT(CRENEAUX!$W$10,"jjjj"),TEXT($C639,"jjjj")=TEXT(CRENEAUX!$X$10,"jjjj"),TEXT($C639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E639</xm:sqref>
        </x14:conditionalFormatting>
        <x14:conditionalFormatting xmlns:xm="http://schemas.microsoft.com/office/excel/2006/main">
          <x14:cfRule type="expression" priority="4845" id="{DDC7FCBA-22A0-44AA-B0C8-846DA6A3E6D4}">
            <xm:f>OR(TEXT($C639,"jjjj")=TEXT(CRENEAUX!$S$10,"jjjj"),TEXT($C639,"jjjj")=TEXT(CRENEAUX!$T$10,"jjjj"),TEXT($C639,"jjjj")=TEXT(CRENEAUX!$U$10,"jjjj"),TEXT($C639,"jjjj")=TEXT(CRENEAUX!$V$10,"jjjj"),TEXT($C639,"jjjj")=TEXT(CRENEAUX!$W$10,"jjjj"),TEXT($C639,"jjjj")=TEXT(CRENEAUX!$X$10,"jjjj"),TEXT($C639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E640</xm:sqref>
        </x14:conditionalFormatting>
        <x14:conditionalFormatting xmlns:xm="http://schemas.microsoft.com/office/excel/2006/main">
          <x14:cfRule type="expression" priority="4843" id="{5E6939B1-2732-4CDA-B601-B91C8EC47493}">
            <xm:f>OR(TEXT($C641,"jjjj")=TEXT(CRENEAUX!$S$10,"jjjj"),TEXT($C641,"jjjj")=TEXT(CRENEAUX!$T$10,"jjjj"),TEXT($C641,"jjjj")=TEXT(CRENEAUX!$U$10,"jjjj"),TEXT($C641,"jjjj")=TEXT(CRENEAUX!$V$10,"jjjj"),TEXT($C641,"jjjj")=TEXT(CRENEAUX!$W$10,"jjjj"),TEXT($C641,"jjjj")=TEXT(CRENEAUX!$X$10,"jjjj"),TEXT($C641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E641</xm:sqref>
        </x14:conditionalFormatting>
        <x14:conditionalFormatting xmlns:xm="http://schemas.microsoft.com/office/excel/2006/main">
          <x14:cfRule type="expression" priority="4842" id="{C231FA1C-01B4-4B8F-8A98-C3CED1609F7A}">
            <xm:f>OR(TEXT($C641,"jjjj")=TEXT(CRENEAUX!$S$10,"jjjj"),TEXT($C641,"jjjj")=TEXT(CRENEAUX!$T$10,"jjjj"),TEXT($C641,"jjjj")=TEXT(CRENEAUX!$U$10,"jjjj"),TEXT($C641,"jjjj")=TEXT(CRENEAUX!$V$10,"jjjj"),TEXT($C641,"jjjj")=TEXT(CRENEAUX!$W$10,"jjjj"),TEXT($C641,"jjjj")=TEXT(CRENEAUX!$X$10,"jjjj"),TEXT($C641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E642</xm:sqref>
        </x14:conditionalFormatting>
        <x14:conditionalFormatting xmlns:xm="http://schemas.microsoft.com/office/excel/2006/main">
          <x14:cfRule type="expression" priority="4840" id="{6A7EA1CF-FD49-462F-AE4B-440DA5A15B6B}">
            <xm:f>OR(TEXT($C643,"jjjj")=TEXT(CRENEAUX!$S$10,"jjjj"),TEXT($C643,"jjjj")=TEXT(CRENEAUX!$T$10,"jjjj"),TEXT($C643,"jjjj")=TEXT(CRENEAUX!$U$10,"jjjj"),TEXT($C643,"jjjj")=TEXT(CRENEAUX!$V$10,"jjjj"),TEXT($C643,"jjjj")=TEXT(CRENEAUX!$W$10,"jjjj"),TEXT($C643,"jjjj")=TEXT(CRENEAUX!$X$10,"jjjj"),TEXT($C643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E643</xm:sqref>
        </x14:conditionalFormatting>
        <x14:conditionalFormatting xmlns:xm="http://schemas.microsoft.com/office/excel/2006/main">
          <x14:cfRule type="expression" priority="4839" id="{7FB62C6D-1D44-4212-8D93-5937D49DC03D}">
            <xm:f>OR(TEXT($C643,"jjjj")=TEXT(CRENEAUX!$S$10,"jjjj"),TEXT($C643,"jjjj")=TEXT(CRENEAUX!$T$10,"jjjj"),TEXT($C643,"jjjj")=TEXT(CRENEAUX!$U$10,"jjjj"),TEXT($C643,"jjjj")=TEXT(CRENEAUX!$V$10,"jjjj"),TEXT($C643,"jjjj")=TEXT(CRENEAUX!$W$10,"jjjj"),TEXT($C643,"jjjj")=TEXT(CRENEAUX!$X$10,"jjjj"),TEXT($C643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E644</xm:sqref>
        </x14:conditionalFormatting>
        <x14:conditionalFormatting xmlns:xm="http://schemas.microsoft.com/office/excel/2006/main">
          <x14:cfRule type="expression" priority="4837" id="{239A1038-B92F-4B89-93EF-5166CF3CB973}">
            <xm:f>OR(TEXT($C645,"jjjj")=TEXT(CRENEAUX!$S$10,"jjjj"),TEXT($C645,"jjjj")=TEXT(CRENEAUX!$T$10,"jjjj"),TEXT($C645,"jjjj")=TEXT(CRENEAUX!$U$10,"jjjj"),TEXT($C645,"jjjj")=TEXT(CRENEAUX!$V$10,"jjjj"),TEXT($C645,"jjjj")=TEXT(CRENEAUX!$W$10,"jjjj"),TEXT($C645,"jjjj")=TEXT(CRENEAUX!$X$10,"jjjj"),TEXT($C645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E645</xm:sqref>
        </x14:conditionalFormatting>
        <x14:conditionalFormatting xmlns:xm="http://schemas.microsoft.com/office/excel/2006/main">
          <x14:cfRule type="expression" priority="4836" id="{20636F8D-0022-4B61-A419-ACF671D4BE36}">
            <xm:f>OR(TEXT($C645,"jjjj")=TEXT(CRENEAUX!$S$10,"jjjj"),TEXT($C645,"jjjj")=TEXT(CRENEAUX!$T$10,"jjjj"),TEXT($C645,"jjjj")=TEXT(CRENEAUX!$U$10,"jjjj"),TEXT($C645,"jjjj")=TEXT(CRENEAUX!$V$10,"jjjj"),TEXT($C645,"jjjj")=TEXT(CRENEAUX!$W$10,"jjjj"),TEXT($C645,"jjjj")=TEXT(CRENEAUX!$X$10,"jjjj"),TEXT($C645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E646</xm:sqref>
        </x14:conditionalFormatting>
        <x14:conditionalFormatting xmlns:xm="http://schemas.microsoft.com/office/excel/2006/main">
          <x14:cfRule type="expression" priority="4834" id="{48376F5B-7504-4B0C-9138-088B0E6C8B0D}">
            <xm:f>OR(TEXT($C647,"jjjj")=TEXT(CRENEAUX!$S$10,"jjjj"),TEXT($C647,"jjjj")=TEXT(CRENEAUX!$T$10,"jjjj"),TEXT($C647,"jjjj")=TEXT(CRENEAUX!$U$10,"jjjj"),TEXT($C647,"jjjj")=TEXT(CRENEAUX!$V$10,"jjjj"),TEXT($C647,"jjjj")=TEXT(CRENEAUX!$W$10,"jjjj"),TEXT($C647,"jjjj")=TEXT(CRENEAUX!$X$10,"jjjj"),TEXT($C647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E647</xm:sqref>
        </x14:conditionalFormatting>
        <x14:conditionalFormatting xmlns:xm="http://schemas.microsoft.com/office/excel/2006/main">
          <x14:cfRule type="expression" priority="4833" id="{7C843F2E-DFCF-4786-83F5-63DB0D8803DE}">
            <xm:f>OR(TEXT($C647,"jjjj")=TEXT(CRENEAUX!$S$10,"jjjj"),TEXT($C647,"jjjj")=TEXT(CRENEAUX!$T$10,"jjjj"),TEXT($C647,"jjjj")=TEXT(CRENEAUX!$U$10,"jjjj"),TEXT($C647,"jjjj")=TEXT(CRENEAUX!$V$10,"jjjj"),TEXT($C647,"jjjj")=TEXT(CRENEAUX!$W$10,"jjjj"),TEXT($C647,"jjjj")=TEXT(CRENEAUX!$X$10,"jjjj"),TEXT($C647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E648</xm:sqref>
        </x14:conditionalFormatting>
        <x14:conditionalFormatting xmlns:xm="http://schemas.microsoft.com/office/excel/2006/main">
          <x14:cfRule type="expression" priority="4831" id="{9C009E36-AAB7-4B83-8D1F-E979B8E59406}">
            <xm:f>OR(TEXT($C649,"jjjj")=TEXT(CRENEAUX!$S$10,"jjjj"),TEXT($C649,"jjjj")=TEXT(CRENEAUX!$T$10,"jjjj"),TEXT($C649,"jjjj")=TEXT(CRENEAUX!$U$10,"jjjj"),TEXT($C649,"jjjj")=TEXT(CRENEAUX!$V$10,"jjjj"),TEXT($C649,"jjjj")=TEXT(CRENEAUX!$W$10,"jjjj"),TEXT($C649,"jjjj")=TEXT(CRENEAUX!$X$10,"jjjj"),TEXT($C649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E649</xm:sqref>
        </x14:conditionalFormatting>
        <x14:conditionalFormatting xmlns:xm="http://schemas.microsoft.com/office/excel/2006/main">
          <x14:cfRule type="expression" priority="4830" id="{62C34732-A58F-4D55-A180-DF9917D0757A}">
            <xm:f>OR(TEXT($C649,"jjjj")=TEXT(CRENEAUX!$S$10,"jjjj"),TEXT($C649,"jjjj")=TEXT(CRENEAUX!$T$10,"jjjj"),TEXT($C649,"jjjj")=TEXT(CRENEAUX!$U$10,"jjjj"),TEXT($C649,"jjjj")=TEXT(CRENEAUX!$V$10,"jjjj"),TEXT($C649,"jjjj")=TEXT(CRENEAUX!$W$10,"jjjj"),TEXT($C649,"jjjj")=TEXT(CRENEAUX!$X$10,"jjjj"),TEXT($C649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E650</xm:sqref>
        </x14:conditionalFormatting>
        <x14:conditionalFormatting xmlns:xm="http://schemas.microsoft.com/office/excel/2006/main">
          <x14:cfRule type="expression" priority="4828" id="{09AFD082-7C6B-4FD8-B9AA-11B7B9067F3A}">
            <xm:f>OR(TEXT($C651,"jjjj")=TEXT(CRENEAUX!$S$10,"jjjj"),TEXT($C651,"jjjj")=TEXT(CRENEAUX!$T$10,"jjjj"),TEXT($C651,"jjjj")=TEXT(CRENEAUX!$U$10,"jjjj"),TEXT($C651,"jjjj")=TEXT(CRENEAUX!$V$10,"jjjj"),TEXT($C651,"jjjj")=TEXT(CRENEAUX!$W$10,"jjjj"),TEXT($C651,"jjjj")=TEXT(CRENEAUX!$X$10,"jjjj"),TEXT($C651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E651</xm:sqref>
        </x14:conditionalFormatting>
        <x14:conditionalFormatting xmlns:xm="http://schemas.microsoft.com/office/excel/2006/main">
          <x14:cfRule type="expression" priority="4827" id="{93CF2607-098F-4111-895F-27484F642D3F}">
            <xm:f>OR(TEXT($C651,"jjjj")=TEXT(CRENEAUX!$S$10,"jjjj"),TEXT($C651,"jjjj")=TEXT(CRENEAUX!$T$10,"jjjj"),TEXT($C651,"jjjj")=TEXT(CRENEAUX!$U$10,"jjjj"),TEXT($C651,"jjjj")=TEXT(CRENEAUX!$V$10,"jjjj"),TEXT($C651,"jjjj")=TEXT(CRENEAUX!$W$10,"jjjj"),TEXT($C651,"jjjj")=TEXT(CRENEAUX!$X$10,"jjjj"),TEXT($C651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E652</xm:sqref>
        </x14:conditionalFormatting>
        <x14:conditionalFormatting xmlns:xm="http://schemas.microsoft.com/office/excel/2006/main">
          <x14:cfRule type="expression" priority="4825" id="{CC918356-7C7E-441B-B82A-615DF948C197}">
            <xm:f>OR(TEXT($C653,"jjjj")=TEXT(CRENEAUX!$S$10,"jjjj"),TEXT($C653,"jjjj")=TEXT(CRENEAUX!$T$10,"jjjj"),TEXT($C653,"jjjj")=TEXT(CRENEAUX!$U$10,"jjjj"),TEXT($C653,"jjjj")=TEXT(CRENEAUX!$V$10,"jjjj"),TEXT($C653,"jjjj")=TEXT(CRENEAUX!$W$10,"jjjj"),TEXT($C653,"jjjj")=TEXT(CRENEAUX!$X$10,"jjjj"),TEXT($C653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E653</xm:sqref>
        </x14:conditionalFormatting>
        <x14:conditionalFormatting xmlns:xm="http://schemas.microsoft.com/office/excel/2006/main">
          <x14:cfRule type="expression" priority="4824" id="{CC3ED1C5-CFD2-40AC-ABDF-E1D33E688054}">
            <xm:f>OR(TEXT($C653,"jjjj")=TEXT(CRENEAUX!$S$10,"jjjj"),TEXT($C653,"jjjj")=TEXT(CRENEAUX!$T$10,"jjjj"),TEXT($C653,"jjjj")=TEXT(CRENEAUX!$U$10,"jjjj"),TEXT($C653,"jjjj")=TEXT(CRENEAUX!$V$10,"jjjj"),TEXT($C653,"jjjj")=TEXT(CRENEAUX!$W$10,"jjjj"),TEXT($C653,"jjjj")=TEXT(CRENEAUX!$X$10,"jjjj"),TEXT($C653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E654</xm:sqref>
        </x14:conditionalFormatting>
        <x14:conditionalFormatting xmlns:xm="http://schemas.microsoft.com/office/excel/2006/main">
          <x14:cfRule type="expression" priority="4822" id="{A1BF2B7C-DA14-4951-AA0B-1CD649739173}">
            <xm:f>OR(TEXT($C655,"jjjj")=TEXT(CRENEAUX!$S$10,"jjjj"),TEXT($C655,"jjjj")=TEXT(CRENEAUX!$T$10,"jjjj"),TEXT($C655,"jjjj")=TEXT(CRENEAUX!$U$10,"jjjj"),TEXT($C655,"jjjj")=TEXT(CRENEAUX!$V$10,"jjjj"),TEXT($C655,"jjjj")=TEXT(CRENEAUX!$W$10,"jjjj"),TEXT($C655,"jjjj")=TEXT(CRENEAUX!$X$10,"jjjj"),TEXT($C655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E655</xm:sqref>
        </x14:conditionalFormatting>
        <x14:conditionalFormatting xmlns:xm="http://schemas.microsoft.com/office/excel/2006/main">
          <x14:cfRule type="expression" priority="4821" id="{3ADDC6B5-D48F-4C88-8C45-93A07C73600E}">
            <xm:f>OR(TEXT($C655,"jjjj")=TEXT(CRENEAUX!$S$10,"jjjj"),TEXT($C655,"jjjj")=TEXT(CRENEAUX!$T$10,"jjjj"),TEXT($C655,"jjjj")=TEXT(CRENEAUX!$U$10,"jjjj"),TEXT($C655,"jjjj")=TEXT(CRENEAUX!$V$10,"jjjj"),TEXT($C655,"jjjj")=TEXT(CRENEAUX!$W$10,"jjjj"),TEXT($C655,"jjjj")=TEXT(CRENEAUX!$X$10,"jjjj"),TEXT($C655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E656</xm:sqref>
        </x14:conditionalFormatting>
        <x14:conditionalFormatting xmlns:xm="http://schemas.microsoft.com/office/excel/2006/main">
          <x14:cfRule type="expression" priority="4819" id="{BC348A9F-A5C2-486A-9A23-46AEEAA9ACCF}">
            <xm:f>OR(TEXT($C657,"jjjj")=TEXT(CRENEAUX!$S$10,"jjjj"),TEXT($C657,"jjjj")=TEXT(CRENEAUX!$T$10,"jjjj"),TEXT($C657,"jjjj")=TEXT(CRENEAUX!$U$10,"jjjj"),TEXT($C657,"jjjj")=TEXT(CRENEAUX!$V$10,"jjjj"),TEXT($C657,"jjjj")=TEXT(CRENEAUX!$W$10,"jjjj"),TEXT($C657,"jjjj")=TEXT(CRENEAUX!$X$10,"jjjj"),TEXT($C657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E657</xm:sqref>
        </x14:conditionalFormatting>
        <x14:conditionalFormatting xmlns:xm="http://schemas.microsoft.com/office/excel/2006/main">
          <x14:cfRule type="expression" priority="4818" id="{247C8C2A-833B-4958-BE43-38CC906AFED2}">
            <xm:f>OR(TEXT($C657,"jjjj")=TEXT(CRENEAUX!$S$10,"jjjj"),TEXT($C657,"jjjj")=TEXT(CRENEAUX!$T$10,"jjjj"),TEXT($C657,"jjjj")=TEXT(CRENEAUX!$U$10,"jjjj"),TEXT($C657,"jjjj")=TEXT(CRENEAUX!$V$10,"jjjj"),TEXT($C657,"jjjj")=TEXT(CRENEAUX!$W$10,"jjjj"),TEXT($C657,"jjjj")=TEXT(CRENEAUX!$X$10,"jjjj"),TEXT($C657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E658</xm:sqref>
        </x14:conditionalFormatting>
        <x14:conditionalFormatting xmlns:xm="http://schemas.microsoft.com/office/excel/2006/main">
          <x14:cfRule type="expression" priority="4816" id="{A3486A4C-848D-45FA-BA88-5005FB7F9C7A}">
            <xm:f>OR(TEXT($C659,"jjjj")=TEXT(CRENEAUX!$S$10,"jjjj"),TEXT($C659,"jjjj")=TEXT(CRENEAUX!$T$10,"jjjj"),TEXT($C659,"jjjj")=TEXT(CRENEAUX!$U$10,"jjjj"),TEXT($C659,"jjjj")=TEXT(CRENEAUX!$V$10,"jjjj"),TEXT($C659,"jjjj")=TEXT(CRENEAUX!$W$10,"jjjj"),TEXT($C659,"jjjj")=TEXT(CRENEAUX!$X$10,"jjjj"),TEXT($C659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E659</xm:sqref>
        </x14:conditionalFormatting>
        <x14:conditionalFormatting xmlns:xm="http://schemas.microsoft.com/office/excel/2006/main">
          <x14:cfRule type="expression" priority="4815" id="{34A5E73D-F83B-4313-8A6B-405A0CF858C0}">
            <xm:f>OR(TEXT($C659,"jjjj")=TEXT(CRENEAUX!$S$10,"jjjj"),TEXT($C659,"jjjj")=TEXT(CRENEAUX!$T$10,"jjjj"),TEXT($C659,"jjjj")=TEXT(CRENEAUX!$U$10,"jjjj"),TEXT($C659,"jjjj")=TEXT(CRENEAUX!$V$10,"jjjj"),TEXT($C659,"jjjj")=TEXT(CRENEAUX!$W$10,"jjjj"),TEXT($C659,"jjjj")=TEXT(CRENEAUX!$X$10,"jjjj"),TEXT($C659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E660</xm:sqref>
        </x14:conditionalFormatting>
        <x14:conditionalFormatting xmlns:xm="http://schemas.microsoft.com/office/excel/2006/main">
          <x14:cfRule type="expression" priority="4813" id="{D3FB1AFD-DB5E-4B0C-A002-5BDD576827B0}">
            <xm:f>OR(TEXT($C661,"jjjj")=TEXT(CRENEAUX!$S$10,"jjjj"),TEXT($C661,"jjjj")=TEXT(CRENEAUX!$T$10,"jjjj"),TEXT($C661,"jjjj")=TEXT(CRENEAUX!$U$10,"jjjj"),TEXT($C661,"jjjj")=TEXT(CRENEAUX!$V$10,"jjjj"),TEXT($C661,"jjjj")=TEXT(CRENEAUX!$W$10,"jjjj"),TEXT($C661,"jjjj")=TEXT(CRENEAUX!$X$10,"jjjj"),TEXT($C661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E661</xm:sqref>
        </x14:conditionalFormatting>
        <x14:conditionalFormatting xmlns:xm="http://schemas.microsoft.com/office/excel/2006/main">
          <x14:cfRule type="expression" priority="4812" id="{340BBA08-91BE-4C66-97A2-14C6B7CCE56B}">
            <xm:f>OR(TEXT($C661,"jjjj")=TEXT(CRENEAUX!$S$10,"jjjj"),TEXT($C661,"jjjj")=TEXT(CRENEAUX!$T$10,"jjjj"),TEXT($C661,"jjjj")=TEXT(CRENEAUX!$U$10,"jjjj"),TEXT($C661,"jjjj")=TEXT(CRENEAUX!$V$10,"jjjj"),TEXT($C661,"jjjj")=TEXT(CRENEAUX!$W$10,"jjjj"),TEXT($C661,"jjjj")=TEXT(CRENEAUX!$X$10,"jjjj"),TEXT($C661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E662</xm:sqref>
        </x14:conditionalFormatting>
        <x14:conditionalFormatting xmlns:xm="http://schemas.microsoft.com/office/excel/2006/main">
          <x14:cfRule type="expression" priority="4810" id="{DDBD11D6-C820-469E-8D99-6E739AD5800D}">
            <xm:f>OR(TEXT($C663,"jjjj")=TEXT(CRENEAUX!$S$10,"jjjj"),TEXT($C663,"jjjj")=TEXT(CRENEAUX!$T$10,"jjjj"),TEXT($C663,"jjjj")=TEXT(CRENEAUX!$U$10,"jjjj"),TEXT($C663,"jjjj")=TEXT(CRENEAUX!$V$10,"jjjj"),TEXT($C663,"jjjj")=TEXT(CRENEAUX!$W$10,"jjjj"),TEXT($C663,"jjjj")=TEXT(CRENEAUX!$X$10,"jjjj"),TEXT($C663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E663</xm:sqref>
        </x14:conditionalFormatting>
        <x14:conditionalFormatting xmlns:xm="http://schemas.microsoft.com/office/excel/2006/main">
          <x14:cfRule type="expression" priority="4809" id="{934AFDE0-C35A-468E-A7CD-985B08131A1A}">
            <xm:f>OR(TEXT($C663,"jjjj")=TEXT(CRENEAUX!$S$10,"jjjj"),TEXT($C663,"jjjj")=TEXT(CRENEAUX!$T$10,"jjjj"),TEXT($C663,"jjjj")=TEXT(CRENEAUX!$U$10,"jjjj"),TEXT($C663,"jjjj")=TEXT(CRENEAUX!$V$10,"jjjj"),TEXT($C663,"jjjj")=TEXT(CRENEAUX!$W$10,"jjjj"),TEXT($C663,"jjjj")=TEXT(CRENEAUX!$X$10,"jjjj"),TEXT($C663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E664</xm:sqref>
        </x14:conditionalFormatting>
        <x14:conditionalFormatting xmlns:xm="http://schemas.microsoft.com/office/excel/2006/main">
          <x14:cfRule type="expression" priority="4807" id="{1C6864B6-3F9E-4F76-B6F1-360FDEBD8EF5}">
            <xm:f>OR(TEXT($C665,"jjjj")=TEXT(CRENEAUX!$S$10,"jjjj"),TEXT($C665,"jjjj")=TEXT(CRENEAUX!$T$10,"jjjj"),TEXT($C665,"jjjj")=TEXT(CRENEAUX!$U$10,"jjjj"),TEXT($C665,"jjjj")=TEXT(CRENEAUX!$V$10,"jjjj"),TEXT($C665,"jjjj")=TEXT(CRENEAUX!$W$10,"jjjj"),TEXT($C665,"jjjj")=TEXT(CRENEAUX!$X$10,"jjjj"),TEXT($C665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E665</xm:sqref>
        </x14:conditionalFormatting>
        <x14:conditionalFormatting xmlns:xm="http://schemas.microsoft.com/office/excel/2006/main">
          <x14:cfRule type="expression" priority="4806" id="{6EDE34D7-A02E-4524-8572-A4EF2A55484C}">
            <xm:f>OR(TEXT($C665,"jjjj")=TEXT(CRENEAUX!$S$10,"jjjj"),TEXT($C665,"jjjj")=TEXT(CRENEAUX!$T$10,"jjjj"),TEXT($C665,"jjjj")=TEXT(CRENEAUX!$U$10,"jjjj"),TEXT($C665,"jjjj")=TEXT(CRENEAUX!$V$10,"jjjj"),TEXT($C665,"jjjj")=TEXT(CRENEAUX!$W$10,"jjjj"),TEXT($C665,"jjjj")=TEXT(CRENEAUX!$X$10,"jjjj"),TEXT($C665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E666</xm:sqref>
        </x14:conditionalFormatting>
        <x14:conditionalFormatting xmlns:xm="http://schemas.microsoft.com/office/excel/2006/main">
          <x14:cfRule type="expression" priority="4804" id="{3DDED1F9-A8ED-4D00-B62B-2382BDA1841E}">
            <xm:f>OR(TEXT($C667,"jjjj")=TEXT(CRENEAUX!$S$10,"jjjj"),TEXT($C667,"jjjj")=TEXT(CRENEAUX!$T$10,"jjjj"),TEXT($C667,"jjjj")=TEXT(CRENEAUX!$U$10,"jjjj"),TEXT($C667,"jjjj")=TEXT(CRENEAUX!$V$10,"jjjj"),TEXT($C667,"jjjj")=TEXT(CRENEAUX!$W$10,"jjjj"),TEXT($C667,"jjjj")=TEXT(CRENEAUX!$X$10,"jjjj"),TEXT($C667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E667</xm:sqref>
        </x14:conditionalFormatting>
        <x14:conditionalFormatting xmlns:xm="http://schemas.microsoft.com/office/excel/2006/main">
          <x14:cfRule type="expression" priority="4803" id="{3B52C7C0-A952-4F8B-83AB-6A3AA270512A}">
            <xm:f>OR(TEXT($C667,"jjjj")=TEXT(CRENEAUX!$S$10,"jjjj"),TEXT($C667,"jjjj")=TEXT(CRENEAUX!$T$10,"jjjj"),TEXT($C667,"jjjj")=TEXT(CRENEAUX!$U$10,"jjjj"),TEXT($C667,"jjjj")=TEXT(CRENEAUX!$V$10,"jjjj"),TEXT($C667,"jjjj")=TEXT(CRENEAUX!$W$10,"jjjj"),TEXT($C667,"jjjj")=TEXT(CRENEAUX!$X$10,"jjjj"),TEXT($C667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E668</xm:sqref>
        </x14:conditionalFormatting>
        <x14:conditionalFormatting xmlns:xm="http://schemas.microsoft.com/office/excel/2006/main">
          <x14:cfRule type="expression" priority="4801" id="{0FD918A2-0921-46F2-894E-A5126A74693A}">
            <xm:f>OR(TEXT($C669,"jjjj")=TEXT(CRENEAUX!$S$10,"jjjj"),TEXT($C669,"jjjj")=TEXT(CRENEAUX!$T$10,"jjjj"),TEXT($C669,"jjjj")=TEXT(CRENEAUX!$U$10,"jjjj"),TEXT($C669,"jjjj")=TEXT(CRENEAUX!$V$10,"jjjj"),TEXT($C669,"jjjj")=TEXT(CRENEAUX!$W$10,"jjjj"),TEXT($C669,"jjjj")=TEXT(CRENEAUX!$X$10,"jjjj"),TEXT($C669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E669</xm:sqref>
        </x14:conditionalFormatting>
        <x14:conditionalFormatting xmlns:xm="http://schemas.microsoft.com/office/excel/2006/main">
          <x14:cfRule type="expression" priority="4800" id="{6631957A-BE23-44BF-9F34-37224545BC64}">
            <xm:f>OR(TEXT($C669,"jjjj")=TEXT(CRENEAUX!$S$10,"jjjj"),TEXT($C669,"jjjj")=TEXT(CRENEAUX!$T$10,"jjjj"),TEXT($C669,"jjjj")=TEXT(CRENEAUX!$U$10,"jjjj"),TEXT($C669,"jjjj")=TEXT(CRENEAUX!$V$10,"jjjj"),TEXT($C669,"jjjj")=TEXT(CRENEAUX!$W$10,"jjjj"),TEXT($C669,"jjjj")=TEXT(CRENEAUX!$X$10,"jjjj"),TEXT($C669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E670</xm:sqref>
        </x14:conditionalFormatting>
        <x14:conditionalFormatting xmlns:xm="http://schemas.microsoft.com/office/excel/2006/main">
          <x14:cfRule type="expression" priority="4798" id="{26DD2257-B5EC-434C-95E6-425B24E3A739}">
            <xm:f>OR(TEXT($C671,"jjjj")=TEXT(CRENEAUX!$S$10,"jjjj"),TEXT($C671,"jjjj")=TEXT(CRENEAUX!$T$10,"jjjj"),TEXT($C671,"jjjj")=TEXT(CRENEAUX!$U$10,"jjjj"),TEXT($C671,"jjjj")=TEXT(CRENEAUX!$V$10,"jjjj"),TEXT($C671,"jjjj")=TEXT(CRENEAUX!$W$10,"jjjj"),TEXT($C671,"jjjj")=TEXT(CRENEAUX!$X$10,"jjjj"),TEXT($C671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E671</xm:sqref>
        </x14:conditionalFormatting>
        <x14:conditionalFormatting xmlns:xm="http://schemas.microsoft.com/office/excel/2006/main">
          <x14:cfRule type="expression" priority="4797" id="{65D23532-5CE6-49CC-8DBD-90814B6EC062}">
            <xm:f>OR(TEXT($C671,"jjjj")=TEXT(CRENEAUX!$S$10,"jjjj"),TEXT($C671,"jjjj")=TEXT(CRENEAUX!$T$10,"jjjj"),TEXT($C671,"jjjj")=TEXT(CRENEAUX!$U$10,"jjjj"),TEXT($C671,"jjjj")=TEXT(CRENEAUX!$V$10,"jjjj"),TEXT($C671,"jjjj")=TEXT(CRENEAUX!$W$10,"jjjj"),TEXT($C671,"jjjj")=TEXT(CRENEAUX!$X$10,"jjjj"),TEXT($C671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E672</xm:sqref>
        </x14:conditionalFormatting>
        <x14:conditionalFormatting xmlns:xm="http://schemas.microsoft.com/office/excel/2006/main">
          <x14:cfRule type="expression" priority="4795" id="{6C7C3B6B-A037-4C7C-B502-5EDB79298041}">
            <xm:f>OR(TEXT($C673,"jjjj")=TEXT(CRENEAUX!$S$10,"jjjj"),TEXT($C673,"jjjj")=TEXT(CRENEAUX!$T$10,"jjjj"),TEXT($C673,"jjjj")=TEXT(CRENEAUX!$U$10,"jjjj"),TEXT($C673,"jjjj")=TEXT(CRENEAUX!$V$10,"jjjj"),TEXT($C673,"jjjj")=TEXT(CRENEAUX!$W$10,"jjjj"),TEXT($C673,"jjjj")=TEXT(CRENEAUX!$X$10,"jjjj"),TEXT($C673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E673</xm:sqref>
        </x14:conditionalFormatting>
        <x14:conditionalFormatting xmlns:xm="http://schemas.microsoft.com/office/excel/2006/main">
          <x14:cfRule type="expression" priority="4794" id="{353C41A1-A4A8-45BB-B4E5-24F5AC750D91}">
            <xm:f>OR(TEXT($C673,"jjjj")=TEXT(CRENEAUX!$S$10,"jjjj"),TEXT($C673,"jjjj")=TEXT(CRENEAUX!$T$10,"jjjj"),TEXT($C673,"jjjj")=TEXT(CRENEAUX!$U$10,"jjjj"),TEXT($C673,"jjjj")=TEXT(CRENEAUX!$V$10,"jjjj"),TEXT($C673,"jjjj")=TEXT(CRENEAUX!$W$10,"jjjj"),TEXT($C673,"jjjj")=TEXT(CRENEAUX!$X$10,"jjjj"),TEXT($C673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E674</xm:sqref>
        </x14:conditionalFormatting>
        <x14:conditionalFormatting xmlns:xm="http://schemas.microsoft.com/office/excel/2006/main">
          <x14:cfRule type="expression" priority="4792" id="{788F1B78-454D-4C1A-9D64-EB183EACD7AC}">
            <xm:f>OR(TEXT($C675,"jjjj")=TEXT(CRENEAUX!$S$10,"jjjj"),TEXT($C675,"jjjj")=TEXT(CRENEAUX!$T$10,"jjjj"),TEXT($C675,"jjjj")=TEXT(CRENEAUX!$U$10,"jjjj"),TEXT($C675,"jjjj")=TEXT(CRENEAUX!$V$10,"jjjj"),TEXT($C675,"jjjj")=TEXT(CRENEAUX!$W$10,"jjjj"),TEXT($C675,"jjjj")=TEXT(CRENEAUX!$X$10,"jjjj"),TEXT($C675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E675</xm:sqref>
        </x14:conditionalFormatting>
        <x14:conditionalFormatting xmlns:xm="http://schemas.microsoft.com/office/excel/2006/main">
          <x14:cfRule type="expression" priority="4791" id="{7E162D27-1CF3-4E62-B226-CED9F77D1646}">
            <xm:f>OR(TEXT($C675,"jjjj")=TEXT(CRENEAUX!$S$10,"jjjj"),TEXT($C675,"jjjj")=TEXT(CRENEAUX!$T$10,"jjjj"),TEXT($C675,"jjjj")=TEXT(CRENEAUX!$U$10,"jjjj"),TEXT($C675,"jjjj")=TEXT(CRENEAUX!$V$10,"jjjj"),TEXT($C675,"jjjj")=TEXT(CRENEAUX!$W$10,"jjjj"),TEXT($C675,"jjjj")=TEXT(CRENEAUX!$X$10,"jjjj"),TEXT($C675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E676</xm:sqref>
        </x14:conditionalFormatting>
        <x14:conditionalFormatting xmlns:xm="http://schemas.microsoft.com/office/excel/2006/main">
          <x14:cfRule type="expression" priority="4789" id="{AEC0A398-8906-424C-8DD7-AF00718CE80B}">
            <xm:f>OR(TEXT($C677,"jjjj")=TEXT(CRENEAUX!$S$10,"jjjj"),TEXT($C677,"jjjj")=TEXT(CRENEAUX!$T$10,"jjjj"),TEXT($C677,"jjjj")=TEXT(CRENEAUX!$U$10,"jjjj"),TEXT($C677,"jjjj")=TEXT(CRENEAUX!$V$10,"jjjj"),TEXT($C677,"jjjj")=TEXT(CRENEAUX!$W$10,"jjjj"),TEXT($C677,"jjjj")=TEXT(CRENEAUX!$X$10,"jjjj"),TEXT($C677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E677</xm:sqref>
        </x14:conditionalFormatting>
        <x14:conditionalFormatting xmlns:xm="http://schemas.microsoft.com/office/excel/2006/main">
          <x14:cfRule type="expression" priority="4788" id="{D2DD9977-703E-43F7-B209-3D2E773F9630}">
            <xm:f>OR(TEXT($C677,"jjjj")=TEXT(CRENEAUX!$S$10,"jjjj"),TEXT($C677,"jjjj")=TEXT(CRENEAUX!$T$10,"jjjj"),TEXT($C677,"jjjj")=TEXT(CRENEAUX!$U$10,"jjjj"),TEXT($C677,"jjjj")=TEXT(CRENEAUX!$V$10,"jjjj"),TEXT($C677,"jjjj")=TEXT(CRENEAUX!$W$10,"jjjj"),TEXT($C677,"jjjj")=TEXT(CRENEAUX!$X$10,"jjjj"),TEXT($C677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E678</xm:sqref>
        </x14:conditionalFormatting>
        <x14:conditionalFormatting xmlns:xm="http://schemas.microsoft.com/office/excel/2006/main">
          <x14:cfRule type="expression" priority="4786" id="{EDCCB01C-2FE1-441D-9DB5-5A29C5B41700}">
            <xm:f>OR(TEXT($C679,"jjjj")=TEXT(CRENEAUX!$S$10,"jjjj"),TEXT($C679,"jjjj")=TEXT(CRENEAUX!$T$10,"jjjj"),TEXT($C679,"jjjj")=TEXT(CRENEAUX!$U$10,"jjjj"),TEXT($C679,"jjjj")=TEXT(CRENEAUX!$V$10,"jjjj"),TEXT($C679,"jjjj")=TEXT(CRENEAUX!$W$10,"jjjj"),TEXT($C679,"jjjj")=TEXT(CRENEAUX!$X$10,"jjjj"),TEXT($C679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E679</xm:sqref>
        </x14:conditionalFormatting>
        <x14:conditionalFormatting xmlns:xm="http://schemas.microsoft.com/office/excel/2006/main">
          <x14:cfRule type="expression" priority="4785" id="{B90BD375-E8D2-463A-8548-D42993434444}">
            <xm:f>OR(TEXT($C679,"jjjj")=TEXT(CRENEAUX!$S$10,"jjjj"),TEXT($C679,"jjjj")=TEXT(CRENEAUX!$T$10,"jjjj"),TEXT($C679,"jjjj")=TEXT(CRENEAUX!$U$10,"jjjj"),TEXT($C679,"jjjj")=TEXT(CRENEAUX!$V$10,"jjjj"),TEXT($C679,"jjjj")=TEXT(CRENEAUX!$W$10,"jjjj"),TEXT($C679,"jjjj")=TEXT(CRENEAUX!$X$10,"jjjj"),TEXT($C679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E680</xm:sqref>
        </x14:conditionalFormatting>
        <x14:conditionalFormatting xmlns:xm="http://schemas.microsoft.com/office/excel/2006/main">
          <x14:cfRule type="expression" priority="4783" id="{44B68142-DC15-4C87-9AD4-B2EC32E48B78}">
            <xm:f>OR(TEXT($C681,"jjjj")=TEXT(CRENEAUX!$S$10,"jjjj"),TEXT($C681,"jjjj")=TEXT(CRENEAUX!$T$10,"jjjj"),TEXT($C681,"jjjj")=TEXT(CRENEAUX!$U$10,"jjjj"),TEXT($C681,"jjjj")=TEXT(CRENEAUX!$V$10,"jjjj"),TEXT($C681,"jjjj")=TEXT(CRENEAUX!$W$10,"jjjj"),TEXT($C681,"jjjj")=TEXT(CRENEAUX!$X$10,"jjjj"),TEXT($C681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E681</xm:sqref>
        </x14:conditionalFormatting>
        <x14:conditionalFormatting xmlns:xm="http://schemas.microsoft.com/office/excel/2006/main">
          <x14:cfRule type="expression" priority="4782" id="{6547DEC4-C949-4548-9A2D-F57E94EAEADC}">
            <xm:f>OR(TEXT($C681,"jjjj")=TEXT(CRENEAUX!$S$10,"jjjj"),TEXT($C681,"jjjj")=TEXT(CRENEAUX!$T$10,"jjjj"),TEXT($C681,"jjjj")=TEXT(CRENEAUX!$U$10,"jjjj"),TEXT($C681,"jjjj")=TEXT(CRENEAUX!$V$10,"jjjj"),TEXT($C681,"jjjj")=TEXT(CRENEAUX!$W$10,"jjjj"),TEXT($C681,"jjjj")=TEXT(CRENEAUX!$X$10,"jjjj"),TEXT($C681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E682</xm:sqref>
        </x14:conditionalFormatting>
        <x14:conditionalFormatting xmlns:xm="http://schemas.microsoft.com/office/excel/2006/main">
          <x14:cfRule type="expression" priority="4780" id="{4B16AC36-B78C-466A-B648-B67623C01718}">
            <xm:f>OR(TEXT($C683,"jjjj")=TEXT(CRENEAUX!$S$10,"jjjj"),TEXT($C683,"jjjj")=TEXT(CRENEAUX!$T$10,"jjjj"),TEXT($C683,"jjjj")=TEXT(CRENEAUX!$U$10,"jjjj"),TEXT($C683,"jjjj")=TEXT(CRENEAUX!$V$10,"jjjj"),TEXT($C683,"jjjj")=TEXT(CRENEAUX!$W$10,"jjjj"),TEXT($C683,"jjjj")=TEXT(CRENEAUX!$X$10,"jjjj"),TEXT($C683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E683</xm:sqref>
        </x14:conditionalFormatting>
        <x14:conditionalFormatting xmlns:xm="http://schemas.microsoft.com/office/excel/2006/main">
          <x14:cfRule type="expression" priority="4779" id="{01FFADED-05B4-4AD6-95AE-C10B39237AE1}">
            <xm:f>OR(TEXT($C683,"jjjj")=TEXT(CRENEAUX!$S$10,"jjjj"),TEXT($C683,"jjjj")=TEXT(CRENEAUX!$T$10,"jjjj"),TEXT($C683,"jjjj")=TEXT(CRENEAUX!$U$10,"jjjj"),TEXT($C683,"jjjj")=TEXT(CRENEAUX!$V$10,"jjjj"),TEXT($C683,"jjjj")=TEXT(CRENEAUX!$W$10,"jjjj"),TEXT($C683,"jjjj")=TEXT(CRENEAUX!$X$10,"jjjj"),TEXT($C683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E684</xm:sqref>
        </x14:conditionalFormatting>
        <x14:conditionalFormatting xmlns:xm="http://schemas.microsoft.com/office/excel/2006/main">
          <x14:cfRule type="expression" priority="4777" id="{6EB62DC2-CD25-4D96-9CD8-98A91D79521D}">
            <xm:f>OR(TEXT($C685,"jjjj")=TEXT(CRENEAUX!$S$10,"jjjj"),TEXT($C685,"jjjj")=TEXT(CRENEAUX!$T$10,"jjjj"),TEXT($C685,"jjjj")=TEXT(CRENEAUX!$U$10,"jjjj"),TEXT($C685,"jjjj")=TEXT(CRENEAUX!$V$10,"jjjj"),TEXT($C685,"jjjj")=TEXT(CRENEAUX!$W$10,"jjjj"),TEXT($C685,"jjjj")=TEXT(CRENEAUX!$X$10,"jjjj"),TEXT($C685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E685</xm:sqref>
        </x14:conditionalFormatting>
        <x14:conditionalFormatting xmlns:xm="http://schemas.microsoft.com/office/excel/2006/main">
          <x14:cfRule type="expression" priority="4776" id="{3EA806A3-17D9-4102-B7F3-B8FC042C72C8}">
            <xm:f>OR(TEXT($C685,"jjjj")=TEXT(CRENEAUX!$S$10,"jjjj"),TEXT($C685,"jjjj")=TEXT(CRENEAUX!$T$10,"jjjj"),TEXT($C685,"jjjj")=TEXT(CRENEAUX!$U$10,"jjjj"),TEXT($C685,"jjjj")=TEXT(CRENEAUX!$V$10,"jjjj"),TEXT($C685,"jjjj")=TEXT(CRENEAUX!$W$10,"jjjj"),TEXT($C685,"jjjj")=TEXT(CRENEAUX!$X$10,"jjjj"),TEXT($C685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E686</xm:sqref>
        </x14:conditionalFormatting>
        <x14:conditionalFormatting xmlns:xm="http://schemas.microsoft.com/office/excel/2006/main">
          <x14:cfRule type="expression" priority="4774" id="{D7B9BD78-84AA-42D8-8BDF-C30F3C1C9D58}">
            <xm:f>OR(TEXT($C687,"jjjj")=TEXT(CRENEAUX!$S$10,"jjjj"),TEXT($C687,"jjjj")=TEXT(CRENEAUX!$T$10,"jjjj"),TEXT($C687,"jjjj")=TEXT(CRENEAUX!$U$10,"jjjj"),TEXT($C687,"jjjj")=TEXT(CRENEAUX!$V$10,"jjjj"),TEXT($C687,"jjjj")=TEXT(CRENEAUX!$W$10,"jjjj"),TEXT($C687,"jjjj")=TEXT(CRENEAUX!$X$10,"jjjj"),TEXT($C687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E687</xm:sqref>
        </x14:conditionalFormatting>
        <x14:conditionalFormatting xmlns:xm="http://schemas.microsoft.com/office/excel/2006/main">
          <x14:cfRule type="expression" priority="4773" id="{E4809368-1FBD-4AD6-9211-2FAF1266FBF2}">
            <xm:f>OR(TEXT($C687,"jjjj")=TEXT(CRENEAUX!$S$10,"jjjj"),TEXT($C687,"jjjj")=TEXT(CRENEAUX!$T$10,"jjjj"),TEXT($C687,"jjjj")=TEXT(CRENEAUX!$U$10,"jjjj"),TEXT($C687,"jjjj")=TEXT(CRENEAUX!$V$10,"jjjj"),TEXT($C687,"jjjj")=TEXT(CRENEAUX!$W$10,"jjjj"),TEXT($C687,"jjjj")=TEXT(CRENEAUX!$X$10,"jjjj"),TEXT($C687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E688</xm:sqref>
        </x14:conditionalFormatting>
        <x14:conditionalFormatting xmlns:xm="http://schemas.microsoft.com/office/excel/2006/main">
          <x14:cfRule type="expression" priority="4771" id="{9FA040DA-F3D0-4CD7-85DD-D8FB9BDA1797}">
            <xm:f>OR(TEXT($C689,"jjjj")=TEXT(CRENEAUX!$S$10,"jjjj"),TEXT($C689,"jjjj")=TEXT(CRENEAUX!$T$10,"jjjj"),TEXT($C689,"jjjj")=TEXT(CRENEAUX!$U$10,"jjjj"),TEXT($C689,"jjjj")=TEXT(CRENEAUX!$V$10,"jjjj"),TEXT($C689,"jjjj")=TEXT(CRENEAUX!$W$10,"jjjj"),TEXT($C689,"jjjj")=TEXT(CRENEAUX!$X$10,"jjjj"),TEXT($C689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E689</xm:sqref>
        </x14:conditionalFormatting>
        <x14:conditionalFormatting xmlns:xm="http://schemas.microsoft.com/office/excel/2006/main">
          <x14:cfRule type="expression" priority="4770" id="{A7C581FD-D9A4-4BC3-8F99-F5E30D3D22C8}">
            <xm:f>OR(TEXT($C689,"jjjj")=TEXT(CRENEAUX!$S$10,"jjjj"),TEXT($C689,"jjjj")=TEXT(CRENEAUX!$T$10,"jjjj"),TEXT($C689,"jjjj")=TEXT(CRENEAUX!$U$10,"jjjj"),TEXT($C689,"jjjj")=TEXT(CRENEAUX!$V$10,"jjjj"),TEXT($C689,"jjjj")=TEXT(CRENEAUX!$W$10,"jjjj"),TEXT($C689,"jjjj")=TEXT(CRENEAUX!$X$10,"jjjj"),TEXT($C689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E690</xm:sqref>
        </x14:conditionalFormatting>
        <x14:conditionalFormatting xmlns:xm="http://schemas.microsoft.com/office/excel/2006/main">
          <x14:cfRule type="expression" priority="4768" id="{9663063E-355A-45F4-887D-23790188B049}">
            <xm:f>OR(TEXT($C691,"jjjj")=TEXT(CRENEAUX!$S$10,"jjjj"),TEXT($C691,"jjjj")=TEXT(CRENEAUX!$T$10,"jjjj"),TEXT($C691,"jjjj")=TEXT(CRENEAUX!$U$10,"jjjj"),TEXT($C691,"jjjj")=TEXT(CRENEAUX!$V$10,"jjjj"),TEXT($C691,"jjjj")=TEXT(CRENEAUX!$W$10,"jjjj"),TEXT($C691,"jjjj")=TEXT(CRENEAUX!$X$10,"jjjj"),TEXT($C691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E691</xm:sqref>
        </x14:conditionalFormatting>
        <x14:conditionalFormatting xmlns:xm="http://schemas.microsoft.com/office/excel/2006/main">
          <x14:cfRule type="expression" priority="4767" id="{A5B1429B-153C-478F-8D1D-E2CFB2EAB4CD}">
            <xm:f>OR(TEXT($C691,"jjjj")=TEXT(CRENEAUX!$S$10,"jjjj"),TEXT($C691,"jjjj")=TEXT(CRENEAUX!$T$10,"jjjj"),TEXT($C691,"jjjj")=TEXT(CRENEAUX!$U$10,"jjjj"),TEXT($C691,"jjjj")=TEXT(CRENEAUX!$V$10,"jjjj"),TEXT($C691,"jjjj")=TEXT(CRENEAUX!$W$10,"jjjj"),TEXT($C691,"jjjj")=TEXT(CRENEAUX!$X$10,"jjjj"),TEXT($C691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E692</xm:sqref>
        </x14:conditionalFormatting>
        <x14:conditionalFormatting xmlns:xm="http://schemas.microsoft.com/office/excel/2006/main">
          <x14:cfRule type="expression" priority="4765" id="{A6D1C374-014E-4FD7-BCF1-8B7F5928990B}">
            <xm:f>OR(TEXT($C693,"jjjj")=TEXT(CRENEAUX!$S$10,"jjjj"),TEXT($C693,"jjjj")=TEXT(CRENEAUX!$T$10,"jjjj"),TEXT($C693,"jjjj")=TEXT(CRENEAUX!$U$10,"jjjj"),TEXT($C693,"jjjj")=TEXT(CRENEAUX!$V$10,"jjjj"),TEXT($C693,"jjjj")=TEXT(CRENEAUX!$W$10,"jjjj"),TEXT($C693,"jjjj")=TEXT(CRENEAUX!$X$10,"jjjj"),TEXT($C693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E693</xm:sqref>
        </x14:conditionalFormatting>
        <x14:conditionalFormatting xmlns:xm="http://schemas.microsoft.com/office/excel/2006/main">
          <x14:cfRule type="expression" priority="4764" id="{4A94FA4C-B63B-4F9C-90E2-B8F8A93BBDC3}">
            <xm:f>OR(TEXT($C693,"jjjj")=TEXT(CRENEAUX!$S$10,"jjjj"),TEXT($C693,"jjjj")=TEXT(CRENEAUX!$T$10,"jjjj"),TEXT($C693,"jjjj")=TEXT(CRENEAUX!$U$10,"jjjj"),TEXT($C693,"jjjj")=TEXT(CRENEAUX!$V$10,"jjjj"),TEXT($C693,"jjjj")=TEXT(CRENEAUX!$W$10,"jjjj"),TEXT($C693,"jjjj")=TEXT(CRENEAUX!$X$10,"jjjj"),TEXT($C693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E694</xm:sqref>
        </x14:conditionalFormatting>
        <x14:conditionalFormatting xmlns:xm="http://schemas.microsoft.com/office/excel/2006/main">
          <x14:cfRule type="expression" priority="4762" id="{9562AEC9-0026-44C2-8A5A-6F5D25CD7DF1}">
            <xm:f>OR(TEXT($C695,"jjjj")=TEXT(CRENEAUX!$S$10,"jjjj"),TEXT($C695,"jjjj")=TEXT(CRENEAUX!$T$10,"jjjj"),TEXT($C695,"jjjj")=TEXT(CRENEAUX!$U$10,"jjjj"),TEXT($C695,"jjjj")=TEXT(CRENEAUX!$V$10,"jjjj"),TEXT($C695,"jjjj")=TEXT(CRENEAUX!$W$10,"jjjj"),TEXT($C695,"jjjj")=TEXT(CRENEAUX!$X$10,"jjjj"),TEXT($C695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E695</xm:sqref>
        </x14:conditionalFormatting>
        <x14:conditionalFormatting xmlns:xm="http://schemas.microsoft.com/office/excel/2006/main">
          <x14:cfRule type="expression" priority="4761" id="{530BE690-1E43-493E-8A91-520E69874F9C}">
            <xm:f>OR(TEXT($C695,"jjjj")=TEXT(CRENEAUX!$S$10,"jjjj"),TEXT($C695,"jjjj")=TEXT(CRENEAUX!$T$10,"jjjj"),TEXT($C695,"jjjj")=TEXT(CRENEAUX!$U$10,"jjjj"),TEXT($C695,"jjjj")=TEXT(CRENEAUX!$V$10,"jjjj"),TEXT($C695,"jjjj")=TEXT(CRENEAUX!$W$10,"jjjj"),TEXT($C695,"jjjj")=TEXT(CRENEAUX!$X$10,"jjjj"),TEXT($C695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E696</xm:sqref>
        </x14:conditionalFormatting>
        <x14:conditionalFormatting xmlns:xm="http://schemas.microsoft.com/office/excel/2006/main">
          <x14:cfRule type="expression" priority="4759" id="{A673A84F-FA9B-4F3E-9FF6-D1FB6F5BEEA4}">
            <xm:f>OR(TEXT($C697,"jjjj")=TEXT(CRENEAUX!$S$10,"jjjj"),TEXT($C697,"jjjj")=TEXT(CRENEAUX!$T$10,"jjjj"),TEXT($C697,"jjjj")=TEXT(CRENEAUX!$U$10,"jjjj"),TEXT($C697,"jjjj")=TEXT(CRENEAUX!$V$10,"jjjj"),TEXT($C697,"jjjj")=TEXT(CRENEAUX!$W$10,"jjjj"),TEXT($C697,"jjjj")=TEXT(CRENEAUX!$X$10,"jjjj"),TEXT($C697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E697</xm:sqref>
        </x14:conditionalFormatting>
        <x14:conditionalFormatting xmlns:xm="http://schemas.microsoft.com/office/excel/2006/main">
          <x14:cfRule type="expression" priority="4758" id="{FB14711E-7AF1-48DF-A508-3D85AD68FEFA}">
            <xm:f>OR(TEXT($C697,"jjjj")=TEXT(CRENEAUX!$S$10,"jjjj"),TEXT($C697,"jjjj")=TEXT(CRENEAUX!$T$10,"jjjj"),TEXT($C697,"jjjj")=TEXT(CRENEAUX!$U$10,"jjjj"),TEXT($C697,"jjjj")=TEXT(CRENEAUX!$V$10,"jjjj"),TEXT($C697,"jjjj")=TEXT(CRENEAUX!$W$10,"jjjj"),TEXT($C697,"jjjj")=TEXT(CRENEAUX!$X$10,"jjjj"),TEXT($C697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E698</xm:sqref>
        </x14:conditionalFormatting>
        <x14:conditionalFormatting xmlns:xm="http://schemas.microsoft.com/office/excel/2006/main">
          <x14:cfRule type="expression" priority="4756" id="{AECFA40B-D9AA-4F2D-8356-C2649E9373EC}">
            <xm:f>OR(TEXT($C699,"jjjj")=TEXT(CRENEAUX!$S$10,"jjjj"),TEXT($C699,"jjjj")=TEXT(CRENEAUX!$T$10,"jjjj"),TEXT($C699,"jjjj")=TEXT(CRENEAUX!$U$10,"jjjj"),TEXT($C699,"jjjj")=TEXT(CRENEAUX!$V$10,"jjjj"),TEXT($C699,"jjjj")=TEXT(CRENEAUX!$W$10,"jjjj"),TEXT($C699,"jjjj")=TEXT(CRENEAUX!$X$10,"jjjj"),TEXT($C699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E699</xm:sqref>
        </x14:conditionalFormatting>
        <x14:conditionalFormatting xmlns:xm="http://schemas.microsoft.com/office/excel/2006/main">
          <x14:cfRule type="expression" priority="4755" id="{6D598BCC-32A1-4E26-91EE-B291871ECD42}">
            <xm:f>OR(TEXT($C699,"jjjj")=TEXT(CRENEAUX!$S$10,"jjjj"),TEXT($C699,"jjjj")=TEXT(CRENEAUX!$T$10,"jjjj"),TEXT($C699,"jjjj")=TEXT(CRENEAUX!$U$10,"jjjj"),TEXT($C699,"jjjj")=TEXT(CRENEAUX!$V$10,"jjjj"),TEXT($C699,"jjjj")=TEXT(CRENEAUX!$W$10,"jjjj"),TEXT($C699,"jjjj")=TEXT(CRENEAUX!$X$10,"jjjj"),TEXT($C699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E700</xm:sqref>
        </x14:conditionalFormatting>
        <x14:conditionalFormatting xmlns:xm="http://schemas.microsoft.com/office/excel/2006/main">
          <x14:cfRule type="expression" priority="4753" id="{604CBC09-86A0-4560-BBB8-E4B379DA40B5}">
            <xm:f>OR(TEXT($C701,"jjjj")=TEXT(CRENEAUX!$S$10,"jjjj"),TEXT($C701,"jjjj")=TEXT(CRENEAUX!$T$10,"jjjj"),TEXT($C701,"jjjj")=TEXT(CRENEAUX!$U$10,"jjjj"),TEXT($C701,"jjjj")=TEXT(CRENEAUX!$V$10,"jjjj"),TEXT($C701,"jjjj")=TEXT(CRENEAUX!$W$10,"jjjj"),TEXT($C701,"jjjj")=TEXT(CRENEAUX!$X$10,"jjjj"),TEXT($C701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E701</xm:sqref>
        </x14:conditionalFormatting>
        <x14:conditionalFormatting xmlns:xm="http://schemas.microsoft.com/office/excel/2006/main">
          <x14:cfRule type="expression" priority="4752" id="{822B42A8-585A-41DA-8042-E7F0D75C62FB}">
            <xm:f>OR(TEXT($C701,"jjjj")=TEXT(CRENEAUX!$S$10,"jjjj"),TEXT($C701,"jjjj")=TEXT(CRENEAUX!$T$10,"jjjj"),TEXT($C701,"jjjj")=TEXT(CRENEAUX!$U$10,"jjjj"),TEXT($C701,"jjjj")=TEXT(CRENEAUX!$V$10,"jjjj"),TEXT($C701,"jjjj")=TEXT(CRENEAUX!$W$10,"jjjj"),TEXT($C701,"jjjj")=TEXT(CRENEAUX!$X$10,"jjjj"),TEXT($C701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E702</xm:sqref>
        </x14:conditionalFormatting>
        <x14:conditionalFormatting xmlns:xm="http://schemas.microsoft.com/office/excel/2006/main">
          <x14:cfRule type="expression" priority="4750" id="{E95F141E-BB16-42B9-95EC-6B7A73C4DB8E}">
            <xm:f>OR(TEXT($C703,"jjjj")=TEXT(CRENEAUX!$S$10,"jjjj"),TEXT($C703,"jjjj")=TEXT(CRENEAUX!$T$10,"jjjj"),TEXT($C703,"jjjj")=TEXT(CRENEAUX!$U$10,"jjjj"),TEXT($C703,"jjjj")=TEXT(CRENEAUX!$V$10,"jjjj"),TEXT($C703,"jjjj")=TEXT(CRENEAUX!$W$10,"jjjj"),TEXT($C703,"jjjj")=TEXT(CRENEAUX!$X$10,"jjjj"),TEXT($C703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E703</xm:sqref>
        </x14:conditionalFormatting>
        <x14:conditionalFormatting xmlns:xm="http://schemas.microsoft.com/office/excel/2006/main">
          <x14:cfRule type="expression" priority="4749" id="{35C80A82-4195-4759-B635-0891322749FD}">
            <xm:f>OR(TEXT($C703,"jjjj")=TEXT(CRENEAUX!$S$10,"jjjj"),TEXT($C703,"jjjj")=TEXT(CRENEAUX!$T$10,"jjjj"),TEXT($C703,"jjjj")=TEXT(CRENEAUX!$U$10,"jjjj"),TEXT($C703,"jjjj")=TEXT(CRENEAUX!$V$10,"jjjj"),TEXT($C703,"jjjj")=TEXT(CRENEAUX!$W$10,"jjjj"),TEXT($C703,"jjjj")=TEXT(CRENEAUX!$X$10,"jjjj"),TEXT($C703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E704</xm:sqref>
        </x14:conditionalFormatting>
        <x14:conditionalFormatting xmlns:xm="http://schemas.microsoft.com/office/excel/2006/main">
          <x14:cfRule type="expression" priority="4747" id="{ED56C2BF-22D8-49FE-8E58-BEF6E2893446}">
            <xm:f>OR(TEXT($C705,"jjjj")=TEXT(CRENEAUX!$S$10,"jjjj"),TEXT($C705,"jjjj")=TEXT(CRENEAUX!$T$10,"jjjj"),TEXT($C705,"jjjj")=TEXT(CRENEAUX!$U$10,"jjjj"),TEXT($C705,"jjjj")=TEXT(CRENEAUX!$V$10,"jjjj"),TEXT($C705,"jjjj")=TEXT(CRENEAUX!$W$10,"jjjj"),TEXT($C705,"jjjj")=TEXT(CRENEAUX!$X$10,"jjjj"),TEXT($C705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E705</xm:sqref>
        </x14:conditionalFormatting>
        <x14:conditionalFormatting xmlns:xm="http://schemas.microsoft.com/office/excel/2006/main">
          <x14:cfRule type="expression" priority="4746" id="{14296495-A867-4BF5-B7B5-332D53CA742A}">
            <xm:f>OR(TEXT($C705,"jjjj")=TEXT(CRENEAUX!$S$10,"jjjj"),TEXT($C705,"jjjj")=TEXT(CRENEAUX!$T$10,"jjjj"),TEXT($C705,"jjjj")=TEXT(CRENEAUX!$U$10,"jjjj"),TEXT($C705,"jjjj")=TEXT(CRENEAUX!$V$10,"jjjj"),TEXT($C705,"jjjj")=TEXT(CRENEAUX!$W$10,"jjjj"),TEXT($C705,"jjjj")=TEXT(CRENEAUX!$X$10,"jjjj"),TEXT($C705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E706</xm:sqref>
        </x14:conditionalFormatting>
        <x14:conditionalFormatting xmlns:xm="http://schemas.microsoft.com/office/excel/2006/main">
          <x14:cfRule type="expression" priority="4744" id="{63678AA1-2C05-4584-8021-6A1F10899528}">
            <xm:f>OR(TEXT($C707,"jjjj")=TEXT(CRENEAUX!$S$10,"jjjj"),TEXT($C707,"jjjj")=TEXT(CRENEAUX!$T$10,"jjjj"),TEXT($C707,"jjjj")=TEXT(CRENEAUX!$U$10,"jjjj"),TEXT($C707,"jjjj")=TEXT(CRENEAUX!$V$10,"jjjj"),TEXT($C707,"jjjj")=TEXT(CRENEAUX!$W$10,"jjjj"),TEXT($C707,"jjjj")=TEXT(CRENEAUX!$X$10,"jjjj"),TEXT($C707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E707</xm:sqref>
        </x14:conditionalFormatting>
        <x14:conditionalFormatting xmlns:xm="http://schemas.microsoft.com/office/excel/2006/main">
          <x14:cfRule type="expression" priority="4743" id="{6F85AF59-6157-4F67-A8E1-3A4BEE87180E}">
            <xm:f>OR(TEXT($C707,"jjjj")=TEXT(CRENEAUX!$S$10,"jjjj"),TEXT($C707,"jjjj")=TEXT(CRENEAUX!$T$10,"jjjj"),TEXT($C707,"jjjj")=TEXT(CRENEAUX!$U$10,"jjjj"),TEXT($C707,"jjjj")=TEXT(CRENEAUX!$V$10,"jjjj"),TEXT($C707,"jjjj")=TEXT(CRENEAUX!$W$10,"jjjj"),TEXT($C707,"jjjj")=TEXT(CRENEAUX!$X$10,"jjjj"),TEXT($C707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E708</xm:sqref>
        </x14:conditionalFormatting>
        <x14:conditionalFormatting xmlns:xm="http://schemas.microsoft.com/office/excel/2006/main">
          <x14:cfRule type="expression" priority="4741" id="{6237C6F8-AA4B-4FAE-9A6E-BAA1A2A540DD}">
            <xm:f>OR(TEXT($C709,"jjjj")=TEXT(CRENEAUX!$S$10,"jjjj"),TEXT($C709,"jjjj")=TEXT(CRENEAUX!$T$10,"jjjj"),TEXT($C709,"jjjj")=TEXT(CRENEAUX!$U$10,"jjjj"),TEXT($C709,"jjjj")=TEXT(CRENEAUX!$V$10,"jjjj"),TEXT($C709,"jjjj")=TEXT(CRENEAUX!$W$10,"jjjj"),TEXT($C709,"jjjj")=TEXT(CRENEAUX!$X$10,"jjjj"),TEXT($C709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E709</xm:sqref>
        </x14:conditionalFormatting>
        <x14:conditionalFormatting xmlns:xm="http://schemas.microsoft.com/office/excel/2006/main">
          <x14:cfRule type="expression" priority="4740" id="{782A4D73-0788-4641-B5AE-7EDB9E66B0AF}">
            <xm:f>OR(TEXT($C709,"jjjj")=TEXT(CRENEAUX!$S$10,"jjjj"),TEXT($C709,"jjjj")=TEXT(CRENEAUX!$T$10,"jjjj"),TEXT($C709,"jjjj")=TEXT(CRENEAUX!$U$10,"jjjj"),TEXT($C709,"jjjj")=TEXT(CRENEAUX!$V$10,"jjjj"),TEXT($C709,"jjjj")=TEXT(CRENEAUX!$W$10,"jjjj"),TEXT($C709,"jjjj")=TEXT(CRENEAUX!$X$10,"jjjj"),TEXT($C709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E710</xm:sqref>
        </x14:conditionalFormatting>
        <x14:conditionalFormatting xmlns:xm="http://schemas.microsoft.com/office/excel/2006/main">
          <x14:cfRule type="expression" priority="4738" id="{5E61ACB1-340A-4285-943D-F83E1BE01C49}">
            <xm:f>OR(TEXT($C711,"jjjj")=TEXT(CRENEAUX!$S$10,"jjjj"),TEXT($C711,"jjjj")=TEXT(CRENEAUX!$T$10,"jjjj"),TEXT($C711,"jjjj")=TEXT(CRENEAUX!$U$10,"jjjj"),TEXT($C711,"jjjj")=TEXT(CRENEAUX!$V$10,"jjjj"),TEXT($C711,"jjjj")=TEXT(CRENEAUX!$W$10,"jjjj"),TEXT($C711,"jjjj")=TEXT(CRENEAUX!$X$10,"jjjj"),TEXT($C711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E711</xm:sqref>
        </x14:conditionalFormatting>
        <x14:conditionalFormatting xmlns:xm="http://schemas.microsoft.com/office/excel/2006/main">
          <x14:cfRule type="expression" priority="4737" id="{8E97D8ED-8870-4311-891B-FDB9E4857E2A}">
            <xm:f>OR(TEXT($C711,"jjjj")=TEXT(CRENEAUX!$S$10,"jjjj"),TEXT($C711,"jjjj")=TEXT(CRENEAUX!$T$10,"jjjj"),TEXT($C711,"jjjj")=TEXT(CRENEAUX!$U$10,"jjjj"),TEXT($C711,"jjjj")=TEXT(CRENEAUX!$V$10,"jjjj"),TEXT($C711,"jjjj")=TEXT(CRENEAUX!$W$10,"jjjj"),TEXT($C711,"jjjj")=TEXT(CRENEAUX!$X$10,"jjjj"),TEXT($C711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E712</xm:sqref>
        </x14:conditionalFormatting>
        <x14:conditionalFormatting xmlns:xm="http://schemas.microsoft.com/office/excel/2006/main">
          <x14:cfRule type="expression" priority="4735" id="{6460566B-A8CE-4020-A8B2-7F5512F16D4F}">
            <xm:f>OR(TEXT($C713,"jjjj")=TEXT(CRENEAUX!$S$10,"jjjj"),TEXT($C713,"jjjj")=TEXT(CRENEAUX!$T$10,"jjjj"),TEXT($C713,"jjjj")=TEXT(CRENEAUX!$U$10,"jjjj"),TEXT($C713,"jjjj")=TEXT(CRENEAUX!$V$10,"jjjj"),TEXT($C713,"jjjj")=TEXT(CRENEAUX!$W$10,"jjjj"),TEXT($C713,"jjjj")=TEXT(CRENEAUX!$X$10,"jjjj"),TEXT($C713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E713</xm:sqref>
        </x14:conditionalFormatting>
        <x14:conditionalFormatting xmlns:xm="http://schemas.microsoft.com/office/excel/2006/main">
          <x14:cfRule type="expression" priority="4734" id="{05C17202-FFD8-4B82-AADA-243B0F9F9F04}">
            <xm:f>OR(TEXT($C713,"jjjj")=TEXT(CRENEAUX!$S$10,"jjjj"),TEXT($C713,"jjjj")=TEXT(CRENEAUX!$T$10,"jjjj"),TEXT($C713,"jjjj")=TEXT(CRENEAUX!$U$10,"jjjj"),TEXT($C713,"jjjj")=TEXT(CRENEAUX!$V$10,"jjjj"),TEXT($C713,"jjjj")=TEXT(CRENEAUX!$W$10,"jjjj"),TEXT($C713,"jjjj")=TEXT(CRENEAUX!$X$10,"jjjj"),TEXT($C713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E714</xm:sqref>
        </x14:conditionalFormatting>
        <x14:conditionalFormatting xmlns:xm="http://schemas.microsoft.com/office/excel/2006/main">
          <x14:cfRule type="expression" priority="4732" id="{B0BE8D68-6357-43F9-A43B-55A29F96B24D}">
            <xm:f>OR(TEXT($C715,"jjjj")=TEXT(CRENEAUX!$S$10,"jjjj"),TEXT($C715,"jjjj")=TEXT(CRENEAUX!$T$10,"jjjj"),TEXT($C715,"jjjj")=TEXT(CRENEAUX!$U$10,"jjjj"),TEXT($C715,"jjjj")=TEXT(CRENEAUX!$V$10,"jjjj"),TEXT($C715,"jjjj")=TEXT(CRENEAUX!$W$10,"jjjj"),TEXT($C715,"jjjj")=TEXT(CRENEAUX!$X$10,"jjjj"),TEXT($C715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E715</xm:sqref>
        </x14:conditionalFormatting>
        <x14:conditionalFormatting xmlns:xm="http://schemas.microsoft.com/office/excel/2006/main">
          <x14:cfRule type="expression" priority="4731" id="{09C10AEF-9C22-42D7-826C-CE0BE48D48B6}">
            <xm:f>OR(TEXT($C715,"jjjj")=TEXT(CRENEAUX!$S$10,"jjjj"),TEXT($C715,"jjjj")=TEXT(CRENEAUX!$T$10,"jjjj"),TEXT($C715,"jjjj")=TEXT(CRENEAUX!$U$10,"jjjj"),TEXT($C715,"jjjj")=TEXT(CRENEAUX!$V$10,"jjjj"),TEXT($C715,"jjjj")=TEXT(CRENEAUX!$W$10,"jjjj"),TEXT($C715,"jjjj")=TEXT(CRENEAUX!$X$10,"jjjj"),TEXT($C715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E716</xm:sqref>
        </x14:conditionalFormatting>
        <x14:conditionalFormatting xmlns:xm="http://schemas.microsoft.com/office/excel/2006/main">
          <x14:cfRule type="expression" priority="4729" id="{323AD26A-F762-479E-8D85-2E4EE9A12225}">
            <xm:f>OR(TEXT($C717,"jjjj")=TEXT(CRENEAUX!$S$10,"jjjj"),TEXT($C717,"jjjj")=TEXT(CRENEAUX!$T$10,"jjjj"),TEXT($C717,"jjjj")=TEXT(CRENEAUX!$U$10,"jjjj"),TEXT($C717,"jjjj")=TEXT(CRENEAUX!$V$10,"jjjj"),TEXT($C717,"jjjj")=TEXT(CRENEAUX!$W$10,"jjjj"),TEXT($C717,"jjjj")=TEXT(CRENEAUX!$X$10,"jjjj"),TEXT($C717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E717</xm:sqref>
        </x14:conditionalFormatting>
        <x14:conditionalFormatting xmlns:xm="http://schemas.microsoft.com/office/excel/2006/main">
          <x14:cfRule type="expression" priority="4728" id="{785AE604-64E1-4A1E-907F-B2D13CE88320}">
            <xm:f>OR(TEXT($C717,"jjjj")=TEXT(CRENEAUX!$S$10,"jjjj"),TEXT($C717,"jjjj")=TEXT(CRENEAUX!$T$10,"jjjj"),TEXT($C717,"jjjj")=TEXT(CRENEAUX!$U$10,"jjjj"),TEXT($C717,"jjjj")=TEXT(CRENEAUX!$V$10,"jjjj"),TEXT($C717,"jjjj")=TEXT(CRENEAUX!$W$10,"jjjj"),TEXT($C717,"jjjj")=TEXT(CRENEAUX!$X$10,"jjjj"),TEXT($C717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E718</xm:sqref>
        </x14:conditionalFormatting>
        <x14:conditionalFormatting xmlns:xm="http://schemas.microsoft.com/office/excel/2006/main">
          <x14:cfRule type="expression" priority="4726" id="{CDFF049E-CEA6-40F0-BCA8-305FCC9B5098}">
            <xm:f>OR(TEXT($C719,"jjjj")=TEXT(CRENEAUX!$S$10,"jjjj"),TEXT($C719,"jjjj")=TEXT(CRENEAUX!$T$10,"jjjj"),TEXT($C719,"jjjj")=TEXT(CRENEAUX!$U$10,"jjjj"),TEXT($C719,"jjjj")=TEXT(CRENEAUX!$V$10,"jjjj"),TEXT($C719,"jjjj")=TEXT(CRENEAUX!$W$10,"jjjj"),TEXT($C719,"jjjj")=TEXT(CRENEAUX!$X$10,"jjjj"),TEXT($C719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E719</xm:sqref>
        </x14:conditionalFormatting>
        <x14:conditionalFormatting xmlns:xm="http://schemas.microsoft.com/office/excel/2006/main">
          <x14:cfRule type="expression" priority="4725" id="{CAFB6EAA-D873-44C6-9651-5ECD859A16A3}">
            <xm:f>OR(TEXT($C719,"jjjj")=TEXT(CRENEAUX!$S$10,"jjjj"),TEXT($C719,"jjjj")=TEXT(CRENEAUX!$T$10,"jjjj"),TEXT($C719,"jjjj")=TEXT(CRENEAUX!$U$10,"jjjj"),TEXT($C719,"jjjj")=TEXT(CRENEAUX!$V$10,"jjjj"),TEXT($C719,"jjjj")=TEXT(CRENEAUX!$W$10,"jjjj"),TEXT($C719,"jjjj")=TEXT(CRENEAUX!$X$10,"jjjj"),TEXT($C719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E720</xm:sqref>
        </x14:conditionalFormatting>
        <x14:conditionalFormatting xmlns:xm="http://schemas.microsoft.com/office/excel/2006/main">
          <x14:cfRule type="expression" priority="4723" id="{62E257FA-5C3E-46E6-9F1A-ABDC78C68992}">
            <xm:f>OR(TEXT($C721,"jjjj")=TEXT(CRENEAUX!$S$10,"jjjj"),TEXT($C721,"jjjj")=TEXT(CRENEAUX!$T$10,"jjjj"),TEXT($C721,"jjjj")=TEXT(CRENEAUX!$U$10,"jjjj"),TEXT($C721,"jjjj")=TEXT(CRENEAUX!$V$10,"jjjj"),TEXT($C721,"jjjj")=TEXT(CRENEAUX!$W$10,"jjjj"),TEXT($C721,"jjjj")=TEXT(CRENEAUX!$X$10,"jjjj"),TEXT($C721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E721</xm:sqref>
        </x14:conditionalFormatting>
        <x14:conditionalFormatting xmlns:xm="http://schemas.microsoft.com/office/excel/2006/main">
          <x14:cfRule type="expression" priority="4722" id="{151F8F86-D211-4CD0-9843-F727DE163C0F}">
            <xm:f>OR(TEXT($C721,"jjjj")=TEXT(CRENEAUX!$S$10,"jjjj"),TEXT($C721,"jjjj")=TEXT(CRENEAUX!$T$10,"jjjj"),TEXT($C721,"jjjj")=TEXT(CRENEAUX!$U$10,"jjjj"),TEXT($C721,"jjjj")=TEXT(CRENEAUX!$V$10,"jjjj"),TEXT($C721,"jjjj")=TEXT(CRENEAUX!$W$10,"jjjj"),TEXT($C721,"jjjj")=TEXT(CRENEAUX!$X$10,"jjjj"),TEXT($C721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E722</xm:sqref>
        </x14:conditionalFormatting>
        <x14:conditionalFormatting xmlns:xm="http://schemas.microsoft.com/office/excel/2006/main">
          <x14:cfRule type="expression" priority="4720" id="{145788B6-92A4-49E3-A715-556248454E9D}">
            <xm:f>OR(TEXT($C723,"jjjj")=TEXT(CRENEAUX!$S$10,"jjjj"),TEXT($C723,"jjjj")=TEXT(CRENEAUX!$T$10,"jjjj"),TEXT($C723,"jjjj")=TEXT(CRENEAUX!$U$10,"jjjj"),TEXT($C723,"jjjj")=TEXT(CRENEAUX!$V$10,"jjjj"),TEXT($C723,"jjjj")=TEXT(CRENEAUX!$W$10,"jjjj"),TEXT($C723,"jjjj")=TEXT(CRENEAUX!$X$10,"jjjj"),TEXT($C723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E723</xm:sqref>
        </x14:conditionalFormatting>
        <x14:conditionalFormatting xmlns:xm="http://schemas.microsoft.com/office/excel/2006/main">
          <x14:cfRule type="expression" priority="4719" id="{2414E34C-C7B9-4818-BDD1-F1BB0F136CE0}">
            <xm:f>OR(TEXT($C723,"jjjj")=TEXT(CRENEAUX!$S$10,"jjjj"),TEXT($C723,"jjjj")=TEXT(CRENEAUX!$T$10,"jjjj"),TEXT($C723,"jjjj")=TEXT(CRENEAUX!$U$10,"jjjj"),TEXT($C723,"jjjj")=TEXT(CRENEAUX!$V$10,"jjjj"),TEXT($C723,"jjjj")=TEXT(CRENEAUX!$W$10,"jjjj"),TEXT($C723,"jjjj")=TEXT(CRENEAUX!$X$10,"jjjj"),TEXT($C723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E724</xm:sqref>
        </x14:conditionalFormatting>
        <x14:conditionalFormatting xmlns:xm="http://schemas.microsoft.com/office/excel/2006/main">
          <x14:cfRule type="expression" priority="4717" id="{DF0C2196-3651-468D-8289-60701844DB67}">
            <xm:f>OR(TEXT($C725,"jjjj")=TEXT(CRENEAUX!$S$10,"jjjj"),TEXT($C725,"jjjj")=TEXT(CRENEAUX!$T$10,"jjjj"),TEXT($C725,"jjjj")=TEXT(CRENEAUX!$U$10,"jjjj"),TEXT($C725,"jjjj")=TEXT(CRENEAUX!$V$10,"jjjj"),TEXT($C725,"jjjj")=TEXT(CRENEAUX!$W$10,"jjjj"),TEXT($C725,"jjjj")=TEXT(CRENEAUX!$X$10,"jjjj"),TEXT($C725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E725</xm:sqref>
        </x14:conditionalFormatting>
        <x14:conditionalFormatting xmlns:xm="http://schemas.microsoft.com/office/excel/2006/main">
          <x14:cfRule type="expression" priority="4716" id="{679EDBBF-6D2D-4A02-9EB4-0059D5A3CCE5}">
            <xm:f>OR(TEXT($C725,"jjjj")=TEXT(CRENEAUX!$S$10,"jjjj"),TEXT($C725,"jjjj")=TEXT(CRENEAUX!$T$10,"jjjj"),TEXT($C725,"jjjj")=TEXT(CRENEAUX!$U$10,"jjjj"),TEXT($C725,"jjjj")=TEXT(CRENEAUX!$V$10,"jjjj"),TEXT($C725,"jjjj")=TEXT(CRENEAUX!$W$10,"jjjj"),TEXT($C725,"jjjj")=TEXT(CRENEAUX!$X$10,"jjjj"),TEXT($C725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E726</xm:sqref>
        </x14:conditionalFormatting>
        <x14:conditionalFormatting xmlns:xm="http://schemas.microsoft.com/office/excel/2006/main">
          <x14:cfRule type="expression" priority="4714" id="{1628FC82-69E1-4027-86F2-322992F50BEB}">
            <xm:f>OR(TEXT($C727,"jjjj")=TEXT(CRENEAUX!$S$10,"jjjj"),TEXT($C727,"jjjj")=TEXT(CRENEAUX!$T$10,"jjjj"),TEXT($C727,"jjjj")=TEXT(CRENEAUX!$U$10,"jjjj"),TEXT($C727,"jjjj")=TEXT(CRENEAUX!$V$10,"jjjj"),TEXT($C727,"jjjj")=TEXT(CRENEAUX!$W$10,"jjjj"),TEXT($C727,"jjjj")=TEXT(CRENEAUX!$X$10,"jjjj"),TEXT($C727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E727</xm:sqref>
        </x14:conditionalFormatting>
        <x14:conditionalFormatting xmlns:xm="http://schemas.microsoft.com/office/excel/2006/main">
          <x14:cfRule type="expression" priority="4713" id="{0AA3D7BF-BE49-4B63-B95E-A3542C7F4BB4}">
            <xm:f>OR(TEXT($C727,"jjjj")=TEXT(CRENEAUX!$S$10,"jjjj"),TEXT($C727,"jjjj")=TEXT(CRENEAUX!$T$10,"jjjj"),TEXT($C727,"jjjj")=TEXT(CRENEAUX!$U$10,"jjjj"),TEXT($C727,"jjjj")=TEXT(CRENEAUX!$V$10,"jjjj"),TEXT($C727,"jjjj")=TEXT(CRENEAUX!$W$10,"jjjj"),TEXT($C727,"jjjj")=TEXT(CRENEAUX!$X$10,"jjjj"),TEXT($C727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E728</xm:sqref>
        </x14:conditionalFormatting>
        <x14:conditionalFormatting xmlns:xm="http://schemas.microsoft.com/office/excel/2006/main">
          <x14:cfRule type="expression" priority="4711" id="{8768072A-E94B-4CE7-8F6A-3E90BE88A192}">
            <xm:f>OR(TEXT($C729,"jjjj")=TEXT(CRENEAUX!$S$10,"jjjj"),TEXT($C729,"jjjj")=TEXT(CRENEAUX!$T$10,"jjjj"),TEXT($C729,"jjjj")=TEXT(CRENEAUX!$U$10,"jjjj"),TEXT($C729,"jjjj")=TEXT(CRENEAUX!$V$10,"jjjj"),TEXT($C729,"jjjj")=TEXT(CRENEAUX!$W$10,"jjjj"),TEXT($C729,"jjjj")=TEXT(CRENEAUX!$X$10,"jjjj"),TEXT($C729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E729</xm:sqref>
        </x14:conditionalFormatting>
        <x14:conditionalFormatting xmlns:xm="http://schemas.microsoft.com/office/excel/2006/main">
          <x14:cfRule type="expression" priority="4710" id="{896E163A-E3F9-484A-8179-27B32A34C3CD}">
            <xm:f>OR(TEXT($C729,"jjjj")=TEXT(CRENEAUX!$S$10,"jjjj"),TEXT($C729,"jjjj")=TEXT(CRENEAUX!$T$10,"jjjj"),TEXT($C729,"jjjj")=TEXT(CRENEAUX!$U$10,"jjjj"),TEXT($C729,"jjjj")=TEXT(CRENEAUX!$V$10,"jjjj"),TEXT($C729,"jjjj")=TEXT(CRENEAUX!$W$10,"jjjj"),TEXT($C729,"jjjj")=TEXT(CRENEAUX!$X$10,"jjjj"),TEXT($C729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E730</xm:sqref>
        </x14:conditionalFormatting>
        <x14:conditionalFormatting xmlns:xm="http://schemas.microsoft.com/office/excel/2006/main">
          <x14:cfRule type="expression" priority="4708" id="{4E154D0D-C8DA-437B-A8AE-335907388F90}">
            <xm:f>OR(TEXT($C731,"jjjj")=TEXT(CRENEAUX!$S$10,"jjjj"),TEXT($C731,"jjjj")=TEXT(CRENEAUX!$T$10,"jjjj"),TEXT($C731,"jjjj")=TEXT(CRENEAUX!$U$10,"jjjj"),TEXT($C731,"jjjj")=TEXT(CRENEAUX!$V$10,"jjjj"),TEXT($C731,"jjjj")=TEXT(CRENEAUX!$W$10,"jjjj"),TEXT($C731,"jjjj")=TEXT(CRENEAUX!$X$10,"jjjj"),TEXT($C731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E731</xm:sqref>
        </x14:conditionalFormatting>
        <x14:conditionalFormatting xmlns:xm="http://schemas.microsoft.com/office/excel/2006/main">
          <x14:cfRule type="expression" priority="4707" id="{3688D2C8-70D9-4706-93AD-9834F009FF65}">
            <xm:f>OR(TEXT($C731,"jjjj")=TEXT(CRENEAUX!$S$10,"jjjj"),TEXT($C731,"jjjj")=TEXT(CRENEAUX!$T$10,"jjjj"),TEXT($C731,"jjjj")=TEXT(CRENEAUX!$U$10,"jjjj"),TEXT($C731,"jjjj")=TEXT(CRENEAUX!$V$10,"jjjj"),TEXT($C731,"jjjj")=TEXT(CRENEAUX!$W$10,"jjjj"),TEXT($C731,"jjjj")=TEXT(CRENEAUX!$X$10,"jjjj"),TEXT($C731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E732</xm:sqref>
        </x14:conditionalFormatting>
        <x14:conditionalFormatting xmlns:xm="http://schemas.microsoft.com/office/excel/2006/main">
          <x14:cfRule type="expression" priority="4705" id="{2C69674E-07BA-4D66-8AE6-C13854D78AE5}">
            <xm:f>OR(TEXT($C733,"jjjj")=TEXT(CRENEAUX!$S$10,"jjjj"),TEXT($C733,"jjjj")=TEXT(CRENEAUX!$T$10,"jjjj"),TEXT($C733,"jjjj")=TEXT(CRENEAUX!$U$10,"jjjj"),TEXT($C733,"jjjj")=TEXT(CRENEAUX!$V$10,"jjjj"),TEXT($C733,"jjjj")=TEXT(CRENEAUX!$W$10,"jjjj"),TEXT($C733,"jjjj")=TEXT(CRENEAUX!$X$10,"jjjj"),TEXT($C733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E733</xm:sqref>
        </x14:conditionalFormatting>
        <x14:conditionalFormatting xmlns:xm="http://schemas.microsoft.com/office/excel/2006/main">
          <x14:cfRule type="expression" priority="4704" id="{7402EB2D-7348-48C8-94BD-C8819CA9C265}">
            <xm:f>OR(TEXT($C733,"jjjj")=TEXT(CRENEAUX!$S$10,"jjjj"),TEXT($C733,"jjjj")=TEXT(CRENEAUX!$T$10,"jjjj"),TEXT($C733,"jjjj")=TEXT(CRENEAUX!$U$10,"jjjj"),TEXT($C733,"jjjj")=TEXT(CRENEAUX!$V$10,"jjjj"),TEXT($C733,"jjjj")=TEXT(CRENEAUX!$W$10,"jjjj"),TEXT($C733,"jjjj")=TEXT(CRENEAUX!$X$10,"jjjj"),TEXT($C733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E734</xm:sqref>
        </x14:conditionalFormatting>
        <x14:conditionalFormatting xmlns:xm="http://schemas.microsoft.com/office/excel/2006/main">
          <x14:cfRule type="expression" priority="4702" id="{1062C348-1E93-4DF6-BE41-58EB94E0F0BD}">
            <xm:f>OR(TEXT($C735,"jjjj")=TEXT(CRENEAUX!$S$10,"jjjj"),TEXT($C735,"jjjj")=TEXT(CRENEAUX!$T$10,"jjjj"),TEXT($C735,"jjjj")=TEXT(CRENEAUX!$U$10,"jjjj"),TEXT($C735,"jjjj")=TEXT(CRENEAUX!$V$10,"jjjj"),TEXT($C735,"jjjj")=TEXT(CRENEAUX!$W$10,"jjjj"),TEXT($C735,"jjjj")=TEXT(CRENEAUX!$X$10,"jjjj"),TEXT($C735,"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E735</xm:sqref>
        </x14:conditionalFormatting>
        <x14:conditionalFormatting xmlns:xm="http://schemas.microsoft.com/office/excel/2006/main">
          <x14:cfRule type="expression" priority="4701" id="{9A7ABFC5-98B9-4C07-9B39-4164E25EA8D5}">
            <xm:f>OR(TEXT($C735,"jjjj")=TEXT(CRENEAUX!$S$10,"jjjj"),TEXT($C735,"jjjj")=TEXT(CRENEAUX!$T$10,"jjjj"),TEXT($C735,"jjjj")=TEXT(CRENEAUX!$U$10,"jjjj"),TEXT($C735,"jjjj")=TEXT(CRENEAUX!$V$10,"jjjj"),TEXT($C735,"jjjj")=TEXT(CRENEAUX!$W$10,"jjjj"),TEXT($C735,"jjjj")=TEXT(CRENEAUX!$X$10,"jjjj"),TEXT($C735,"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E736</xm:sqref>
        </x14:conditionalFormatting>
        <x14:conditionalFormatting xmlns:xm="http://schemas.microsoft.com/office/excel/2006/main">
          <x14:cfRule type="expression" priority="4699" id="{CC9994D9-852C-4B51-AF03-1CD3719991F9}">
            <xm:f>OR(TEXT($C737,"jjjj")=TEXT(CRENEAUX!$S$10,"jjjj"),TEXT($C737,"jjjj")=TEXT(CRENEAUX!$T$10,"jjjj"),TEXT($C737,"jjjj")=TEXT(CRENEAUX!$U$10,"jjjj"),TEXT($C737,"jjjj")=TEXT(CRENEAUX!$V$10,"jjjj"),TEXT($C737,"jjjj")=TEXT(CRENEAUX!$W$10,"jjjj"),TEXT($C737,"jjjj")=TEXT(CRENEAUX!$X$10,"jjjj"),TEXT($C737,"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E737</xm:sqref>
        </x14:conditionalFormatting>
        <x14:conditionalFormatting xmlns:xm="http://schemas.microsoft.com/office/excel/2006/main">
          <x14:cfRule type="expression" priority="4698" id="{F6B6A89D-9269-4561-86D9-89B730D890CB}">
            <xm:f>OR(TEXT($C737,"jjjj")=TEXT(CRENEAUX!$S$10,"jjjj"),TEXT($C737,"jjjj")=TEXT(CRENEAUX!$T$10,"jjjj"),TEXT($C737,"jjjj")=TEXT(CRENEAUX!$U$10,"jjjj"),TEXT($C737,"jjjj")=TEXT(CRENEAUX!$V$10,"jjjj"),TEXT($C737,"jjjj")=TEXT(CRENEAUX!$W$10,"jjjj"),TEXT($C737,"jjjj")=TEXT(CRENEAUX!$X$10,"jjjj"),TEXT($C737,"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E738</xm:sqref>
        </x14:conditionalFormatting>
        <x14:conditionalFormatting xmlns:xm="http://schemas.microsoft.com/office/excel/2006/main">
          <x14:cfRule type="expression" priority="4696" id="{E04841CF-4008-4436-99A0-4138F824C296}">
            <xm:f>OR(TEXT($C739,"jjjj")=TEXT(CRENEAUX!$S$10,"jjjj"),TEXT($C739,"jjjj")=TEXT(CRENEAUX!$T$10,"jjjj"),TEXT($C739,"jjjj")=TEXT(CRENEAUX!$U$10,"jjjj"),TEXT($C739,"jjjj")=TEXT(CRENEAUX!$V$10,"jjjj"),TEXT($C739,"jjjj")=TEXT(CRENEAUX!$W$10,"jjjj"),TEXT($C739,"jjjj")=TEXT(CRENEAUX!$X$10,"jjjj"),TEXT($C739,"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E739</xm:sqref>
        </x14:conditionalFormatting>
        <x14:conditionalFormatting xmlns:xm="http://schemas.microsoft.com/office/excel/2006/main">
          <x14:cfRule type="expression" priority="4695" id="{191A5DCB-2815-496C-A970-0F339A673A87}">
            <xm:f>OR(TEXT($C739,"jjjj")=TEXT(CRENEAUX!$S$10,"jjjj"),TEXT($C739,"jjjj")=TEXT(CRENEAUX!$T$10,"jjjj"),TEXT($C739,"jjjj")=TEXT(CRENEAUX!$U$10,"jjjj"),TEXT($C739,"jjjj")=TEXT(CRENEAUX!$V$10,"jjjj"),TEXT($C739,"jjjj")=TEXT(CRENEAUX!$W$10,"jjjj"),TEXT($C739,"jjjj")=TEXT(CRENEAUX!$X$10,"jjjj"),TEXT($C739,"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E740</xm:sqref>
        </x14:conditionalFormatting>
        <x14:conditionalFormatting xmlns:xm="http://schemas.microsoft.com/office/excel/2006/main">
          <x14:cfRule type="expression" priority="4693" id="{7ABB991A-F78B-4F93-9040-37C60041BE67}">
            <xm:f>OR(TEXT($C741,"jjjj")=TEXT(CRENEAUX!$S$10,"jjjj"),TEXT($C741,"jjjj")=TEXT(CRENEAUX!$T$10,"jjjj"),TEXT($C741,"jjjj")=TEXT(CRENEAUX!$U$10,"jjjj"),TEXT($C741,"jjjj")=TEXT(CRENEAUX!$V$10,"jjjj"),TEXT($C741,"jjjj")=TEXT(CRENEAUX!$W$10,"jjjj"),TEXT($C741,"jjjj")=TEXT(CRENEAUX!$X$10,"jjjj"),TEXT($C741,"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E741</xm:sqref>
        </x14:conditionalFormatting>
        <x14:conditionalFormatting xmlns:xm="http://schemas.microsoft.com/office/excel/2006/main">
          <x14:cfRule type="expression" priority="4692" id="{C4F693A5-F2DD-4BF9-9C79-63B833F8BDB9}">
            <xm:f>OR(TEXT($C741,"jjjj")=TEXT(CRENEAUX!$S$10,"jjjj"),TEXT($C741,"jjjj")=TEXT(CRENEAUX!$T$10,"jjjj"),TEXT($C741,"jjjj")=TEXT(CRENEAUX!$U$10,"jjjj"),TEXT($C741,"jjjj")=TEXT(CRENEAUX!$V$10,"jjjj"),TEXT($C741,"jjjj")=TEXT(CRENEAUX!$W$10,"jjjj"),TEXT($C741,"jjjj")=TEXT(CRENEAUX!$X$10,"jjjj"),TEXT($C741,"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E742</xm:sqref>
        </x14:conditionalFormatting>
        <x14:conditionalFormatting xmlns:xm="http://schemas.microsoft.com/office/excel/2006/main">
          <x14:cfRule type="expression" priority="4690" id="{E3876C68-057F-42CA-A937-DF426BBA4B92}">
            <xm:f>OR(TEXT($C743,"jjjj")=TEXT(CRENEAUX!$S$10,"jjjj"),TEXT($C743,"jjjj")=TEXT(CRENEAUX!$T$10,"jjjj"),TEXT($C743,"jjjj")=TEXT(CRENEAUX!$U$10,"jjjj"),TEXT($C743,"jjjj")=TEXT(CRENEAUX!$V$10,"jjjj"),TEXT($C743,"jjjj")=TEXT(CRENEAUX!$W$10,"jjjj"),TEXT($C743,"jjjj")=TEXT(CRENEAUX!$X$10,"jjjj"),TEXT($C743,"jjjj")=TEXT(CRENEAUX!$Y$10,"jjjj"))</xm:f>
            <x14:dxf>
              <fill>
                <patternFill>
                  <bgColor theme="6" tint="0.59996337778862885"/>
                </patternFill>
              </fill>
              <border>
                <left style="thin">
                  <color auto="1"/>
                </left>
                <right style="thin">
                  <color auto="1"/>
                </right>
                <top style="thin">
                  <color auto="1"/>
                </top>
                <bottom style="dotted">
                  <color auto="1"/>
                </bottom>
                <vertical/>
                <horizontal/>
              </border>
            </x14:dxf>
          </x14:cfRule>
          <xm:sqref>E743</xm:sqref>
        </x14:conditionalFormatting>
        <x14:conditionalFormatting xmlns:xm="http://schemas.microsoft.com/office/excel/2006/main">
          <x14:cfRule type="expression" priority="4689" id="{38A12A4C-C6A0-4676-BFE1-2199AD6D6384}">
            <xm:f>OR(TEXT($C743,"jjjj")=TEXT(CRENEAUX!$S$10,"jjjj"),TEXT($C743,"jjjj")=TEXT(CRENEAUX!$T$10,"jjjj"),TEXT($C743,"jjjj")=TEXT(CRENEAUX!$U$10,"jjjj"),TEXT($C743,"jjjj")=TEXT(CRENEAUX!$V$10,"jjjj"),TEXT($C743,"jjjj")=TEXT(CRENEAUX!$W$10,"jjjj"),TEXT($C743,"jjjj")=TEXT(CRENEAUX!$X$10,"jjjj"),TEXT($C743,"jjjj")=TEXT(CRENEAUX!$Y$10,"jjjj"))</xm:f>
            <x14:dxf>
              <fill>
                <patternFill>
                  <bgColor theme="6" tint="0.59996337778862885"/>
                </patternFill>
              </fill>
              <border>
                <left style="thin">
                  <color auto="1"/>
                </left>
                <right style="thin">
                  <color auto="1"/>
                </right>
                <top style="dotted">
                  <color auto="1"/>
                </top>
                <bottom style="thin">
                  <color auto="1"/>
                </bottom>
                <vertical/>
                <horizontal/>
              </border>
            </x14:dxf>
          </x14:cfRule>
          <xm:sqref>E744</xm:sqref>
        </x14:conditionalFormatting>
        <x14:conditionalFormatting xmlns:xm="http://schemas.microsoft.com/office/excel/2006/main">
          <x14:cfRule type="expression" priority="4644" id="{7302AFA3-77BA-4C78-85EE-BB02E054C5AF}">
            <xm:f>OR(TEXT($C7,"jjjj")=TEXT(CRENEAUX!$S$11,"jjjj"),TEXT($C7,"jjjj")=TEXT(CRENEAUX!$T$11,"jjjj"),TEXT($C7,"jjjj")=TEXT(CRENEAUX!$U$11,"jjjj"),TEXT($C7,"jjjj")=TEXT(CRENEAUX!$V$11,"jjjj"),TEXT($C7,"jjjj")=TEXT(CRENEAUX!$W$11,"jjjj"),TEXT($C7,"jjjj")=TEXT(CRENEAUX!$X$11,"jjjj"),TEXT($C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xm:sqref>
        </x14:conditionalFormatting>
        <x14:conditionalFormatting xmlns:xm="http://schemas.microsoft.com/office/excel/2006/main">
          <x14:cfRule type="expression" priority="4643" id="{F98515ED-05D2-46C5-A40F-F5B18A84CC43}">
            <xm:f>OR(TEXT($C7,"jjjj")=TEXT(CRENEAUX!$S$11,"jjjj"),TEXT($C7,"jjjj")=TEXT(CRENEAUX!$T$11,"jjjj"),TEXT($C7,"jjjj")=TEXT(CRENEAUX!$U$11,"jjjj"),TEXT($C7,"jjjj")=TEXT(CRENEAUX!$V$11,"jjjj"),TEXT($C7,"jjjj")=TEXT(CRENEAUX!$W$11,"jjjj"),TEXT($C7,"jjjj")=TEXT(CRENEAUX!$X$11,"jjjj"),TEXT($C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F8</xm:sqref>
        </x14:conditionalFormatting>
        <x14:conditionalFormatting xmlns:xm="http://schemas.microsoft.com/office/excel/2006/main">
          <x14:cfRule type="expression" priority="4641" id="{74609F95-E244-437D-8B2E-EA4F16D65E8A}">
            <xm:f>OR(TEXT($C9,"jjjj")=TEXT(CRENEAUX!$S$11,"jjjj"),TEXT($C9,"jjjj")=TEXT(CRENEAUX!$T$11,"jjjj"),TEXT($C9,"jjjj")=TEXT(CRENEAUX!$U$11,"jjjj"),TEXT($C9,"jjjj")=TEXT(CRENEAUX!$V$11,"jjjj"),TEXT($C9,"jjjj")=TEXT(CRENEAUX!$W$11,"jjjj"),TEXT($C9,"jjjj")=TEXT(CRENEAUX!$X$11,"jjjj"),TEXT($C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F9</xm:sqref>
        </x14:conditionalFormatting>
        <x14:conditionalFormatting xmlns:xm="http://schemas.microsoft.com/office/excel/2006/main">
          <x14:cfRule type="expression" priority="4640" id="{EA335F22-70D5-4669-A8FC-7585128EDD12}">
            <xm:f>OR(TEXT($C9,"jjjj")=TEXT(CRENEAUX!$S$11,"jjjj"),TEXT($C9,"jjjj")=TEXT(CRENEAUX!$T$11,"jjjj"),TEXT($C9,"jjjj")=TEXT(CRENEAUX!$U$11,"jjjj"),TEXT($C9,"jjjj")=TEXT(CRENEAUX!$V$11,"jjjj"),TEXT($C9,"jjjj")=TEXT(CRENEAUX!$W$11,"jjjj"),TEXT($C9,"jjjj")=TEXT(CRENEAUX!$X$11,"jjjj"),TEXT($C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F10</xm:sqref>
        </x14:conditionalFormatting>
        <x14:conditionalFormatting xmlns:xm="http://schemas.microsoft.com/office/excel/2006/main">
          <x14:cfRule type="expression" priority="4638" id="{EF50888A-A8A6-44D3-B611-842C67C02E28}">
            <xm:f>OR(TEXT($C11,"jjjj")=TEXT(CRENEAUX!$S$11,"jjjj"),TEXT($C11,"jjjj")=TEXT(CRENEAUX!$T$11,"jjjj"),TEXT($C11,"jjjj")=TEXT(CRENEAUX!$U$11,"jjjj"),TEXT($C11,"jjjj")=TEXT(CRENEAUX!$V$11,"jjjj"),TEXT($C11,"jjjj")=TEXT(CRENEAUX!$W$11,"jjjj"),TEXT($C11,"jjjj")=TEXT(CRENEAUX!$X$11,"jjjj"),TEXT($C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F11</xm:sqref>
        </x14:conditionalFormatting>
        <x14:conditionalFormatting xmlns:xm="http://schemas.microsoft.com/office/excel/2006/main">
          <x14:cfRule type="expression" priority="4637" id="{38117F09-B59A-449F-A84C-325678BC91EE}">
            <xm:f>OR(TEXT($C11,"jjjj")=TEXT(CRENEAUX!$S$11,"jjjj"),TEXT($C11,"jjjj")=TEXT(CRENEAUX!$T$11,"jjjj"),TEXT($C11,"jjjj")=TEXT(CRENEAUX!$U$11,"jjjj"),TEXT($C11,"jjjj")=TEXT(CRENEAUX!$V$11,"jjjj"),TEXT($C11,"jjjj")=TEXT(CRENEAUX!$W$11,"jjjj"),TEXT($C11,"jjjj")=TEXT(CRENEAUX!$X$11,"jjjj"),TEXT($C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F12</xm:sqref>
        </x14:conditionalFormatting>
        <x14:conditionalFormatting xmlns:xm="http://schemas.microsoft.com/office/excel/2006/main">
          <x14:cfRule type="expression" priority="4635" id="{F18942D4-28A4-40D9-8DCE-F4CB24B0061E}">
            <xm:f>OR(TEXT($C13,"jjjj")=TEXT(CRENEAUX!$S$11,"jjjj"),TEXT($C13,"jjjj")=TEXT(CRENEAUX!$T$11,"jjjj"),TEXT($C13,"jjjj")=TEXT(CRENEAUX!$U$11,"jjjj"),TEXT($C13,"jjjj")=TEXT(CRENEAUX!$V$11,"jjjj"),TEXT($C13,"jjjj")=TEXT(CRENEAUX!$W$11,"jjjj"),TEXT($C13,"jjjj")=TEXT(CRENEAUX!$X$11,"jjjj"),TEXT($C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F13</xm:sqref>
        </x14:conditionalFormatting>
        <x14:conditionalFormatting xmlns:xm="http://schemas.microsoft.com/office/excel/2006/main">
          <x14:cfRule type="expression" priority="4634" id="{1C219B49-5812-4EF4-9733-238E4984B6C2}">
            <xm:f>OR(TEXT($C13,"jjjj")=TEXT(CRENEAUX!$S$11,"jjjj"),TEXT($C13,"jjjj")=TEXT(CRENEAUX!$T$11,"jjjj"),TEXT($C13,"jjjj")=TEXT(CRENEAUX!$U$11,"jjjj"),TEXT($C13,"jjjj")=TEXT(CRENEAUX!$V$11,"jjjj"),TEXT($C13,"jjjj")=TEXT(CRENEAUX!$W$11,"jjjj"),TEXT($C13,"jjjj")=TEXT(CRENEAUX!$X$11,"jjjj"),TEXT($C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F14</xm:sqref>
        </x14:conditionalFormatting>
        <x14:conditionalFormatting xmlns:xm="http://schemas.microsoft.com/office/excel/2006/main">
          <x14:cfRule type="expression" priority="4632" id="{16AB99C0-AD3E-4ECC-A272-F29781F42C7D}">
            <xm:f>OR(TEXT($C15,"jjjj")=TEXT(CRENEAUX!$S$11,"jjjj"),TEXT($C15,"jjjj")=TEXT(CRENEAUX!$T$11,"jjjj"),TEXT($C15,"jjjj")=TEXT(CRENEAUX!$U$11,"jjjj"),TEXT($C15,"jjjj")=TEXT(CRENEAUX!$V$11,"jjjj"),TEXT($C15,"jjjj")=TEXT(CRENEAUX!$W$11,"jjjj"),TEXT($C15,"jjjj")=TEXT(CRENEAUX!$X$11,"jjjj"),TEXT($C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F15</xm:sqref>
        </x14:conditionalFormatting>
        <x14:conditionalFormatting xmlns:xm="http://schemas.microsoft.com/office/excel/2006/main">
          <x14:cfRule type="expression" priority="4631" id="{5D59A189-18B2-4759-81CF-FA5AC9545F95}">
            <xm:f>OR(TEXT($C15,"jjjj")=TEXT(CRENEAUX!$S$11,"jjjj"),TEXT($C15,"jjjj")=TEXT(CRENEAUX!$T$11,"jjjj"),TEXT($C15,"jjjj")=TEXT(CRENEAUX!$U$11,"jjjj"),TEXT($C15,"jjjj")=TEXT(CRENEAUX!$V$11,"jjjj"),TEXT($C15,"jjjj")=TEXT(CRENEAUX!$W$11,"jjjj"),TEXT($C15,"jjjj")=TEXT(CRENEAUX!$X$11,"jjjj"),TEXT($C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F16</xm:sqref>
        </x14:conditionalFormatting>
        <x14:conditionalFormatting xmlns:xm="http://schemas.microsoft.com/office/excel/2006/main">
          <x14:cfRule type="expression" priority="4629" id="{DAA8CEFA-A518-4187-9971-E72F752CC16B}">
            <xm:f>OR(TEXT($C17,"jjjj")=TEXT(CRENEAUX!$S$11,"jjjj"),TEXT($C17,"jjjj")=TEXT(CRENEAUX!$T$11,"jjjj"),TEXT($C17,"jjjj")=TEXT(CRENEAUX!$U$11,"jjjj"),TEXT($C17,"jjjj")=TEXT(CRENEAUX!$V$11,"jjjj"),TEXT($C17,"jjjj")=TEXT(CRENEAUX!$W$11,"jjjj"),TEXT($C17,"jjjj")=TEXT(CRENEAUX!$X$11,"jjjj"),TEXT($C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F17</xm:sqref>
        </x14:conditionalFormatting>
        <x14:conditionalFormatting xmlns:xm="http://schemas.microsoft.com/office/excel/2006/main">
          <x14:cfRule type="expression" priority="4628" id="{FEB1C4B5-3FFF-466E-BFEB-9208B0A6B22A}">
            <xm:f>OR(TEXT($C17,"jjjj")=TEXT(CRENEAUX!$S$11,"jjjj"),TEXT($C17,"jjjj")=TEXT(CRENEAUX!$T$11,"jjjj"),TEXT($C17,"jjjj")=TEXT(CRENEAUX!$U$11,"jjjj"),TEXT($C17,"jjjj")=TEXT(CRENEAUX!$V$11,"jjjj"),TEXT($C17,"jjjj")=TEXT(CRENEAUX!$W$11,"jjjj"),TEXT($C17,"jjjj")=TEXT(CRENEAUX!$X$11,"jjjj"),TEXT($C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F18</xm:sqref>
        </x14:conditionalFormatting>
        <x14:conditionalFormatting xmlns:xm="http://schemas.microsoft.com/office/excel/2006/main">
          <x14:cfRule type="expression" priority="4626" id="{CE6437EF-18E7-452C-B009-0CBD41DF11D2}">
            <xm:f>OR(TEXT($C19,"jjjj")=TEXT(CRENEAUX!$S$11,"jjjj"),TEXT($C19,"jjjj")=TEXT(CRENEAUX!$T$11,"jjjj"),TEXT($C19,"jjjj")=TEXT(CRENEAUX!$U$11,"jjjj"),TEXT($C19,"jjjj")=TEXT(CRENEAUX!$V$11,"jjjj"),TEXT($C19,"jjjj")=TEXT(CRENEAUX!$W$11,"jjjj"),TEXT($C19,"jjjj")=TEXT(CRENEAUX!$X$11,"jjjj"),TEXT($C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F19</xm:sqref>
        </x14:conditionalFormatting>
        <x14:conditionalFormatting xmlns:xm="http://schemas.microsoft.com/office/excel/2006/main">
          <x14:cfRule type="expression" priority="4625" id="{A8321E1D-917E-47F4-96B9-7AD11D4E9BE8}">
            <xm:f>OR(TEXT($C19,"jjjj")=TEXT(CRENEAUX!$S$11,"jjjj"),TEXT($C19,"jjjj")=TEXT(CRENEAUX!$T$11,"jjjj"),TEXT($C19,"jjjj")=TEXT(CRENEAUX!$U$11,"jjjj"),TEXT($C19,"jjjj")=TEXT(CRENEAUX!$V$11,"jjjj"),TEXT($C19,"jjjj")=TEXT(CRENEAUX!$W$11,"jjjj"),TEXT($C19,"jjjj")=TEXT(CRENEAUX!$X$11,"jjjj"),TEXT($C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F20</xm:sqref>
        </x14:conditionalFormatting>
        <x14:conditionalFormatting xmlns:xm="http://schemas.microsoft.com/office/excel/2006/main">
          <x14:cfRule type="expression" priority="4623" id="{2D091DFF-D9C0-42B1-8099-3ED57C84A8E4}">
            <xm:f>OR(TEXT($C21,"jjjj")=TEXT(CRENEAUX!$S$11,"jjjj"),TEXT($C21,"jjjj")=TEXT(CRENEAUX!$T$11,"jjjj"),TEXT($C21,"jjjj")=TEXT(CRENEAUX!$U$11,"jjjj"),TEXT($C21,"jjjj")=TEXT(CRENEAUX!$V$11,"jjjj"),TEXT($C21,"jjjj")=TEXT(CRENEAUX!$W$11,"jjjj"),TEXT($C21,"jjjj")=TEXT(CRENEAUX!$X$11,"jjjj"),TEXT($C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F21</xm:sqref>
        </x14:conditionalFormatting>
        <x14:conditionalFormatting xmlns:xm="http://schemas.microsoft.com/office/excel/2006/main">
          <x14:cfRule type="expression" priority="4622" id="{1E81D9A3-33AF-4FDF-A10C-DE9499250A74}">
            <xm:f>OR(TEXT($C21,"jjjj")=TEXT(CRENEAUX!$S$11,"jjjj"),TEXT($C21,"jjjj")=TEXT(CRENEAUX!$T$11,"jjjj"),TEXT($C21,"jjjj")=TEXT(CRENEAUX!$U$11,"jjjj"),TEXT($C21,"jjjj")=TEXT(CRENEAUX!$V$11,"jjjj"),TEXT($C21,"jjjj")=TEXT(CRENEAUX!$W$11,"jjjj"),TEXT($C21,"jjjj")=TEXT(CRENEAUX!$X$11,"jjjj"),TEXT($C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F22</xm:sqref>
        </x14:conditionalFormatting>
        <x14:conditionalFormatting xmlns:xm="http://schemas.microsoft.com/office/excel/2006/main">
          <x14:cfRule type="expression" priority="4620" id="{2E2925D7-65E3-4BD6-A9CE-7B10B8195B8B}">
            <xm:f>OR(TEXT($C23,"jjjj")=TEXT(CRENEAUX!$S$11,"jjjj"),TEXT($C23,"jjjj")=TEXT(CRENEAUX!$T$11,"jjjj"),TEXT($C23,"jjjj")=TEXT(CRENEAUX!$U$11,"jjjj"),TEXT($C23,"jjjj")=TEXT(CRENEAUX!$V$11,"jjjj"),TEXT($C23,"jjjj")=TEXT(CRENEAUX!$W$11,"jjjj"),TEXT($C23,"jjjj")=TEXT(CRENEAUX!$X$11,"jjjj"),TEXT($C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F23</xm:sqref>
        </x14:conditionalFormatting>
        <x14:conditionalFormatting xmlns:xm="http://schemas.microsoft.com/office/excel/2006/main">
          <x14:cfRule type="expression" priority="4619" id="{79460C94-C7C9-47BF-AE01-F97AD5214481}">
            <xm:f>OR(TEXT($C23,"jjjj")=TEXT(CRENEAUX!$S$11,"jjjj"),TEXT($C23,"jjjj")=TEXT(CRENEAUX!$T$11,"jjjj"),TEXT($C23,"jjjj")=TEXT(CRENEAUX!$U$11,"jjjj"),TEXT($C23,"jjjj")=TEXT(CRENEAUX!$V$11,"jjjj"),TEXT($C23,"jjjj")=TEXT(CRENEAUX!$W$11,"jjjj"),TEXT($C23,"jjjj")=TEXT(CRENEAUX!$X$11,"jjjj"),TEXT($C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F24</xm:sqref>
        </x14:conditionalFormatting>
        <x14:conditionalFormatting xmlns:xm="http://schemas.microsoft.com/office/excel/2006/main">
          <x14:cfRule type="expression" priority="4617" id="{11FEB27F-1A9B-4439-95A1-2809186BCFCF}">
            <xm:f>OR(TEXT($C25,"jjjj")=TEXT(CRENEAUX!$S$11,"jjjj"),TEXT($C25,"jjjj")=TEXT(CRENEAUX!$T$11,"jjjj"),TEXT($C25,"jjjj")=TEXT(CRENEAUX!$U$11,"jjjj"),TEXT($C25,"jjjj")=TEXT(CRENEAUX!$V$11,"jjjj"),TEXT($C25,"jjjj")=TEXT(CRENEAUX!$W$11,"jjjj"),TEXT($C25,"jjjj")=TEXT(CRENEAUX!$X$11,"jjjj"),TEXT($C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F25</xm:sqref>
        </x14:conditionalFormatting>
        <x14:conditionalFormatting xmlns:xm="http://schemas.microsoft.com/office/excel/2006/main">
          <x14:cfRule type="expression" priority="4616" id="{7B3E3243-4CDC-4FA4-B7A1-75B8D856C5D9}">
            <xm:f>OR(TEXT($C25,"jjjj")=TEXT(CRENEAUX!$S$11,"jjjj"),TEXT($C25,"jjjj")=TEXT(CRENEAUX!$T$11,"jjjj"),TEXT($C25,"jjjj")=TEXT(CRENEAUX!$U$11,"jjjj"),TEXT($C25,"jjjj")=TEXT(CRENEAUX!$V$11,"jjjj"),TEXT($C25,"jjjj")=TEXT(CRENEAUX!$W$11,"jjjj"),TEXT($C25,"jjjj")=TEXT(CRENEAUX!$X$11,"jjjj"),TEXT($C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F26</xm:sqref>
        </x14:conditionalFormatting>
        <x14:conditionalFormatting xmlns:xm="http://schemas.microsoft.com/office/excel/2006/main">
          <x14:cfRule type="expression" priority="4614" id="{D7DF77C2-84A1-47D2-A63C-7B8FED89D528}">
            <xm:f>OR(TEXT($C27,"jjjj")=TEXT(CRENEAUX!$S$11,"jjjj"),TEXT($C27,"jjjj")=TEXT(CRENEAUX!$T$11,"jjjj"),TEXT($C27,"jjjj")=TEXT(CRENEAUX!$U$11,"jjjj"),TEXT($C27,"jjjj")=TEXT(CRENEAUX!$V$11,"jjjj"),TEXT($C27,"jjjj")=TEXT(CRENEAUX!$W$11,"jjjj"),TEXT($C27,"jjjj")=TEXT(CRENEAUX!$X$11,"jjjj"),TEXT($C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F27</xm:sqref>
        </x14:conditionalFormatting>
        <x14:conditionalFormatting xmlns:xm="http://schemas.microsoft.com/office/excel/2006/main">
          <x14:cfRule type="expression" priority="4613" id="{14C8936B-A296-4ED8-86D0-83435D01A726}">
            <xm:f>OR(TEXT($C27,"jjjj")=TEXT(CRENEAUX!$S$11,"jjjj"),TEXT($C27,"jjjj")=TEXT(CRENEAUX!$T$11,"jjjj"),TEXT($C27,"jjjj")=TEXT(CRENEAUX!$U$11,"jjjj"),TEXT($C27,"jjjj")=TEXT(CRENEAUX!$V$11,"jjjj"),TEXT($C27,"jjjj")=TEXT(CRENEAUX!$W$11,"jjjj"),TEXT($C27,"jjjj")=TEXT(CRENEAUX!$X$11,"jjjj"),TEXT($C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F28</xm:sqref>
        </x14:conditionalFormatting>
        <x14:conditionalFormatting xmlns:xm="http://schemas.microsoft.com/office/excel/2006/main">
          <x14:cfRule type="expression" priority="4611" id="{F3BEC905-7C02-44D7-8617-272213680B81}">
            <xm:f>OR(TEXT($C29,"jjjj")=TEXT(CRENEAUX!$S$11,"jjjj"),TEXT($C29,"jjjj")=TEXT(CRENEAUX!$T$11,"jjjj"),TEXT($C29,"jjjj")=TEXT(CRENEAUX!$U$11,"jjjj"),TEXT($C29,"jjjj")=TEXT(CRENEAUX!$V$11,"jjjj"),TEXT($C29,"jjjj")=TEXT(CRENEAUX!$W$11,"jjjj"),TEXT($C29,"jjjj")=TEXT(CRENEAUX!$X$11,"jjjj"),TEXT($C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F29</xm:sqref>
        </x14:conditionalFormatting>
        <x14:conditionalFormatting xmlns:xm="http://schemas.microsoft.com/office/excel/2006/main">
          <x14:cfRule type="expression" priority="4610" id="{B9194465-BBB7-4DAF-A615-7A6CC9B9C2F0}">
            <xm:f>OR(TEXT($C29,"jjjj")=TEXT(CRENEAUX!$S$11,"jjjj"),TEXT($C29,"jjjj")=TEXT(CRENEAUX!$T$11,"jjjj"),TEXT($C29,"jjjj")=TEXT(CRENEAUX!$U$11,"jjjj"),TEXT($C29,"jjjj")=TEXT(CRENEAUX!$V$11,"jjjj"),TEXT($C29,"jjjj")=TEXT(CRENEAUX!$W$11,"jjjj"),TEXT($C29,"jjjj")=TEXT(CRENEAUX!$X$11,"jjjj"),TEXT($C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F30</xm:sqref>
        </x14:conditionalFormatting>
        <x14:conditionalFormatting xmlns:xm="http://schemas.microsoft.com/office/excel/2006/main">
          <x14:cfRule type="expression" priority="4608" id="{0FA3F3C3-51F3-4962-AA2F-28149405B700}">
            <xm:f>OR(TEXT($C31,"jjjj")=TEXT(CRENEAUX!$S$11,"jjjj"),TEXT($C31,"jjjj")=TEXT(CRENEAUX!$T$11,"jjjj"),TEXT($C31,"jjjj")=TEXT(CRENEAUX!$U$11,"jjjj"),TEXT($C31,"jjjj")=TEXT(CRENEAUX!$V$11,"jjjj"),TEXT($C31,"jjjj")=TEXT(CRENEAUX!$W$11,"jjjj"),TEXT($C31,"jjjj")=TEXT(CRENEAUX!$X$11,"jjjj"),TEXT($C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F31</xm:sqref>
        </x14:conditionalFormatting>
        <x14:conditionalFormatting xmlns:xm="http://schemas.microsoft.com/office/excel/2006/main">
          <x14:cfRule type="expression" priority="4607" id="{FE1E782B-5D32-4E91-AEFC-3CC8EF45FD58}">
            <xm:f>OR(TEXT($C31,"jjjj")=TEXT(CRENEAUX!$S$11,"jjjj"),TEXT($C31,"jjjj")=TEXT(CRENEAUX!$T$11,"jjjj"),TEXT($C31,"jjjj")=TEXT(CRENEAUX!$U$11,"jjjj"),TEXT($C31,"jjjj")=TEXT(CRENEAUX!$V$11,"jjjj"),TEXT($C31,"jjjj")=TEXT(CRENEAUX!$W$11,"jjjj"),TEXT($C31,"jjjj")=TEXT(CRENEAUX!$X$11,"jjjj"),TEXT($C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F32</xm:sqref>
        </x14:conditionalFormatting>
        <x14:conditionalFormatting xmlns:xm="http://schemas.microsoft.com/office/excel/2006/main">
          <x14:cfRule type="expression" priority="4605" id="{3A02DCB4-9D1F-45DC-BF21-EB9C1085F290}">
            <xm:f>OR(TEXT($C33,"jjjj")=TEXT(CRENEAUX!$S$11,"jjjj"),TEXT($C33,"jjjj")=TEXT(CRENEAUX!$T$11,"jjjj"),TEXT($C33,"jjjj")=TEXT(CRENEAUX!$U$11,"jjjj"),TEXT($C33,"jjjj")=TEXT(CRENEAUX!$V$11,"jjjj"),TEXT($C33,"jjjj")=TEXT(CRENEAUX!$W$11,"jjjj"),TEXT($C33,"jjjj")=TEXT(CRENEAUX!$X$11,"jjjj"),TEXT($C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F33</xm:sqref>
        </x14:conditionalFormatting>
        <x14:conditionalFormatting xmlns:xm="http://schemas.microsoft.com/office/excel/2006/main">
          <x14:cfRule type="expression" priority="4604" id="{5A33AF2A-B62A-4087-A535-14DB506ADAF0}">
            <xm:f>OR(TEXT($C33,"jjjj")=TEXT(CRENEAUX!$S$11,"jjjj"),TEXT($C33,"jjjj")=TEXT(CRENEAUX!$T$11,"jjjj"),TEXT($C33,"jjjj")=TEXT(CRENEAUX!$U$11,"jjjj"),TEXT($C33,"jjjj")=TEXT(CRENEAUX!$V$11,"jjjj"),TEXT($C33,"jjjj")=TEXT(CRENEAUX!$W$11,"jjjj"),TEXT($C33,"jjjj")=TEXT(CRENEAUX!$X$11,"jjjj"),TEXT($C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F34</xm:sqref>
        </x14:conditionalFormatting>
        <x14:conditionalFormatting xmlns:xm="http://schemas.microsoft.com/office/excel/2006/main">
          <x14:cfRule type="expression" priority="4602" id="{ECA74777-2A89-4FDA-BBF4-A455A9F1D73A}">
            <xm:f>OR(TEXT($C35,"jjjj")=TEXT(CRENEAUX!$S$11,"jjjj"),TEXT($C35,"jjjj")=TEXT(CRENEAUX!$T$11,"jjjj"),TEXT($C35,"jjjj")=TEXT(CRENEAUX!$U$11,"jjjj"),TEXT($C35,"jjjj")=TEXT(CRENEAUX!$V$11,"jjjj"),TEXT($C35,"jjjj")=TEXT(CRENEAUX!$W$11,"jjjj"),TEXT($C35,"jjjj")=TEXT(CRENEAUX!$X$11,"jjjj"),TEXT($C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F35</xm:sqref>
        </x14:conditionalFormatting>
        <x14:conditionalFormatting xmlns:xm="http://schemas.microsoft.com/office/excel/2006/main">
          <x14:cfRule type="expression" priority="4601" id="{29794CA3-89F2-4B4D-9663-C51A7DC31968}">
            <xm:f>OR(TEXT($C35,"jjjj")=TEXT(CRENEAUX!$S$11,"jjjj"),TEXT($C35,"jjjj")=TEXT(CRENEAUX!$T$11,"jjjj"),TEXT($C35,"jjjj")=TEXT(CRENEAUX!$U$11,"jjjj"),TEXT($C35,"jjjj")=TEXT(CRENEAUX!$V$11,"jjjj"),TEXT($C35,"jjjj")=TEXT(CRENEAUX!$W$11,"jjjj"),TEXT($C35,"jjjj")=TEXT(CRENEAUX!$X$11,"jjjj"),TEXT($C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F36</xm:sqref>
        </x14:conditionalFormatting>
        <x14:conditionalFormatting xmlns:xm="http://schemas.microsoft.com/office/excel/2006/main">
          <x14:cfRule type="expression" priority="4599" id="{1638B8D4-8844-4527-B4E2-6F4BAFE89C20}">
            <xm:f>OR(TEXT($C37,"jjjj")=TEXT(CRENEAUX!$S$11,"jjjj"),TEXT($C37,"jjjj")=TEXT(CRENEAUX!$T$11,"jjjj"),TEXT($C37,"jjjj")=TEXT(CRENEAUX!$U$11,"jjjj"),TEXT($C37,"jjjj")=TEXT(CRENEAUX!$V$11,"jjjj"),TEXT($C37,"jjjj")=TEXT(CRENEAUX!$W$11,"jjjj"),TEXT($C37,"jjjj")=TEXT(CRENEAUX!$X$11,"jjjj"),TEXT($C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F37</xm:sqref>
        </x14:conditionalFormatting>
        <x14:conditionalFormatting xmlns:xm="http://schemas.microsoft.com/office/excel/2006/main">
          <x14:cfRule type="expression" priority="4598" id="{1F51AAC7-FEA9-40A1-8E2D-E1F789C5EABB}">
            <xm:f>OR(TEXT($C37,"jjjj")=TEXT(CRENEAUX!$S$11,"jjjj"),TEXT($C37,"jjjj")=TEXT(CRENEAUX!$T$11,"jjjj"),TEXT($C37,"jjjj")=TEXT(CRENEAUX!$U$11,"jjjj"),TEXT($C37,"jjjj")=TEXT(CRENEAUX!$V$11,"jjjj"),TEXT($C37,"jjjj")=TEXT(CRENEAUX!$W$11,"jjjj"),TEXT($C37,"jjjj")=TEXT(CRENEAUX!$X$11,"jjjj"),TEXT($C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F38</xm:sqref>
        </x14:conditionalFormatting>
        <x14:conditionalFormatting xmlns:xm="http://schemas.microsoft.com/office/excel/2006/main">
          <x14:cfRule type="expression" priority="4596" id="{C42423C2-DDCC-42DA-B0CE-953C79E650DC}">
            <xm:f>OR(TEXT($C39,"jjjj")=TEXT(CRENEAUX!$S$11,"jjjj"),TEXT($C39,"jjjj")=TEXT(CRENEAUX!$T$11,"jjjj"),TEXT($C39,"jjjj")=TEXT(CRENEAUX!$U$11,"jjjj"),TEXT($C39,"jjjj")=TEXT(CRENEAUX!$V$11,"jjjj"),TEXT($C39,"jjjj")=TEXT(CRENEAUX!$W$11,"jjjj"),TEXT($C39,"jjjj")=TEXT(CRENEAUX!$X$11,"jjjj"),TEXT($C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F39</xm:sqref>
        </x14:conditionalFormatting>
        <x14:conditionalFormatting xmlns:xm="http://schemas.microsoft.com/office/excel/2006/main">
          <x14:cfRule type="expression" priority="4595" id="{6C11CEE2-6DD5-4C20-A60A-B386A92D64B1}">
            <xm:f>OR(TEXT($C39,"jjjj")=TEXT(CRENEAUX!$S$11,"jjjj"),TEXT($C39,"jjjj")=TEXT(CRENEAUX!$T$11,"jjjj"),TEXT($C39,"jjjj")=TEXT(CRENEAUX!$U$11,"jjjj"),TEXT($C39,"jjjj")=TEXT(CRENEAUX!$V$11,"jjjj"),TEXT($C39,"jjjj")=TEXT(CRENEAUX!$W$11,"jjjj"),TEXT($C39,"jjjj")=TEXT(CRENEAUX!$X$11,"jjjj"),TEXT($C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F40</xm:sqref>
        </x14:conditionalFormatting>
        <x14:conditionalFormatting xmlns:xm="http://schemas.microsoft.com/office/excel/2006/main">
          <x14:cfRule type="expression" priority="4593" id="{FDAEFCCB-622B-4622-8B0E-BD960FEA1815}">
            <xm:f>OR(TEXT($C41,"jjjj")=TEXT(CRENEAUX!$S$11,"jjjj"),TEXT($C41,"jjjj")=TEXT(CRENEAUX!$T$11,"jjjj"),TEXT($C41,"jjjj")=TEXT(CRENEAUX!$U$11,"jjjj"),TEXT($C41,"jjjj")=TEXT(CRENEAUX!$V$11,"jjjj"),TEXT($C41,"jjjj")=TEXT(CRENEAUX!$W$11,"jjjj"),TEXT($C41,"jjjj")=TEXT(CRENEAUX!$X$11,"jjjj"),TEXT($C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F41</xm:sqref>
        </x14:conditionalFormatting>
        <x14:conditionalFormatting xmlns:xm="http://schemas.microsoft.com/office/excel/2006/main">
          <x14:cfRule type="expression" priority="4592" id="{02375E4F-0B87-4D88-A366-1440D7942225}">
            <xm:f>OR(TEXT($C41,"jjjj")=TEXT(CRENEAUX!$S$11,"jjjj"),TEXT($C41,"jjjj")=TEXT(CRENEAUX!$T$11,"jjjj"),TEXT($C41,"jjjj")=TEXT(CRENEAUX!$U$11,"jjjj"),TEXT($C41,"jjjj")=TEXT(CRENEAUX!$V$11,"jjjj"),TEXT($C41,"jjjj")=TEXT(CRENEAUX!$W$11,"jjjj"),TEXT($C41,"jjjj")=TEXT(CRENEAUX!$X$11,"jjjj"),TEXT($C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F42</xm:sqref>
        </x14:conditionalFormatting>
        <x14:conditionalFormatting xmlns:xm="http://schemas.microsoft.com/office/excel/2006/main">
          <x14:cfRule type="expression" priority="4590" id="{9A3FF180-6C7C-4AC5-B59B-9636A9C38740}">
            <xm:f>OR(TEXT($C43,"jjjj")=TEXT(CRENEAUX!$S$11,"jjjj"),TEXT($C43,"jjjj")=TEXT(CRENEAUX!$T$11,"jjjj"),TEXT($C43,"jjjj")=TEXT(CRENEAUX!$U$11,"jjjj"),TEXT($C43,"jjjj")=TEXT(CRENEAUX!$V$11,"jjjj"),TEXT($C43,"jjjj")=TEXT(CRENEAUX!$W$11,"jjjj"),TEXT($C43,"jjjj")=TEXT(CRENEAUX!$X$11,"jjjj"),TEXT($C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F43</xm:sqref>
        </x14:conditionalFormatting>
        <x14:conditionalFormatting xmlns:xm="http://schemas.microsoft.com/office/excel/2006/main">
          <x14:cfRule type="expression" priority="4589" id="{2FA3870E-44F1-4130-9E74-0F8AAF6FFCA9}">
            <xm:f>OR(TEXT($C43,"jjjj")=TEXT(CRENEAUX!$S$11,"jjjj"),TEXT($C43,"jjjj")=TEXT(CRENEAUX!$T$11,"jjjj"),TEXT($C43,"jjjj")=TEXT(CRENEAUX!$U$11,"jjjj"),TEXT($C43,"jjjj")=TEXT(CRENEAUX!$V$11,"jjjj"),TEXT($C43,"jjjj")=TEXT(CRENEAUX!$W$11,"jjjj"),TEXT($C43,"jjjj")=TEXT(CRENEAUX!$X$11,"jjjj"),TEXT($C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F44</xm:sqref>
        </x14:conditionalFormatting>
        <x14:conditionalFormatting xmlns:xm="http://schemas.microsoft.com/office/excel/2006/main">
          <x14:cfRule type="expression" priority="4587" id="{AF2DE38E-C6FA-4880-9D80-C2FFCF58B98A}">
            <xm:f>OR(TEXT($C45,"jjjj")=TEXT(CRENEAUX!$S$11,"jjjj"),TEXT($C45,"jjjj")=TEXT(CRENEAUX!$T$11,"jjjj"),TEXT($C45,"jjjj")=TEXT(CRENEAUX!$U$11,"jjjj"),TEXT($C45,"jjjj")=TEXT(CRENEAUX!$V$11,"jjjj"),TEXT($C45,"jjjj")=TEXT(CRENEAUX!$W$11,"jjjj"),TEXT($C45,"jjjj")=TEXT(CRENEAUX!$X$11,"jjjj"),TEXT($C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F45</xm:sqref>
        </x14:conditionalFormatting>
        <x14:conditionalFormatting xmlns:xm="http://schemas.microsoft.com/office/excel/2006/main">
          <x14:cfRule type="expression" priority="4586" id="{891825D7-2C64-4BD7-A42F-F0ECF3421AA5}">
            <xm:f>OR(TEXT($C45,"jjjj")=TEXT(CRENEAUX!$S$11,"jjjj"),TEXT($C45,"jjjj")=TEXT(CRENEAUX!$T$11,"jjjj"),TEXT($C45,"jjjj")=TEXT(CRENEAUX!$U$11,"jjjj"),TEXT($C45,"jjjj")=TEXT(CRENEAUX!$V$11,"jjjj"),TEXT($C45,"jjjj")=TEXT(CRENEAUX!$W$11,"jjjj"),TEXT($C45,"jjjj")=TEXT(CRENEAUX!$X$11,"jjjj"),TEXT($C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F46</xm:sqref>
        </x14:conditionalFormatting>
        <x14:conditionalFormatting xmlns:xm="http://schemas.microsoft.com/office/excel/2006/main">
          <x14:cfRule type="expression" priority="4584" id="{E5CDEED0-B3AE-45BD-808B-56174E07A46A}">
            <xm:f>OR(TEXT($C47,"jjjj")=TEXT(CRENEAUX!$S$11,"jjjj"),TEXT($C47,"jjjj")=TEXT(CRENEAUX!$T$11,"jjjj"),TEXT($C47,"jjjj")=TEXT(CRENEAUX!$U$11,"jjjj"),TEXT($C47,"jjjj")=TEXT(CRENEAUX!$V$11,"jjjj"),TEXT($C47,"jjjj")=TEXT(CRENEAUX!$W$11,"jjjj"),TEXT($C47,"jjjj")=TEXT(CRENEAUX!$X$11,"jjjj"),TEXT($C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F47</xm:sqref>
        </x14:conditionalFormatting>
        <x14:conditionalFormatting xmlns:xm="http://schemas.microsoft.com/office/excel/2006/main">
          <x14:cfRule type="expression" priority="4583" id="{758E52B1-8FB2-4644-B07D-708270688C43}">
            <xm:f>OR(TEXT($C47,"jjjj")=TEXT(CRENEAUX!$S$11,"jjjj"),TEXT($C47,"jjjj")=TEXT(CRENEAUX!$T$11,"jjjj"),TEXT($C47,"jjjj")=TEXT(CRENEAUX!$U$11,"jjjj"),TEXT($C47,"jjjj")=TEXT(CRENEAUX!$V$11,"jjjj"),TEXT($C47,"jjjj")=TEXT(CRENEAUX!$W$11,"jjjj"),TEXT($C47,"jjjj")=TEXT(CRENEAUX!$X$11,"jjjj"),TEXT($C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F48</xm:sqref>
        </x14:conditionalFormatting>
        <x14:conditionalFormatting xmlns:xm="http://schemas.microsoft.com/office/excel/2006/main">
          <x14:cfRule type="expression" priority="4581" id="{0E13B324-3329-4B73-8162-AF46A941BBF9}">
            <xm:f>OR(TEXT($C49,"jjjj")=TEXT(CRENEAUX!$S$11,"jjjj"),TEXT($C49,"jjjj")=TEXT(CRENEAUX!$T$11,"jjjj"),TEXT($C49,"jjjj")=TEXT(CRENEAUX!$U$11,"jjjj"),TEXT($C49,"jjjj")=TEXT(CRENEAUX!$V$11,"jjjj"),TEXT($C49,"jjjj")=TEXT(CRENEAUX!$W$11,"jjjj"),TEXT($C49,"jjjj")=TEXT(CRENEAUX!$X$11,"jjjj"),TEXT($C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F49</xm:sqref>
        </x14:conditionalFormatting>
        <x14:conditionalFormatting xmlns:xm="http://schemas.microsoft.com/office/excel/2006/main">
          <x14:cfRule type="expression" priority="4580" id="{23B892BE-1459-4A79-8AD5-DAD6FDB35FCB}">
            <xm:f>OR(TEXT($C49,"jjjj")=TEXT(CRENEAUX!$S$11,"jjjj"),TEXT($C49,"jjjj")=TEXT(CRENEAUX!$T$11,"jjjj"),TEXT($C49,"jjjj")=TEXT(CRENEAUX!$U$11,"jjjj"),TEXT($C49,"jjjj")=TEXT(CRENEAUX!$V$11,"jjjj"),TEXT($C49,"jjjj")=TEXT(CRENEAUX!$W$11,"jjjj"),TEXT($C49,"jjjj")=TEXT(CRENEAUX!$X$11,"jjjj"),TEXT($C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F50</xm:sqref>
        </x14:conditionalFormatting>
        <x14:conditionalFormatting xmlns:xm="http://schemas.microsoft.com/office/excel/2006/main">
          <x14:cfRule type="expression" priority="4578" id="{3517CE42-0BE7-4FB2-8153-810F143B011C}">
            <xm:f>OR(TEXT($C51,"jjjj")=TEXT(CRENEAUX!$S$11,"jjjj"),TEXT($C51,"jjjj")=TEXT(CRENEAUX!$T$11,"jjjj"),TEXT($C51,"jjjj")=TEXT(CRENEAUX!$U$11,"jjjj"),TEXT($C51,"jjjj")=TEXT(CRENEAUX!$V$11,"jjjj"),TEXT($C51,"jjjj")=TEXT(CRENEAUX!$W$11,"jjjj"),TEXT($C51,"jjjj")=TEXT(CRENEAUX!$X$11,"jjjj"),TEXT($C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F51</xm:sqref>
        </x14:conditionalFormatting>
        <x14:conditionalFormatting xmlns:xm="http://schemas.microsoft.com/office/excel/2006/main">
          <x14:cfRule type="expression" priority="4577" id="{91B591BC-765D-4B44-820C-1FA92E911A21}">
            <xm:f>OR(TEXT($C51,"jjjj")=TEXT(CRENEAUX!$S$11,"jjjj"),TEXT($C51,"jjjj")=TEXT(CRENEAUX!$T$11,"jjjj"),TEXT($C51,"jjjj")=TEXT(CRENEAUX!$U$11,"jjjj"),TEXT($C51,"jjjj")=TEXT(CRENEAUX!$V$11,"jjjj"),TEXT($C51,"jjjj")=TEXT(CRENEAUX!$W$11,"jjjj"),TEXT($C51,"jjjj")=TEXT(CRENEAUX!$X$11,"jjjj"),TEXT($C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F52</xm:sqref>
        </x14:conditionalFormatting>
        <x14:conditionalFormatting xmlns:xm="http://schemas.microsoft.com/office/excel/2006/main">
          <x14:cfRule type="expression" priority="4575" id="{95EC226B-C1FF-4DD7-8A47-772577FD6ADF}">
            <xm:f>OR(TEXT($C53,"jjjj")=TEXT(CRENEAUX!$S$11,"jjjj"),TEXT($C53,"jjjj")=TEXT(CRENEAUX!$T$11,"jjjj"),TEXT($C53,"jjjj")=TEXT(CRENEAUX!$U$11,"jjjj"),TEXT($C53,"jjjj")=TEXT(CRENEAUX!$V$11,"jjjj"),TEXT($C53,"jjjj")=TEXT(CRENEAUX!$W$11,"jjjj"),TEXT($C53,"jjjj")=TEXT(CRENEAUX!$X$11,"jjjj"),TEXT($C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F53</xm:sqref>
        </x14:conditionalFormatting>
        <x14:conditionalFormatting xmlns:xm="http://schemas.microsoft.com/office/excel/2006/main">
          <x14:cfRule type="expression" priority="4574" id="{8E5866E8-24AF-4D77-ADD8-22B102FBEFB8}">
            <xm:f>OR(TEXT($C53,"jjjj")=TEXT(CRENEAUX!$S$11,"jjjj"),TEXT($C53,"jjjj")=TEXT(CRENEAUX!$T$11,"jjjj"),TEXT($C53,"jjjj")=TEXT(CRENEAUX!$U$11,"jjjj"),TEXT($C53,"jjjj")=TEXT(CRENEAUX!$V$11,"jjjj"),TEXT($C53,"jjjj")=TEXT(CRENEAUX!$W$11,"jjjj"),TEXT($C53,"jjjj")=TEXT(CRENEAUX!$X$11,"jjjj"),TEXT($C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F54</xm:sqref>
        </x14:conditionalFormatting>
        <x14:conditionalFormatting xmlns:xm="http://schemas.microsoft.com/office/excel/2006/main">
          <x14:cfRule type="expression" priority="4572" id="{0A16FF89-9600-49A3-BD78-A303FB93B8B7}">
            <xm:f>OR(TEXT($C55,"jjjj")=TEXT(CRENEAUX!$S$11,"jjjj"),TEXT($C55,"jjjj")=TEXT(CRENEAUX!$T$11,"jjjj"),TEXT($C55,"jjjj")=TEXT(CRENEAUX!$U$11,"jjjj"),TEXT($C55,"jjjj")=TEXT(CRENEAUX!$V$11,"jjjj"),TEXT($C55,"jjjj")=TEXT(CRENEAUX!$W$11,"jjjj"),TEXT($C55,"jjjj")=TEXT(CRENEAUX!$X$11,"jjjj"),TEXT($C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F55</xm:sqref>
        </x14:conditionalFormatting>
        <x14:conditionalFormatting xmlns:xm="http://schemas.microsoft.com/office/excel/2006/main">
          <x14:cfRule type="expression" priority="4571" id="{80079E9A-9136-4F60-A56C-E7FFD829E920}">
            <xm:f>OR(TEXT($C55,"jjjj")=TEXT(CRENEAUX!$S$11,"jjjj"),TEXT($C55,"jjjj")=TEXT(CRENEAUX!$T$11,"jjjj"),TEXT($C55,"jjjj")=TEXT(CRENEAUX!$U$11,"jjjj"),TEXT($C55,"jjjj")=TEXT(CRENEAUX!$V$11,"jjjj"),TEXT($C55,"jjjj")=TEXT(CRENEAUX!$W$11,"jjjj"),TEXT($C55,"jjjj")=TEXT(CRENEAUX!$X$11,"jjjj"),TEXT($C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F56</xm:sqref>
        </x14:conditionalFormatting>
        <x14:conditionalFormatting xmlns:xm="http://schemas.microsoft.com/office/excel/2006/main">
          <x14:cfRule type="expression" priority="4569" id="{20E5A598-EF60-42F2-B72C-F6E94E4D342B}">
            <xm:f>OR(TEXT($C57,"jjjj")=TEXT(CRENEAUX!$S$11,"jjjj"),TEXT($C57,"jjjj")=TEXT(CRENEAUX!$T$11,"jjjj"),TEXT($C57,"jjjj")=TEXT(CRENEAUX!$U$11,"jjjj"),TEXT($C57,"jjjj")=TEXT(CRENEAUX!$V$11,"jjjj"),TEXT($C57,"jjjj")=TEXT(CRENEAUX!$W$11,"jjjj"),TEXT($C57,"jjjj")=TEXT(CRENEAUX!$X$11,"jjjj"),TEXT($C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F57</xm:sqref>
        </x14:conditionalFormatting>
        <x14:conditionalFormatting xmlns:xm="http://schemas.microsoft.com/office/excel/2006/main">
          <x14:cfRule type="expression" priority="4568" id="{AE18F61B-5C41-4B5C-BD2F-8B94AAB4190F}">
            <xm:f>OR(TEXT($C57,"jjjj")=TEXT(CRENEAUX!$S$11,"jjjj"),TEXT($C57,"jjjj")=TEXT(CRENEAUX!$T$11,"jjjj"),TEXT($C57,"jjjj")=TEXT(CRENEAUX!$U$11,"jjjj"),TEXT($C57,"jjjj")=TEXT(CRENEAUX!$V$11,"jjjj"),TEXT($C57,"jjjj")=TEXT(CRENEAUX!$W$11,"jjjj"),TEXT($C57,"jjjj")=TEXT(CRENEAUX!$X$11,"jjjj"),TEXT($C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F58</xm:sqref>
        </x14:conditionalFormatting>
        <x14:conditionalFormatting xmlns:xm="http://schemas.microsoft.com/office/excel/2006/main">
          <x14:cfRule type="expression" priority="4566" id="{1BAF115D-8DE6-4F71-AEC2-E21CDED08A1C}">
            <xm:f>OR(TEXT($C59,"jjjj")=TEXT(CRENEAUX!$S$11,"jjjj"),TEXT($C59,"jjjj")=TEXT(CRENEAUX!$T$11,"jjjj"),TEXT($C59,"jjjj")=TEXT(CRENEAUX!$U$11,"jjjj"),TEXT($C59,"jjjj")=TEXT(CRENEAUX!$V$11,"jjjj"),TEXT($C59,"jjjj")=TEXT(CRENEAUX!$W$11,"jjjj"),TEXT($C59,"jjjj")=TEXT(CRENEAUX!$X$11,"jjjj"),TEXT($C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F59</xm:sqref>
        </x14:conditionalFormatting>
        <x14:conditionalFormatting xmlns:xm="http://schemas.microsoft.com/office/excel/2006/main">
          <x14:cfRule type="expression" priority="4565" id="{28425F7B-3BE6-4B97-B122-339EBF2EC8E5}">
            <xm:f>OR(TEXT($C59,"jjjj")=TEXT(CRENEAUX!$S$11,"jjjj"),TEXT($C59,"jjjj")=TEXT(CRENEAUX!$T$11,"jjjj"),TEXT($C59,"jjjj")=TEXT(CRENEAUX!$U$11,"jjjj"),TEXT($C59,"jjjj")=TEXT(CRENEAUX!$V$11,"jjjj"),TEXT($C59,"jjjj")=TEXT(CRENEAUX!$W$11,"jjjj"),TEXT($C59,"jjjj")=TEXT(CRENEAUX!$X$11,"jjjj"),TEXT($C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F60</xm:sqref>
        </x14:conditionalFormatting>
        <x14:conditionalFormatting xmlns:xm="http://schemas.microsoft.com/office/excel/2006/main">
          <x14:cfRule type="expression" priority="4563" id="{98D29ACF-98A4-4CA4-A115-EAD7C448FA19}">
            <xm:f>OR(TEXT($C61,"jjjj")=TEXT(CRENEAUX!$S$11,"jjjj"),TEXT($C61,"jjjj")=TEXT(CRENEAUX!$T$11,"jjjj"),TEXT($C61,"jjjj")=TEXT(CRENEAUX!$U$11,"jjjj"),TEXT($C61,"jjjj")=TEXT(CRENEAUX!$V$11,"jjjj"),TEXT($C61,"jjjj")=TEXT(CRENEAUX!$W$11,"jjjj"),TEXT($C61,"jjjj")=TEXT(CRENEAUX!$X$11,"jjjj"),TEXT($C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F61</xm:sqref>
        </x14:conditionalFormatting>
        <x14:conditionalFormatting xmlns:xm="http://schemas.microsoft.com/office/excel/2006/main">
          <x14:cfRule type="expression" priority="4562" id="{1CE9AFE8-C843-4523-8D89-D485B2A7A29F}">
            <xm:f>OR(TEXT($C61,"jjjj")=TEXT(CRENEAUX!$S$11,"jjjj"),TEXT($C61,"jjjj")=TEXT(CRENEAUX!$T$11,"jjjj"),TEXT($C61,"jjjj")=TEXT(CRENEAUX!$U$11,"jjjj"),TEXT($C61,"jjjj")=TEXT(CRENEAUX!$V$11,"jjjj"),TEXT($C61,"jjjj")=TEXT(CRENEAUX!$W$11,"jjjj"),TEXT($C61,"jjjj")=TEXT(CRENEAUX!$X$11,"jjjj"),TEXT($C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F62</xm:sqref>
        </x14:conditionalFormatting>
        <x14:conditionalFormatting xmlns:xm="http://schemas.microsoft.com/office/excel/2006/main">
          <x14:cfRule type="expression" priority="4560" id="{645A0AAF-44D7-4D37-A4A8-9B64D7E9D6A9}">
            <xm:f>OR(TEXT($C63,"jjjj")=TEXT(CRENEAUX!$S$11,"jjjj"),TEXT($C63,"jjjj")=TEXT(CRENEAUX!$T$11,"jjjj"),TEXT($C63,"jjjj")=TEXT(CRENEAUX!$U$11,"jjjj"),TEXT($C63,"jjjj")=TEXT(CRENEAUX!$V$11,"jjjj"),TEXT($C63,"jjjj")=TEXT(CRENEAUX!$W$11,"jjjj"),TEXT($C63,"jjjj")=TEXT(CRENEAUX!$X$11,"jjjj"),TEXT($C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F63</xm:sqref>
        </x14:conditionalFormatting>
        <x14:conditionalFormatting xmlns:xm="http://schemas.microsoft.com/office/excel/2006/main">
          <x14:cfRule type="expression" priority="4559" id="{84C7C24A-255F-4B40-8FFE-2B8C29EC3154}">
            <xm:f>OR(TEXT($C63,"jjjj")=TEXT(CRENEAUX!$S$11,"jjjj"),TEXT($C63,"jjjj")=TEXT(CRENEAUX!$T$11,"jjjj"),TEXT($C63,"jjjj")=TEXT(CRENEAUX!$U$11,"jjjj"),TEXT($C63,"jjjj")=TEXT(CRENEAUX!$V$11,"jjjj"),TEXT($C63,"jjjj")=TEXT(CRENEAUX!$W$11,"jjjj"),TEXT($C63,"jjjj")=TEXT(CRENEAUX!$X$11,"jjjj"),TEXT($C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F64</xm:sqref>
        </x14:conditionalFormatting>
        <x14:conditionalFormatting xmlns:xm="http://schemas.microsoft.com/office/excel/2006/main">
          <x14:cfRule type="expression" priority="4557" id="{656BCE1A-226B-4313-93B6-BC1A17CF6632}">
            <xm:f>OR(TEXT($C65,"jjjj")=TEXT(CRENEAUX!$S$11,"jjjj"),TEXT($C65,"jjjj")=TEXT(CRENEAUX!$T$11,"jjjj"),TEXT($C65,"jjjj")=TEXT(CRENEAUX!$U$11,"jjjj"),TEXT($C65,"jjjj")=TEXT(CRENEAUX!$V$11,"jjjj"),TEXT($C65,"jjjj")=TEXT(CRENEAUX!$W$11,"jjjj"),TEXT($C65,"jjjj")=TEXT(CRENEAUX!$X$11,"jjjj"),TEXT($C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F65</xm:sqref>
        </x14:conditionalFormatting>
        <x14:conditionalFormatting xmlns:xm="http://schemas.microsoft.com/office/excel/2006/main">
          <x14:cfRule type="expression" priority="4556" id="{78B878A8-D0F8-441B-BFDE-B6B7A0F23C86}">
            <xm:f>OR(TEXT($C65,"jjjj")=TEXT(CRENEAUX!$S$11,"jjjj"),TEXT($C65,"jjjj")=TEXT(CRENEAUX!$T$11,"jjjj"),TEXT($C65,"jjjj")=TEXT(CRENEAUX!$U$11,"jjjj"),TEXT($C65,"jjjj")=TEXT(CRENEAUX!$V$11,"jjjj"),TEXT($C65,"jjjj")=TEXT(CRENEAUX!$W$11,"jjjj"),TEXT($C65,"jjjj")=TEXT(CRENEAUX!$X$11,"jjjj"),TEXT($C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F66</xm:sqref>
        </x14:conditionalFormatting>
        <x14:conditionalFormatting xmlns:xm="http://schemas.microsoft.com/office/excel/2006/main">
          <x14:cfRule type="expression" priority="4554" id="{516396FB-6C05-4C8A-9EE1-2D685411B83B}">
            <xm:f>OR(TEXT($C67,"jjjj")=TEXT(CRENEAUX!$S$11,"jjjj"),TEXT($C67,"jjjj")=TEXT(CRENEAUX!$T$11,"jjjj"),TEXT($C67,"jjjj")=TEXT(CRENEAUX!$U$11,"jjjj"),TEXT($C67,"jjjj")=TEXT(CRENEAUX!$V$11,"jjjj"),TEXT($C67,"jjjj")=TEXT(CRENEAUX!$W$11,"jjjj"),TEXT($C67,"jjjj")=TEXT(CRENEAUX!$X$11,"jjjj"),TEXT($C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F67</xm:sqref>
        </x14:conditionalFormatting>
        <x14:conditionalFormatting xmlns:xm="http://schemas.microsoft.com/office/excel/2006/main">
          <x14:cfRule type="expression" priority="4553" id="{8D4AA97F-FF28-496D-9CD5-4F955F6F20A6}">
            <xm:f>OR(TEXT($C67,"jjjj")=TEXT(CRENEAUX!$S$11,"jjjj"),TEXT($C67,"jjjj")=TEXT(CRENEAUX!$T$11,"jjjj"),TEXT($C67,"jjjj")=TEXT(CRENEAUX!$U$11,"jjjj"),TEXT($C67,"jjjj")=TEXT(CRENEAUX!$V$11,"jjjj"),TEXT($C67,"jjjj")=TEXT(CRENEAUX!$W$11,"jjjj"),TEXT($C67,"jjjj")=TEXT(CRENEAUX!$X$11,"jjjj"),TEXT($C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F68</xm:sqref>
        </x14:conditionalFormatting>
        <x14:conditionalFormatting xmlns:xm="http://schemas.microsoft.com/office/excel/2006/main">
          <x14:cfRule type="expression" priority="4551" id="{8970D627-36CF-4353-AF7E-79795D0900D2}">
            <xm:f>OR(TEXT($C69,"jjjj")=TEXT(CRENEAUX!$S$11,"jjjj"),TEXT($C69,"jjjj")=TEXT(CRENEAUX!$T$11,"jjjj"),TEXT($C69,"jjjj")=TEXT(CRENEAUX!$U$11,"jjjj"),TEXT($C69,"jjjj")=TEXT(CRENEAUX!$V$11,"jjjj"),TEXT($C69,"jjjj")=TEXT(CRENEAUX!$W$11,"jjjj"),TEXT($C69,"jjjj")=TEXT(CRENEAUX!$X$11,"jjjj"),TEXT($C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F69</xm:sqref>
        </x14:conditionalFormatting>
        <x14:conditionalFormatting xmlns:xm="http://schemas.microsoft.com/office/excel/2006/main">
          <x14:cfRule type="expression" priority="4550" id="{055A449E-6D8D-49C5-8504-63C08A98C095}">
            <xm:f>OR(TEXT($C69,"jjjj")=TEXT(CRENEAUX!$S$11,"jjjj"),TEXT($C69,"jjjj")=TEXT(CRENEAUX!$T$11,"jjjj"),TEXT($C69,"jjjj")=TEXT(CRENEAUX!$U$11,"jjjj"),TEXT($C69,"jjjj")=TEXT(CRENEAUX!$V$11,"jjjj"),TEXT($C69,"jjjj")=TEXT(CRENEAUX!$W$11,"jjjj"),TEXT($C69,"jjjj")=TEXT(CRENEAUX!$X$11,"jjjj"),TEXT($C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F70</xm:sqref>
        </x14:conditionalFormatting>
        <x14:conditionalFormatting xmlns:xm="http://schemas.microsoft.com/office/excel/2006/main">
          <x14:cfRule type="expression" priority="4548" id="{4DD14460-F7ED-415C-8ED3-EB2E09E46A9A}">
            <xm:f>OR(TEXT($C71,"jjjj")=TEXT(CRENEAUX!$S$11,"jjjj"),TEXT($C71,"jjjj")=TEXT(CRENEAUX!$T$11,"jjjj"),TEXT($C71,"jjjj")=TEXT(CRENEAUX!$U$11,"jjjj"),TEXT($C71,"jjjj")=TEXT(CRENEAUX!$V$11,"jjjj"),TEXT($C71,"jjjj")=TEXT(CRENEAUX!$W$11,"jjjj"),TEXT($C71,"jjjj")=TEXT(CRENEAUX!$X$11,"jjjj"),TEXT($C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F71</xm:sqref>
        </x14:conditionalFormatting>
        <x14:conditionalFormatting xmlns:xm="http://schemas.microsoft.com/office/excel/2006/main">
          <x14:cfRule type="expression" priority="4547" id="{0219973D-07D9-4223-8399-739B57F4D418}">
            <xm:f>OR(TEXT($C71,"jjjj")=TEXT(CRENEAUX!$S$11,"jjjj"),TEXT($C71,"jjjj")=TEXT(CRENEAUX!$T$11,"jjjj"),TEXT($C71,"jjjj")=TEXT(CRENEAUX!$U$11,"jjjj"),TEXT($C71,"jjjj")=TEXT(CRENEAUX!$V$11,"jjjj"),TEXT($C71,"jjjj")=TEXT(CRENEAUX!$W$11,"jjjj"),TEXT($C71,"jjjj")=TEXT(CRENEAUX!$X$11,"jjjj"),TEXT($C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F72</xm:sqref>
        </x14:conditionalFormatting>
        <x14:conditionalFormatting xmlns:xm="http://schemas.microsoft.com/office/excel/2006/main">
          <x14:cfRule type="expression" priority="4545" id="{627B1A3B-2526-4680-A916-5BFC32F8C8EC}">
            <xm:f>OR(TEXT($C73,"jjjj")=TEXT(CRENEAUX!$S$11,"jjjj"),TEXT($C73,"jjjj")=TEXT(CRENEAUX!$T$11,"jjjj"),TEXT($C73,"jjjj")=TEXT(CRENEAUX!$U$11,"jjjj"),TEXT($C73,"jjjj")=TEXT(CRENEAUX!$V$11,"jjjj"),TEXT($C73,"jjjj")=TEXT(CRENEAUX!$W$11,"jjjj"),TEXT($C73,"jjjj")=TEXT(CRENEAUX!$X$11,"jjjj"),TEXT($C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F73</xm:sqref>
        </x14:conditionalFormatting>
        <x14:conditionalFormatting xmlns:xm="http://schemas.microsoft.com/office/excel/2006/main">
          <x14:cfRule type="expression" priority="4544" id="{4DE287D1-CBE5-492E-AD9D-D7FF20E844C8}">
            <xm:f>OR(TEXT($C73,"jjjj")=TEXT(CRENEAUX!$S$11,"jjjj"),TEXT($C73,"jjjj")=TEXT(CRENEAUX!$T$11,"jjjj"),TEXT($C73,"jjjj")=TEXT(CRENEAUX!$U$11,"jjjj"),TEXT($C73,"jjjj")=TEXT(CRENEAUX!$V$11,"jjjj"),TEXT($C73,"jjjj")=TEXT(CRENEAUX!$W$11,"jjjj"),TEXT($C73,"jjjj")=TEXT(CRENEAUX!$X$11,"jjjj"),TEXT($C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F74</xm:sqref>
        </x14:conditionalFormatting>
        <x14:conditionalFormatting xmlns:xm="http://schemas.microsoft.com/office/excel/2006/main">
          <x14:cfRule type="expression" priority="4542" id="{094A3E4B-4541-44B9-BFEA-C3B7200F07B1}">
            <xm:f>OR(TEXT($C75,"jjjj")=TEXT(CRENEAUX!$S$11,"jjjj"),TEXT($C75,"jjjj")=TEXT(CRENEAUX!$T$11,"jjjj"),TEXT($C75,"jjjj")=TEXT(CRENEAUX!$U$11,"jjjj"),TEXT($C75,"jjjj")=TEXT(CRENEAUX!$V$11,"jjjj"),TEXT($C75,"jjjj")=TEXT(CRENEAUX!$W$11,"jjjj"),TEXT($C75,"jjjj")=TEXT(CRENEAUX!$X$11,"jjjj"),TEXT($C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F75</xm:sqref>
        </x14:conditionalFormatting>
        <x14:conditionalFormatting xmlns:xm="http://schemas.microsoft.com/office/excel/2006/main">
          <x14:cfRule type="expression" priority="4541" id="{C52AC0B9-F855-42E3-B694-96BF31DED05E}">
            <xm:f>OR(TEXT($C75,"jjjj")=TEXT(CRENEAUX!$S$11,"jjjj"),TEXT($C75,"jjjj")=TEXT(CRENEAUX!$T$11,"jjjj"),TEXT($C75,"jjjj")=TEXT(CRENEAUX!$U$11,"jjjj"),TEXT($C75,"jjjj")=TEXT(CRENEAUX!$V$11,"jjjj"),TEXT($C75,"jjjj")=TEXT(CRENEAUX!$W$11,"jjjj"),TEXT($C75,"jjjj")=TEXT(CRENEAUX!$X$11,"jjjj"),TEXT($C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F76</xm:sqref>
        </x14:conditionalFormatting>
        <x14:conditionalFormatting xmlns:xm="http://schemas.microsoft.com/office/excel/2006/main">
          <x14:cfRule type="expression" priority="4539" id="{105DD008-07D2-422D-87AE-870A317B88B8}">
            <xm:f>OR(TEXT($C77,"jjjj")=TEXT(CRENEAUX!$S$11,"jjjj"),TEXT($C77,"jjjj")=TEXT(CRENEAUX!$T$11,"jjjj"),TEXT($C77,"jjjj")=TEXT(CRENEAUX!$U$11,"jjjj"),TEXT($C77,"jjjj")=TEXT(CRENEAUX!$V$11,"jjjj"),TEXT($C77,"jjjj")=TEXT(CRENEAUX!$W$11,"jjjj"),TEXT($C77,"jjjj")=TEXT(CRENEAUX!$X$11,"jjjj"),TEXT($C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F77</xm:sqref>
        </x14:conditionalFormatting>
        <x14:conditionalFormatting xmlns:xm="http://schemas.microsoft.com/office/excel/2006/main">
          <x14:cfRule type="expression" priority="4538" id="{FE05B9DE-310A-4BFE-B5DD-C6C33A231655}">
            <xm:f>OR(TEXT($C77,"jjjj")=TEXT(CRENEAUX!$S$11,"jjjj"),TEXT($C77,"jjjj")=TEXT(CRENEAUX!$T$11,"jjjj"),TEXT($C77,"jjjj")=TEXT(CRENEAUX!$U$11,"jjjj"),TEXT($C77,"jjjj")=TEXT(CRENEAUX!$V$11,"jjjj"),TEXT($C77,"jjjj")=TEXT(CRENEAUX!$W$11,"jjjj"),TEXT($C77,"jjjj")=TEXT(CRENEAUX!$X$11,"jjjj"),TEXT($C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F78</xm:sqref>
        </x14:conditionalFormatting>
        <x14:conditionalFormatting xmlns:xm="http://schemas.microsoft.com/office/excel/2006/main">
          <x14:cfRule type="expression" priority="4536" id="{49A24BD3-F659-402E-B7BB-FDAD8DDF7224}">
            <xm:f>OR(TEXT($C79,"jjjj")=TEXT(CRENEAUX!$S$11,"jjjj"),TEXT($C79,"jjjj")=TEXT(CRENEAUX!$T$11,"jjjj"),TEXT($C79,"jjjj")=TEXT(CRENEAUX!$U$11,"jjjj"),TEXT($C79,"jjjj")=TEXT(CRENEAUX!$V$11,"jjjj"),TEXT($C79,"jjjj")=TEXT(CRENEAUX!$W$11,"jjjj"),TEXT($C79,"jjjj")=TEXT(CRENEAUX!$X$11,"jjjj"),TEXT($C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F79</xm:sqref>
        </x14:conditionalFormatting>
        <x14:conditionalFormatting xmlns:xm="http://schemas.microsoft.com/office/excel/2006/main">
          <x14:cfRule type="expression" priority="4535" id="{CC4FEC82-2D51-45E1-BE3C-3434F823AA7E}">
            <xm:f>OR(TEXT($C79,"jjjj")=TEXT(CRENEAUX!$S$11,"jjjj"),TEXT($C79,"jjjj")=TEXT(CRENEAUX!$T$11,"jjjj"),TEXT($C79,"jjjj")=TEXT(CRENEAUX!$U$11,"jjjj"),TEXT($C79,"jjjj")=TEXT(CRENEAUX!$V$11,"jjjj"),TEXT($C79,"jjjj")=TEXT(CRENEAUX!$W$11,"jjjj"),TEXT($C79,"jjjj")=TEXT(CRENEAUX!$X$11,"jjjj"),TEXT($C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F80</xm:sqref>
        </x14:conditionalFormatting>
        <x14:conditionalFormatting xmlns:xm="http://schemas.microsoft.com/office/excel/2006/main">
          <x14:cfRule type="expression" priority="4533" id="{870B7D51-02A1-491D-898A-DA4876FC654C}">
            <xm:f>OR(TEXT($C81,"jjjj")=TEXT(CRENEAUX!$S$11,"jjjj"),TEXT($C81,"jjjj")=TEXT(CRENEAUX!$T$11,"jjjj"),TEXT($C81,"jjjj")=TEXT(CRENEAUX!$U$11,"jjjj"),TEXT($C81,"jjjj")=TEXT(CRENEAUX!$V$11,"jjjj"),TEXT($C81,"jjjj")=TEXT(CRENEAUX!$W$11,"jjjj"),TEXT($C81,"jjjj")=TEXT(CRENEAUX!$X$11,"jjjj"),TEXT($C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F81</xm:sqref>
        </x14:conditionalFormatting>
        <x14:conditionalFormatting xmlns:xm="http://schemas.microsoft.com/office/excel/2006/main">
          <x14:cfRule type="expression" priority="4532" id="{1AAFC0D5-E853-4E96-B89D-BAF5AD293952}">
            <xm:f>OR(TEXT($C81,"jjjj")=TEXT(CRENEAUX!$S$11,"jjjj"),TEXT($C81,"jjjj")=TEXT(CRENEAUX!$T$11,"jjjj"),TEXT($C81,"jjjj")=TEXT(CRENEAUX!$U$11,"jjjj"),TEXT($C81,"jjjj")=TEXT(CRENEAUX!$V$11,"jjjj"),TEXT($C81,"jjjj")=TEXT(CRENEAUX!$W$11,"jjjj"),TEXT($C81,"jjjj")=TEXT(CRENEAUX!$X$11,"jjjj"),TEXT($C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F82</xm:sqref>
        </x14:conditionalFormatting>
        <x14:conditionalFormatting xmlns:xm="http://schemas.microsoft.com/office/excel/2006/main">
          <x14:cfRule type="expression" priority="4530" id="{21FF0D95-2184-4449-8153-1B4B09F2E9A7}">
            <xm:f>OR(TEXT($C83,"jjjj")=TEXT(CRENEAUX!$S$11,"jjjj"),TEXT($C83,"jjjj")=TEXT(CRENEAUX!$T$11,"jjjj"),TEXT($C83,"jjjj")=TEXT(CRENEAUX!$U$11,"jjjj"),TEXT($C83,"jjjj")=TEXT(CRENEAUX!$V$11,"jjjj"),TEXT($C83,"jjjj")=TEXT(CRENEAUX!$W$11,"jjjj"),TEXT($C83,"jjjj")=TEXT(CRENEAUX!$X$11,"jjjj"),TEXT($C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F83</xm:sqref>
        </x14:conditionalFormatting>
        <x14:conditionalFormatting xmlns:xm="http://schemas.microsoft.com/office/excel/2006/main">
          <x14:cfRule type="expression" priority="4529" id="{911C5964-8417-49A8-A687-877FE4E806EB}">
            <xm:f>OR(TEXT($C83,"jjjj")=TEXT(CRENEAUX!$S$11,"jjjj"),TEXT($C83,"jjjj")=TEXT(CRENEAUX!$T$11,"jjjj"),TEXT($C83,"jjjj")=TEXT(CRENEAUX!$U$11,"jjjj"),TEXT($C83,"jjjj")=TEXT(CRENEAUX!$V$11,"jjjj"),TEXT($C83,"jjjj")=TEXT(CRENEAUX!$W$11,"jjjj"),TEXT($C83,"jjjj")=TEXT(CRENEAUX!$X$11,"jjjj"),TEXT($C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F84</xm:sqref>
        </x14:conditionalFormatting>
        <x14:conditionalFormatting xmlns:xm="http://schemas.microsoft.com/office/excel/2006/main">
          <x14:cfRule type="expression" priority="4527" id="{0C5A051F-31AD-4FEB-A22A-1C3B75AA44F8}">
            <xm:f>OR(TEXT($C85,"jjjj")=TEXT(CRENEAUX!$S$11,"jjjj"),TEXT($C85,"jjjj")=TEXT(CRENEAUX!$T$11,"jjjj"),TEXT($C85,"jjjj")=TEXT(CRENEAUX!$U$11,"jjjj"),TEXT($C85,"jjjj")=TEXT(CRENEAUX!$V$11,"jjjj"),TEXT($C85,"jjjj")=TEXT(CRENEAUX!$W$11,"jjjj"),TEXT($C85,"jjjj")=TEXT(CRENEAUX!$X$11,"jjjj"),TEXT($C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F85</xm:sqref>
        </x14:conditionalFormatting>
        <x14:conditionalFormatting xmlns:xm="http://schemas.microsoft.com/office/excel/2006/main">
          <x14:cfRule type="expression" priority="4526" id="{0BDBE8BF-423A-49FA-9C02-EEAD5CAEFA8E}">
            <xm:f>OR(TEXT($C85,"jjjj")=TEXT(CRENEAUX!$S$11,"jjjj"),TEXT($C85,"jjjj")=TEXT(CRENEAUX!$T$11,"jjjj"),TEXT($C85,"jjjj")=TEXT(CRENEAUX!$U$11,"jjjj"),TEXT($C85,"jjjj")=TEXT(CRENEAUX!$V$11,"jjjj"),TEXT($C85,"jjjj")=TEXT(CRENEAUX!$W$11,"jjjj"),TEXT($C85,"jjjj")=TEXT(CRENEAUX!$X$11,"jjjj"),TEXT($C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F86</xm:sqref>
        </x14:conditionalFormatting>
        <x14:conditionalFormatting xmlns:xm="http://schemas.microsoft.com/office/excel/2006/main">
          <x14:cfRule type="expression" priority="4524" id="{E704658B-B440-4323-973B-C652B3A4B84E}">
            <xm:f>OR(TEXT($C87,"jjjj")=TEXT(CRENEAUX!$S$11,"jjjj"),TEXT($C87,"jjjj")=TEXT(CRENEAUX!$T$11,"jjjj"),TEXT($C87,"jjjj")=TEXT(CRENEAUX!$U$11,"jjjj"),TEXT($C87,"jjjj")=TEXT(CRENEAUX!$V$11,"jjjj"),TEXT($C87,"jjjj")=TEXT(CRENEAUX!$W$11,"jjjj"),TEXT($C87,"jjjj")=TEXT(CRENEAUX!$X$11,"jjjj"),TEXT($C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F87</xm:sqref>
        </x14:conditionalFormatting>
        <x14:conditionalFormatting xmlns:xm="http://schemas.microsoft.com/office/excel/2006/main">
          <x14:cfRule type="expression" priority="4523" id="{B759DC97-30E5-4F5A-8AFB-44701301B759}">
            <xm:f>OR(TEXT($C87,"jjjj")=TEXT(CRENEAUX!$S$11,"jjjj"),TEXT($C87,"jjjj")=TEXT(CRENEAUX!$T$11,"jjjj"),TEXT($C87,"jjjj")=TEXT(CRENEAUX!$U$11,"jjjj"),TEXT($C87,"jjjj")=TEXT(CRENEAUX!$V$11,"jjjj"),TEXT($C87,"jjjj")=TEXT(CRENEAUX!$W$11,"jjjj"),TEXT($C87,"jjjj")=TEXT(CRENEAUX!$X$11,"jjjj"),TEXT($C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F88</xm:sqref>
        </x14:conditionalFormatting>
        <x14:conditionalFormatting xmlns:xm="http://schemas.microsoft.com/office/excel/2006/main">
          <x14:cfRule type="expression" priority="4521" id="{6C326886-B207-41D1-8129-3008C9103D1F}">
            <xm:f>OR(TEXT($C89,"jjjj")=TEXT(CRENEAUX!$S$11,"jjjj"),TEXT($C89,"jjjj")=TEXT(CRENEAUX!$T$11,"jjjj"),TEXT($C89,"jjjj")=TEXT(CRENEAUX!$U$11,"jjjj"),TEXT($C89,"jjjj")=TEXT(CRENEAUX!$V$11,"jjjj"),TEXT($C89,"jjjj")=TEXT(CRENEAUX!$W$11,"jjjj"),TEXT($C89,"jjjj")=TEXT(CRENEAUX!$X$11,"jjjj"),TEXT($C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F89</xm:sqref>
        </x14:conditionalFormatting>
        <x14:conditionalFormatting xmlns:xm="http://schemas.microsoft.com/office/excel/2006/main">
          <x14:cfRule type="expression" priority="4520" id="{3A995E5A-71CF-4F04-ACB1-4713D586CDA5}">
            <xm:f>OR(TEXT($C89,"jjjj")=TEXT(CRENEAUX!$S$11,"jjjj"),TEXT($C89,"jjjj")=TEXT(CRENEAUX!$T$11,"jjjj"),TEXT($C89,"jjjj")=TEXT(CRENEAUX!$U$11,"jjjj"),TEXT($C89,"jjjj")=TEXT(CRENEAUX!$V$11,"jjjj"),TEXT($C89,"jjjj")=TEXT(CRENEAUX!$W$11,"jjjj"),TEXT($C89,"jjjj")=TEXT(CRENEAUX!$X$11,"jjjj"),TEXT($C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F90</xm:sqref>
        </x14:conditionalFormatting>
        <x14:conditionalFormatting xmlns:xm="http://schemas.microsoft.com/office/excel/2006/main">
          <x14:cfRule type="expression" priority="4518" id="{6AD10399-DEC0-413C-952D-152D06B032F9}">
            <xm:f>OR(TEXT($C91,"jjjj")=TEXT(CRENEAUX!$S$11,"jjjj"),TEXT($C91,"jjjj")=TEXT(CRENEAUX!$T$11,"jjjj"),TEXT($C91,"jjjj")=TEXT(CRENEAUX!$U$11,"jjjj"),TEXT($C91,"jjjj")=TEXT(CRENEAUX!$V$11,"jjjj"),TEXT($C91,"jjjj")=TEXT(CRENEAUX!$W$11,"jjjj"),TEXT($C91,"jjjj")=TEXT(CRENEAUX!$X$11,"jjjj"),TEXT($C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F91</xm:sqref>
        </x14:conditionalFormatting>
        <x14:conditionalFormatting xmlns:xm="http://schemas.microsoft.com/office/excel/2006/main">
          <x14:cfRule type="expression" priority="4517" id="{E3A010FD-19D9-463F-A36F-531F5220D116}">
            <xm:f>OR(TEXT($C91,"jjjj")=TEXT(CRENEAUX!$S$11,"jjjj"),TEXT($C91,"jjjj")=TEXT(CRENEAUX!$T$11,"jjjj"),TEXT($C91,"jjjj")=TEXT(CRENEAUX!$U$11,"jjjj"),TEXT($C91,"jjjj")=TEXT(CRENEAUX!$V$11,"jjjj"),TEXT($C91,"jjjj")=TEXT(CRENEAUX!$W$11,"jjjj"),TEXT($C91,"jjjj")=TEXT(CRENEAUX!$X$11,"jjjj"),TEXT($C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F92</xm:sqref>
        </x14:conditionalFormatting>
        <x14:conditionalFormatting xmlns:xm="http://schemas.microsoft.com/office/excel/2006/main">
          <x14:cfRule type="expression" priority="4515" id="{9FCE6EE5-1F82-433D-93AC-0996CDD061BE}">
            <xm:f>OR(TEXT($C93,"jjjj")=TEXT(CRENEAUX!$S$11,"jjjj"),TEXT($C93,"jjjj")=TEXT(CRENEAUX!$T$11,"jjjj"),TEXT($C93,"jjjj")=TEXT(CRENEAUX!$U$11,"jjjj"),TEXT($C93,"jjjj")=TEXT(CRENEAUX!$V$11,"jjjj"),TEXT($C93,"jjjj")=TEXT(CRENEAUX!$W$11,"jjjj"),TEXT($C93,"jjjj")=TEXT(CRENEAUX!$X$11,"jjjj"),TEXT($C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F93</xm:sqref>
        </x14:conditionalFormatting>
        <x14:conditionalFormatting xmlns:xm="http://schemas.microsoft.com/office/excel/2006/main">
          <x14:cfRule type="expression" priority="4514" id="{DB104091-715B-4B56-9B7B-1AB250982A75}">
            <xm:f>OR(TEXT($C93,"jjjj")=TEXT(CRENEAUX!$S$11,"jjjj"),TEXT($C93,"jjjj")=TEXT(CRENEAUX!$T$11,"jjjj"),TEXT($C93,"jjjj")=TEXT(CRENEAUX!$U$11,"jjjj"),TEXT($C93,"jjjj")=TEXT(CRENEAUX!$V$11,"jjjj"),TEXT($C93,"jjjj")=TEXT(CRENEAUX!$W$11,"jjjj"),TEXT($C93,"jjjj")=TEXT(CRENEAUX!$X$11,"jjjj"),TEXT($C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F94</xm:sqref>
        </x14:conditionalFormatting>
        <x14:conditionalFormatting xmlns:xm="http://schemas.microsoft.com/office/excel/2006/main">
          <x14:cfRule type="expression" priority="4512" id="{6AA10EEF-AA88-4643-9EF8-8AD7AC4ADE3D}">
            <xm:f>OR(TEXT($C95,"jjjj")=TEXT(CRENEAUX!$S$11,"jjjj"),TEXT($C95,"jjjj")=TEXT(CRENEAUX!$T$11,"jjjj"),TEXT($C95,"jjjj")=TEXT(CRENEAUX!$U$11,"jjjj"),TEXT($C95,"jjjj")=TEXT(CRENEAUX!$V$11,"jjjj"),TEXT($C95,"jjjj")=TEXT(CRENEAUX!$W$11,"jjjj"),TEXT($C95,"jjjj")=TEXT(CRENEAUX!$X$11,"jjjj"),TEXT($C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F95</xm:sqref>
        </x14:conditionalFormatting>
        <x14:conditionalFormatting xmlns:xm="http://schemas.microsoft.com/office/excel/2006/main">
          <x14:cfRule type="expression" priority="4511" id="{543857D2-2CE1-4377-9FBB-309AF79F0C32}">
            <xm:f>OR(TEXT($C95,"jjjj")=TEXT(CRENEAUX!$S$11,"jjjj"),TEXT($C95,"jjjj")=TEXT(CRENEAUX!$T$11,"jjjj"),TEXT($C95,"jjjj")=TEXT(CRENEAUX!$U$11,"jjjj"),TEXT($C95,"jjjj")=TEXT(CRENEAUX!$V$11,"jjjj"),TEXT($C95,"jjjj")=TEXT(CRENEAUX!$W$11,"jjjj"),TEXT($C95,"jjjj")=TEXT(CRENEAUX!$X$11,"jjjj"),TEXT($C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F96</xm:sqref>
        </x14:conditionalFormatting>
        <x14:conditionalFormatting xmlns:xm="http://schemas.microsoft.com/office/excel/2006/main">
          <x14:cfRule type="expression" priority="4509" id="{87C2CF65-662C-49CD-BE37-41555CCC3DDA}">
            <xm:f>OR(TEXT($C97,"jjjj")=TEXT(CRENEAUX!$S$11,"jjjj"),TEXT($C97,"jjjj")=TEXT(CRENEAUX!$T$11,"jjjj"),TEXT($C97,"jjjj")=TEXT(CRENEAUX!$U$11,"jjjj"),TEXT($C97,"jjjj")=TEXT(CRENEAUX!$V$11,"jjjj"),TEXT($C97,"jjjj")=TEXT(CRENEAUX!$W$11,"jjjj"),TEXT($C97,"jjjj")=TEXT(CRENEAUX!$X$11,"jjjj"),TEXT($C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F97</xm:sqref>
        </x14:conditionalFormatting>
        <x14:conditionalFormatting xmlns:xm="http://schemas.microsoft.com/office/excel/2006/main">
          <x14:cfRule type="expression" priority="4508" id="{C3FAD461-47D3-423A-95A5-48B9A1C044D3}">
            <xm:f>OR(TEXT($C97,"jjjj")=TEXT(CRENEAUX!$S$11,"jjjj"),TEXT($C97,"jjjj")=TEXT(CRENEAUX!$T$11,"jjjj"),TEXT($C97,"jjjj")=TEXT(CRENEAUX!$U$11,"jjjj"),TEXT($C97,"jjjj")=TEXT(CRENEAUX!$V$11,"jjjj"),TEXT($C97,"jjjj")=TEXT(CRENEAUX!$W$11,"jjjj"),TEXT($C97,"jjjj")=TEXT(CRENEAUX!$X$11,"jjjj"),TEXT($C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F98</xm:sqref>
        </x14:conditionalFormatting>
        <x14:conditionalFormatting xmlns:xm="http://schemas.microsoft.com/office/excel/2006/main">
          <x14:cfRule type="expression" priority="4506" id="{A175FC86-DF97-4733-A024-1D5030CEFA97}">
            <xm:f>OR(TEXT($C99,"jjjj")=TEXT(CRENEAUX!$S$11,"jjjj"),TEXT($C99,"jjjj")=TEXT(CRENEAUX!$T$11,"jjjj"),TEXT($C99,"jjjj")=TEXT(CRENEAUX!$U$11,"jjjj"),TEXT($C99,"jjjj")=TEXT(CRENEAUX!$V$11,"jjjj"),TEXT($C99,"jjjj")=TEXT(CRENEAUX!$W$11,"jjjj"),TEXT($C99,"jjjj")=TEXT(CRENEAUX!$X$11,"jjjj"),TEXT($C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F99</xm:sqref>
        </x14:conditionalFormatting>
        <x14:conditionalFormatting xmlns:xm="http://schemas.microsoft.com/office/excel/2006/main">
          <x14:cfRule type="expression" priority="4505" id="{158EB33B-DA88-4BF9-B3E4-2EDB503F23E9}">
            <xm:f>OR(TEXT($C99,"jjjj")=TEXT(CRENEAUX!$S$11,"jjjj"),TEXT($C99,"jjjj")=TEXT(CRENEAUX!$T$11,"jjjj"),TEXT($C99,"jjjj")=TEXT(CRENEAUX!$U$11,"jjjj"),TEXT($C99,"jjjj")=TEXT(CRENEAUX!$V$11,"jjjj"),TEXT($C99,"jjjj")=TEXT(CRENEAUX!$W$11,"jjjj"),TEXT($C99,"jjjj")=TEXT(CRENEAUX!$X$11,"jjjj"),TEXT($C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F100</xm:sqref>
        </x14:conditionalFormatting>
        <x14:conditionalFormatting xmlns:xm="http://schemas.microsoft.com/office/excel/2006/main">
          <x14:cfRule type="expression" priority="4503" id="{03CBF809-0CE0-452A-B0B3-6474313E6AFB}">
            <xm:f>OR(TEXT($C101,"jjjj")=TEXT(CRENEAUX!$S$11,"jjjj"),TEXT($C101,"jjjj")=TEXT(CRENEAUX!$T$11,"jjjj"),TEXT($C101,"jjjj")=TEXT(CRENEAUX!$U$11,"jjjj"),TEXT($C101,"jjjj")=TEXT(CRENEAUX!$V$11,"jjjj"),TEXT($C101,"jjjj")=TEXT(CRENEAUX!$W$11,"jjjj"),TEXT($C101,"jjjj")=TEXT(CRENEAUX!$X$11,"jjjj"),TEXT($C101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F101</xm:sqref>
        </x14:conditionalFormatting>
        <x14:conditionalFormatting xmlns:xm="http://schemas.microsoft.com/office/excel/2006/main">
          <x14:cfRule type="expression" priority="4502" id="{918E05FA-163D-4E1E-A04F-88A6285657B2}">
            <xm:f>OR(TEXT($C101,"jjjj")=TEXT(CRENEAUX!$S$11,"jjjj"),TEXT($C101,"jjjj")=TEXT(CRENEAUX!$T$11,"jjjj"),TEXT($C101,"jjjj")=TEXT(CRENEAUX!$U$11,"jjjj"),TEXT($C101,"jjjj")=TEXT(CRENEAUX!$V$11,"jjjj"),TEXT($C101,"jjjj")=TEXT(CRENEAUX!$W$11,"jjjj"),TEXT($C101,"jjjj")=TEXT(CRENEAUX!$X$11,"jjjj"),TEXT($C101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F102</xm:sqref>
        </x14:conditionalFormatting>
        <x14:conditionalFormatting xmlns:xm="http://schemas.microsoft.com/office/excel/2006/main">
          <x14:cfRule type="expression" priority="4500" id="{638427C4-0EAD-43EE-A4E5-016DABB3D489}">
            <xm:f>OR(TEXT($C103,"jjjj")=TEXT(CRENEAUX!$S$11,"jjjj"),TEXT($C103,"jjjj")=TEXT(CRENEAUX!$T$11,"jjjj"),TEXT($C103,"jjjj")=TEXT(CRENEAUX!$U$11,"jjjj"),TEXT($C103,"jjjj")=TEXT(CRENEAUX!$V$11,"jjjj"),TEXT($C103,"jjjj")=TEXT(CRENEAUX!$W$11,"jjjj"),TEXT($C103,"jjjj")=TEXT(CRENEAUX!$X$11,"jjjj"),TEXT($C103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F103</xm:sqref>
        </x14:conditionalFormatting>
        <x14:conditionalFormatting xmlns:xm="http://schemas.microsoft.com/office/excel/2006/main">
          <x14:cfRule type="expression" priority="4499" id="{28D124C6-8C1E-47E3-A969-B39393DA84BA}">
            <xm:f>OR(TEXT($C103,"jjjj")=TEXT(CRENEAUX!$S$11,"jjjj"),TEXT($C103,"jjjj")=TEXT(CRENEAUX!$T$11,"jjjj"),TEXT($C103,"jjjj")=TEXT(CRENEAUX!$U$11,"jjjj"),TEXT($C103,"jjjj")=TEXT(CRENEAUX!$V$11,"jjjj"),TEXT($C103,"jjjj")=TEXT(CRENEAUX!$W$11,"jjjj"),TEXT($C103,"jjjj")=TEXT(CRENEAUX!$X$11,"jjjj"),TEXT($C103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F104</xm:sqref>
        </x14:conditionalFormatting>
        <x14:conditionalFormatting xmlns:xm="http://schemas.microsoft.com/office/excel/2006/main">
          <x14:cfRule type="expression" priority="4497" id="{576B72CB-CF63-4428-B527-55F55805F6FA}">
            <xm:f>OR(TEXT($C105,"jjjj")=TEXT(CRENEAUX!$S$11,"jjjj"),TEXT($C105,"jjjj")=TEXT(CRENEAUX!$T$11,"jjjj"),TEXT($C105,"jjjj")=TEXT(CRENEAUX!$U$11,"jjjj"),TEXT($C105,"jjjj")=TEXT(CRENEAUX!$V$11,"jjjj"),TEXT($C105,"jjjj")=TEXT(CRENEAUX!$W$11,"jjjj"),TEXT($C105,"jjjj")=TEXT(CRENEAUX!$X$11,"jjjj"),TEXT($C105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F105</xm:sqref>
        </x14:conditionalFormatting>
        <x14:conditionalFormatting xmlns:xm="http://schemas.microsoft.com/office/excel/2006/main">
          <x14:cfRule type="expression" priority="4496" id="{53B58433-86F9-4929-9A42-06C60F2B6630}">
            <xm:f>OR(TEXT($C105,"jjjj")=TEXT(CRENEAUX!$S$11,"jjjj"),TEXT($C105,"jjjj")=TEXT(CRENEAUX!$T$11,"jjjj"),TEXT($C105,"jjjj")=TEXT(CRENEAUX!$U$11,"jjjj"),TEXT($C105,"jjjj")=TEXT(CRENEAUX!$V$11,"jjjj"),TEXT($C105,"jjjj")=TEXT(CRENEAUX!$W$11,"jjjj"),TEXT($C105,"jjjj")=TEXT(CRENEAUX!$X$11,"jjjj"),TEXT($C105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F106</xm:sqref>
        </x14:conditionalFormatting>
        <x14:conditionalFormatting xmlns:xm="http://schemas.microsoft.com/office/excel/2006/main">
          <x14:cfRule type="expression" priority="4494" id="{DAFF292A-6164-48D8-9C90-F73DA2C35BF3}">
            <xm:f>OR(TEXT($C107,"jjjj")=TEXT(CRENEAUX!$S$11,"jjjj"),TEXT($C107,"jjjj")=TEXT(CRENEAUX!$T$11,"jjjj"),TEXT($C107,"jjjj")=TEXT(CRENEAUX!$U$11,"jjjj"),TEXT($C107,"jjjj")=TEXT(CRENEAUX!$V$11,"jjjj"),TEXT($C107,"jjjj")=TEXT(CRENEAUX!$W$11,"jjjj"),TEXT($C107,"jjjj")=TEXT(CRENEAUX!$X$11,"jjjj"),TEXT($C107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F107</xm:sqref>
        </x14:conditionalFormatting>
        <x14:conditionalFormatting xmlns:xm="http://schemas.microsoft.com/office/excel/2006/main">
          <x14:cfRule type="expression" priority="4493" id="{E49DF658-1A60-4AC7-BB93-FB1EAB0ED8BA}">
            <xm:f>OR(TEXT($C107,"jjjj")=TEXT(CRENEAUX!$S$11,"jjjj"),TEXT($C107,"jjjj")=TEXT(CRENEAUX!$T$11,"jjjj"),TEXT($C107,"jjjj")=TEXT(CRENEAUX!$U$11,"jjjj"),TEXT($C107,"jjjj")=TEXT(CRENEAUX!$V$11,"jjjj"),TEXT($C107,"jjjj")=TEXT(CRENEAUX!$W$11,"jjjj"),TEXT($C107,"jjjj")=TEXT(CRENEAUX!$X$11,"jjjj"),TEXT($C107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F108</xm:sqref>
        </x14:conditionalFormatting>
        <x14:conditionalFormatting xmlns:xm="http://schemas.microsoft.com/office/excel/2006/main">
          <x14:cfRule type="expression" priority="4491" id="{366D24F9-AE0A-44CB-BE4C-E0EE6EF5392E}">
            <xm:f>OR(TEXT($C109,"jjjj")=TEXT(CRENEAUX!$S$11,"jjjj"),TEXT($C109,"jjjj")=TEXT(CRENEAUX!$T$11,"jjjj"),TEXT($C109,"jjjj")=TEXT(CRENEAUX!$U$11,"jjjj"),TEXT($C109,"jjjj")=TEXT(CRENEAUX!$V$11,"jjjj"),TEXT($C109,"jjjj")=TEXT(CRENEAUX!$W$11,"jjjj"),TEXT($C109,"jjjj")=TEXT(CRENEAUX!$X$11,"jjjj"),TEXT($C109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F109</xm:sqref>
        </x14:conditionalFormatting>
        <x14:conditionalFormatting xmlns:xm="http://schemas.microsoft.com/office/excel/2006/main">
          <x14:cfRule type="expression" priority="4490" id="{19294774-DBA9-493A-8952-37D769607B90}">
            <xm:f>OR(TEXT($C109,"jjjj")=TEXT(CRENEAUX!$S$11,"jjjj"),TEXT($C109,"jjjj")=TEXT(CRENEAUX!$T$11,"jjjj"),TEXT($C109,"jjjj")=TEXT(CRENEAUX!$U$11,"jjjj"),TEXT($C109,"jjjj")=TEXT(CRENEAUX!$V$11,"jjjj"),TEXT($C109,"jjjj")=TEXT(CRENEAUX!$W$11,"jjjj"),TEXT($C109,"jjjj")=TEXT(CRENEAUX!$X$11,"jjjj"),TEXT($C109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F110</xm:sqref>
        </x14:conditionalFormatting>
        <x14:conditionalFormatting xmlns:xm="http://schemas.microsoft.com/office/excel/2006/main">
          <x14:cfRule type="expression" priority="4488" id="{2F483F3C-545B-4DD3-85BD-23BBBB5E07BC}">
            <xm:f>OR(TEXT($C111,"jjjj")=TEXT(CRENEAUX!$S$11,"jjjj"),TEXT($C111,"jjjj")=TEXT(CRENEAUX!$T$11,"jjjj"),TEXT($C111,"jjjj")=TEXT(CRENEAUX!$U$11,"jjjj"),TEXT($C111,"jjjj")=TEXT(CRENEAUX!$V$11,"jjjj"),TEXT($C111,"jjjj")=TEXT(CRENEAUX!$W$11,"jjjj"),TEXT($C111,"jjjj")=TEXT(CRENEAUX!$X$11,"jjjj"),TEXT($C111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F111</xm:sqref>
        </x14:conditionalFormatting>
        <x14:conditionalFormatting xmlns:xm="http://schemas.microsoft.com/office/excel/2006/main">
          <x14:cfRule type="expression" priority="4487" id="{D6CEFF0F-6705-48FE-9287-0754AB15CF9E}">
            <xm:f>OR(TEXT($C111,"jjjj")=TEXT(CRENEAUX!$S$11,"jjjj"),TEXT($C111,"jjjj")=TEXT(CRENEAUX!$T$11,"jjjj"),TEXT($C111,"jjjj")=TEXT(CRENEAUX!$U$11,"jjjj"),TEXT($C111,"jjjj")=TEXT(CRENEAUX!$V$11,"jjjj"),TEXT($C111,"jjjj")=TEXT(CRENEAUX!$W$11,"jjjj"),TEXT($C111,"jjjj")=TEXT(CRENEAUX!$X$11,"jjjj"),TEXT($C111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F112</xm:sqref>
        </x14:conditionalFormatting>
        <x14:conditionalFormatting xmlns:xm="http://schemas.microsoft.com/office/excel/2006/main">
          <x14:cfRule type="expression" priority="4485" id="{5C590AA3-2EA0-4E37-B5AF-9583EE96708D}">
            <xm:f>OR(TEXT($C113,"jjjj")=TEXT(CRENEAUX!$S$11,"jjjj"),TEXT($C113,"jjjj")=TEXT(CRENEAUX!$T$11,"jjjj"),TEXT($C113,"jjjj")=TEXT(CRENEAUX!$U$11,"jjjj"),TEXT($C113,"jjjj")=TEXT(CRENEAUX!$V$11,"jjjj"),TEXT($C113,"jjjj")=TEXT(CRENEAUX!$W$11,"jjjj"),TEXT($C113,"jjjj")=TEXT(CRENEAUX!$X$11,"jjjj"),TEXT($C113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F113</xm:sqref>
        </x14:conditionalFormatting>
        <x14:conditionalFormatting xmlns:xm="http://schemas.microsoft.com/office/excel/2006/main">
          <x14:cfRule type="expression" priority="4484" id="{B3B6529E-B072-424B-A162-623433F3681B}">
            <xm:f>OR(TEXT($C113,"jjjj")=TEXT(CRENEAUX!$S$11,"jjjj"),TEXT($C113,"jjjj")=TEXT(CRENEAUX!$T$11,"jjjj"),TEXT($C113,"jjjj")=TEXT(CRENEAUX!$U$11,"jjjj"),TEXT($C113,"jjjj")=TEXT(CRENEAUX!$V$11,"jjjj"),TEXT($C113,"jjjj")=TEXT(CRENEAUX!$W$11,"jjjj"),TEXT($C113,"jjjj")=TEXT(CRENEAUX!$X$11,"jjjj"),TEXT($C113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F114</xm:sqref>
        </x14:conditionalFormatting>
        <x14:conditionalFormatting xmlns:xm="http://schemas.microsoft.com/office/excel/2006/main">
          <x14:cfRule type="expression" priority="4482" id="{DAE32BCF-5E58-48F8-9B4F-18868119605E}">
            <xm:f>OR(TEXT($C115,"jjjj")=TEXT(CRENEAUX!$S$11,"jjjj"),TEXT($C115,"jjjj")=TEXT(CRENEAUX!$T$11,"jjjj"),TEXT($C115,"jjjj")=TEXT(CRENEAUX!$U$11,"jjjj"),TEXT($C115,"jjjj")=TEXT(CRENEAUX!$V$11,"jjjj"),TEXT($C115,"jjjj")=TEXT(CRENEAUX!$W$11,"jjjj"),TEXT($C115,"jjjj")=TEXT(CRENEAUX!$X$11,"jjjj"),TEXT($C115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F115</xm:sqref>
        </x14:conditionalFormatting>
        <x14:conditionalFormatting xmlns:xm="http://schemas.microsoft.com/office/excel/2006/main">
          <x14:cfRule type="expression" priority="4481" id="{D30BE6F5-43B5-4970-954F-FBB3A895B9BB}">
            <xm:f>OR(TEXT($C115,"jjjj")=TEXT(CRENEAUX!$S$11,"jjjj"),TEXT($C115,"jjjj")=TEXT(CRENEAUX!$T$11,"jjjj"),TEXT($C115,"jjjj")=TEXT(CRENEAUX!$U$11,"jjjj"),TEXT($C115,"jjjj")=TEXT(CRENEAUX!$V$11,"jjjj"),TEXT($C115,"jjjj")=TEXT(CRENEAUX!$W$11,"jjjj"),TEXT($C115,"jjjj")=TEXT(CRENEAUX!$X$11,"jjjj"),TEXT($C115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F116</xm:sqref>
        </x14:conditionalFormatting>
        <x14:conditionalFormatting xmlns:xm="http://schemas.microsoft.com/office/excel/2006/main">
          <x14:cfRule type="expression" priority="4479" id="{532FBBE4-A2BB-44F3-9656-DC250695E311}">
            <xm:f>OR(TEXT($C117,"jjjj")=TEXT(CRENEAUX!$S$11,"jjjj"),TEXT($C117,"jjjj")=TEXT(CRENEAUX!$T$11,"jjjj"),TEXT($C117,"jjjj")=TEXT(CRENEAUX!$U$11,"jjjj"),TEXT($C117,"jjjj")=TEXT(CRENEAUX!$V$11,"jjjj"),TEXT($C117,"jjjj")=TEXT(CRENEAUX!$W$11,"jjjj"),TEXT($C117,"jjjj")=TEXT(CRENEAUX!$X$11,"jjjj"),TEXT($C117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F117</xm:sqref>
        </x14:conditionalFormatting>
        <x14:conditionalFormatting xmlns:xm="http://schemas.microsoft.com/office/excel/2006/main">
          <x14:cfRule type="expression" priority="4478" id="{A9FA1939-13AA-4124-9FFC-2252518BE467}">
            <xm:f>OR(TEXT($C117,"jjjj")=TEXT(CRENEAUX!$S$11,"jjjj"),TEXT($C117,"jjjj")=TEXT(CRENEAUX!$T$11,"jjjj"),TEXT($C117,"jjjj")=TEXT(CRENEAUX!$U$11,"jjjj"),TEXT($C117,"jjjj")=TEXT(CRENEAUX!$V$11,"jjjj"),TEXT($C117,"jjjj")=TEXT(CRENEAUX!$W$11,"jjjj"),TEXT($C117,"jjjj")=TEXT(CRENEAUX!$X$11,"jjjj"),TEXT($C117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F118</xm:sqref>
        </x14:conditionalFormatting>
        <x14:conditionalFormatting xmlns:xm="http://schemas.microsoft.com/office/excel/2006/main">
          <x14:cfRule type="expression" priority="4476" id="{4F323A25-03B2-4B9F-A062-B63CAFA3A24F}">
            <xm:f>OR(TEXT($C119,"jjjj")=TEXT(CRENEAUX!$S$11,"jjjj"),TEXT($C119,"jjjj")=TEXT(CRENEAUX!$T$11,"jjjj"),TEXT($C119,"jjjj")=TEXT(CRENEAUX!$U$11,"jjjj"),TEXT($C119,"jjjj")=TEXT(CRENEAUX!$V$11,"jjjj"),TEXT($C119,"jjjj")=TEXT(CRENEAUX!$W$11,"jjjj"),TEXT($C119,"jjjj")=TEXT(CRENEAUX!$X$11,"jjjj"),TEXT($C119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F119</xm:sqref>
        </x14:conditionalFormatting>
        <x14:conditionalFormatting xmlns:xm="http://schemas.microsoft.com/office/excel/2006/main">
          <x14:cfRule type="expression" priority="4475" id="{F32EDAE7-F836-4E59-B064-7BAEB36D8BB5}">
            <xm:f>OR(TEXT($C119,"jjjj")=TEXT(CRENEAUX!$S$11,"jjjj"),TEXT($C119,"jjjj")=TEXT(CRENEAUX!$T$11,"jjjj"),TEXT($C119,"jjjj")=TEXT(CRENEAUX!$U$11,"jjjj"),TEXT($C119,"jjjj")=TEXT(CRENEAUX!$V$11,"jjjj"),TEXT($C119,"jjjj")=TEXT(CRENEAUX!$W$11,"jjjj"),TEXT($C119,"jjjj")=TEXT(CRENEAUX!$X$11,"jjjj"),TEXT($C119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F120</xm:sqref>
        </x14:conditionalFormatting>
        <x14:conditionalFormatting xmlns:xm="http://schemas.microsoft.com/office/excel/2006/main">
          <x14:cfRule type="expression" priority="4473" id="{AE769CDC-7715-41E1-877B-457A5A444048}">
            <xm:f>OR(TEXT($C121,"jjjj")=TEXT(CRENEAUX!$S$11,"jjjj"),TEXT($C121,"jjjj")=TEXT(CRENEAUX!$T$11,"jjjj"),TEXT($C121,"jjjj")=TEXT(CRENEAUX!$U$11,"jjjj"),TEXT($C121,"jjjj")=TEXT(CRENEAUX!$V$11,"jjjj"),TEXT($C121,"jjjj")=TEXT(CRENEAUX!$W$11,"jjjj"),TEXT($C121,"jjjj")=TEXT(CRENEAUX!$X$11,"jjjj"),TEXT($C121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F121</xm:sqref>
        </x14:conditionalFormatting>
        <x14:conditionalFormatting xmlns:xm="http://schemas.microsoft.com/office/excel/2006/main">
          <x14:cfRule type="expression" priority="4472" id="{EFA0EFD5-DAC3-4C10-BE5A-15D68713CF69}">
            <xm:f>OR(TEXT($C121,"jjjj")=TEXT(CRENEAUX!$S$11,"jjjj"),TEXT($C121,"jjjj")=TEXT(CRENEAUX!$T$11,"jjjj"),TEXT($C121,"jjjj")=TEXT(CRENEAUX!$U$11,"jjjj"),TEXT($C121,"jjjj")=TEXT(CRENEAUX!$V$11,"jjjj"),TEXT($C121,"jjjj")=TEXT(CRENEAUX!$W$11,"jjjj"),TEXT($C121,"jjjj")=TEXT(CRENEAUX!$X$11,"jjjj"),TEXT($C121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F122</xm:sqref>
        </x14:conditionalFormatting>
        <x14:conditionalFormatting xmlns:xm="http://schemas.microsoft.com/office/excel/2006/main">
          <x14:cfRule type="expression" priority="4470" id="{ADBC6D14-A5A3-440C-AE82-128CC21440D3}">
            <xm:f>OR(TEXT($C123,"jjjj")=TEXT(CRENEAUX!$S$11,"jjjj"),TEXT($C123,"jjjj")=TEXT(CRENEAUX!$T$11,"jjjj"),TEXT($C123,"jjjj")=TEXT(CRENEAUX!$U$11,"jjjj"),TEXT($C123,"jjjj")=TEXT(CRENEAUX!$V$11,"jjjj"),TEXT($C123,"jjjj")=TEXT(CRENEAUX!$W$11,"jjjj"),TEXT($C123,"jjjj")=TEXT(CRENEAUX!$X$11,"jjjj"),TEXT($C123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F123</xm:sqref>
        </x14:conditionalFormatting>
        <x14:conditionalFormatting xmlns:xm="http://schemas.microsoft.com/office/excel/2006/main">
          <x14:cfRule type="expression" priority="4469" id="{6BB51256-4FB1-48E1-8215-2593ECD2BEAF}">
            <xm:f>OR(TEXT($C123,"jjjj")=TEXT(CRENEAUX!$S$11,"jjjj"),TEXT($C123,"jjjj")=TEXT(CRENEAUX!$T$11,"jjjj"),TEXT($C123,"jjjj")=TEXT(CRENEAUX!$U$11,"jjjj"),TEXT($C123,"jjjj")=TEXT(CRENEAUX!$V$11,"jjjj"),TEXT($C123,"jjjj")=TEXT(CRENEAUX!$W$11,"jjjj"),TEXT($C123,"jjjj")=TEXT(CRENEAUX!$X$11,"jjjj"),TEXT($C123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F124</xm:sqref>
        </x14:conditionalFormatting>
        <x14:conditionalFormatting xmlns:xm="http://schemas.microsoft.com/office/excel/2006/main">
          <x14:cfRule type="expression" priority="4467" id="{041E3B41-463C-4545-9BBB-55D5588D06F3}">
            <xm:f>OR(TEXT($C125,"jjjj")=TEXT(CRENEAUX!$S$11,"jjjj"),TEXT($C125,"jjjj")=TEXT(CRENEAUX!$T$11,"jjjj"),TEXT($C125,"jjjj")=TEXT(CRENEAUX!$U$11,"jjjj"),TEXT($C125,"jjjj")=TEXT(CRENEAUX!$V$11,"jjjj"),TEXT($C125,"jjjj")=TEXT(CRENEAUX!$W$11,"jjjj"),TEXT($C125,"jjjj")=TEXT(CRENEAUX!$X$11,"jjjj"),TEXT($C125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F125</xm:sqref>
        </x14:conditionalFormatting>
        <x14:conditionalFormatting xmlns:xm="http://schemas.microsoft.com/office/excel/2006/main">
          <x14:cfRule type="expression" priority="4466" id="{129E6C18-460F-4DD4-8A9D-3C9CB51F56A6}">
            <xm:f>OR(TEXT($C125,"jjjj")=TEXT(CRENEAUX!$S$11,"jjjj"),TEXT($C125,"jjjj")=TEXT(CRENEAUX!$T$11,"jjjj"),TEXT($C125,"jjjj")=TEXT(CRENEAUX!$U$11,"jjjj"),TEXT($C125,"jjjj")=TEXT(CRENEAUX!$V$11,"jjjj"),TEXT($C125,"jjjj")=TEXT(CRENEAUX!$W$11,"jjjj"),TEXT($C125,"jjjj")=TEXT(CRENEAUX!$X$11,"jjjj"),TEXT($C125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F126</xm:sqref>
        </x14:conditionalFormatting>
        <x14:conditionalFormatting xmlns:xm="http://schemas.microsoft.com/office/excel/2006/main">
          <x14:cfRule type="expression" priority="4464" id="{241B185D-C597-41B6-BA94-6D1DB02BDCD1}">
            <xm:f>OR(TEXT($C127,"jjjj")=TEXT(CRENEAUX!$S$11,"jjjj"),TEXT($C127,"jjjj")=TEXT(CRENEAUX!$T$11,"jjjj"),TEXT($C127,"jjjj")=TEXT(CRENEAUX!$U$11,"jjjj"),TEXT($C127,"jjjj")=TEXT(CRENEAUX!$V$11,"jjjj"),TEXT($C127,"jjjj")=TEXT(CRENEAUX!$W$11,"jjjj"),TEXT($C127,"jjjj")=TEXT(CRENEAUX!$X$11,"jjjj"),TEXT($C127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F127</xm:sqref>
        </x14:conditionalFormatting>
        <x14:conditionalFormatting xmlns:xm="http://schemas.microsoft.com/office/excel/2006/main">
          <x14:cfRule type="expression" priority="4463" id="{090F19C9-29E8-46AE-8395-2CA4749859EB}">
            <xm:f>OR(TEXT($C127,"jjjj")=TEXT(CRENEAUX!$S$11,"jjjj"),TEXT($C127,"jjjj")=TEXT(CRENEAUX!$T$11,"jjjj"),TEXT($C127,"jjjj")=TEXT(CRENEAUX!$U$11,"jjjj"),TEXT($C127,"jjjj")=TEXT(CRENEAUX!$V$11,"jjjj"),TEXT($C127,"jjjj")=TEXT(CRENEAUX!$W$11,"jjjj"),TEXT($C127,"jjjj")=TEXT(CRENEAUX!$X$11,"jjjj"),TEXT($C127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F128</xm:sqref>
        </x14:conditionalFormatting>
        <x14:conditionalFormatting xmlns:xm="http://schemas.microsoft.com/office/excel/2006/main">
          <x14:cfRule type="expression" priority="4461" id="{257BCD22-C314-4F12-A5EC-1494C3DF3CD4}">
            <xm:f>OR(TEXT($C129,"jjjj")=TEXT(CRENEAUX!$S$11,"jjjj"),TEXT($C129,"jjjj")=TEXT(CRENEAUX!$T$11,"jjjj"),TEXT($C129,"jjjj")=TEXT(CRENEAUX!$U$11,"jjjj"),TEXT($C129,"jjjj")=TEXT(CRENEAUX!$V$11,"jjjj"),TEXT($C129,"jjjj")=TEXT(CRENEAUX!$W$11,"jjjj"),TEXT($C129,"jjjj")=TEXT(CRENEAUX!$X$11,"jjjj"),TEXT($C129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F129</xm:sqref>
        </x14:conditionalFormatting>
        <x14:conditionalFormatting xmlns:xm="http://schemas.microsoft.com/office/excel/2006/main">
          <x14:cfRule type="expression" priority="4460" id="{3311FE8C-9981-4B34-9B6E-7124A8D70CC0}">
            <xm:f>OR(TEXT($C129,"jjjj")=TEXT(CRENEAUX!$S$11,"jjjj"),TEXT($C129,"jjjj")=TEXT(CRENEAUX!$T$11,"jjjj"),TEXT($C129,"jjjj")=TEXT(CRENEAUX!$U$11,"jjjj"),TEXT($C129,"jjjj")=TEXT(CRENEAUX!$V$11,"jjjj"),TEXT($C129,"jjjj")=TEXT(CRENEAUX!$W$11,"jjjj"),TEXT($C129,"jjjj")=TEXT(CRENEAUX!$X$11,"jjjj"),TEXT($C129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F130</xm:sqref>
        </x14:conditionalFormatting>
        <x14:conditionalFormatting xmlns:xm="http://schemas.microsoft.com/office/excel/2006/main">
          <x14:cfRule type="expression" priority="4458" id="{7A2883D0-E8AB-4EA7-8AFA-4D70D3D8FFF6}">
            <xm:f>OR(TEXT($C131,"jjjj")=TEXT(CRENEAUX!$S$11,"jjjj"),TEXT($C131,"jjjj")=TEXT(CRENEAUX!$T$11,"jjjj"),TEXT($C131,"jjjj")=TEXT(CRENEAUX!$U$11,"jjjj"),TEXT($C131,"jjjj")=TEXT(CRENEAUX!$V$11,"jjjj"),TEXT($C131,"jjjj")=TEXT(CRENEAUX!$W$11,"jjjj"),TEXT($C131,"jjjj")=TEXT(CRENEAUX!$X$11,"jjjj"),TEXT($C131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F131</xm:sqref>
        </x14:conditionalFormatting>
        <x14:conditionalFormatting xmlns:xm="http://schemas.microsoft.com/office/excel/2006/main">
          <x14:cfRule type="expression" priority="4457" id="{F6B72A8A-97B7-4A19-835C-202CC56AE59E}">
            <xm:f>OR(TEXT($C131,"jjjj")=TEXT(CRENEAUX!$S$11,"jjjj"),TEXT($C131,"jjjj")=TEXT(CRENEAUX!$T$11,"jjjj"),TEXT($C131,"jjjj")=TEXT(CRENEAUX!$U$11,"jjjj"),TEXT($C131,"jjjj")=TEXT(CRENEAUX!$V$11,"jjjj"),TEXT($C131,"jjjj")=TEXT(CRENEAUX!$W$11,"jjjj"),TEXT($C131,"jjjj")=TEXT(CRENEAUX!$X$11,"jjjj"),TEXT($C131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F132</xm:sqref>
        </x14:conditionalFormatting>
        <x14:conditionalFormatting xmlns:xm="http://schemas.microsoft.com/office/excel/2006/main">
          <x14:cfRule type="expression" priority="4455" id="{3EF62209-667B-4353-B467-CF5AD0D21A28}">
            <xm:f>OR(TEXT($C133,"jjjj")=TEXT(CRENEAUX!$S$11,"jjjj"),TEXT($C133,"jjjj")=TEXT(CRENEAUX!$T$11,"jjjj"),TEXT($C133,"jjjj")=TEXT(CRENEAUX!$U$11,"jjjj"),TEXT($C133,"jjjj")=TEXT(CRENEAUX!$V$11,"jjjj"),TEXT($C133,"jjjj")=TEXT(CRENEAUX!$W$11,"jjjj"),TEXT($C133,"jjjj")=TEXT(CRENEAUX!$X$11,"jjjj"),TEXT($C133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F133</xm:sqref>
        </x14:conditionalFormatting>
        <x14:conditionalFormatting xmlns:xm="http://schemas.microsoft.com/office/excel/2006/main">
          <x14:cfRule type="expression" priority="4454" id="{10028054-3002-4079-8622-0E652517D8D4}">
            <xm:f>OR(TEXT($C133,"jjjj")=TEXT(CRENEAUX!$S$11,"jjjj"),TEXT($C133,"jjjj")=TEXT(CRENEAUX!$T$11,"jjjj"),TEXT($C133,"jjjj")=TEXT(CRENEAUX!$U$11,"jjjj"),TEXT($C133,"jjjj")=TEXT(CRENEAUX!$V$11,"jjjj"),TEXT($C133,"jjjj")=TEXT(CRENEAUX!$W$11,"jjjj"),TEXT($C133,"jjjj")=TEXT(CRENEAUX!$X$11,"jjjj"),TEXT($C133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F134</xm:sqref>
        </x14:conditionalFormatting>
        <x14:conditionalFormatting xmlns:xm="http://schemas.microsoft.com/office/excel/2006/main">
          <x14:cfRule type="expression" priority="4452" id="{28D615E6-D68C-437C-8F07-234141805195}">
            <xm:f>OR(TEXT($C135,"jjjj")=TEXT(CRENEAUX!$S$11,"jjjj"),TEXT($C135,"jjjj")=TEXT(CRENEAUX!$T$11,"jjjj"),TEXT($C135,"jjjj")=TEXT(CRENEAUX!$U$11,"jjjj"),TEXT($C135,"jjjj")=TEXT(CRENEAUX!$V$11,"jjjj"),TEXT($C135,"jjjj")=TEXT(CRENEAUX!$W$11,"jjjj"),TEXT($C135,"jjjj")=TEXT(CRENEAUX!$X$11,"jjjj"),TEXT($C135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F135</xm:sqref>
        </x14:conditionalFormatting>
        <x14:conditionalFormatting xmlns:xm="http://schemas.microsoft.com/office/excel/2006/main">
          <x14:cfRule type="expression" priority="4451" id="{51EC48D4-60FA-4E1C-A05A-D36CEF95E6BD}">
            <xm:f>OR(TEXT($C135,"jjjj")=TEXT(CRENEAUX!$S$11,"jjjj"),TEXT($C135,"jjjj")=TEXT(CRENEAUX!$T$11,"jjjj"),TEXT($C135,"jjjj")=TEXT(CRENEAUX!$U$11,"jjjj"),TEXT($C135,"jjjj")=TEXT(CRENEAUX!$V$11,"jjjj"),TEXT($C135,"jjjj")=TEXT(CRENEAUX!$W$11,"jjjj"),TEXT($C135,"jjjj")=TEXT(CRENEAUX!$X$11,"jjjj"),TEXT($C135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F136</xm:sqref>
        </x14:conditionalFormatting>
        <x14:conditionalFormatting xmlns:xm="http://schemas.microsoft.com/office/excel/2006/main">
          <x14:cfRule type="expression" priority="4449" id="{86292BF3-CC57-4D36-A7FD-BD5BCD05A33E}">
            <xm:f>OR(TEXT($C137,"jjjj")=TEXT(CRENEAUX!$S$11,"jjjj"),TEXT($C137,"jjjj")=TEXT(CRENEAUX!$T$11,"jjjj"),TEXT($C137,"jjjj")=TEXT(CRENEAUX!$U$11,"jjjj"),TEXT($C137,"jjjj")=TEXT(CRENEAUX!$V$11,"jjjj"),TEXT($C137,"jjjj")=TEXT(CRENEAUX!$W$11,"jjjj"),TEXT($C137,"jjjj")=TEXT(CRENEAUX!$X$11,"jjjj"),TEXT($C137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F137</xm:sqref>
        </x14:conditionalFormatting>
        <x14:conditionalFormatting xmlns:xm="http://schemas.microsoft.com/office/excel/2006/main">
          <x14:cfRule type="expression" priority="4448" id="{AF30D425-AF4E-4C3B-B488-E389069E5C39}">
            <xm:f>OR(TEXT($C137,"jjjj")=TEXT(CRENEAUX!$S$11,"jjjj"),TEXT($C137,"jjjj")=TEXT(CRENEAUX!$T$11,"jjjj"),TEXT($C137,"jjjj")=TEXT(CRENEAUX!$U$11,"jjjj"),TEXT($C137,"jjjj")=TEXT(CRENEAUX!$V$11,"jjjj"),TEXT($C137,"jjjj")=TEXT(CRENEAUX!$W$11,"jjjj"),TEXT($C137,"jjjj")=TEXT(CRENEAUX!$X$11,"jjjj"),TEXT($C137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F138</xm:sqref>
        </x14:conditionalFormatting>
        <x14:conditionalFormatting xmlns:xm="http://schemas.microsoft.com/office/excel/2006/main">
          <x14:cfRule type="expression" priority="4446" id="{FDDD93F4-6199-43CF-BDE1-0D28D5CC58A5}">
            <xm:f>OR(TEXT($C139,"jjjj")=TEXT(CRENEAUX!$S$11,"jjjj"),TEXT($C139,"jjjj")=TEXT(CRENEAUX!$T$11,"jjjj"),TEXT($C139,"jjjj")=TEXT(CRENEAUX!$U$11,"jjjj"),TEXT($C139,"jjjj")=TEXT(CRENEAUX!$V$11,"jjjj"),TEXT($C139,"jjjj")=TEXT(CRENEAUX!$W$11,"jjjj"),TEXT($C139,"jjjj")=TEXT(CRENEAUX!$X$11,"jjjj"),TEXT($C139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F139</xm:sqref>
        </x14:conditionalFormatting>
        <x14:conditionalFormatting xmlns:xm="http://schemas.microsoft.com/office/excel/2006/main">
          <x14:cfRule type="expression" priority="4445" id="{574E63FE-6044-415C-A68D-D01742B6DC17}">
            <xm:f>OR(TEXT($C139,"jjjj")=TEXT(CRENEAUX!$S$11,"jjjj"),TEXT($C139,"jjjj")=TEXT(CRENEAUX!$T$11,"jjjj"),TEXT($C139,"jjjj")=TEXT(CRENEAUX!$U$11,"jjjj"),TEXT($C139,"jjjj")=TEXT(CRENEAUX!$V$11,"jjjj"),TEXT($C139,"jjjj")=TEXT(CRENEAUX!$W$11,"jjjj"),TEXT($C139,"jjjj")=TEXT(CRENEAUX!$X$11,"jjjj"),TEXT($C139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F140</xm:sqref>
        </x14:conditionalFormatting>
        <x14:conditionalFormatting xmlns:xm="http://schemas.microsoft.com/office/excel/2006/main">
          <x14:cfRule type="expression" priority="4443" id="{C6A831DB-5684-44F1-ACF1-27AAE1CA377C}">
            <xm:f>OR(TEXT($C141,"jjjj")=TEXT(CRENEAUX!$S$11,"jjjj"),TEXT($C141,"jjjj")=TEXT(CRENEAUX!$T$11,"jjjj"),TEXT($C141,"jjjj")=TEXT(CRENEAUX!$U$11,"jjjj"),TEXT($C141,"jjjj")=TEXT(CRENEAUX!$V$11,"jjjj"),TEXT($C141,"jjjj")=TEXT(CRENEAUX!$W$11,"jjjj"),TEXT($C141,"jjjj")=TEXT(CRENEAUX!$X$11,"jjjj"),TEXT($C141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F141</xm:sqref>
        </x14:conditionalFormatting>
        <x14:conditionalFormatting xmlns:xm="http://schemas.microsoft.com/office/excel/2006/main">
          <x14:cfRule type="expression" priority="4442" id="{2960A3C2-46E1-4E56-AFF9-509FB4DD771D}">
            <xm:f>OR(TEXT($C141,"jjjj")=TEXT(CRENEAUX!$S$11,"jjjj"),TEXT($C141,"jjjj")=TEXT(CRENEAUX!$T$11,"jjjj"),TEXT($C141,"jjjj")=TEXT(CRENEAUX!$U$11,"jjjj"),TEXT($C141,"jjjj")=TEXT(CRENEAUX!$V$11,"jjjj"),TEXT($C141,"jjjj")=TEXT(CRENEAUX!$W$11,"jjjj"),TEXT($C141,"jjjj")=TEXT(CRENEAUX!$X$11,"jjjj"),TEXT($C141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F142</xm:sqref>
        </x14:conditionalFormatting>
        <x14:conditionalFormatting xmlns:xm="http://schemas.microsoft.com/office/excel/2006/main">
          <x14:cfRule type="expression" priority="4440" id="{7156DD09-3AAC-4226-98DD-38730F558455}">
            <xm:f>OR(TEXT($C143,"jjjj")=TEXT(CRENEAUX!$S$11,"jjjj"),TEXT($C143,"jjjj")=TEXT(CRENEAUX!$T$11,"jjjj"),TEXT($C143,"jjjj")=TEXT(CRENEAUX!$U$11,"jjjj"),TEXT($C143,"jjjj")=TEXT(CRENEAUX!$V$11,"jjjj"),TEXT($C143,"jjjj")=TEXT(CRENEAUX!$W$11,"jjjj"),TEXT($C143,"jjjj")=TEXT(CRENEAUX!$X$11,"jjjj"),TEXT($C143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F143</xm:sqref>
        </x14:conditionalFormatting>
        <x14:conditionalFormatting xmlns:xm="http://schemas.microsoft.com/office/excel/2006/main">
          <x14:cfRule type="expression" priority="4439" id="{96E40FBA-0ED0-4961-A149-C4FEB5EABC19}">
            <xm:f>OR(TEXT($C143,"jjjj")=TEXT(CRENEAUX!$S$11,"jjjj"),TEXT($C143,"jjjj")=TEXT(CRENEAUX!$T$11,"jjjj"),TEXT($C143,"jjjj")=TEXT(CRENEAUX!$U$11,"jjjj"),TEXT($C143,"jjjj")=TEXT(CRENEAUX!$V$11,"jjjj"),TEXT($C143,"jjjj")=TEXT(CRENEAUX!$W$11,"jjjj"),TEXT($C143,"jjjj")=TEXT(CRENEAUX!$X$11,"jjjj"),TEXT($C143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F144</xm:sqref>
        </x14:conditionalFormatting>
        <x14:conditionalFormatting xmlns:xm="http://schemas.microsoft.com/office/excel/2006/main">
          <x14:cfRule type="expression" priority="4437" id="{30A30B2B-7896-4A0B-8EC7-E7321B058A61}">
            <xm:f>OR(TEXT($C145,"jjjj")=TEXT(CRENEAUX!$S$11,"jjjj"),TEXT($C145,"jjjj")=TEXT(CRENEAUX!$T$11,"jjjj"),TEXT($C145,"jjjj")=TEXT(CRENEAUX!$U$11,"jjjj"),TEXT($C145,"jjjj")=TEXT(CRENEAUX!$V$11,"jjjj"),TEXT($C145,"jjjj")=TEXT(CRENEAUX!$W$11,"jjjj"),TEXT($C145,"jjjj")=TEXT(CRENEAUX!$X$11,"jjjj"),TEXT($C145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F145</xm:sqref>
        </x14:conditionalFormatting>
        <x14:conditionalFormatting xmlns:xm="http://schemas.microsoft.com/office/excel/2006/main">
          <x14:cfRule type="expression" priority="4436" id="{F2713560-041D-4F7E-B31A-7FB2CD739288}">
            <xm:f>OR(TEXT($C145,"jjjj")=TEXT(CRENEAUX!$S$11,"jjjj"),TEXT($C145,"jjjj")=TEXT(CRENEAUX!$T$11,"jjjj"),TEXT($C145,"jjjj")=TEXT(CRENEAUX!$U$11,"jjjj"),TEXT($C145,"jjjj")=TEXT(CRENEAUX!$V$11,"jjjj"),TEXT($C145,"jjjj")=TEXT(CRENEAUX!$W$11,"jjjj"),TEXT($C145,"jjjj")=TEXT(CRENEAUX!$X$11,"jjjj"),TEXT($C145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F146</xm:sqref>
        </x14:conditionalFormatting>
        <x14:conditionalFormatting xmlns:xm="http://schemas.microsoft.com/office/excel/2006/main">
          <x14:cfRule type="expression" priority="4434" id="{0ADCED5A-2657-49B2-BF76-CDEFEC6146AE}">
            <xm:f>OR(TEXT($C147,"jjjj")=TEXT(CRENEAUX!$S$11,"jjjj"),TEXT($C147,"jjjj")=TEXT(CRENEAUX!$T$11,"jjjj"),TEXT($C147,"jjjj")=TEXT(CRENEAUX!$U$11,"jjjj"),TEXT($C147,"jjjj")=TEXT(CRENEAUX!$V$11,"jjjj"),TEXT($C147,"jjjj")=TEXT(CRENEAUX!$W$11,"jjjj"),TEXT($C147,"jjjj")=TEXT(CRENEAUX!$X$11,"jjjj"),TEXT($C147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F147</xm:sqref>
        </x14:conditionalFormatting>
        <x14:conditionalFormatting xmlns:xm="http://schemas.microsoft.com/office/excel/2006/main">
          <x14:cfRule type="expression" priority="4433" id="{BC6CF46B-24AA-4CCB-9F08-2B4D9F12B6BF}">
            <xm:f>OR(TEXT($C147,"jjjj")=TEXT(CRENEAUX!$S$11,"jjjj"),TEXT($C147,"jjjj")=TEXT(CRENEAUX!$T$11,"jjjj"),TEXT($C147,"jjjj")=TEXT(CRENEAUX!$U$11,"jjjj"),TEXT($C147,"jjjj")=TEXT(CRENEAUX!$V$11,"jjjj"),TEXT($C147,"jjjj")=TEXT(CRENEAUX!$W$11,"jjjj"),TEXT($C147,"jjjj")=TEXT(CRENEAUX!$X$11,"jjjj"),TEXT($C147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F148</xm:sqref>
        </x14:conditionalFormatting>
        <x14:conditionalFormatting xmlns:xm="http://schemas.microsoft.com/office/excel/2006/main">
          <x14:cfRule type="expression" priority="4431" id="{5D091001-7189-45D6-93B0-583D49DE92B1}">
            <xm:f>OR(TEXT($C149,"jjjj")=TEXT(CRENEAUX!$S$11,"jjjj"),TEXT($C149,"jjjj")=TEXT(CRENEAUX!$T$11,"jjjj"),TEXT($C149,"jjjj")=TEXT(CRENEAUX!$U$11,"jjjj"),TEXT($C149,"jjjj")=TEXT(CRENEAUX!$V$11,"jjjj"),TEXT($C149,"jjjj")=TEXT(CRENEAUX!$W$11,"jjjj"),TEXT($C149,"jjjj")=TEXT(CRENEAUX!$X$11,"jjjj"),TEXT($C149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F149</xm:sqref>
        </x14:conditionalFormatting>
        <x14:conditionalFormatting xmlns:xm="http://schemas.microsoft.com/office/excel/2006/main">
          <x14:cfRule type="expression" priority="4430" id="{30D30217-B0A7-4EB9-96BC-DE4229040DC9}">
            <xm:f>OR(TEXT($C149,"jjjj")=TEXT(CRENEAUX!$S$11,"jjjj"),TEXT($C149,"jjjj")=TEXT(CRENEAUX!$T$11,"jjjj"),TEXT($C149,"jjjj")=TEXT(CRENEAUX!$U$11,"jjjj"),TEXT($C149,"jjjj")=TEXT(CRENEAUX!$V$11,"jjjj"),TEXT($C149,"jjjj")=TEXT(CRENEAUX!$W$11,"jjjj"),TEXT($C149,"jjjj")=TEXT(CRENEAUX!$X$11,"jjjj"),TEXT($C149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F150</xm:sqref>
        </x14:conditionalFormatting>
        <x14:conditionalFormatting xmlns:xm="http://schemas.microsoft.com/office/excel/2006/main">
          <x14:cfRule type="expression" priority="4428" id="{F2A1493E-036C-49E0-B812-D0351A7A3FEA}">
            <xm:f>OR(TEXT($C151,"jjjj")=TEXT(CRENEAUX!$S$11,"jjjj"),TEXT($C151,"jjjj")=TEXT(CRENEAUX!$T$11,"jjjj"),TEXT($C151,"jjjj")=TEXT(CRENEAUX!$U$11,"jjjj"),TEXT($C151,"jjjj")=TEXT(CRENEAUX!$V$11,"jjjj"),TEXT($C151,"jjjj")=TEXT(CRENEAUX!$W$11,"jjjj"),TEXT($C151,"jjjj")=TEXT(CRENEAUX!$X$11,"jjjj"),TEXT($C151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F151</xm:sqref>
        </x14:conditionalFormatting>
        <x14:conditionalFormatting xmlns:xm="http://schemas.microsoft.com/office/excel/2006/main">
          <x14:cfRule type="expression" priority="4427" id="{11CA2D42-FC25-4FAF-8FA8-88D86D7D86F9}">
            <xm:f>OR(TEXT($C151,"jjjj")=TEXT(CRENEAUX!$S$11,"jjjj"),TEXT($C151,"jjjj")=TEXT(CRENEAUX!$T$11,"jjjj"),TEXT($C151,"jjjj")=TEXT(CRENEAUX!$U$11,"jjjj"),TEXT($C151,"jjjj")=TEXT(CRENEAUX!$V$11,"jjjj"),TEXT($C151,"jjjj")=TEXT(CRENEAUX!$W$11,"jjjj"),TEXT($C151,"jjjj")=TEXT(CRENEAUX!$X$11,"jjjj"),TEXT($C151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F152</xm:sqref>
        </x14:conditionalFormatting>
        <x14:conditionalFormatting xmlns:xm="http://schemas.microsoft.com/office/excel/2006/main">
          <x14:cfRule type="expression" priority="4425" id="{D6A776F2-0A42-4F78-BF30-9141C4DEFDD0}">
            <xm:f>OR(TEXT($C153,"jjjj")=TEXT(CRENEAUX!$S$11,"jjjj"),TEXT($C153,"jjjj")=TEXT(CRENEAUX!$T$11,"jjjj"),TEXT($C153,"jjjj")=TEXT(CRENEAUX!$U$11,"jjjj"),TEXT($C153,"jjjj")=TEXT(CRENEAUX!$V$11,"jjjj"),TEXT($C153,"jjjj")=TEXT(CRENEAUX!$W$11,"jjjj"),TEXT($C153,"jjjj")=TEXT(CRENEAUX!$X$11,"jjjj"),TEXT($C153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F153</xm:sqref>
        </x14:conditionalFormatting>
        <x14:conditionalFormatting xmlns:xm="http://schemas.microsoft.com/office/excel/2006/main">
          <x14:cfRule type="expression" priority="4424" id="{CC68127F-DE73-49F1-A9F1-C12E04B6D7A4}">
            <xm:f>OR(TEXT($C153,"jjjj")=TEXT(CRENEAUX!$S$11,"jjjj"),TEXT($C153,"jjjj")=TEXT(CRENEAUX!$T$11,"jjjj"),TEXT($C153,"jjjj")=TEXT(CRENEAUX!$U$11,"jjjj"),TEXT($C153,"jjjj")=TEXT(CRENEAUX!$V$11,"jjjj"),TEXT($C153,"jjjj")=TEXT(CRENEAUX!$W$11,"jjjj"),TEXT($C153,"jjjj")=TEXT(CRENEAUX!$X$11,"jjjj"),TEXT($C153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F154</xm:sqref>
        </x14:conditionalFormatting>
        <x14:conditionalFormatting xmlns:xm="http://schemas.microsoft.com/office/excel/2006/main">
          <x14:cfRule type="expression" priority="4422" id="{88638927-924A-4779-B761-E33981718026}">
            <xm:f>OR(TEXT($C155,"jjjj")=TEXT(CRENEAUX!$S$11,"jjjj"),TEXT($C155,"jjjj")=TEXT(CRENEAUX!$T$11,"jjjj"),TEXT($C155,"jjjj")=TEXT(CRENEAUX!$U$11,"jjjj"),TEXT($C155,"jjjj")=TEXT(CRENEAUX!$V$11,"jjjj"),TEXT($C155,"jjjj")=TEXT(CRENEAUX!$W$11,"jjjj"),TEXT($C155,"jjjj")=TEXT(CRENEAUX!$X$11,"jjjj"),TEXT($C155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F155</xm:sqref>
        </x14:conditionalFormatting>
        <x14:conditionalFormatting xmlns:xm="http://schemas.microsoft.com/office/excel/2006/main">
          <x14:cfRule type="expression" priority="4421" id="{C31CDDE4-C562-4871-B011-5DF5CB772A4E}">
            <xm:f>OR(TEXT($C155,"jjjj")=TEXT(CRENEAUX!$S$11,"jjjj"),TEXT($C155,"jjjj")=TEXT(CRENEAUX!$T$11,"jjjj"),TEXT($C155,"jjjj")=TEXT(CRENEAUX!$U$11,"jjjj"),TEXT($C155,"jjjj")=TEXT(CRENEAUX!$V$11,"jjjj"),TEXT($C155,"jjjj")=TEXT(CRENEAUX!$W$11,"jjjj"),TEXT($C155,"jjjj")=TEXT(CRENEAUX!$X$11,"jjjj"),TEXT($C155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F156</xm:sqref>
        </x14:conditionalFormatting>
        <x14:conditionalFormatting xmlns:xm="http://schemas.microsoft.com/office/excel/2006/main">
          <x14:cfRule type="expression" priority="4419" id="{358CF01C-5C1A-4995-B9A1-5B2EC894D2CF}">
            <xm:f>OR(TEXT($C157,"jjjj")=TEXT(CRENEAUX!$S$11,"jjjj"),TEXT($C157,"jjjj")=TEXT(CRENEAUX!$T$11,"jjjj"),TEXT($C157,"jjjj")=TEXT(CRENEAUX!$U$11,"jjjj"),TEXT($C157,"jjjj")=TEXT(CRENEAUX!$V$11,"jjjj"),TEXT($C157,"jjjj")=TEXT(CRENEAUX!$W$11,"jjjj"),TEXT($C157,"jjjj")=TEXT(CRENEAUX!$X$11,"jjjj"),TEXT($C157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F157</xm:sqref>
        </x14:conditionalFormatting>
        <x14:conditionalFormatting xmlns:xm="http://schemas.microsoft.com/office/excel/2006/main">
          <x14:cfRule type="expression" priority="4418" id="{A44F88D1-0F70-4937-9D94-B7F75BDA05AE}">
            <xm:f>OR(TEXT($C157,"jjjj")=TEXT(CRENEAUX!$S$11,"jjjj"),TEXT($C157,"jjjj")=TEXT(CRENEAUX!$T$11,"jjjj"),TEXT($C157,"jjjj")=TEXT(CRENEAUX!$U$11,"jjjj"),TEXT($C157,"jjjj")=TEXT(CRENEAUX!$V$11,"jjjj"),TEXT($C157,"jjjj")=TEXT(CRENEAUX!$W$11,"jjjj"),TEXT($C157,"jjjj")=TEXT(CRENEAUX!$X$11,"jjjj"),TEXT($C157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F158</xm:sqref>
        </x14:conditionalFormatting>
        <x14:conditionalFormatting xmlns:xm="http://schemas.microsoft.com/office/excel/2006/main">
          <x14:cfRule type="expression" priority="4416" id="{2017ED89-1E2D-4543-85A4-F0418CD36B9D}">
            <xm:f>OR(TEXT($C159,"jjjj")=TEXT(CRENEAUX!$S$11,"jjjj"),TEXT($C159,"jjjj")=TEXT(CRENEAUX!$T$11,"jjjj"),TEXT($C159,"jjjj")=TEXT(CRENEAUX!$U$11,"jjjj"),TEXT($C159,"jjjj")=TEXT(CRENEAUX!$V$11,"jjjj"),TEXT($C159,"jjjj")=TEXT(CRENEAUX!$W$11,"jjjj"),TEXT($C159,"jjjj")=TEXT(CRENEAUX!$X$11,"jjjj"),TEXT($C159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F159</xm:sqref>
        </x14:conditionalFormatting>
        <x14:conditionalFormatting xmlns:xm="http://schemas.microsoft.com/office/excel/2006/main">
          <x14:cfRule type="expression" priority="4415" id="{F70C957E-06F5-459C-BFE1-3A5D20A12F22}">
            <xm:f>OR(TEXT($C159,"jjjj")=TEXT(CRENEAUX!$S$11,"jjjj"),TEXT($C159,"jjjj")=TEXT(CRENEAUX!$T$11,"jjjj"),TEXT($C159,"jjjj")=TEXT(CRENEAUX!$U$11,"jjjj"),TEXT($C159,"jjjj")=TEXT(CRENEAUX!$V$11,"jjjj"),TEXT($C159,"jjjj")=TEXT(CRENEAUX!$W$11,"jjjj"),TEXT($C159,"jjjj")=TEXT(CRENEAUX!$X$11,"jjjj"),TEXT($C159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F160</xm:sqref>
        </x14:conditionalFormatting>
        <x14:conditionalFormatting xmlns:xm="http://schemas.microsoft.com/office/excel/2006/main">
          <x14:cfRule type="expression" priority="4413" id="{7EBD00F2-87F3-4F4C-B428-EB2B3552A1F5}">
            <xm:f>OR(TEXT($C161,"jjjj")=TEXT(CRENEAUX!$S$11,"jjjj"),TEXT($C161,"jjjj")=TEXT(CRENEAUX!$T$11,"jjjj"),TEXT($C161,"jjjj")=TEXT(CRENEAUX!$U$11,"jjjj"),TEXT($C161,"jjjj")=TEXT(CRENEAUX!$V$11,"jjjj"),TEXT($C161,"jjjj")=TEXT(CRENEAUX!$W$11,"jjjj"),TEXT($C161,"jjjj")=TEXT(CRENEAUX!$X$11,"jjjj"),TEXT($C161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F161</xm:sqref>
        </x14:conditionalFormatting>
        <x14:conditionalFormatting xmlns:xm="http://schemas.microsoft.com/office/excel/2006/main">
          <x14:cfRule type="expression" priority="4412" id="{A0CD7C86-1B49-4643-ADA8-F3B7932B641C}">
            <xm:f>OR(TEXT($C161,"jjjj")=TEXT(CRENEAUX!$S$11,"jjjj"),TEXT($C161,"jjjj")=TEXT(CRENEAUX!$T$11,"jjjj"),TEXT($C161,"jjjj")=TEXT(CRENEAUX!$U$11,"jjjj"),TEXT($C161,"jjjj")=TEXT(CRENEAUX!$V$11,"jjjj"),TEXT($C161,"jjjj")=TEXT(CRENEAUX!$W$11,"jjjj"),TEXT($C161,"jjjj")=TEXT(CRENEAUX!$X$11,"jjjj"),TEXT($C161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F162</xm:sqref>
        </x14:conditionalFormatting>
        <x14:conditionalFormatting xmlns:xm="http://schemas.microsoft.com/office/excel/2006/main">
          <x14:cfRule type="expression" priority="4410" id="{51EBA0A8-C376-49F2-9934-DB045AC00EE5}">
            <xm:f>OR(TEXT($C163,"jjjj")=TEXT(CRENEAUX!$S$11,"jjjj"),TEXT($C163,"jjjj")=TEXT(CRENEAUX!$T$11,"jjjj"),TEXT($C163,"jjjj")=TEXT(CRENEAUX!$U$11,"jjjj"),TEXT($C163,"jjjj")=TEXT(CRENEAUX!$V$11,"jjjj"),TEXT($C163,"jjjj")=TEXT(CRENEAUX!$W$11,"jjjj"),TEXT($C163,"jjjj")=TEXT(CRENEAUX!$X$11,"jjjj"),TEXT($C163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F163</xm:sqref>
        </x14:conditionalFormatting>
        <x14:conditionalFormatting xmlns:xm="http://schemas.microsoft.com/office/excel/2006/main">
          <x14:cfRule type="expression" priority="4409" id="{65E9CEE4-F6DC-4913-B1E7-AE29A2C46422}">
            <xm:f>OR(TEXT($C163,"jjjj")=TEXT(CRENEAUX!$S$11,"jjjj"),TEXT($C163,"jjjj")=TEXT(CRENEAUX!$T$11,"jjjj"),TEXT($C163,"jjjj")=TEXT(CRENEAUX!$U$11,"jjjj"),TEXT($C163,"jjjj")=TEXT(CRENEAUX!$V$11,"jjjj"),TEXT($C163,"jjjj")=TEXT(CRENEAUX!$W$11,"jjjj"),TEXT($C163,"jjjj")=TEXT(CRENEAUX!$X$11,"jjjj"),TEXT($C163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F164</xm:sqref>
        </x14:conditionalFormatting>
        <x14:conditionalFormatting xmlns:xm="http://schemas.microsoft.com/office/excel/2006/main">
          <x14:cfRule type="expression" priority="4407" id="{9E84F1FA-F89E-42A2-A82C-41E31E6ECF09}">
            <xm:f>OR(TEXT($C165,"jjjj")=TEXT(CRENEAUX!$S$11,"jjjj"),TEXT($C165,"jjjj")=TEXT(CRENEAUX!$T$11,"jjjj"),TEXT($C165,"jjjj")=TEXT(CRENEAUX!$U$11,"jjjj"),TEXT($C165,"jjjj")=TEXT(CRENEAUX!$V$11,"jjjj"),TEXT($C165,"jjjj")=TEXT(CRENEAUX!$W$11,"jjjj"),TEXT($C165,"jjjj")=TEXT(CRENEAUX!$X$11,"jjjj"),TEXT($C165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F165</xm:sqref>
        </x14:conditionalFormatting>
        <x14:conditionalFormatting xmlns:xm="http://schemas.microsoft.com/office/excel/2006/main">
          <x14:cfRule type="expression" priority="4406" id="{546D3482-3B5B-4A46-9C25-941C26FD5C6F}">
            <xm:f>OR(TEXT($C165,"jjjj")=TEXT(CRENEAUX!$S$11,"jjjj"),TEXT($C165,"jjjj")=TEXT(CRENEAUX!$T$11,"jjjj"),TEXT($C165,"jjjj")=TEXT(CRENEAUX!$U$11,"jjjj"),TEXT($C165,"jjjj")=TEXT(CRENEAUX!$V$11,"jjjj"),TEXT($C165,"jjjj")=TEXT(CRENEAUX!$W$11,"jjjj"),TEXT($C165,"jjjj")=TEXT(CRENEAUX!$X$11,"jjjj"),TEXT($C165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F166</xm:sqref>
        </x14:conditionalFormatting>
        <x14:conditionalFormatting xmlns:xm="http://schemas.microsoft.com/office/excel/2006/main">
          <x14:cfRule type="expression" priority="4404" id="{1C800FDA-8BC4-470E-8422-299E2AE79FC3}">
            <xm:f>OR(TEXT($C167,"jjjj")=TEXT(CRENEAUX!$S$11,"jjjj"),TEXT($C167,"jjjj")=TEXT(CRENEAUX!$T$11,"jjjj"),TEXT($C167,"jjjj")=TEXT(CRENEAUX!$U$11,"jjjj"),TEXT($C167,"jjjj")=TEXT(CRENEAUX!$V$11,"jjjj"),TEXT($C167,"jjjj")=TEXT(CRENEAUX!$W$11,"jjjj"),TEXT($C167,"jjjj")=TEXT(CRENEAUX!$X$11,"jjjj"),TEXT($C167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F167</xm:sqref>
        </x14:conditionalFormatting>
        <x14:conditionalFormatting xmlns:xm="http://schemas.microsoft.com/office/excel/2006/main">
          <x14:cfRule type="expression" priority="4403" id="{A520332C-3AD7-4178-A451-F59B8FF69E3F}">
            <xm:f>OR(TEXT($C167,"jjjj")=TEXT(CRENEAUX!$S$11,"jjjj"),TEXT($C167,"jjjj")=TEXT(CRENEAUX!$T$11,"jjjj"),TEXT($C167,"jjjj")=TEXT(CRENEAUX!$U$11,"jjjj"),TEXT($C167,"jjjj")=TEXT(CRENEAUX!$V$11,"jjjj"),TEXT($C167,"jjjj")=TEXT(CRENEAUX!$W$11,"jjjj"),TEXT($C167,"jjjj")=TEXT(CRENEAUX!$X$11,"jjjj"),TEXT($C167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F168</xm:sqref>
        </x14:conditionalFormatting>
        <x14:conditionalFormatting xmlns:xm="http://schemas.microsoft.com/office/excel/2006/main">
          <x14:cfRule type="expression" priority="4401" id="{F354CEA4-5085-4027-8064-019F24470A45}">
            <xm:f>OR(TEXT($C169,"jjjj")=TEXT(CRENEAUX!$S$11,"jjjj"),TEXT($C169,"jjjj")=TEXT(CRENEAUX!$T$11,"jjjj"),TEXT($C169,"jjjj")=TEXT(CRENEAUX!$U$11,"jjjj"),TEXT($C169,"jjjj")=TEXT(CRENEAUX!$V$11,"jjjj"),TEXT($C169,"jjjj")=TEXT(CRENEAUX!$W$11,"jjjj"),TEXT($C169,"jjjj")=TEXT(CRENEAUX!$X$11,"jjjj"),TEXT($C169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F169</xm:sqref>
        </x14:conditionalFormatting>
        <x14:conditionalFormatting xmlns:xm="http://schemas.microsoft.com/office/excel/2006/main">
          <x14:cfRule type="expression" priority="4400" id="{251AA17E-D759-4970-A46D-F857D8D2D2C5}">
            <xm:f>OR(TEXT($C169,"jjjj")=TEXT(CRENEAUX!$S$11,"jjjj"),TEXT($C169,"jjjj")=TEXT(CRENEAUX!$T$11,"jjjj"),TEXT($C169,"jjjj")=TEXT(CRENEAUX!$U$11,"jjjj"),TEXT($C169,"jjjj")=TEXT(CRENEAUX!$V$11,"jjjj"),TEXT($C169,"jjjj")=TEXT(CRENEAUX!$W$11,"jjjj"),TEXT($C169,"jjjj")=TEXT(CRENEAUX!$X$11,"jjjj"),TEXT($C169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F170</xm:sqref>
        </x14:conditionalFormatting>
        <x14:conditionalFormatting xmlns:xm="http://schemas.microsoft.com/office/excel/2006/main">
          <x14:cfRule type="expression" priority="4398" id="{8FB673DA-D908-439E-B098-6040518FF461}">
            <xm:f>OR(TEXT($C171,"jjjj")=TEXT(CRENEAUX!$S$11,"jjjj"),TEXT($C171,"jjjj")=TEXT(CRENEAUX!$T$11,"jjjj"),TEXT($C171,"jjjj")=TEXT(CRENEAUX!$U$11,"jjjj"),TEXT($C171,"jjjj")=TEXT(CRENEAUX!$V$11,"jjjj"),TEXT($C171,"jjjj")=TEXT(CRENEAUX!$W$11,"jjjj"),TEXT($C171,"jjjj")=TEXT(CRENEAUX!$X$11,"jjjj"),TEXT($C171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F171</xm:sqref>
        </x14:conditionalFormatting>
        <x14:conditionalFormatting xmlns:xm="http://schemas.microsoft.com/office/excel/2006/main">
          <x14:cfRule type="expression" priority="4397" id="{5870FB99-D4A7-404E-AD51-B7F84393D4EA}">
            <xm:f>OR(TEXT($C171,"jjjj")=TEXT(CRENEAUX!$S$11,"jjjj"),TEXT($C171,"jjjj")=TEXT(CRENEAUX!$T$11,"jjjj"),TEXT($C171,"jjjj")=TEXT(CRENEAUX!$U$11,"jjjj"),TEXT($C171,"jjjj")=TEXT(CRENEAUX!$V$11,"jjjj"),TEXT($C171,"jjjj")=TEXT(CRENEAUX!$W$11,"jjjj"),TEXT($C171,"jjjj")=TEXT(CRENEAUX!$X$11,"jjjj"),TEXT($C171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F172</xm:sqref>
        </x14:conditionalFormatting>
        <x14:conditionalFormatting xmlns:xm="http://schemas.microsoft.com/office/excel/2006/main">
          <x14:cfRule type="expression" priority="4395" id="{DDD6C2B2-1623-477A-84A0-0284A70BFE38}">
            <xm:f>OR(TEXT($C173,"jjjj")=TEXT(CRENEAUX!$S$11,"jjjj"),TEXT($C173,"jjjj")=TEXT(CRENEAUX!$T$11,"jjjj"),TEXT($C173,"jjjj")=TEXT(CRENEAUX!$U$11,"jjjj"),TEXT($C173,"jjjj")=TEXT(CRENEAUX!$V$11,"jjjj"),TEXT($C173,"jjjj")=TEXT(CRENEAUX!$W$11,"jjjj"),TEXT($C173,"jjjj")=TEXT(CRENEAUX!$X$11,"jjjj"),TEXT($C173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F173</xm:sqref>
        </x14:conditionalFormatting>
        <x14:conditionalFormatting xmlns:xm="http://schemas.microsoft.com/office/excel/2006/main">
          <x14:cfRule type="expression" priority="4394" id="{D4667F78-718B-4447-A480-FEC59976C974}">
            <xm:f>OR(TEXT($C173,"jjjj")=TEXT(CRENEAUX!$S$11,"jjjj"),TEXT($C173,"jjjj")=TEXT(CRENEAUX!$T$11,"jjjj"),TEXT($C173,"jjjj")=TEXT(CRENEAUX!$U$11,"jjjj"),TEXT($C173,"jjjj")=TEXT(CRENEAUX!$V$11,"jjjj"),TEXT($C173,"jjjj")=TEXT(CRENEAUX!$W$11,"jjjj"),TEXT($C173,"jjjj")=TEXT(CRENEAUX!$X$11,"jjjj"),TEXT($C173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F174</xm:sqref>
        </x14:conditionalFormatting>
        <x14:conditionalFormatting xmlns:xm="http://schemas.microsoft.com/office/excel/2006/main">
          <x14:cfRule type="expression" priority="4392" id="{70A252F7-B349-4DA3-A9DF-E210AFDD8BE0}">
            <xm:f>OR(TEXT($C175,"jjjj")=TEXT(CRENEAUX!$S$11,"jjjj"),TEXT($C175,"jjjj")=TEXT(CRENEAUX!$T$11,"jjjj"),TEXT($C175,"jjjj")=TEXT(CRENEAUX!$U$11,"jjjj"),TEXT($C175,"jjjj")=TEXT(CRENEAUX!$V$11,"jjjj"),TEXT($C175,"jjjj")=TEXT(CRENEAUX!$W$11,"jjjj"),TEXT($C175,"jjjj")=TEXT(CRENEAUX!$X$11,"jjjj"),TEXT($C175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F175</xm:sqref>
        </x14:conditionalFormatting>
        <x14:conditionalFormatting xmlns:xm="http://schemas.microsoft.com/office/excel/2006/main">
          <x14:cfRule type="expression" priority="4391" id="{C1EDB115-E23A-4F6A-9815-53B6ED51ADA4}">
            <xm:f>OR(TEXT($C175,"jjjj")=TEXT(CRENEAUX!$S$11,"jjjj"),TEXT($C175,"jjjj")=TEXT(CRENEAUX!$T$11,"jjjj"),TEXT($C175,"jjjj")=TEXT(CRENEAUX!$U$11,"jjjj"),TEXT($C175,"jjjj")=TEXT(CRENEAUX!$V$11,"jjjj"),TEXT($C175,"jjjj")=TEXT(CRENEAUX!$W$11,"jjjj"),TEXT($C175,"jjjj")=TEXT(CRENEAUX!$X$11,"jjjj"),TEXT($C175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F176</xm:sqref>
        </x14:conditionalFormatting>
        <x14:conditionalFormatting xmlns:xm="http://schemas.microsoft.com/office/excel/2006/main">
          <x14:cfRule type="expression" priority="4389" id="{DF72699A-BA7A-43E8-9101-2747BC0E09AF}">
            <xm:f>OR(TEXT($C177,"jjjj")=TEXT(CRENEAUX!$S$11,"jjjj"),TEXT($C177,"jjjj")=TEXT(CRENEAUX!$T$11,"jjjj"),TEXT($C177,"jjjj")=TEXT(CRENEAUX!$U$11,"jjjj"),TEXT($C177,"jjjj")=TEXT(CRENEAUX!$V$11,"jjjj"),TEXT($C177,"jjjj")=TEXT(CRENEAUX!$W$11,"jjjj"),TEXT($C177,"jjjj")=TEXT(CRENEAUX!$X$11,"jjjj"),TEXT($C177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F177</xm:sqref>
        </x14:conditionalFormatting>
        <x14:conditionalFormatting xmlns:xm="http://schemas.microsoft.com/office/excel/2006/main">
          <x14:cfRule type="expression" priority="4388" id="{00F99616-7E15-424D-A653-B3B6B35C2CFC}">
            <xm:f>OR(TEXT($C177,"jjjj")=TEXT(CRENEAUX!$S$11,"jjjj"),TEXT($C177,"jjjj")=TEXT(CRENEAUX!$T$11,"jjjj"),TEXT($C177,"jjjj")=TEXT(CRENEAUX!$U$11,"jjjj"),TEXT($C177,"jjjj")=TEXT(CRENEAUX!$V$11,"jjjj"),TEXT($C177,"jjjj")=TEXT(CRENEAUX!$W$11,"jjjj"),TEXT($C177,"jjjj")=TEXT(CRENEAUX!$X$11,"jjjj"),TEXT($C177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F178</xm:sqref>
        </x14:conditionalFormatting>
        <x14:conditionalFormatting xmlns:xm="http://schemas.microsoft.com/office/excel/2006/main">
          <x14:cfRule type="expression" priority="4386" id="{1F5F6E0B-18DF-4574-AC78-FCC8A602ADAB}">
            <xm:f>OR(TEXT($C179,"jjjj")=TEXT(CRENEAUX!$S$11,"jjjj"),TEXT($C179,"jjjj")=TEXT(CRENEAUX!$T$11,"jjjj"),TEXT($C179,"jjjj")=TEXT(CRENEAUX!$U$11,"jjjj"),TEXT($C179,"jjjj")=TEXT(CRENEAUX!$V$11,"jjjj"),TEXT($C179,"jjjj")=TEXT(CRENEAUX!$W$11,"jjjj"),TEXT($C179,"jjjj")=TEXT(CRENEAUX!$X$11,"jjjj"),TEXT($C179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F179</xm:sqref>
        </x14:conditionalFormatting>
        <x14:conditionalFormatting xmlns:xm="http://schemas.microsoft.com/office/excel/2006/main">
          <x14:cfRule type="expression" priority="4385" id="{AC43C556-BCBF-4543-9C7A-A437B7BFF67C}">
            <xm:f>OR(TEXT($C179,"jjjj")=TEXT(CRENEAUX!$S$11,"jjjj"),TEXT($C179,"jjjj")=TEXT(CRENEAUX!$T$11,"jjjj"),TEXT($C179,"jjjj")=TEXT(CRENEAUX!$U$11,"jjjj"),TEXT($C179,"jjjj")=TEXT(CRENEAUX!$V$11,"jjjj"),TEXT($C179,"jjjj")=TEXT(CRENEAUX!$W$11,"jjjj"),TEXT($C179,"jjjj")=TEXT(CRENEAUX!$X$11,"jjjj"),TEXT($C179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F180</xm:sqref>
        </x14:conditionalFormatting>
        <x14:conditionalFormatting xmlns:xm="http://schemas.microsoft.com/office/excel/2006/main">
          <x14:cfRule type="expression" priority="4383" id="{34F06940-8460-4223-9FE6-BDB4FF36674F}">
            <xm:f>OR(TEXT($C181,"jjjj")=TEXT(CRENEAUX!$S$11,"jjjj"),TEXT($C181,"jjjj")=TEXT(CRENEAUX!$T$11,"jjjj"),TEXT($C181,"jjjj")=TEXT(CRENEAUX!$U$11,"jjjj"),TEXT($C181,"jjjj")=TEXT(CRENEAUX!$V$11,"jjjj"),TEXT($C181,"jjjj")=TEXT(CRENEAUX!$W$11,"jjjj"),TEXT($C181,"jjjj")=TEXT(CRENEAUX!$X$11,"jjjj"),TEXT($C181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F181</xm:sqref>
        </x14:conditionalFormatting>
        <x14:conditionalFormatting xmlns:xm="http://schemas.microsoft.com/office/excel/2006/main">
          <x14:cfRule type="expression" priority="4382" id="{FD98A357-940E-4089-9975-B27C0D223812}">
            <xm:f>OR(TEXT($C181,"jjjj")=TEXT(CRENEAUX!$S$11,"jjjj"),TEXT($C181,"jjjj")=TEXT(CRENEAUX!$T$11,"jjjj"),TEXT($C181,"jjjj")=TEXT(CRENEAUX!$U$11,"jjjj"),TEXT($C181,"jjjj")=TEXT(CRENEAUX!$V$11,"jjjj"),TEXT($C181,"jjjj")=TEXT(CRENEAUX!$W$11,"jjjj"),TEXT($C181,"jjjj")=TEXT(CRENEAUX!$X$11,"jjjj"),TEXT($C181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F182</xm:sqref>
        </x14:conditionalFormatting>
        <x14:conditionalFormatting xmlns:xm="http://schemas.microsoft.com/office/excel/2006/main">
          <x14:cfRule type="expression" priority="4380" id="{D91A6762-BB6D-49C0-B044-D16CBF1EE167}">
            <xm:f>OR(TEXT($C183,"jjjj")=TEXT(CRENEAUX!$S$11,"jjjj"),TEXT($C183,"jjjj")=TEXT(CRENEAUX!$T$11,"jjjj"),TEXT($C183,"jjjj")=TEXT(CRENEAUX!$U$11,"jjjj"),TEXT($C183,"jjjj")=TEXT(CRENEAUX!$V$11,"jjjj"),TEXT($C183,"jjjj")=TEXT(CRENEAUX!$W$11,"jjjj"),TEXT($C183,"jjjj")=TEXT(CRENEAUX!$X$11,"jjjj"),TEXT($C183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F183</xm:sqref>
        </x14:conditionalFormatting>
        <x14:conditionalFormatting xmlns:xm="http://schemas.microsoft.com/office/excel/2006/main">
          <x14:cfRule type="expression" priority="4379" id="{E57056DB-9004-40E6-B815-74AF84D225E3}">
            <xm:f>OR(TEXT($C183,"jjjj")=TEXT(CRENEAUX!$S$11,"jjjj"),TEXT($C183,"jjjj")=TEXT(CRENEAUX!$T$11,"jjjj"),TEXT($C183,"jjjj")=TEXT(CRENEAUX!$U$11,"jjjj"),TEXT($C183,"jjjj")=TEXT(CRENEAUX!$V$11,"jjjj"),TEXT($C183,"jjjj")=TEXT(CRENEAUX!$W$11,"jjjj"),TEXT($C183,"jjjj")=TEXT(CRENEAUX!$X$11,"jjjj"),TEXT($C183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F184</xm:sqref>
        </x14:conditionalFormatting>
        <x14:conditionalFormatting xmlns:xm="http://schemas.microsoft.com/office/excel/2006/main">
          <x14:cfRule type="expression" priority="4377" id="{9EA3DB67-9ACF-41A9-98CC-6C496D12E222}">
            <xm:f>OR(TEXT($C185,"jjjj")=TEXT(CRENEAUX!$S$11,"jjjj"),TEXT($C185,"jjjj")=TEXT(CRENEAUX!$T$11,"jjjj"),TEXT($C185,"jjjj")=TEXT(CRENEAUX!$U$11,"jjjj"),TEXT($C185,"jjjj")=TEXT(CRENEAUX!$V$11,"jjjj"),TEXT($C185,"jjjj")=TEXT(CRENEAUX!$W$11,"jjjj"),TEXT($C185,"jjjj")=TEXT(CRENEAUX!$X$11,"jjjj"),TEXT($C185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F185</xm:sqref>
        </x14:conditionalFormatting>
        <x14:conditionalFormatting xmlns:xm="http://schemas.microsoft.com/office/excel/2006/main">
          <x14:cfRule type="expression" priority="4376" id="{AD88A887-6671-4B72-9A70-237F248E44D6}">
            <xm:f>OR(TEXT($C185,"jjjj")=TEXT(CRENEAUX!$S$11,"jjjj"),TEXT($C185,"jjjj")=TEXT(CRENEAUX!$T$11,"jjjj"),TEXT($C185,"jjjj")=TEXT(CRENEAUX!$U$11,"jjjj"),TEXT($C185,"jjjj")=TEXT(CRENEAUX!$V$11,"jjjj"),TEXT($C185,"jjjj")=TEXT(CRENEAUX!$W$11,"jjjj"),TEXT($C185,"jjjj")=TEXT(CRENEAUX!$X$11,"jjjj"),TEXT($C185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F186</xm:sqref>
        </x14:conditionalFormatting>
        <x14:conditionalFormatting xmlns:xm="http://schemas.microsoft.com/office/excel/2006/main">
          <x14:cfRule type="expression" priority="4374" id="{91AC526D-8555-4024-9DF3-22A922D62FA2}">
            <xm:f>OR(TEXT($C187,"jjjj")=TEXT(CRENEAUX!$S$11,"jjjj"),TEXT($C187,"jjjj")=TEXT(CRENEAUX!$T$11,"jjjj"),TEXT($C187,"jjjj")=TEXT(CRENEAUX!$U$11,"jjjj"),TEXT($C187,"jjjj")=TEXT(CRENEAUX!$V$11,"jjjj"),TEXT($C187,"jjjj")=TEXT(CRENEAUX!$W$11,"jjjj"),TEXT($C187,"jjjj")=TEXT(CRENEAUX!$X$11,"jjjj"),TEXT($C187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F187</xm:sqref>
        </x14:conditionalFormatting>
        <x14:conditionalFormatting xmlns:xm="http://schemas.microsoft.com/office/excel/2006/main">
          <x14:cfRule type="expression" priority="4373" id="{5E8222A8-7F43-4E9F-B6D7-6CCF48D6516A}">
            <xm:f>OR(TEXT($C187,"jjjj")=TEXT(CRENEAUX!$S$11,"jjjj"),TEXT($C187,"jjjj")=TEXT(CRENEAUX!$T$11,"jjjj"),TEXT($C187,"jjjj")=TEXT(CRENEAUX!$U$11,"jjjj"),TEXT($C187,"jjjj")=TEXT(CRENEAUX!$V$11,"jjjj"),TEXT($C187,"jjjj")=TEXT(CRENEAUX!$W$11,"jjjj"),TEXT($C187,"jjjj")=TEXT(CRENEAUX!$X$11,"jjjj"),TEXT($C187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F188</xm:sqref>
        </x14:conditionalFormatting>
        <x14:conditionalFormatting xmlns:xm="http://schemas.microsoft.com/office/excel/2006/main">
          <x14:cfRule type="expression" priority="4371" id="{7D74BC6F-14A7-49CD-B3D9-E96F3ABCD608}">
            <xm:f>OR(TEXT($C189,"jjjj")=TEXT(CRENEAUX!$S$11,"jjjj"),TEXT($C189,"jjjj")=TEXT(CRENEAUX!$T$11,"jjjj"),TEXT($C189,"jjjj")=TEXT(CRENEAUX!$U$11,"jjjj"),TEXT($C189,"jjjj")=TEXT(CRENEAUX!$V$11,"jjjj"),TEXT($C189,"jjjj")=TEXT(CRENEAUX!$W$11,"jjjj"),TEXT($C189,"jjjj")=TEXT(CRENEAUX!$X$11,"jjjj"),TEXT($C189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F189</xm:sqref>
        </x14:conditionalFormatting>
        <x14:conditionalFormatting xmlns:xm="http://schemas.microsoft.com/office/excel/2006/main">
          <x14:cfRule type="expression" priority="4370" id="{4B227A95-376C-49AB-8B2D-EFD1F722203F}">
            <xm:f>OR(TEXT($C189,"jjjj")=TEXT(CRENEAUX!$S$11,"jjjj"),TEXT($C189,"jjjj")=TEXT(CRENEAUX!$T$11,"jjjj"),TEXT($C189,"jjjj")=TEXT(CRENEAUX!$U$11,"jjjj"),TEXT($C189,"jjjj")=TEXT(CRENEAUX!$V$11,"jjjj"),TEXT($C189,"jjjj")=TEXT(CRENEAUX!$W$11,"jjjj"),TEXT($C189,"jjjj")=TEXT(CRENEAUX!$X$11,"jjjj"),TEXT($C189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F190</xm:sqref>
        </x14:conditionalFormatting>
        <x14:conditionalFormatting xmlns:xm="http://schemas.microsoft.com/office/excel/2006/main">
          <x14:cfRule type="expression" priority="4368" id="{41A3B709-22EA-4AB0-880E-93E0D893013E}">
            <xm:f>OR(TEXT($C191,"jjjj")=TEXT(CRENEAUX!$S$11,"jjjj"),TEXT($C191,"jjjj")=TEXT(CRENEAUX!$T$11,"jjjj"),TEXT($C191,"jjjj")=TEXT(CRENEAUX!$U$11,"jjjj"),TEXT($C191,"jjjj")=TEXT(CRENEAUX!$V$11,"jjjj"),TEXT($C191,"jjjj")=TEXT(CRENEAUX!$W$11,"jjjj"),TEXT($C191,"jjjj")=TEXT(CRENEAUX!$X$11,"jjjj"),TEXT($C191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F191</xm:sqref>
        </x14:conditionalFormatting>
        <x14:conditionalFormatting xmlns:xm="http://schemas.microsoft.com/office/excel/2006/main">
          <x14:cfRule type="expression" priority="4367" id="{2E3E47B2-E8DD-4AE1-8F01-BCFCD4871F17}">
            <xm:f>OR(TEXT($C191,"jjjj")=TEXT(CRENEAUX!$S$11,"jjjj"),TEXT($C191,"jjjj")=TEXT(CRENEAUX!$T$11,"jjjj"),TEXT($C191,"jjjj")=TEXT(CRENEAUX!$U$11,"jjjj"),TEXT($C191,"jjjj")=TEXT(CRENEAUX!$V$11,"jjjj"),TEXT($C191,"jjjj")=TEXT(CRENEAUX!$W$11,"jjjj"),TEXT($C191,"jjjj")=TEXT(CRENEAUX!$X$11,"jjjj"),TEXT($C191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F192</xm:sqref>
        </x14:conditionalFormatting>
        <x14:conditionalFormatting xmlns:xm="http://schemas.microsoft.com/office/excel/2006/main">
          <x14:cfRule type="expression" priority="4365" id="{ECF720EC-B111-4EF6-A786-913D8FF823B0}">
            <xm:f>OR(TEXT($C193,"jjjj")=TEXT(CRENEAUX!$S$11,"jjjj"),TEXT($C193,"jjjj")=TEXT(CRENEAUX!$T$11,"jjjj"),TEXT($C193,"jjjj")=TEXT(CRENEAUX!$U$11,"jjjj"),TEXT($C193,"jjjj")=TEXT(CRENEAUX!$V$11,"jjjj"),TEXT($C193,"jjjj")=TEXT(CRENEAUX!$W$11,"jjjj"),TEXT($C193,"jjjj")=TEXT(CRENEAUX!$X$11,"jjjj"),TEXT($C193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F193</xm:sqref>
        </x14:conditionalFormatting>
        <x14:conditionalFormatting xmlns:xm="http://schemas.microsoft.com/office/excel/2006/main">
          <x14:cfRule type="expression" priority="4364" id="{68904668-40A5-456C-817E-E2B099C15A6B}">
            <xm:f>OR(TEXT($C193,"jjjj")=TEXT(CRENEAUX!$S$11,"jjjj"),TEXT($C193,"jjjj")=TEXT(CRENEAUX!$T$11,"jjjj"),TEXT($C193,"jjjj")=TEXT(CRENEAUX!$U$11,"jjjj"),TEXT($C193,"jjjj")=TEXT(CRENEAUX!$V$11,"jjjj"),TEXT($C193,"jjjj")=TEXT(CRENEAUX!$W$11,"jjjj"),TEXT($C193,"jjjj")=TEXT(CRENEAUX!$X$11,"jjjj"),TEXT($C193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F194</xm:sqref>
        </x14:conditionalFormatting>
        <x14:conditionalFormatting xmlns:xm="http://schemas.microsoft.com/office/excel/2006/main">
          <x14:cfRule type="expression" priority="4362" id="{C636E559-DB82-4A6C-BB9A-48D19DAFD413}">
            <xm:f>OR(TEXT($C195,"jjjj")=TEXT(CRENEAUX!$S$11,"jjjj"),TEXT($C195,"jjjj")=TEXT(CRENEAUX!$T$11,"jjjj"),TEXT($C195,"jjjj")=TEXT(CRENEAUX!$U$11,"jjjj"),TEXT($C195,"jjjj")=TEXT(CRENEAUX!$V$11,"jjjj"),TEXT($C195,"jjjj")=TEXT(CRENEAUX!$W$11,"jjjj"),TEXT($C195,"jjjj")=TEXT(CRENEAUX!$X$11,"jjjj"),TEXT($C195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F195</xm:sqref>
        </x14:conditionalFormatting>
        <x14:conditionalFormatting xmlns:xm="http://schemas.microsoft.com/office/excel/2006/main">
          <x14:cfRule type="expression" priority="4361" id="{43FBC11C-B816-4A44-9311-37CA9A3A998D}">
            <xm:f>OR(TEXT($C195,"jjjj")=TEXT(CRENEAUX!$S$11,"jjjj"),TEXT($C195,"jjjj")=TEXT(CRENEAUX!$T$11,"jjjj"),TEXT($C195,"jjjj")=TEXT(CRENEAUX!$U$11,"jjjj"),TEXT($C195,"jjjj")=TEXT(CRENEAUX!$V$11,"jjjj"),TEXT($C195,"jjjj")=TEXT(CRENEAUX!$W$11,"jjjj"),TEXT($C195,"jjjj")=TEXT(CRENEAUX!$X$11,"jjjj"),TEXT($C195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F196</xm:sqref>
        </x14:conditionalFormatting>
        <x14:conditionalFormatting xmlns:xm="http://schemas.microsoft.com/office/excel/2006/main">
          <x14:cfRule type="expression" priority="4359" id="{FA413EB5-0FE7-4D03-BB0E-57A4457EA2E7}">
            <xm:f>OR(TEXT($C197,"jjjj")=TEXT(CRENEAUX!$S$11,"jjjj"),TEXT($C197,"jjjj")=TEXT(CRENEAUX!$T$11,"jjjj"),TEXT($C197,"jjjj")=TEXT(CRENEAUX!$U$11,"jjjj"),TEXT($C197,"jjjj")=TEXT(CRENEAUX!$V$11,"jjjj"),TEXT($C197,"jjjj")=TEXT(CRENEAUX!$W$11,"jjjj"),TEXT($C197,"jjjj")=TEXT(CRENEAUX!$X$11,"jjjj"),TEXT($C197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F197</xm:sqref>
        </x14:conditionalFormatting>
        <x14:conditionalFormatting xmlns:xm="http://schemas.microsoft.com/office/excel/2006/main">
          <x14:cfRule type="expression" priority="4358" id="{B2053BCB-244B-45DE-B5A3-90E9A0EE53AA}">
            <xm:f>OR(TEXT($C197,"jjjj")=TEXT(CRENEAUX!$S$11,"jjjj"),TEXT($C197,"jjjj")=TEXT(CRENEAUX!$T$11,"jjjj"),TEXT($C197,"jjjj")=TEXT(CRENEAUX!$U$11,"jjjj"),TEXT($C197,"jjjj")=TEXT(CRENEAUX!$V$11,"jjjj"),TEXT($C197,"jjjj")=TEXT(CRENEAUX!$W$11,"jjjj"),TEXT($C197,"jjjj")=TEXT(CRENEAUX!$X$11,"jjjj"),TEXT($C197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F198</xm:sqref>
        </x14:conditionalFormatting>
        <x14:conditionalFormatting xmlns:xm="http://schemas.microsoft.com/office/excel/2006/main">
          <x14:cfRule type="expression" priority="4356" id="{209CCF30-12FD-46EB-BB19-7A770E9539C5}">
            <xm:f>OR(TEXT($C199,"jjjj")=TEXT(CRENEAUX!$S$11,"jjjj"),TEXT($C199,"jjjj")=TEXT(CRENEAUX!$T$11,"jjjj"),TEXT($C199,"jjjj")=TEXT(CRENEAUX!$U$11,"jjjj"),TEXT($C199,"jjjj")=TEXT(CRENEAUX!$V$11,"jjjj"),TEXT($C199,"jjjj")=TEXT(CRENEAUX!$W$11,"jjjj"),TEXT($C199,"jjjj")=TEXT(CRENEAUX!$X$11,"jjjj"),TEXT($C199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F199</xm:sqref>
        </x14:conditionalFormatting>
        <x14:conditionalFormatting xmlns:xm="http://schemas.microsoft.com/office/excel/2006/main">
          <x14:cfRule type="expression" priority="4355" id="{B370DFFC-F69E-4116-92CE-E19A0B90F699}">
            <xm:f>OR(TEXT($C199,"jjjj")=TEXT(CRENEAUX!$S$11,"jjjj"),TEXT($C199,"jjjj")=TEXT(CRENEAUX!$T$11,"jjjj"),TEXT($C199,"jjjj")=TEXT(CRENEAUX!$U$11,"jjjj"),TEXT($C199,"jjjj")=TEXT(CRENEAUX!$V$11,"jjjj"),TEXT($C199,"jjjj")=TEXT(CRENEAUX!$W$11,"jjjj"),TEXT($C199,"jjjj")=TEXT(CRENEAUX!$X$11,"jjjj"),TEXT($C199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F200</xm:sqref>
        </x14:conditionalFormatting>
        <x14:conditionalFormatting xmlns:xm="http://schemas.microsoft.com/office/excel/2006/main">
          <x14:cfRule type="expression" priority="4353" id="{F01FCB66-36AE-4785-89BA-8F7B304630D4}">
            <xm:f>OR(TEXT($C201,"jjjj")=TEXT(CRENEAUX!$S$11,"jjjj"),TEXT($C201,"jjjj")=TEXT(CRENEAUX!$T$11,"jjjj"),TEXT($C201,"jjjj")=TEXT(CRENEAUX!$U$11,"jjjj"),TEXT($C201,"jjjj")=TEXT(CRENEAUX!$V$11,"jjjj"),TEXT($C201,"jjjj")=TEXT(CRENEAUX!$W$11,"jjjj"),TEXT($C201,"jjjj")=TEXT(CRENEAUX!$X$11,"jjjj"),TEXT($C201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F201</xm:sqref>
        </x14:conditionalFormatting>
        <x14:conditionalFormatting xmlns:xm="http://schemas.microsoft.com/office/excel/2006/main">
          <x14:cfRule type="expression" priority="4352" id="{4B354B1B-51E4-4D9E-AB26-F981EB99B3F0}">
            <xm:f>OR(TEXT($C201,"jjjj")=TEXT(CRENEAUX!$S$11,"jjjj"),TEXT($C201,"jjjj")=TEXT(CRENEAUX!$T$11,"jjjj"),TEXT($C201,"jjjj")=TEXT(CRENEAUX!$U$11,"jjjj"),TEXT($C201,"jjjj")=TEXT(CRENEAUX!$V$11,"jjjj"),TEXT($C201,"jjjj")=TEXT(CRENEAUX!$W$11,"jjjj"),TEXT($C201,"jjjj")=TEXT(CRENEAUX!$X$11,"jjjj"),TEXT($C201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F202</xm:sqref>
        </x14:conditionalFormatting>
        <x14:conditionalFormatting xmlns:xm="http://schemas.microsoft.com/office/excel/2006/main">
          <x14:cfRule type="expression" priority="4350" id="{3BF88250-DF36-4A85-A267-EAF9992E2C55}">
            <xm:f>OR(TEXT($C203,"jjjj")=TEXT(CRENEAUX!$S$11,"jjjj"),TEXT($C203,"jjjj")=TEXT(CRENEAUX!$T$11,"jjjj"),TEXT($C203,"jjjj")=TEXT(CRENEAUX!$U$11,"jjjj"),TEXT($C203,"jjjj")=TEXT(CRENEAUX!$V$11,"jjjj"),TEXT($C203,"jjjj")=TEXT(CRENEAUX!$W$11,"jjjj"),TEXT($C203,"jjjj")=TEXT(CRENEAUX!$X$11,"jjjj"),TEXT($C203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F203</xm:sqref>
        </x14:conditionalFormatting>
        <x14:conditionalFormatting xmlns:xm="http://schemas.microsoft.com/office/excel/2006/main">
          <x14:cfRule type="expression" priority="4349" id="{2AE955E0-BE25-4664-8FE2-887718B2D08B}">
            <xm:f>OR(TEXT($C203,"jjjj")=TEXT(CRENEAUX!$S$11,"jjjj"),TEXT($C203,"jjjj")=TEXT(CRENEAUX!$T$11,"jjjj"),TEXT($C203,"jjjj")=TEXT(CRENEAUX!$U$11,"jjjj"),TEXT($C203,"jjjj")=TEXT(CRENEAUX!$V$11,"jjjj"),TEXT($C203,"jjjj")=TEXT(CRENEAUX!$W$11,"jjjj"),TEXT($C203,"jjjj")=TEXT(CRENEAUX!$X$11,"jjjj"),TEXT($C203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F204</xm:sqref>
        </x14:conditionalFormatting>
        <x14:conditionalFormatting xmlns:xm="http://schemas.microsoft.com/office/excel/2006/main">
          <x14:cfRule type="expression" priority="4347" id="{157C8EDB-1EB8-4F40-AF11-8DF4E40FA900}">
            <xm:f>OR(TEXT($C205,"jjjj")=TEXT(CRENEAUX!$S$11,"jjjj"),TEXT($C205,"jjjj")=TEXT(CRENEAUX!$T$11,"jjjj"),TEXT($C205,"jjjj")=TEXT(CRENEAUX!$U$11,"jjjj"),TEXT($C205,"jjjj")=TEXT(CRENEAUX!$V$11,"jjjj"),TEXT($C205,"jjjj")=TEXT(CRENEAUX!$W$11,"jjjj"),TEXT($C205,"jjjj")=TEXT(CRENEAUX!$X$11,"jjjj"),TEXT($C205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F205</xm:sqref>
        </x14:conditionalFormatting>
        <x14:conditionalFormatting xmlns:xm="http://schemas.microsoft.com/office/excel/2006/main">
          <x14:cfRule type="expression" priority="4346" id="{EF2507EA-57CE-4C3C-A2F7-3FBFA5C85F03}">
            <xm:f>OR(TEXT($C205,"jjjj")=TEXT(CRENEAUX!$S$11,"jjjj"),TEXT($C205,"jjjj")=TEXT(CRENEAUX!$T$11,"jjjj"),TEXT($C205,"jjjj")=TEXT(CRENEAUX!$U$11,"jjjj"),TEXT($C205,"jjjj")=TEXT(CRENEAUX!$V$11,"jjjj"),TEXT($C205,"jjjj")=TEXT(CRENEAUX!$W$11,"jjjj"),TEXT($C205,"jjjj")=TEXT(CRENEAUX!$X$11,"jjjj"),TEXT($C205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F206</xm:sqref>
        </x14:conditionalFormatting>
        <x14:conditionalFormatting xmlns:xm="http://schemas.microsoft.com/office/excel/2006/main">
          <x14:cfRule type="expression" priority="4344" id="{290D506C-FBEA-42D9-B977-FE71AB5B506A}">
            <xm:f>OR(TEXT($C207,"jjjj")=TEXT(CRENEAUX!$S$11,"jjjj"),TEXT($C207,"jjjj")=TEXT(CRENEAUX!$T$11,"jjjj"),TEXT($C207,"jjjj")=TEXT(CRENEAUX!$U$11,"jjjj"),TEXT($C207,"jjjj")=TEXT(CRENEAUX!$V$11,"jjjj"),TEXT($C207,"jjjj")=TEXT(CRENEAUX!$W$11,"jjjj"),TEXT($C207,"jjjj")=TEXT(CRENEAUX!$X$11,"jjjj"),TEXT($C207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F207</xm:sqref>
        </x14:conditionalFormatting>
        <x14:conditionalFormatting xmlns:xm="http://schemas.microsoft.com/office/excel/2006/main">
          <x14:cfRule type="expression" priority="4343" id="{22A62397-3147-47AF-AF05-6F6CB531F667}">
            <xm:f>OR(TEXT($C207,"jjjj")=TEXT(CRENEAUX!$S$11,"jjjj"),TEXT($C207,"jjjj")=TEXT(CRENEAUX!$T$11,"jjjj"),TEXT($C207,"jjjj")=TEXT(CRENEAUX!$U$11,"jjjj"),TEXT($C207,"jjjj")=TEXT(CRENEAUX!$V$11,"jjjj"),TEXT($C207,"jjjj")=TEXT(CRENEAUX!$W$11,"jjjj"),TEXT($C207,"jjjj")=TEXT(CRENEAUX!$X$11,"jjjj"),TEXT($C207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F208</xm:sqref>
        </x14:conditionalFormatting>
        <x14:conditionalFormatting xmlns:xm="http://schemas.microsoft.com/office/excel/2006/main">
          <x14:cfRule type="expression" priority="4341" id="{91C1DB0A-316E-48D9-AB6E-E32EE6CE6C64}">
            <xm:f>OR(TEXT($C209,"jjjj")=TEXT(CRENEAUX!$S$11,"jjjj"),TEXT($C209,"jjjj")=TEXT(CRENEAUX!$T$11,"jjjj"),TEXT($C209,"jjjj")=TEXT(CRENEAUX!$U$11,"jjjj"),TEXT($C209,"jjjj")=TEXT(CRENEAUX!$V$11,"jjjj"),TEXT($C209,"jjjj")=TEXT(CRENEAUX!$W$11,"jjjj"),TEXT($C209,"jjjj")=TEXT(CRENEAUX!$X$11,"jjjj"),TEXT($C209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F209</xm:sqref>
        </x14:conditionalFormatting>
        <x14:conditionalFormatting xmlns:xm="http://schemas.microsoft.com/office/excel/2006/main">
          <x14:cfRule type="expression" priority="4340" id="{9CD33279-5107-498C-B08E-9DF9076BDFD1}">
            <xm:f>OR(TEXT($C209,"jjjj")=TEXT(CRENEAUX!$S$11,"jjjj"),TEXT($C209,"jjjj")=TEXT(CRENEAUX!$T$11,"jjjj"),TEXT($C209,"jjjj")=TEXT(CRENEAUX!$U$11,"jjjj"),TEXT($C209,"jjjj")=TEXT(CRENEAUX!$V$11,"jjjj"),TEXT($C209,"jjjj")=TEXT(CRENEAUX!$W$11,"jjjj"),TEXT($C209,"jjjj")=TEXT(CRENEAUX!$X$11,"jjjj"),TEXT($C209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F210</xm:sqref>
        </x14:conditionalFormatting>
        <x14:conditionalFormatting xmlns:xm="http://schemas.microsoft.com/office/excel/2006/main">
          <x14:cfRule type="expression" priority="4338" id="{CAA21947-6F2E-4479-AB0C-69F88BF46C4A}">
            <xm:f>OR(TEXT($C211,"jjjj")=TEXT(CRENEAUX!$S$11,"jjjj"),TEXT($C211,"jjjj")=TEXT(CRENEAUX!$T$11,"jjjj"),TEXT($C211,"jjjj")=TEXT(CRENEAUX!$U$11,"jjjj"),TEXT($C211,"jjjj")=TEXT(CRENEAUX!$V$11,"jjjj"),TEXT($C211,"jjjj")=TEXT(CRENEAUX!$W$11,"jjjj"),TEXT($C211,"jjjj")=TEXT(CRENEAUX!$X$11,"jjjj"),TEXT($C211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F211</xm:sqref>
        </x14:conditionalFormatting>
        <x14:conditionalFormatting xmlns:xm="http://schemas.microsoft.com/office/excel/2006/main">
          <x14:cfRule type="expression" priority="4337" id="{460B0EF5-9651-4B8C-8EBF-07CA845C8DE5}">
            <xm:f>OR(TEXT($C211,"jjjj")=TEXT(CRENEAUX!$S$11,"jjjj"),TEXT($C211,"jjjj")=TEXT(CRENEAUX!$T$11,"jjjj"),TEXT($C211,"jjjj")=TEXT(CRENEAUX!$U$11,"jjjj"),TEXT($C211,"jjjj")=TEXT(CRENEAUX!$V$11,"jjjj"),TEXT($C211,"jjjj")=TEXT(CRENEAUX!$W$11,"jjjj"),TEXT($C211,"jjjj")=TEXT(CRENEAUX!$X$11,"jjjj"),TEXT($C211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F212</xm:sqref>
        </x14:conditionalFormatting>
        <x14:conditionalFormatting xmlns:xm="http://schemas.microsoft.com/office/excel/2006/main">
          <x14:cfRule type="expression" priority="4335" id="{78031F31-A77B-4F72-8C8F-C576AE469320}">
            <xm:f>OR(TEXT($C213,"jjjj")=TEXT(CRENEAUX!$S$11,"jjjj"),TEXT($C213,"jjjj")=TEXT(CRENEAUX!$T$11,"jjjj"),TEXT($C213,"jjjj")=TEXT(CRENEAUX!$U$11,"jjjj"),TEXT($C213,"jjjj")=TEXT(CRENEAUX!$V$11,"jjjj"),TEXT($C213,"jjjj")=TEXT(CRENEAUX!$W$11,"jjjj"),TEXT($C213,"jjjj")=TEXT(CRENEAUX!$X$11,"jjjj"),TEXT($C213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F213</xm:sqref>
        </x14:conditionalFormatting>
        <x14:conditionalFormatting xmlns:xm="http://schemas.microsoft.com/office/excel/2006/main">
          <x14:cfRule type="expression" priority="4334" id="{36A20806-7C99-4469-A916-485AC8815AEC}">
            <xm:f>OR(TEXT($C213,"jjjj")=TEXT(CRENEAUX!$S$11,"jjjj"),TEXT($C213,"jjjj")=TEXT(CRENEAUX!$T$11,"jjjj"),TEXT($C213,"jjjj")=TEXT(CRENEAUX!$U$11,"jjjj"),TEXT($C213,"jjjj")=TEXT(CRENEAUX!$V$11,"jjjj"),TEXT($C213,"jjjj")=TEXT(CRENEAUX!$W$11,"jjjj"),TEXT($C213,"jjjj")=TEXT(CRENEAUX!$X$11,"jjjj"),TEXT($C213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F214</xm:sqref>
        </x14:conditionalFormatting>
        <x14:conditionalFormatting xmlns:xm="http://schemas.microsoft.com/office/excel/2006/main">
          <x14:cfRule type="expression" priority="4332" id="{D137BA65-F476-4BBD-A658-481FAA263392}">
            <xm:f>OR(TEXT($C215,"jjjj")=TEXT(CRENEAUX!$S$11,"jjjj"),TEXT($C215,"jjjj")=TEXT(CRENEAUX!$T$11,"jjjj"),TEXT($C215,"jjjj")=TEXT(CRENEAUX!$U$11,"jjjj"),TEXT($C215,"jjjj")=TEXT(CRENEAUX!$V$11,"jjjj"),TEXT($C215,"jjjj")=TEXT(CRENEAUX!$W$11,"jjjj"),TEXT($C215,"jjjj")=TEXT(CRENEAUX!$X$11,"jjjj"),TEXT($C215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F215</xm:sqref>
        </x14:conditionalFormatting>
        <x14:conditionalFormatting xmlns:xm="http://schemas.microsoft.com/office/excel/2006/main">
          <x14:cfRule type="expression" priority="4331" id="{51597CF0-128F-49B0-A6A7-CEA16BD4D670}">
            <xm:f>OR(TEXT($C215,"jjjj")=TEXT(CRENEAUX!$S$11,"jjjj"),TEXT($C215,"jjjj")=TEXT(CRENEAUX!$T$11,"jjjj"),TEXT($C215,"jjjj")=TEXT(CRENEAUX!$U$11,"jjjj"),TEXT($C215,"jjjj")=TEXT(CRENEAUX!$V$11,"jjjj"),TEXT($C215,"jjjj")=TEXT(CRENEAUX!$W$11,"jjjj"),TEXT($C215,"jjjj")=TEXT(CRENEAUX!$X$11,"jjjj"),TEXT($C215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F216</xm:sqref>
        </x14:conditionalFormatting>
        <x14:conditionalFormatting xmlns:xm="http://schemas.microsoft.com/office/excel/2006/main">
          <x14:cfRule type="expression" priority="4329" id="{06FEF6A5-B5E4-420B-AA86-6B9C440F5C4D}">
            <xm:f>OR(TEXT($C217,"jjjj")=TEXT(CRENEAUX!$S$11,"jjjj"),TEXT($C217,"jjjj")=TEXT(CRENEAUX!$T$11,"jjjj"),TEXT($C217,"jjjj")=TEXT(CRENEAUX!$U$11,"jjjj"),TEXT($C217,"jjjj")=TEXT(CRENEAUX!$V$11,"jjjj"),TEXT($C217,"jjjj")=TEXT(CRENEAUX!$W$11,"jjjj"),TEXT($C217,"jjjj")=TEXT(CRENEAUX!$X$11,"jjjj"),TEXT($C217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F217</xm:sqref>
        </x14:conditionalFormatting>
        <x14:conditionalFormatting xmlns:xm="http://schemas.microsoft.com/office/excel/2006/main">
          <x14:cfRule type="expression" priority="4328" id="{C86C3A5F-AE86-43C3-813E-64280DEF0CBE}">
            <xm:f>OR(TEXT($C217,"jjjj")=TEXT(CRENEAUX!$S$11,"jjjj"),TEXT($C217,"jjjj")=TEXT(CRENEAUX!$T$11,"jjjj"),TEXT($C217,"jjjj")=TEXT(CRENEAUX!$U$11,"jjjj"),TEXT($C217,"jjjj")=TEXT(CRENEAUX!$V$11,"jjjj"),TEXT($C217,"jjjj")=TEXT(CRENEAUX!$W$11,"jjjj"),TEXT($C217,"jjjj")=TEXT(CRENEAUX!$X$11,"jjjj"),TEXT($C217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F218</xm:sqref>
        </x14:conditionalFormatting>
        <x14:conditionalFormatting xmlns:xm="http://schemas.microsoft.com/office/excel/2006/main">
          <x14:cfRule type="expression" priority="4326" id="{B9B46650-0DD8-45A9-8038-88902C469CAE}">
            <xm:f>OR(TEXT($C219,"jjjj")=TEXT(CRENEAUX!$S$11,"jjjj"),TEXT($C219,"jjjj")=TEXT(CRENEAUX!$T$11,"jjjj"),TEXT($C219,"jjjj")=TEXT(CRENEAUX!$U$11,"jjjj"),TEXT($C219,"jjjj")=TEXT(CRENEAUX!$V$11,"jjjj"),TEXT($C219,"jjjj")=TEXT(CRENEAUX!$W$11,"jjjj"),TEXT($C219,"jjjj")=TEXT(CRENEAUX!$X$11,"jjjj"),TEXT($C219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F219</xm:sqref>
        </x14:conditionalFormatting>
        <x14:conditionalFormatting xmlns:xm="http://schemas.microsoft.com/office/excel/2006/main">
          <x14:cfRule type="expression" priority="4325" id="{E76EF1BB-FE35-490B-ACC5-AB2A448F7E88}">
            <xm:f>OR(TEXT($C219,"jjjj")=TEXT(CRENEAUX!$S$11,"jjjj"),TEXT($C219,"jjjj")=TEXT(CRENEAUX!$T$11,"jjjj"),TEXT($C219,"jjjj")=TEXT(CRENEAUX!$U$11,"jjjj"),TEXT($C219,"jjjj")=TEXT(CRENEAUX!$V$11,"jjjj"),TEXT($C219,"jjjj")=TEXT(CRENEAUX!$W$11,"jjjj"),TEXT($C219,"jjjj")=TEXT(CRENEAUX!$X$11,"jjjj"),TEXT($C219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F220</xm:sqref>
        </x14:conditionalFormatting>
        <x14:conditionalFormatting xmlns:xm="http://schemas.microsoft.com/office/excel/2006/main">
          <x14:cfRule type="expression" priority="4323" id="{DAB4FFFF-292C-497F-A596-587B54516151}">
            <xm:f>OR(TEXT($C221,"jjjj")=TEXT(CRENEAUX!$S$11,"jjjj"),TEXT($C221,"jjjj")=TEXT(CRENEAUX!$T$11,"jjjj"),TEXT($C221,"jjjj")=TEXT(CRENEAUX!$U$11,"jjjj"),TEXT($C221,"jjjj")=TEXT(CRENEAUX!$V$11,"jjjj"),TEXT($C221,"jjjj")=TEXT(CRENEAUX!$W$11,"jjjj"),TEXT($C221,"jjjj")=TEXT(CRENEAUX!$X$11,"jjjj"),TEXT($C221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F221</xm:sqref>
        </x14:conditionalFormatting>
        <x14:conditionalFormatting xmlns:xm="http://schemas.microsoft.com/office/excel/2006/main">
          <x14:cfRule type="expression" priority="4322" id="{E7E0D54E-C331-41A8-863D-FA88FADBF595}">
            <xm:f>OR(TEXT($C221,"jjjj")=TEXT(CRENEAUX!$S$11,"jjjj"),TEXT($C221,"jjjj")=TEXT(CRENEAUX!$T$11,"jjjj"),TEXT($C221,"jjjj")=TEXT(CRENEAUX!$U$11,"jjjj"),TEXT($C221,"jjjj")=TEXT(CRENEAUX!$V$11,"jjjj"),TEXT($C221,"jjjj")=TEXT(CRENEAUX!$W$11,"jjjj"),TEXT($C221,"jjjj")=TEXT(CRENEAUX!$X$11,"jjjj"),TEXT($C221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F222</xm:sqref>
        </x14:conditionalFormatting>
        <x14:conditionalFormatting xmlns:xm="http://schemas.microsoft.com/office/excel/2006/main">
          <x14:cfRule type="expression" priority="4320" id="{8D8F4961-3699-43A0-9EA0-EFBFB3596598}">
            <xm:f>OR(TEXT($C223,"jjjj")=TEXT(CRENEAUX!$S$11,"jjjj"),TEXT($C223,"jjjj")=TEXT(CRENEAUX!$T$11,"jjjj"),TEXT($C223,"jjjj")=TEXT(CRENEAUX!$U$11,"jjjj"),TEXT($C223,"jjjj")=TEXT(CRENEAUX!$V$11,"jjjj"),TEXT($C223,"jjjj")=TEXT(CRENEAUX!$W$11,"jjjj"),TEXT($C223,"jjjj")=TEXT(CRENEAUX!$X$11,"jjjj"),TEXT($C223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F223</xm:sqref>
        </x14:conditionalFormatting>
        <x14:conditionalFormatting xmlns:xm="http://schemas.microsoft.com/office/excel/2006/main">
          <x14:cfRule type="expression" priority="4319" id="{5680599D-7191-4BD3-9303-D718286AEA93}">
            <xm:f>OR(TEXT($C223,"jjjj")=TEXT(CRENEAUX!$S$11,"jjjj"),TEXT($C223,"jjjj")=TEXT(CRENEAUX!$T$11,"jjjj"),TEXT($C223,"jjjj")=TEXT(CRENEAUX!$U$11,"jjjj"),TEXT($C223,"jjjj")=TEXT(CRENEAUX!$V$11,"jjjj"),TEXT($C223,"jjjj")=TEXT(CRENEAUX!$W$11,"jjjj"),TEXT($C223,"jjjj")=TEXT(CRENEAUX!$X$11,"jjjj"),TEXT($C223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F224</xm:sqref>
        </x14:conditionalFormatting>
        <x14:conditionalFormatting xmlns:xm="http://schemas.microsoft.com/office/excel/2006/main">
          <x14:cfRule type="expression" priority="4317" id="{35A9E4D4-5AD2-4F90-AFF7-60AC3E53E45A}">
            <xm:f>OR(TEXT($C225,"jjjj")=TEXT(CRENEAUX!$S$11,"jjjj"),TEXT($C225,"jjjj")=TEXT(CRENEAUX!$T$11,"jjjj"),TEXT($C225,"jjjj")=TEXT(CRENEAUX!$U$11,"jjjj"),TEXT($C225,"jjjj")=TEXT(CRENEAUX!$V$11,"jjjj"),TEXT($C225,"jjjj")=TEXT(CRENEAUX!$W$11,"jjjj"),TEXT($C225,"jjjj")=TEXT(CRENEAUX!$X$11,"jjjj"),TEXT($C225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F225</xm:sqref>
        </x14:conditionalFormatting>
        <x14:conditionalFormatting xmlns:xm="http://schemas.microsoft.com/office/excel/2006/main">
          <x14:cfRule type="expression" priority="4316" id="{7B41ECEB-23C2-47B5-A968-0E81485E19A2}">
            <xm:f>OR(TEXT($C225,"jjjj")=TEXT(CRENEAUX!$S$11,"jjjj"),TEXT($C225,"jjjj")=TEXT(CRENEAUX!$T$11,"jjjj"),TEXT($C225,"jjjj")=TEXT(CRENEAUX!$U$11,"jjjj"),TEXT($C225,"jjjj")=TEXT(CRENEAUX!$V$11,"jjjj"),TEXT($C225,"jjjj")=TEXT(CRENEAUX!$W$11,"jjjj"),TEXT($C225,"jjjj")=TEXT(CRENEAUX!$X$11,"jjjj"),TEXT($C225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F226</xm:sqref>
        </x14:conditionalFormatting>
        <x14:conditionalFormatting xmlns:xm="http://schemas.microsoft.com/office/excel/2006/main">
          <x14:cfRule type="expression" priority="4314" id="{DFD39100-7F3E-4A6C-8EC5-2645BA64287A}">
            <xm:f>OR(TEXT($C227,"jjjj")=TEXT(CRENEAUX!$S$11,"jjjj"),TEXT($C227,"jjjj")=TEXT(CRENEAUX!$T$11,"jjjj"),TEXT($C227,"jjjj")=TEXT(CRENEAUX!$U$11,"jjjj"),TEXT($C227,"jjjj")=TEXT(CRENEAUX!$V$11,"jjjj"),TEXT($C227,"jjjj")=TEXT(CRENEAUX!$W$11,"jjjj"),TEXT($C227,"jjjj")=TEXT(CRENEAUX!$X$11,"jjjj"),TEXT($C227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F227</xm:sqref>
        </x14:conditionalFormatting>
        <x14:conditionalFormatting xmlns:xm="http://schemas.microsoft.com/office/excel/2006/main">
          <x14:cfRule type="expression" priority="4313" id="{86EEFEDC-232D-4A9F-958E-9FBAF0AAA80C}">
            <xm:f>OR(TEXT($C227,"jjjj")=TEXT(CRENEAUX!$S$11,"jjjj"),TEXT($C227,"jjjj")=TEXT(CRENEAUX!$T$11,"jjjj"),TEXT($C227,"jjjj")=TEXT(CRENEAUX!$U$11,"jjjj"),TEXT($C227,"jjjj")=TEXT(CRENEAUX!$V$11,"jjjj"),TEXT($C227,"jjjj")=TEXT(CRENEAUX!$W$11,"jjjj"),TEXT($C227,"jjjj")=TEXT(CRENEAUX!$X$11,"jjjj"),TEXT($C227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F228</xm:sqref>
        </x14:conditionalFormatting>
        <x14:conditionalFormatting xmlns:xm="http://schemas.microsoft.com/office/excel/2006/main">
          <x14:cfRule type="expression" priority="4311" id="{AD963847-866F-4570-A0CB-EFD11F1A718D}">
            <xm:f>OR(TEXT($C229,"jjjj")=TEXT(CRENEAUX!$S$11,"jjjj"),TEXT($C229,"jjjj")=TEXT(CRENEAUX!$T$11,"jjjj"),TEXT($C229,"jjjj")=TEXT(CRENEAUX!$U$11,"jjjj"),TEXT($C229,"jjjj")=TEXT(CRENEAUX!$V$11,"jjjj"),TEXT($C229,"jjjj")=TEXT(CRENEAUX!$W$11,"jjjj"),TEXT($C229,"jjjj")=TEXT(CRENEAUX!$X$11,"jjjj"),TEXT($C229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F229</xm:sqref>
        </x14:conditionalFormatting>
        <x14:conditionalFormatting xmlns:xm="http://schemas.microsoft.com/office/excel/2006/main">
          <x14:cfRule type="expression" priority="4310" id="{C82E66A3-79A5-4965-AADF-01262C721080}">
            <xm:f>OR(TEXT($C229,"jjjj")=TEXT(CRENEAUX!$S$11,"jjjj"),TEXT($C229,"jjjj")=TEXT(CRENEAUX!$T$11,"jjjj"),TEXT($C229,"jjjj")=TEXT(CRENEAUX!$U$11,"jjjj"),TEXT($C229,"jjjj")=TEXT(CRENEAUX!$V$11,"jjjj"),TEXT($C229,"jjjj")=TEXT(CRENEAUX!$W$11,"jjjj"),TEXT($C229,"jjjj")=TEXT(CRENEAUX!$X$11,"jjjj"),TEXT($C229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F230</xm:sqref>
        </x14:conditionalFormatting>
        <x14:conditionalFormatting xmlns:xm="http://schemas.microsoft.com/office/excel/2006/main">
          <x14:cfRule type="expression" priority="4308" id="{EECB8421-7BDB-400D-9373-42A21374D403}">
            <xm:f>OR(TEXT($C231,"jjjj")=TEXT(CRENEAUX!$S$11,"jjjj"),TEXT($C231,"jjjj")=TEXT(CRENEAUX!$T$11,"jjjj"),TEXT($C231,"jjjj")=TEXT(CRENEAUX!$U$11,"jjjj"),TEXT($C231,"jjjj")=TEXT(CRENEAUX!$V$11,"jjjj"),TEXT($C231,"jjjj")=TEXT(CRENEAUX!$W$11,"jjjj"),TEXT($C231,"jjjj")=TEXT(CRENEAUX!$X$11,"jjjj"),TEXT($C231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F231</xm:sqref>
        </x14:conditionalFormatting>
        <x14:conditionalFormatting xmlns:xm="http://schemas.microsoft.com/office/excel/2006/main">
          <x14:cfRule type="expression" priority="4307" id="{A8DBD766-17D3-41C8-B35F-4CB5B11FD112}">
            <xm:f>OR(TEXT($C231,"jjjj")=TEXT(CRENEAUX!$S$11,"jjjj"),TEXT($C231,"jjjj")=TEXT(CRENEAUX!$T$11,"jjjj"),TEXT($C231,"jjjj")=TEXT(CRENEAUX!$U$11,"jjjj"),TEXT($C231,"jjjj")=TEXT(CRENEAUX!$V$11,"jjjj"),TEXT($C231,"jjjj")=TEXT(CRENEAUX!$W$11,"jjjj"),TEXT($C231,"jjjj")=TEXT(CRENEAUX!$X$11,"jjjj"),TEXT($C231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F232</xm:sqref>
        </x14:conditionalFormatting>
        <x14:conditionalFormatting xmlns:xm="http://schemas.microsoft.com/office/excel/2006/main">
          <x14:cfRule type="expression" priority="4305" id="{7D678050-6B36-48A1-85D8-D60F93BD9692}">
            <xm:f>OR(TEXT($C233,"jjjj")=TEXT(CRENEAUX!$S$11,"jjjj"),TEXT($C233,"jjjj")=TEXT(CRENEAUX!$T$11,"jjjj"),TEXT($C233,"jjjj")=TEXT(CRENEAUX!$U$11,"jjjj"),TEXT($C233,"jjjj")=TEXT(CRENEAUX!$V$11,"jjjj"),TEXT($C233,"jjjj")=TEXT(CRENEAUX!$W$11,"jjjj"),TEXT($C233,"jjjj")=TEXT(CRENEAUX!$X$11,"jjjj"),TEXT($C233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F233</xm:sqref>
        </x14:conditionalFormatting>
        <x14:conditionalFormatting xmlns:xm="http://schemas.microsoft.com/office/excel/2006/main">
          <x14:cfRule type="expression" priority="4304" id="{C4668587-BE64-4FC0-9787-14FA7BEB42F1}">
            <xm:f>OR(TEXT($C233,"jjjj")=TEXT(CRENEAUX!$S$11,"jjjj"),TEXT($C233,"jjjj")=TEXT(CRENEAUX!$T$11,"jjjj"),TEXT($C233,"jjjj")=TEXT(CRENEAUX!$U$11,"jjjj"),TEXT($C233,"jjjj")=TEXT(CRENEAUX!$V$11,"jjjj"),TEXT($C233,"jjjj")=TEXT(CRENEAUX!$W$11,"jjjj"),TEXT($C233,"jjjj")=TEXT(CRENEAUX!$X$11,"jjjj"),TEXT($C233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F234</xm:sqref>
        </x14:conditionalFormatting>
        <x14:conditionalFormatting xmlns:xm="http://schemas.microsoft.com/office/excel/2006/main">
          <x14:cfRule type="expression" priority="4302" id="{0CE6F419-67FF-4FF7-8824-B23C450BDE2D}">
            <xm:f>OR(TEXT($C235,"jjjj")=TEXT(CRENEAUX!$S$11,"jjjj"),TEXT($C235,"jjjj")=TEXT(CRENEAUX!$T$11,"jjjj"),TEXT($C235,"jjjj")=TEXT(CRENEAUX!$U$11,"jjjj"),TEXT($C235,"jjjj")=TEXT(CRENEAUX!$V$11,"jjjj"),TEXT($C235,"jjjj")=TEXT(CRENEAUX!$W$11,"jjjj"),TEXT($C235,"jjjj")=TEXT(CRENEAUX!$X$11,"jjjj"),TEXT($C235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F235</xm:sqref>
        </x14:conditionalFormatting>
        <x14:conditionalFormatting xmlns:xm="http://schemas.microsoft.com/office/excel/2006/main">
          <x14:cfRule type="expression" priority="4301" id="{B64D5636-C1CF-4A58-A6B5-2DDB1501967B}">
            <xm:f>OR(TEXT($C235,"jjjj")=TEXT(CRENEAUX!$S$11,"jjjj"),TEXT($C235,"jjjj")=TEXT(CRENEAUX!$T$11,"jjjj"),TEXT($C235,"jjjj")=TEXT(CRENEAUX!$U$11,"jjjj"),TEXT($C235,"jjjj")=TEXT(CRENEAUX!$V$11,"jjjj"),TEXT($C235,"jjjj")=TEXT(CRENEAUX!$W$11,"jjjj"),TEXT($C235,"jjjj")=TEXT(CRENEAUX!$X$11,"jjjj"),TEXT($C235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F236</xm:sqref>
        </x14:conditionalFormatting>
        <x14:conditionalFormatting xmlns:xm="http://schemas.microsoft.com/office/excel/2006/main">
          <x14:cfRule type="expression" priority="4299" id="{AB89B3B3-A514-48C3-80B3-21478B7E2A05}">
            <xm:f>OR(TEXT($C237,"jjjj")=TEXT(CRENEAUX!$S$11,"jjjj"),TEXT($C237,"jjjj")=TEXT(CRENEAUX!$T$11,"jjjj"),TEXT($C237,"jjjj")=TEXT(CRENEAUX!$U$11,"jjjj"),TEXT($C237,"jjjj")=TEXT(CRENEAUX!$V$11,"jjjj"),TEXT($C237,"jjjj")=TEXT(CRENEAUX!$W$11,"jjjj"),TEXT($C237,"jjjj")=TEXT(CRENEAUX!$X$11,"jjjj"),TEXT($C237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F237</xm:sqref>
        </x14:conditionalFormatting>
        <x14:conditionalFormatting xmlns:xm="http://schemas.microsoft.com/office/excel/2006/main">
          <x14:cfRule type="expression" priority="4298" id="{A07C42F0-CD79-47F7-8154-FEEC3C0117C7}">
            <xm:f>OR(TEXT($C237,"jjjj")=TEXT(CRENEAUX!$S$11,"jjjj"),TEXT($C237,"jjjj")=TEXT(CRENEAUX!$T$11,"jjjj"),TEXT($C237,"jjjj")=TEXT(CRENEAUX!$U$11,"jjjj"),TEXT($C237,"jjjj")=TEXT(CRENEAUX!$V$11,"jjjj"),TEXT($C237,"jjjj")=TEXT(CRENEAUX!$W$11,"jjjj"),TEXT($C237,"jjjj")=TEXT(CRENEAUX!$X$11,"jjjj"),TEXT($C237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F238</xm:sqref>
        </x14:conditionalFormatting>
        <x14:conditionalFormatting xmlns:xm="http://schemas.microsoft.com/office/excel/2006/main">
          <x14:cfRule type="expression" priority="4296" id="{590B639F-6D68-4B9D-B3C8-05D9AD0034BD}">
            <xm:f>OR(TEXT($C239,"jjjj")=TEXT(CRENEAUX!$S$11,"jjjj"),TEXT($C239,"jjjj")=TEXT(CRENEAUX!$T$11,"jjjj"),TEXT($C239,"jjjj")=TEXT(CRENEAUX!$U$11,"jjjj"),TEXT($C239,"jjjj")=TEXT(CRENEAUX!$V$11,"jjjj"),TEXT($C239,"jjjj")=TEXT(CRENEAUX!$W$11,"jjjj"),TEXT($C239,"jjjj")=TEXT(CRENEAUX!$X$11,"jjjj"),TEXT($C239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F239</xm:sqref>
        </x14:conditionalFormatting>
        <x14:conditionalFormatting xmlns:xm="http://schemas.microsoft.com/office/excel/2006/main">
          <x14:cfRule type="expression" priority="4295" id="{CA8E8922-350D-433A-84D3-4FFB42622371}">
            <xm:f>OR(TEXT($C239,"jjjj")=TEXT(CRENEAUX!$S$11,"jjjj"),TEXT($C239,"jjjj")=TEXT(CRENEAUX!$T$11,"jjjj"),TEXT($C239,"jjjj")=TEXT(CRENEAUX!$U$11,"jjjj"),TEXT($C239,"jjjj")=TEXT(CRENEAUX!$V$11,"jjjj"),TEXT($C239,"jjjj")=TEXT(CRENEAUX!$W$11,"jjjj"),TEXT($C239,"jjjj")=TEXT(CRENEAUX!$X$11,"jjjj"),TEXT($C239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F240</xm:sqref>
        </x14:conditionalFormatting>
        <x14:conditionalFormatting xmlns:xm="http://schemas.microsoft.com/office/excel/2006/main">
          <x14:cfRule type="expression" priority="4293" id="{E603990B-604E-4503-BCFD-2B502C0A0621}">
            <xm:f>OR(TEXT($C241,"jjjj")=TEXT(CRENEAUX!$S$11,"jjjj"),TEXT($C241,"jjjj")=TEXT(CRENEAUX!$T$11,"jjjj"),TEXT($C241,"jjjj")=TEXT(CRENEAUX!$U$11,"jjjj"),TEXT($C241,"jjjj")=TEXT(CRENEAUX!$V$11,"jjjj"),TEXT($C241,"jjjj")=TEXT(CRENEAUX!$W$11,"jjjj"),TEXT($C241,"jjjj")=TEXT(CRENEAUX!$X$11,"jjjj"),TEXT($C241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F241</xm:sqref>
        </x14:conditionalFormatting>
        <x14:conditionalFormatting xmlns:xm="http://schemas.microsoft.com/office/excel/2006/main">
          <x14:cfRule type="expression" priority="4292" id="{19994FB6-12B9-443D-A5C5-C26B90A40421}">
            <xm:f>OR(TEXT($C241,"jjjj")=TEXT(CRENEAUX!$S$11,"jjjj"),TEXT($C241,"jjjj")=TEXT(CRENEAUX!$T$11,"jjjj"),TEXT($C241,"jjjj")=TEXT(CRENEAUX!$U$11,"jjjj"),TEXT($C241,"jjjj")=TEXT(CRENEAUX!$V$11,"jjjj"),TEXT($C241,"jjjj")=TEXT(CRENEAUX!$W$11,"jjjj"),TEXT($C241,"jjjj")=TEXT(CRENEAUX!$X$11,"jjjj"),TEXT($C241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F242</xm:sqref>
        </x14:conditionalFormatting>
        <x14:conditionalFormatting xmlns:xm="http://schemas.microsoft.com/office/excel/2006/main">
          <x14:cfRule type="expression" priority="4290" id="{EA20CB14-39E8-4D02-81ED-8384FDAC0D0B}">
            <xm:f>OR(TEXT($C243,"jjjj")=TEXT(CRENEAUX!$S$11,"jjjj"),TEXT($C243,"jjjj")=TEXT(CRENEAUX!$T$11,"jjjj"),TEXT($C243,"jjjj")=TEXT(CRENEAUX!$U$11,"jjjj"),TEXT($C243,"jjjj")=TEXT(CRENEAUX!$V$11,"jjjj"),TEXT($C243,"jjjj")=TEXT(CRENEAUX!$W$11,"jjjj"),TEXT($C243,"jjjj")=TEXT(CRENEAUX!$X$11,"jjjj"),TEXT($C243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F243</xm:sqref>
        </x14:conditionalFormatting>
        <x14:conditionalFormatting xmlns:xm="http://schemas.microsoft.com/office/excel/2006/main">
          <x14:cfRule type="expression" priority="4289" id="{C12DE852-9571-4036-BB0A-30DD631C2FF9}">
            <xm:f>OR(TEXT($C243,"jjjj")=TEXT(CRENEAUX!$S$11,"jjjj"),TEXT($C243,"jjjj")=TEXT(CRENEAUX!$T$11,"jjjj"),TEXT($C243,"jjjj")=TEXT(CRENEAUX!$U$11,"jjjj"),TEXT($C243,"jjjj")=TEXT(CRENEAUX!$V$11,"jjjj"),TEXT($C243,"jjjj")=TEXT(CRENEAUX!$W$11,"jjjj"),TEXT($C243,"jjjj")=TEXT(CRENEAUX!$X$11,"jjjj"),TEXT($C243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F244</xm:sqref>
        </x14:conditionalFormatting>
        <x14:conditionalFormatting xmlns:xm="http://schemas.microsoft.com/office/excel/2006/main">
          <x14:cfRule type="expression" priority="4287" id="{2D76DC2E-FD80-40C8-BB99-85CCA705C1D9}">
            <xm:f>OR(TEXT($C245,"jjjj")=TEXT(CRENEAUX!$S$11,"jjjj"),TEXT($C245,"jjjj")=TEXT(CRENEAUX!$T$11,"jjjj"),TEXT($C245,"jjjj")=TEXT(CRENEAUX!$U$11,"jjjj"),TEXT($C245,"jjjj")=TEXT(CRENEAUX!$V$11,"jjjj"),TEXT($C245,"jjjj")=TEXT(CRENEAUX!$W$11,"jjjj"),TEXT($C245,"jjjj")=TEXT(CRENEAUX!$X$11,"jjjj"),TEXT($C245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F245</xm:sqref>
        </x14:conditionalFormatting>
        <x14:conditionalFormatting xmlns:xm="http://schemas.microsoft.com/office/excel/2006/main">
          <x14:cfRule type="expression" priority="4286" id="{BADABFB4-1A42-4E7C-BBED-E71774A2D35E}">
            <xm:f>OR(TEXT($C245,"jjjj")=TEXT(CRENEAUX!$S$11,"jjjj"),TEXT($C245,"jjjj")=TEXT(CRENEAUX!$T$11,"jjjj"),TEXT($C245,"jjjj")=TEXT(CRENEAUX!$U$11,"jjjj"),TEXT($C245,"jjjj")=TEXT(CRENEAUX!$V$11,"jjjj"),TEXT($C245,"jjjj")=TEXT(CRENEAUX!$W$11,"jjjj"),TEXT($C245,"jjjj")=TEXT(CRENEAUX!$X$11,"jjjj"),TEXT($C245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F246</xm:sqref>
        </x14:conditionalFormatting>
        <x14:conditionalFormatting xmlns:xm="http://schemas.microsoft.com/office/excel/2006/main">
          <x14:cfRule type="expression" priority="4284" id="{CC616E7A-DB43-4BD0-8B22-73BCFE16FDB1}">
            <xm:f>OR(TEXT($C247,"jjjj")=TEXT(CRENEAUX!$S$11,"jjjj"),TEXT($C247,"jjjj")=TEXT(CRENEAUX!$T$11,"jjjj"),TEXT($C247,"jjjj")=TEXT(CRENEAUX!$U$11,"jjjj"),TEXT($C247,"jjjj")=TEXT(CRENEAUX!$V$11,"jjjj"),TEXT($C247,"jjjj")=TEXT(CRENEAUX!$W$11,"jjjj"),TEXT($C247,"jjjj")=TEXT(CRENEAUX!$X$11,"jjjj"),TEXT($C247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F247</xm:sqref>
        </x14:conditionalFormatting>
        <x14:conditionalFormatting xmlns:xm="http://schemas.microsoft.com/office/excel/2006/main">
          <x14:cfRule type="expression" priority="4283" id="{28E33B8E-9BAB-4B71-B3D6-763165B6AC1F}">
            <xm:f>OR(TEXT($C247,"jjjj")=TEXT(CRENEAUX!$S$11,"jjjj"),TEXT($C247,"jjjj")=TEXT(CRENEAUX!$T$11,"jjjj"),TEXT($C247,"jjjj")=TEXT(CRENEAUX!$U$11,"jjjj"),TEXT($C247,"jjjj")=TEXT(CRENEAUX!$V$11,"jjjj"),TEXT($C247,"jjjj")=TEXT(CRENEAUX!$W$11,"jjjj"),TEXT($C247,"jjjj")=TEXT(CRENEAUX!$X$11,"jjjj"),TEXT($C247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F248</xm:sqref>
        </x14:conditionalFormatting>
        <x14:conditionalFormatting xmlns:xm="http://schemas.microsoft.com/office/excel/2006/main">
          <x14:cfRule type="expression" priority="4281" id="{FDABCA2C-0AC8-45B1-B0BC-84E3E07388B3}">
            <xm:f>OR(TEXT($C249,"jjjj")=TEXT(CRENEAUX!$S$11,"jjjj"),TEXT($C249,"jjjj")=TEXT(CRENEAUX!$T$11,"jjjj"),TEXT($C249,"jjjj")=TEXT(CRENEAUX!$U$11,"jjjj"),TEXT($C249,"jjjj")=TEXT(CRENEAUX!$V$11,"jjjj"),TEXT($C249,"jjjj")=TEXT(CRENEAUX!$W$11,"jjjj"),TEXT($C249,"jjjj")=TEXT(CRENEAUX!$X$11,"jjjj"),TEXT($C249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F249</xm:sqref>
        </x14:conditionalFormatting>
        <x14:conditionalFormatting xmlns:xm="http://schemas.microsoft.com/office/excel/2006/main">
          <x14:cfRule type="expression" priority="4280" id="{C83BE24D-DE66-4F3F-9364-4923402C2E4E}">
            <xm:f>OR(TEXT($C249,"jjjj")=TEXT(CRENEAUX!$S$11,"jjjj"),TEXT($C249,"jjjj")=TEXT(CRENEAUX!$T$11,"jjjj"),TEXT($C249,"jjjj")=TEXT(CRENEAUX!$U$11,"jjjj"),TEXT($C249,"jjjj")=TEXT(CRENEAUX!$V$11,"jjjj"),TEXT($C249,"jjjj")=TEXT(CRENEAUX!$W$11,"jjjj"),TEXT($C249,"jjjj")=TEXT(CRENEAUX!$X$11,"jjjj"),TEXT($C249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F250</xm:sqref>
        </x14:conditionalFormatting>
        <x14:conditionalFormatting xmlns:xm="http://schemas.microsoft.com/office/excel/2006/main">
          <x14:cfRule type="expression" priority="4278" id="{03B06AA2-C2DE-4D86-8C7C-4185418C9328}">
            <xm:f>OR(TEXT($C251,"jjjj")=TEXT(CRENEAUX!$S$11,"jjjj"),TEXT($C251,"jjjj")=TEXT(CRENEAUX!$T$11,"jjjj"),TEXT($C251,"jjjj")=TEXT(CRENEAUX!$U$11,"jjjj"),TEXT($C251,"jjjj")=TEXT(CRENEAUX!$V$11,"jjjj"),TEXT($C251,"jjjj")=TEXT(CRENEAUX!$W$11,"jjjj"),TEXT($C251,"jjjj")=TEXT(CRENEAUX!$X$11,"jjjj"),TEXT($C251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F251</xm:sqref>
        </x14:conditionalFormatting>
        <x14:conditionalFormatting xmlns:xm="http://schemas.microsoft.com/office/excel/2006/main">
          <x14:cfRule type="expression" priority="4277" id="{DF684006-B9B2-4C6C-845D-8D7AC490CA3A}">
            <xm:f>OR(TEXT($C251,"jjjj")=TEXT(CRENEAUX!$S$11,"jjjj"),TEXT($C251,"jjjj")=TEXT(CRENEAUX!$T$11,"jjjj"),TEXT($C251,"jjjj")=TEXT(CRENEAUX!$U$11,"jjjj"),TEXT($C251,"jjjj")=TEXT(CRENEAUX!$V$11,"jjjj"),TEXT($C251,"jjjj")=TEXT(CRENEAUX!$W$11,"jjjj"),TEXT($C251,"jjjj")=TEXT(CRENEAUX!$X$11,"jjjj"),TEXT($C251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F252</xm:sqref>
        </x14:conditionalFormatting>
        <x14:conditionalFormatting xmlns:xm="http://schemas.microsoft.com/office/excel/2006/main">
          <x14:cfRule type="expression" priority="4275" id="{D6B1FD8B-34E8-46A8-9787-324FC432F5EF}">
            <xm:f>OR(TEXT($C253,"jjjj")=TEXT(CRENEAUX!$S$11,"jjjj"),TEXT($C253,"jjjj")=TEXT(CRENEAUX!$T$11,"jjjj"),TEXT($C253,"jjjj")=TEXT(CRENEAUX!$U$11,"jjjj"),TEXT($C253,"jjjj")=TEXT(CRENEAUX!$V$11,"jjjj"),TEXT($C253,"jjjj")=TEXT(CRENEAUX!$W$11,"jjjj"),TEXT($C253,"jjjj")=TEXT(CRENEAUX!$X$11,"jjjj"),TEXT($C253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F253</xm:sqref>
        </x14:conditionalFormatting>
        <x14:conditionalFormatting xmlns:xm="http://schemas.microsoft.com/office/excel/2006/main">
          <x14:cfRule type="expression" priority="4274" id="{82931910-4C00-415A-A242-851238DCEFBB}">
            <xm:f>OR(TEXT($C253,"jjjj")=TEXT(CRENEAUX!$S$11,"jjjj"),TEXT($C253,"jjjj")=TEXT(CRENEAUX!$T$11,"jjjj"),TEXT($C253,"jjjj")=TEXT(CRENEAUX!$U$11,"jjjj"),TEXT($C253,"jjjj")=TEXT(CRENEAUX!$V$11,"jjjj"),TEXT($C253,"jjjj")=TEXT(CRENEAUX!$W$11,"jjjj"),TEXT($C253,"jjjj")=TEXT(CRENEAUX!$X$11,"jjjj"),TEXT($C253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F254</xm:sqref>
        </x14:conditionalFormatting>
        <x14:conditionalFormatting xmlns:xm="http://schemas.microsoft.com/office/excel/2006/main">
          <x14:cfRule type="expression" priority="4272" id="{006DB23D-AED8-4AD5-AD1B-727A0B227DB2}">
            <xm:f>OR(TEXT($C255,"jjjj")=TEXT(CRENEAUX!$S$11,"jjjj"),TEXT($C255,"jjjj")=TEXT(CRENEAUX!$T$11,"jjjj"),TEXT($C255,"jjjj")=TEXT(CRENEAUX!$U$11,"jjjj"),TEXT($C255,"jjjj")=TEXT(CRENEAUX!$V$11,"jjjj"),TEXT($C255,"jjjj")=TEXT(CRENEAUX!$W$11,"jjjj"),TEXT($C255,"jjjj")=TEXT(CRENEAUX!$X$11,"jjjj"),TEXT($C255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F255</xm:sqref>
        </x14:conditionalFormatting>
        <x14:conditionalFormatting xmlns:xm="http://schemas.microsoft.com/office/excel/2006/main">
          <x14:cfRule type="expression" priority="4271" id="{F8A86E3F-8755-4BC9-83E4-BE10D4721E90}">
            <xm:f>OR(TEXT($C255,"jjjj")=TEXT(CRENEAUX!$S$11,"jjjj"),TEXT($C255,"jjjj")=TEXT(CRENEAUX!$T$11,"jjjj"),TEXT($C255,"jjjj")=TEXT(CRENEAUX!$U$11,"jjjj"),TEXT($C255,"jjjj")=TEXT(CRENEAUX!$V$11,"jjjj"),TEXT($C255,"jjjj")=TEXT(CRENEAUX!$W$11,"jjjj"),TEXT($C255,"jjjj")=TEXT(CRENEAUX!$X$11,"jjjj"),TEXT($C255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F256</xm:sqref>
        </x14:conditionalFormatting>
        <x14:conditionalFormatting xmlns:xm="http://schemas.microsoft.com/office/excel/2006/main">
          <x14:cfRule type="expression" priority="4269" id="{4B0EB88B-D4CC-4D49-A6C4-FB35B2907638}">
            <xm:f>OR(TEXT($C257,"jjjj")=TEXT(CRENEAUX!$S$11,"jjjj"),TEXT($C257,"jjjj")=TEXT(CRENEAUX!$T$11,"jjjj"),TEXT($C257,"jjjj")=TEXT(CRENEAUX!$U$11,"jjjj"),TEXT($C257,"jjjj")=TEXT(CRENEAUX!$V$11,"jjjj"),TEXT($C257,"jjjj")=TEXT(CRENEAUX!$W$11,"jjjj"),TEXT($C257,"jjjj")=TEXT(CRENEAUX!$X$11,"jjjj"),TEXT($C257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F257</xm:sqref>
        </x14:conditionalFormatting>
        <x14:conditionalFormatting xmlns:xm="http://schemas.microsoft.com/office/excel/2006/main">
          <x14:cfRule type="expression" priority="4268" id="{A2944CF2-5ACC-4541-8629-1C2D95BCEBE8}">
            <xm:f>OR(TEXT($C257,"jjjj")=TEXT(CRENEAUX!$S$11,"jjjj"),TEXT($C257,"jjjj")=TEXT(CRENEAUX!$T$11,"jjjj"),TEXT($C257,"jjjj")=TEXT(CRENEAUX!$U$11,"jjjj"),TEXT($C257,"jjjj")=TEXT(CRENEAUX!$V$11,"jjjj"),TEXT($C257,"jjjj")=TEXT(CRENEAUX!$W$11,"jjjj"),TEXT($C257,"jjjj")=TEXT(CRENEAUX!$X$11,"jjjj"),TEXT($C257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F258</xm:sqref>
        </x14:conditionalFormatting>
        <x14:conditionalFormatting xmlns:xm="http://schemas.microsoft.com/office/excel/2006/main">
          <x14:cfRule type="expression" priority="4266" id="{129180CB-6924-424C-8F64-2AEA17D75157}">
            <xm:f>OR(TEXT($C259,"jjjj")=TEXT(CRENEAUX!$S$11,"jjjj"),TEXT($C259,"jjjj")=TEXT(CRENEAUX!$T$11,"jjjj"),TEXT($C259,"jjjj")=TEXT(CRENEAUX!$U$11,"jjjj"),TEXT($C259,"jjjj")=TEXT(CRENEAUX!$V$11,"jjjj"),TEXT($C259,"jjjj")=TEXT(CRENEAUX!$W$11,"jjjj"),TEXT($C259,"jjjj")=TEXT(CRENEAUX!$X$11,"jjjj"),TEXT($C259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F259</xm:sqref>
        </x14:conditionalFormatting>
        <x14:conditionalFormatting xmlns:xm="http://schemas.microsoft.com/office/excel/2006/main">
          <x14:cfRule type="expression" priority="4265" id="{530A7F22-9BBC-41BA-B19F-5F3CD24DF2A8}">
            <xm:f>OR(TEXT($C259,"jjjj")=TEXT(CRENEAUX!$S$11,"jjjj"),TEXT($C259,"jjjj")=TEXT(CRENEAUX!$T$11,"jjjj"),TEXT($C259,"jjjj")=TEXT(CRENEAUX!$U$11,"jjjj"),TEXT($C259,"jjjj")=TEXT(CRENEAUX!$V$11,"jjjj"),TEXT($C259,"jjjj")=TEXT(CRENEAUX!$W$11,"jjjj"),TEXT($C259,"jjjj")=TEXT(CRENEAUX!$X$11,"jjjj"),TEXT($C259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F260</xm:sqref>
        </x14:conditionalFormatting>
        <x14:conditionalFormatting xmlns:xm="http://schemas.microsoft.com/office/excel/2006/main">
          <x14:cfRule type="expression" priority="4263" id="{8B3C38E0-7041-4E1F-9818-CE74FA946B63}">
            <xm:f>OR(TEXT($C261,"jjjj")=TEXT(CRENEAUX!$S$11,"jjjj"),TEXT($C261,"jjjj")=TEXT(CRENEAUX!$T$11,"jjjj"),TEXT($C261,"jjjj")=TEXT(CRENEAUX!$U$11,"jjjj"),TEXT($C261,"jjjj")=TEXT(CRENEAUX!$V$11,"jjjj"),TEXT($C261,"jjjj")=TEXT(CRENEAUX!$W$11,"jjjj"),TEXT($C261,"jjjj")=TEXT(CRENEAUX!$X$11,"jjjj"),TEXT($C261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F261</xm:sqref>
        </x14:conditionalFormatting>
        <x14:conditionalFormatting xmlns:xm="http://schemas.microsoft.com/office/excel/2006/main">
          <x14:cfRule type="expression" priority="4262" id="{710663FA-67B6-4EBE-BE83-22465F86B1EB}">
            <xm:f>OR(TEXT($C261,"jjjj")=TEXT(CRENEAUX!$S$11,"jjjj"),TEXT($C261,"jjjj")=TEXT(CRENEAUX!$T$11,"jjjj"),TEXT($C261,"jjjj")=TEXT(CRENEAUX!$U$11,"jjjj"),TEXT($C261,"jjjj")=TEXT(CRENEAUX!$V$11,"jjjj"),TEXT($C261,"jjjj")=TEXT(CRENEAUX!$W$11,"jjjj"),TEXT($C261,"jjjj")=TEXT(CRENEAUX!$X$11,"jjjj"),TEXT($C261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F262</xm:sqref>
        </x14:conditionalFormatting>
        <x14:conditionalFormatting xmlns:xm="http://schemas.microsoft.com/office/excel/2006/main">
          <x14:cfRule type="expression" priority="4260" id="{4DEF0562-48D7-4D6A-A0A3-667B8E650489}">
            <xm:f>OR(TEXT($C263,"jjjj")=TEXT(CRENEAUX!$S$11,"jjjj"),TEXT($C263,"jjjj")=TEXT(CRENEAUX!$T$11,"jjjj"),TEXT($C263,"jjjj")=TEXT(CRENEAUX!$U$11,"jjjj"),TEXT($C263,"jjjj")=TEXT(CRENEAUX!$V$11,"jjjj"),TEXT($C263,"jjjj")=TEXT(CRENEAUX!$W$11,"jjjj"),TEXT($C263,"jjjj")=TEXT(CRENEAUX!$X$11,"jjjj"),TEXT($C263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F263</xm:sqref>
        </x14:conditionalFormatting>
        <x14:conditionalFormatting xmlns:xm="http://schemas.microsoft.com/office/excel/2006/main">
          <x14:cfRule type="expression" priority="4259" id="{1DD58635-E874-4E54-8BEF-9118A834EAAE}">
            <xm:f>OR(TEXT($C263,"jjjj")=TEXT(CRENEAUX!$S$11,"jjjj"),TEXT($C263,"jjjj")=TEXT(CRENEAUX!$T$11,"jjjj"),TEXT($C263,"jjjj")=TEXT(CRENEAUX!$U$11,"jjjj"),TEXT($C263,"jjjj")=TEXT(CRENEAUX!$V$11,"jjjj"),TEXT($C263,"jjjj")=TEXT(CRENEAUX!$W$11,"jjjj"),TEXT($C263,"jjjj")=TEXT(CRENEAUX!$X$11,"jjjj"),TEXT($C263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F264</xm:sqref>
        </x14:conditionalFormatting>
        <x14:conditionalFormatting xmlns:xm="http://schemas.microsoft.com/office/excel/2006/main">
          <x14:cfRule type="expression" priority="4257" id="{E11D0713-390F-4B1D-AA96-4F698CB7A9FE}">
            <xm:f>OR(TEXT($C265,"jjjj")=TEXT(CRENEAUX!$S$11,"jjjj"),TEXT($C265,"jjjj")=TEXT(CRENEAUX!$T$11,"jjjj"),TEXT($C265,"jjjj")=TEXT(CRENEAUX!$U$11,"jjjj"),TEXT($C265,"jjjj")=TEXT(CRENEAUX!$V$11,"jjjj"),TEXT($C265,"jjjj")=TEXT(CRENEAUX!$W$11,"jjjj"),TEXT($C265,"jjjj")=TEXT(CRENEAUX!$X$11,"jjjj"),TEXT($C265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F265</xm:sqref>
        </x14:conditionalFormatting>
        <x14:conditionalFormatting xmlns:xm="http://schemas.microsoft.com/office/excel/2006/main">
          <x14:cfRule type="expression" priority="4256" id="{4F2CFEEE-B8A4-4A93-AAD4-DA0EDAC2E275}">
            <xm:f>OR(TEXT($C265,"jjjj")=TEXT(CRENEAUX!$S$11,"jjjj"),TEXT($C265,"jjjj")=TEXT(CRENEAUX!$T$11,"jjjj"),TEXT($C265,"jjjj")=TEXT(CRENEAUX!$U$11,"jjjj"),TEXT($C265,"jjjj")=TEXT(CRENEAUX!$V$11,"jjjj"),TEXT($C265,"jjjj")=TEXT(CRENEAUX!$W$11,"jjjj"),TEXT($C265,"jjjj")=TEXT(CRENEAUX!$X$11,"jjjj"),TEXT($C265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F266</xm:sqref>
        </x14:conditionalFormatting>
        <x14:conditionalFormatting xmlns:xm="http://schemas.microsoft.com/office/excel/2006/main">
          <x14:cfRule type="expression" priority="4254" id="{5F5C802B-0694-458B-9A71-8E0E99CF6EFE}">
            <xm:f>OR(TEXT($C267,"jjjj")=TEXT(CRENEAUX!$S$11,"jjjj"),TEXT($C267,"jjjj")=TEXT(CRENEAUX!$T$11,"jjjj"),TEXT($C267,"jjjj")=TEXT(CRENEAUX!$U$11,"jjjj"),TEXT($C267,"jjjj")=TEXT(CRENEAUX!$V$11,"jjjj"),TEXT($C267,"jjjj")=TEXT(CRENEAUX!$W$11,"jjjj"),TEXT($C267,"jjjj")=TEXT(CRENEAUX!$X$11,"jjjj"),TEXT($C267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F267</xm:sqref>
        </x14:conditionalFormatting>
        <x14:conditionalFormatting xmlns:xm="http://schemas.microsoft.com/office/excel/2006/main">
          <x14:cfRule type="expression" priority="4253" id="{7088E259-5306-414C-B91B-C38C28DA2EB3}">
            <xm:f>OR(TEXT($C267,"jjjj")=TEXT(CRENEAUX!$S$11,"jjjj"),TEXT($C267,"jjjj")=TEXT(CRENEAUX!$T$11,"jjjj"),TEXT($C267,"jjjj")=TEXT(CRENEAUX!$U$11,"jjjj"),TEXT($C267,"jjjj")=TEXT(CRENEAUX!$V$11,"jjjj"),TEXT($C267,"jjjj")=TEXT(CRENEAUX!$W$11,"jjjj"),TEXT($C267,"jjjj")=TEXT(CRENEAUX!$X$11,"jjjj"),TEXT($C267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F268</xm:sqref>
        </x14:conditionalFormatting>
        <x14:conditionalFormatting xmlns:xm="http://schemas.microsoft.com/office/excel/2006/main">
          <x14:cfRule type="expression" priority="4251" id="{F4645CDB-C1DD-4EF6-AF67-3C72C7A66D09}">
            <xm:f>OR(TEXT($C269,"jjjj")=TEXT(CRENEAUX!$S$11,"jjjj"),TEXT($C269,"jjjj")=TEXT(CRENEAUX!$T$11,"jjjj"),TEXT($C269,"jjjj")=TEXT(CRENEAUX!$U$11,"jjjj"),TEXT($C269,"jjjj")=TEXT(CRENEAUX!$V$11,"jjjj"),TEXT($C269,"jjjj")=TEXT(CRENEAUX!$W$11,"jjjj"),TEXT($C269,"jjjj")=TEXT(CRENEAUX!$X$11,"jjjj"),TEXT($C269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F269</xm:sqref>
        </x14:conditionalFormatting>
        <x14:conditionalFormatting xmlns:xm="http://schemas.microsoft.com/office/excel/2006/main">
          <x14:cfRule type="expression" priority="4250" id="{F7B364F6-35C9-44B8-9387-0A8C5B9D1B04}">
            <xm:f>OR(TEXT($C269,"jjjj")=TEXT(CRENEAUX!$S$11,"jjjj"),TEXT($C269,"jjjj")=TEXT(CRENEAUX!$T$11,"jjjj"),TEXT($C269,"jjjj")=TEXT(CRENEAUX!$U$11,"jjjj"),TEXT($C269,"jjjj")=TEXT(CRENEAUX!$V$11,"jjjj"),TEXT($C269,"jjjj")=TEXT(CRENEAUX!$W$11,"jjjj"),TEXT($C269,"jjjj")=TEXT(CRENEAUX!$X$11,"jjjj"),TEXT($C269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F270</xm:sqref>
        </x14:conditionalFormatting>
        <x14:conditionalFormatting xmlns:xm="http://schemas.microsoft.com/office/excel/2006/main">
          <x14:cfRule type="expression" priority="4248" id="{A7703768-EB84-4C44-830E-5E4E88887DC7}">
            <xm:f>OR(TEXT($C271,"jjjj")=TEXT(CRENEAUX!$S$11,"jjjj"),TEXT($C271,"jjjj")=TEXT(CRENEAUX!$T$11,"jjjj"),TEXT($C271,"jjjj")=TEXT(CRENEAUX!$U$11,"jjjj"),TEXT($C271,"jjjj")=TEXT(CRENEAUX!$V$11,"jjjj"),TEXT($C271,"jjjj")=TEXT(CRENEAUX!$W$11,"jjjj"),TEXT($C271,"jjjj")=TEXT(CRENEAUX!$X$11,"jjjj"),TEXT($C271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F271</xm:sqref>
        </x14:conditionalFormatting>
        <x14:conditionalFormatting xmlns:xm="http://schemas.microsoft.com/office/excel/2006/main">
          <x14:cfRule type="expression" priority="4247" id="{DD5EC0EA-55A5-4DBB-9512-522D9E089736}">
            <xm:f>OR(TEXT($C271,"jjjj")=TEXT(CRENEAUX!$S$11,"jjjj"),TEXT($C271,"jjjj")=TEXT(CRENEAUX!$T$11,"jjjj"),TEXT($C271,"jjjj")=TEXT(CRENEAUX!$U$11,"jjjj"),TEXT($C271,"jjjj")=TEXT(CRENEAUX!$V$11,"jjjj"),TEXT($C271,"jjjj")=TEXT(CRENEAUX!$W$11,"jjjj"),TEXT($C271,"jjjj")=TEXT(CRENEAUX!$X$11,"jjjj"),TEXT($C271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F272</xm:sqref>
        </x14:conditionalFormatting>
        <x14:conditionalFormatting xmlns:xm="http://schemas.microsoft.com/office/excel/2006/main">
          <x14:cfRule type="expression" priority="4245" id="{D9ABA94B-48AC-4511-AFF0-EC961DE8706A}">
            <xm:f>OR(TEXT($C273,"jjjj")=TEXT(CRENEAUX!$S$11,"jjjj"),TEXT($C273,"jjjj")=TEXT(CRENEAUX!$T$11,"jjjj"),TEXT($C273,"jjjj")=TEXT(CRENEAUX!$U$11,"jjjj"),TEXT($C273,"jjjj")=TEXT(CRENEAUX!$V$11,"jjjj"),TEXT($C273,"jjjj")=TEXT(CRENEAUX!$W$11,"jjjj"),TEXT($C273,"jjjj")=TEXT(CRENEAUX!$X$11,"jjjj"),TEXT($C273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F273</xm:sqref>
        </x14:conditionalFormatting>
        <x14:conditionalFormatting xmlns:xm="http://schemas.microsoft.com/office/excel/2006/main">
          <x14:cfRule type="expression" priority="4244" id="{301F3129-479D-446E-A655-B0D4468CD127}">
            <xm:f>OR(TEXT($C273,"jjjj")=TEXT(CRENEAUX!$S$11,"jjjj"),TEXT($C273,"jjjj")=TEXT(CRENEAUX!$T$11,"jjjj"),TEXT($C273,"jjjj")=TEXT(CRENEAUX!$U$11,"jjjj"),TEXT($C273,"jjjj")=TEXT(CRENEAUX!$V$11,"jjjj"),TEXT($C273,"jjjj")=TEXT(CRENEAUX!$W$11,"jjjj"),TEXT($C273,"jjjj")=TEXT(CRENEAUX!$X$11,"jjjj"),TEXT($C273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F274</xm:sqref>
        </x14:conditionalFormatting>
        <x14:conditionalFormatting xmlns:xm="http://schemas.microsoft.com/office/excel/2006/main">
          <x14:cfRule type="expression" priority="4242" id="{A5444995-C56B-42B8-BA3E-9B68D40E6033}">
            <xm:f>OR(TEXT($C275,"jjjj")=TEXT(CRENEAUX!$S$11,"jjjj"),TEXT($C275,"jjjj")=TEXT(CRENEAUX!$T$11,"jjjj"),TEXT($C275,"jjjj")=TEXT(CRENEAUX!$U$11,"jjjj"),TEXT($C275,"jjjj")=TEXT(CRENEAUX!$V$11,"jjjj"),TEXT($C275,"jjjj")=TEXT(CRENEAUX!$W$11,"jjjj"),TEXT($C275,"jjjj")=TEXT(CRENEAUX!$X$11,"jjjj"),TEXT($C275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F275</xm:sqref>
        </x14:conditionalFormatting>
        <x14:conditionalFormatting xmlns:xm="http://schemas.microsoft.com/office/excel/2006/main">
          <x14:cfRule type="expression" priority="4241" id="{81B36D74-8B8D-4633-8889-205985B15712}">
            <xm:f>OR(TEXT($C275,"jjjj")=TEXT(CRENEAUX!$S$11,"jjjj"),TEXT($C275,"jjjj")=TEXT(CRENEAUX!$T$11,"jjjj"),TEXT($C275,"jjjj")=TEXT(CRENEAUX!$U$11,"jjjj"),TEXT($C275,"jjjj")=TEXT(CRENEAUX!$V$11,"jjjj"),TEXT($C275,"jjjj")=TEXT(CRENEAUX!$W$11,"jjjj"),TEXT($C275,"jjjj")=TEXT(CRENEAUX!$X$11,"jjjj"),TEXT($C275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F276</xm:sqref>
        </x14:conditionalFormatting>
        <x14:conditionalFormatting xmlns:xm="http://schemas.microsoft.com/office/excel/2006/main">
          <x14:cfRule type="expression" priority="4239" id="{521EAE7D-1486-46B2-8443-9C242A7EDD9E}">
            <xm:f>OR(TEXT($C277,"jjjj")=TEXT(CRENEAUX!$S$11,"jjjj"),TEXT($C277,"jjjj")=TEXT(CRENEAUX!$T$11,"jjjj"),TEXT($C277,"jjjj")=TEXT(CRENEAUX!$U$11,"jjjj"),TEXT($C277,"jjjj")=TEXT(CRENEAUX!$V$11,"jjjj"),TEXT($C277,"jjjj")=TEXT(CRENEAUX!$W$11,"jjjj"),TEXT($C277,"jjjj")=TEXT(CRENEAUX!$X$11,"jjjj"),TEXT($C277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F277</xm:sqref>
        </x14:conditionalFormatting>
        <x14:conditionalFormatting xmlns:xm="http://schemas.microsoft.com/office/excel/2006/main">
          <x14:cfRule type="expression" priority="4238" id="{20EF88D4-74D3-4822-974C-C339573460D0}">
            <xm:f>OR(TEXT($C277,"jjjj")=TEXT(CRENEAUX!$S$11,"jjjj"),TEXT($C277,"jjjj")=TEXT(CRENEAUX!$T$11,"jjjj"),TEXT($C277,"jjjj")=TEXT(CRENEAUX!$U$11,"jjjj"),TEXT($C277,"jjjj")=TEXT(CRENEAUX!$V$11,"jjjj"),TEXT($C277,"jjjj")=TEXT(CRENEAUX!$W$11,"jjjj"),TEXT($C277,"jjjj")=TEXT(CRENEAUX!$X$11,"jjjj"),TEXT($C277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F278</xm:sqref>
        </x14:conditionalFormatting>
        <x14:conditionalFormatting xmlns:xm="http://schemas.microsoft.com/office/excel/2006/main">
          <x14:cfRule type="expression" priority="4236" id="{6BA0A913-A098-4DC8-B366-96F42EA249DB}">
            <xm:f>OR(TEXT($C279,"jjjj")=TEXT(CRENEAUX!$S$11,"jjjj"),TEXT($C279,"jjjj")=TEXT(CRENEAUX!$T$11,"jjjj"),TEXT($C279,"jjjj")=TEXT(CRENEAUX!$U$11,"jjjj"),TEXT($C279,"jjjj")=TEXT(CRENEAUX!$V$11,"jjjj"),TEXT($C279,"jjjj")=TEXT(CRENEAUX!$W$11,"jjjj"),TEXT($C279,"jjjj")=TEXT(CRENEAUX!$X$11,"jjjj"),TEXT($C279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F279</xm:sqref>
        </x14:conditionalFormatting>
        <x14:conditionalFormatting xmlns:xm="http://schemas.microsoft.com/office/excel/2006/main">
          <x14:cfRule type="expression" priority="4235" id="{B9D6CE79-28E4-4963-930B-752D37EDCE94}">
            <xm:f>OR(TEXT($C279,"jjjj")=TEXT(CRENEAUX!$S$11,"jjjj"),TEXT($C279,"jjjj")=TEXT(CRENEAUX!$T$11,"jjjj"),TEXT($C279,"jjjj")=TEXT(CRENEAUX!$U$11,"jjjj"),TEXT($C279,"jjjj")=TEXT(CRENEAUX!$V$11,"jjjj"),TEXT($C279,"jjjj")=TEXT(CRENEAUX!$W$11,"jjjj"),TEXT($C279,"jjjj")=TEXT(CRENEAUX!$X$11,"jjjj"),TEXT($C279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F280</xm:sqref>
        </x14:conditionalFormatting>
        <x14:conditionalFormatting xmlns:xm="http://schemas.microsoft.com/office/excel/2006/main">
          <x14:cfRule type="expression" priority="4233" id="{ED70845F-F8A3-40DF-A293-7382F662177D}">
            <xm:f>OR(TEXT($C281,"jjjj")=TEXT(CRENEAUX!$S$11,"jjjj"),TEXT($C281,"jjjj")=TEXT(CRENEAUX!$T$11,"jjjj"),TEXT($C281,"jjjj")=TEXT(CRENEAUX!$U$11,"jjjj"),TEXT($C281,"jjjj")=TEXT(CRENEAUX!$V$11,"jjjj"),TEXT($C281,"jjjj")=TEXT(CRENEAUX!$W$11,"jjjj"),TEXT($C281,"jjjj")=TEXT(CRENEAUX!$X$11,"jjjj"),TEXT($C281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F281</xm:sqref>
        </x14:conditionalFormatting>
        <x14:conditionalFormatting xmlns:xm="http://schemas.microsoft.com/office/excel/2006/main">
          <x14:cfRule type="expression" priority="4232" id="{78C7ADC8-BEAF-4A98-AFBB-CCEF36616171}">
            <xm:f>OR(TEXT($C281,"jjjj")=TEXT(CRENEAUX!$S$11,"jjjj"),TEXT($C281,"jjjj")=TEXT(CRENEAUX!$T$11,"jjjj"),TEXT($C281,"jjjj")=TEXT(CRENEAUX!$U$11,"jjjj"),TEXT($C281,"jjjj")=TEXT(CRENEAUX!$V$11,"jjjj"),TEXT($C281,"jjjj")=TEXT(CRENEAUX!$W$11,"jjjj"),TEXT($C281,"jjjj")=TEXT(CRENEAUX!$X$11,"jjjj"),TEXT($C281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F282</xm:sqref>
        </x14:conditionalFormatting>
        <x14:conditionalFormatting xmlns:xm="http://schemas.microsoft.com/office/excel/2006/main">
          <x14:cfRule type="expression" priority="4230" id="{53F5B4C1-0112-4933-B036-A4E3854D5D34}">
            <xm:f>OR(TEXT($C283,"jjjj")=TEXT(CRENEAUX!$S$11,"jjjj"),TEXT($C283,"jjjj")=TEXT(CRENEAUX!$T$11,"jjjj"),TEXT($C283,"jjjj")=TEXT(CRENEAUX!$U$11,"jjjj"),TEXT($C283,"jjjj")=TEXT(CRENEAUX!$V$11,"jjjj"),TEXT($C283,"jjjj")=TEXT(CRENEAUX!$W$11,"jjjj"),TEXT($C283,"jjjj")=TEXT(CRENEAUX!$X$11,"jjjj"),TEXT($C283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F283</xm:sqref>
        </x14:conditionalFormatting>
        <x14:conditionalFormatting xmlns:xm="http://schemas.microsoft.com/office/excel/2006/main">
          <x14:cfRule type="expression" priority="4229" id="{CDA56F8D-6848-4583-ACCB-4DF1BFE5FDE8}">
            <xm:f>OR(TEXT($C283,"jjjj")=TEXT(CRENEAUX!$S$11,"jjjj"),TEXT($C283,"jjjj")=TEXT(CRENEAUX!$T$11,"jjjj"),TEXT($C283,"jjjj")=TEXT(CRENEAUX!$U$11,"jjjj"),TEXT($C283,"jjjj")=TEXT(CRENEAUX!$V$11,"jjjj"),TEXT($C283,"jjjj")=TEXT(CRENEAUX!$W$11,"jjjj"),TEXT($C283,"jjjj")=TEXT(CRENEAUX!$X$11,"jjjj"),TEXT($C283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F284</xm:sqref>
        </x14:conditionalFormatting>
        <x14:conditionalFormatting xmlns:xm="http://schemas.microsoft.com/office/excel/2006/main">
          <x14:cfRule type="expression" priority="4227" id="{4DEBE35E-E9DA-4789-99A6-D5DD9C1079D2}">
            <xm:f>OR(TEXT($C285,"jjjj")=TEXT(CRENEAUX!$S$11,"jjjj"),TEXT($C285,"jjjj")=TEXT(CRENEAUX!$T$11,"jjjj"),TEXT($C285,"jjjj")=TEXT(CRENEAUX!$U$11,"jjjj"),TEXT($C285,"jjjj")=TEXT(CRENEAUX!$V$11,"jjjj"),TEXT($C285,"jjjj")=TEXT(CRENEAUX!$W$11,"jjjj"),TEXT($C285,"jjjj")=TEXT(CRENEAUX!$X$11,"jjjj"),TEXT($C285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F285</xm:sqref>
        </x14:conditionalFormatting>
        <x14:conditionalFormatting xmlns:xm="http://schemas.microsoft.com/office/excel/2006/main">
          <x14:cfRule type="expression" priority="4226" id="{94B9C9A5-9833-4D31-A723-5F1E19BC27A8}">
            <xm:f>OR(TEXT($C285,"jjjj")=TEXT(CRENEAUX!$S$11,"jjjj"),TEXT($C285,"jjjj")=TEXT(CRENEAUX!$T$11,"jjjj"),TEXT($C285,"jjjj")=TEXT(CRENEAUX!$U$11,"jjjj"),TEXT($C285,"jjjj")=TEXT(CRENEAUX!$V$11,"jjjj"),TEXT($C285,"jjjj")=TEXT(CRENEAUX!$W$11,"jjjj"),TEXT($C285,"jjjj")=TEXT(CRENEAUX!$X$11,"jjjj"),TEXT($C285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F286</xm:sqref>
        </x14:conditionalFormatting>
        <x14:conditionalFormatting xmlns:xm="http://schemas.microsoft.com/office/excel/2006/main">
          <x14:cfRule type="expression" priority="4224" id="{A082E152-C08F-4F30-A7FE-D7F8FCE0EB4E}">
            <xm:f>OR(TEXT($C287,"jjjj")=TEXT(CRENEAUX!$S$11,"jjjj"),TEXT($C287,"jjjj")=TEXT(CRENEAUX!$T$11,"jjjj"),TEXT($C287,"jjjj")=TEXT(CRENEAUX!$U$11,"jjjj"),TEXT($C287,"jjjj")=TEXT(CRENEAUX!$V$11,"jjjj"),TEXT($C287,"jjjj")=TEXT(CRENEAUX!$W$11,"jjjj"),TEXT($C287,"jjjj")=TEXT(CRENEAUX!$X$11,"jjjj"),TEXT($C287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F287</xm:sqref>
        </x14:conditionalFormatting>
        <x14:conditionalFormatting xmlns:xm="http://schemas.microsoft.com/office/excel/2006/main">
          <x14:cfRule type="expression" priority="4223" id="{C1852D5F-D15D-401C-B4AB-B838A954A12D}">
            <xm:f>OR(TEXT($C287,"jjjj")=TEXT(CRENEAUX!$S$11,"jjjj"),TEXT($C287,"jjjj")=TEXT(CRENEAUX!$T$11,"jjjj"),TEXT($C287,"jjjj")=TEXT(CRENEAUX!$U$11,"jjjj"),TEXT($C287,"jjjj")=TEXT(CRENEAUX!$V$11,"jjjj"),TEXT($C287,"jjjj")=TEXT(CRENEAUX!$W$11,"jjjj"),TEXT($C287,"jjjj")=TEXT(CRENEAUX!$X$11,"jjjj"),TEXT($C287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F288</xm:sqref>
        </x14:conditionalFormatting>
        <x14:conditionalFormatting xmlns:xm="http://schemas.microsoft.com/office/excel/2006/main">
          <x14:cfRule type="expression" priority="4221" id="{E4FC26C8-097F-462F-BE43-2F5037F9A7DF}">
            <xm:f>OR(TEXT($C289,"jjjj")=TEXT(CRENEAUX!$S$11,"jjjj"),TEXT($C289,"jjjj")=TEXT(CRENEAUX!$T$11,"jjjj"),TEXT($C289,"jjjj")=TEXT(CRENEAUX!$U$11,"jjjj"),TEXT($C289,"jjjj")=TEXT(CRENEAUX!$V$11,"jjjj"),TEXT($C289,"jjjj")=TEXT(CRENEAUX!$W$11,"jjjj"),TEXT($C289,"jjjj")=TEXT(CRENEAUX!$X$11,"jjjj"),TEXT($C289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F289</xm:sqref>
        </x14:conditionalFormatting>
        <x14:conditionalFormatting xmlns:xm="http://schemas.microsoft.com/office/excel/2006/main">
          <x14:cfRule type="expression" priority="4220" id="{EEB85DFA-9537-400F-8717-C9243A647EE6}">
            <xm:f>OR(TEXT($C289,"jjjj")=TEXT(CRENEAUX!$S$11,"jjjj"),TEXT($C289,"jjjj")=TEXT(CRENEAUX!$T$11,"jjjj"),TEXT($C289,"jjjj")=TEXT(CRENEAUX!$U$11,"jjjj"),TEXT($C289,"jjjj")=TEXT(CRENEAUX!$V$11,"jjjj"),TEXT($C289,"jjjj")=TEXT(CRENEAUX!$W$11,"jjjj"),TEXT($C289,"jjjj")=TEXT(CRENEAUX!$X$11,"jjjj"),TEXT($C289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F290</xm:sqref>
        </x14:conditionalFormatting>
        <x14:conditionalFormatting xmlns:xm="http://schemas.microsoft.com/office/excel/2006/main">
          <x14:cfRule type="expression" priority="4218" id="{2EC1CF5F-AEE4-4F9B-BBC1-CF4BDA02A968}">
            <xm:f>OR(TEXT($C291,"jjjj")=TEXT(CRENEAUX!$S$11,"jjjj"),TEXT($C291,"jjjj")=TEXT(CRENEAUX!$T$11,"jjjj"),TEXT($C291,"jjjj")=TEXT(CRENEAUX!$U$11,"jjjj"),TEXT($C291,"jjjj")=TEXT(CRENEAUX!$V$11,"jjjj"),TEXT($C291,"jjjj")=TEXT(CRENEAUX!$W$11,"jjjj"),TEXT($C291,"jjjj")=TEXT(CRENEAUX!$X$11,"jjjj"),TEXT($C291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F291</xm:sqref>
        </x14:conditionalFormatting>
        <x14:conditionalFormatting xmlns:xm="http://schemas.microsoft.com/office/excel/2006/main">
          <x14:cfRule type="expression" priority="4217" id="{95DA8091-D0BF-4AA5-B82A-9BF37E3A9709}">
            <xm:f>OR(TEXT($C291,"jjjj")=TEXT(CRENEAUX!$S$11,"jjjj"),TEXT($C291,"jjjj")=TEXT(CRENEAUX!$T$11,"jjjj"),TEXT($C291,"jjjj")=TEXT(CRENEAUX!$U$11,"jjjj"),TEXT($C291,"jjjj")=TEXT(CRENEAUX!$V$11,"jjjj"),TEXT($C291,"jjjj")=TEXT(CRENEAUX!$W$11,"jjjj"),TEXT($C291,"jjjj")=TEXT(CRENEAUX!$X$11,"jjjj"),TEXT($C291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F292</xm:sqref>
        </x14:conditionalFormatting>
        <x14:conditionalFormatting xmlns:xm="http://schemas.microsoft.com/office/excel/2006/main">
          <x14:cfRule type="expression" priority="4215" id="{FFE37FC2-C933-4881-83B0-4C9EC5B9F23E}">
            <xm:f>OR(TEXT($C293,"jjjj")=TEXT(CRENEAUX!$S$11,"jjjj"),TEXT($C293,"jjjj")=TEXT(CRENEAUX!$T$11,"jjjj"),TEXT($C293,"jjjj")=TEXT(CRENEAUX!$U$11,"jjjj"),TEXT($C293,"jjjj")=TEXT(CRENEAUX!$V$11,"jjjj"),TEXT($C293,"jjjj")=TEXT(CRENEAUX!$W$11,"jjjj"),TEXT($C293,"jjjj")=TEXT(CRENEAUX!$X$11,"jjjj"),TEXT($C293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F293</xm:sqref>
        </x14:conditionalFormatting>
        <x14:conditionalFormatting xmlns:xm="http://schemas.microsoft.com/office/excel/2006/main">
          <x14:cfRule type="expression" priority="4214" id="{97DB0809-0CE9-46AF-B853-E9F66745EAA6}">
            <xm:f>OR(TEXT($C293,"jjjj")=TEXT(CRENEAUX!$S$11,"jjjj"),TEXT($C293,"jjjj")=TEXT(CRENEAUX!$T$11,"jjjj"),TEXT($C293,"jjjj")=TEXT(CRENEAUX!$U$11,"jjjj"),TEXT($C293,"jjjj")=TEXT(CRENEAUX!$V$11,"jjjj"),TEXT($C293,"jjjj")=TEXT(CRENEAUX!$W$11,"jjjj"),TEXT($C293,"jjjj")=TEXT(CRENEAUX!$X$11,"jjjj"),TEXT($C293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F294</xm:sqref>
        </x14:conditionalFormatting>
        <x14:conditionalFormatting xmlns:xm="http://schemas.microsoft.com/office/excel/2006/main">
          <x14:cfRule type="expression" priority="4212" id="{63F0B36E-6638-4572-B91B-C1C31B71A309}">
            <xm:f>OR(TEXT($C295,"jjjj")=TEXT(CRENEAUX!$S$11,"jjjj"),TEXT($C295,"jjjj")=TEXT(CRENEAUX!$T$11,"jjjj"),TEXT($C295,"jjjj")=TEXT(CRENEAUX!$U$11,"jjjj"),TEXT($C295,"jjjj")=TEXT(CRENEAUX!$V$11,"jjjj"),TEXT($C295,"jjjj")=TEXT(CRENEAUX!$W$11,"jjjj"),TEXT($C295,"jjjj")=TEXT(CRENEAUX!$X$11,"jjjj"),TEXT($C295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F295</xm:sqref>
        </x14:conditionalFormatting>
        <x14:conditionalFormatting xmlns:xm="http://schemas.microsoft.com/office/excel/2006/main">
          <x14:cfRule type="expression" priority="4211" id="{93BF10BC-6385-4453-89E8-4E478B19543B}">
            <xm:f>OR(TEXT($C295,"jjjj")=TEXT(CRENEAUX!$S$11,"jjjj"),TEXT($C295,"jjjj")=TEXT(CRENEAUX!$T$11,"jjjj"),TEXT($C295,"jjjj")=TEXT(CRENEAUX!$U$11,"jjjj"),TEXT($C295,"jjjj")=TEXT(CRENEAUX!$V$11,"jjjj"),TEXT($C295,"jjjj")=TEXT(CRENEAUX!$W$11,"jjjj"),TEXT($C295,"jjjj")=TEXT(CRENEAUX!$X$11,"jjjj"),TEXT($C295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F296</xm:sqref>
        </x14:conditionalFormatting>
        <x14:conditionalFormatting xmlns:xm="http://schemas.microsoft.com/office/excel/2006/main">
          <x14:cfRule type="expression" priority="4209" id="{37DA90EC-CB0F-4CE9-B8E5-686F53707EE2}">
            <xm:f>OR(TEXT($C297,"jjjj")=TEXT(CRENEAUX!$S$11,"jjjj"),TEXT($C297,"jjjj")=TEXT(CRENEAUX!$T$11,"jjjj"),TEXT($C297,"jjjj")=TEXT(CRENEAUX!$U$11,"jjjj"),TEXT($C297,"jjjj")=TEXT(CRENEAUX!$V$11,"jjjj"),TEXT($C297,"jjjj")=TEXT(CRENEAUX!$W$11,"jjjj"),TEXT($C297,"jjjj")=TEXT(CRENEAUX!$X$11,"jjjj"),TEXT($C297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F297</xm:sqref>
        </x14:conditionalFormatting>
        <x14:conditionalFormatting xmlns:xm="http://schemas.microsoft.com/office/excel/2006/main">
          <x14:cfRule type="expression" priority="4208" id="{C664A48A-A0FE-4F02-B92D-A6C915FAF5D7}">
            <xm:f>OR(TEXT($C297,"jjjj")=TEXT(CRENEAUX!$S$11,"jjjj"),TEXT($C297,"jjjj")=TEXT(CRENEAUX!$T$11,"jjjj"),TEXT($C297,"jjjj")=TEXT(CRENEAUX!$U$11,"jjjj"),TEXT($C297,"jjjj")=TEXT(CRENEAUX!$V$11,"jjjj"),TEXT($C297,"jjjj")=TEXT(CRENEAUX!$W$11,"jjjj"),TEXT($C297,"jjjj")=TEXT(CRENEAUX!$X$11,"jjjj"),TEXT($C297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F298</xm:sqref>
        </x14:conditionalFormatting>
        <x14:conditionalFormatting xmlns:xm="http://schemas.microsoft.com/office/excel/2006/main">
          <x14:cfRule type="expression" priority="4206" id="{D0D4AC7D-7F06-48D9-B8BA-372C2F07ABC0}">
            <xm:f>OR(TEXT($C299,"jjjj")=TEXT(CRENEAUX!$S$11,"jjjj"),TEXT($C299,"jjjj")=TEXT(CRENEAUX!$T$11,"jjjj"),TEXT($C299,"jjjj")=TEXT(CRENEAUX!$U$11,"jjjj"),TEXT($C299,"jjjj")=TEXT(CRENEAUX!$V$11,"jjjj"),TEXT($C299,"jjjj")=TEXT(CRENEAUX!$W$11,"jjjj"),TEXT($C299,"jjjj")=TEXT(CRENEAUX!$X$11,"jjjj"),TEXT($C299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F299</xm:sqref>
        </x14:conditionalFormatting>
        <x14:conditionalFormatting xmlns:xm="http://schemas.microsoft.com/office/excel/2006/main">
          <x14:cfRule type="expression" priority="4205" id="{27D4E242-0AB0-4A83-8F8D-89581856EF7F}">
            <xm:f>OR(TEXT($C299,"jjjj")=TEXT(CRENEAUX!$S$11,"jjjj"),TEXT($C299,"jjjj")=TEXT(CRENEAUX!$T$11,"jjjj"),TEXT($C299,"jjjj")=TEXT(CRENEAUX!$U$11,"jjjj"),TEXT($C299,"jjjj")=TEXT(CRENEAUX!$V$11,"jjjj"),TEXT($C299,"jjjj")=TEXT(CRENEAUX!$W$11,"jjjj"),TEXT($C299,"jjjj")=TEXT(CRENEAUX!$X$11,"jjjj"),TEXT($C299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F300</xm:sqref>
        </x14:conditionalFormatting>
        <x14:conditionalFormatting xmlns:xm="http://schemas.microsoft.com/office/excel/2006/main">
          <x14:cfRule type="expression" priority="4203" id="{BB211ACE-535F-44F7-B72C-2A9FA39ECC0E}">
            <xm:f>OR(TEXT($C301,"jjjj")=TEXT(CRENEAUX!$S$11,"jjjj"),TEXT($C301,"jjjj")=TEXT(CRENEAUX!$T$11,"jjjj"),TEXT($C301,"jjjj")=TEXT(CRENEAUX!$U$11,"jjjj"),TEXT($C301,"jjjj")=TEXT(CRENEAUX!$V$11,"jjjj"),TEXT($C301,"jjjj")=TEXT(CRENEAUX!$W$11,"jjjj"),TEXT($C301,"jjjj")=TEXT(CRENEAUX!$X$11,"jjjj"),TEXT($C301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F301</xm:sqref>
        </x14:conditionalFormatting>
        <x14:conditionalFormatting xmlns:xm="http://schemas.microsoft.com/office/excel/2006/main">
          <x14:cfRule type="expression" priority="4202" id="{BD4ED86C-CDCC-47FA-83E8-55E8B4679F8B}">
            <xm:f>OR(TEXT($C301,"jjjj")=TEXT(CRENEAUX!$S$11,"jjjj"),TEXT($C301,"jjjj")=TEXT(CRENEAUX!$T$11,"jjjj"),TEXT($C301,"jjjj")=TEXT(CRENEAUX!$U$11,"jjjj"),TEXT($C301,"jjjj")=TEXT(CRENEAUX!$V$11,"jjjj"),TEXT($C301,"jjjj")=TEXT(CRENEAUX!$W$11,"jjjj"),TEXT($C301,"jjjj")=TEXT(CRENEAUX!$X$11,"jjjj"),TEXT($C301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F302</xm:sqref>
        </x14:conditionalFormatting>
        <x14:conditionalFormatting xmlns:xm="http://schemas.microsoft.com/office/excel/2006/main">
          <x14:cfRule type="expression" priority="4200" id="{D43EECC1-A9A6-4200-9CAF-FA53A7437E8F}">
            <xm:f>OR(TEXT($C303,"jjjj")=TEXT(CRENEAUX!$S$11,"jjjj"),TEXT($C303,"jjjj")=TEXT(CRENEAUX!$T$11,"jjjj"),TEXT($C303,"jjjj")=TEXT(CRENEAUX!$U$11,"jjjj"),TEXT($C303,"jjjj")=TEXT(CRENEAUX!$V$11,"jjjj"),TEXT($C303,"jjjj")=TEXT(CRENEAUX!$W$11,"jjjj"),TEXT($C303,"jjjj")=TEXT(CRENEAUX!$X$11,"jjjj"),TEXT($C303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F303</xm:sqref>
        </x14:conditionalFormatting>
        <x14:conditionalFormatting xmlns:xm="http://schemas.microsoft.com/office/excel/2006/main">
          <x14:cfRule type="expression" priority="4199" id="{59B2053A-FCE9-4FE9-8705-86103CEEDBC5}">
            <xm:f>OR(TEXT($C303,"jjjj")=TEXT(CRENEAUX!$S$11,"jjjj"),TEXT($C303,"jjjj")=TEXT(CRENEAUX!$T$11,"jjjj"),TEXT($C303,"jjjj")=TEXT(CRENEAUX!$U$11,"jjjj"),TEXT($C303,"jjjj")=TEXT(CRENEAUX!$V$11,"jjjj"),TEXT($C303,"jjjj")=TEXT(CRENEAUX!$W$11,"jjjj"),TEXT($C303,"jjjj")=TEXT(CRENEAUX!$X$11,"jjjj"),TEXT($C303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F304</xm:sqref>
        </x14:conditionalFormatting>
        <x14:conditionalFormatting xmlns:xm="http://schemas.microsoft.com/office/excel/2006/main">
          <x14:cfRule type="expression" priority="4197" id="{09640A19-EA6F-4BC2-9CFD-287C3CC5C187}">
            <xm:f>OR(TEXT($C305,"jjjj")=TEXT(CRENEAUX!$S$11,"jjjj"),TEXT($C305,"jjjj")=TEXT(CRENEAUX!$T$11,"jjjj"),TEXT($C305,"jjjj")=TEXT(CRENEAUX!$U$11,"jjjj"),TEXT($C305,"jjjj")=TEXT(CRENEAUX!$V$11,"jjjj"),TEXT($C305,"jjjj")=TEXT(CRENEAUX!$W$11,"jjjj"),TEXT($C305,"jjjj")=TEXT(CRENEAUX!$X$11,"jjjj"),TEXT($C305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F305</xm:sqref>
        </x14:conditionalFormatting>
        <x14:conditionalFormatting xmlns:xm="http://schemas.microsoft.com/office/excel/2006/main">
          <x14:cfRule type="expression" priority="4196" id="{CCE13017-16C0-4911-B57C-C44879BD5852}">
            <xm:f>OR(TEXT($C305,"jjjj")=TEXT(CRENEAUX!$S$11,"jjjj"),TEXT($C305,"jjjj")=TEXT(CRENEAUX!$T$11,"jjjj"),TEXT($C305,"jjjj")=TEXT(CRENEAUX!$U$11,"jjjj"),TEXT($C305,"jjjj")=TEXT(CRENEAUX!$V$11,"jjjj"),TEXT($C305,"jjjj")=TEXT(CRENEAUX!$W$11,"jjjj"),TEXT($C305,"jjjj")=TEXT(CRENEAUX!$X$11,"jjjj"),TEXT($C305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F306</xm:sqref>
        </x14:conditionalFormatting>
        <x14:conditionalFormatting xmlns:xm="http://schemas.microsoft.com/office/excel/2006/main">
          <x14:cfRule type="expression" priority="4194" id="{CA6256A5-E12A-4FFD-8622-1F5843ED82AA}">
            <xm:f>OR(TEXT($C307,"jjjj")=TEXT(CRENEAUX!$S$11,"jjjj"),TEXT($C307,"jjjj")=TEXT(CRENEAUX!$T$11,"jjjj"),TEXT($C307,"jjjj")=TEXT(CRENEAUX!$U$11,"jjjj"),TEXT($C307,"jjjj")=TEXT(CRENEAUX!$V$11,"jjjj"),TEXT($C307,"jjjj")=TEXT(CRENEAUX!$W$11,"jjjj"),TEXT($C307,"jjjj")=TEXT(CRENEAUX!$X$11,"jjjj"),TEXT($C307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F307</xm:sqref>
        </x14:conditionalFormatting>
        <x14:conditionalFormatting xmlns:xm="http://schemas.microsoft.com/office/excel/2006/main">
          <x14:cfRule type="expression" priority="4193" id="{B67C05AE-D349-420C-84C8-C302C6D6FC7B}">
            <xm:f>OR(TEXT($C307,"jjjj")=TEXT(CRENEAUX!$S$11,"jjjj"),TEXT($C307,"jjjj")=TEXT(CRENEAUX!$T$11,"jjjj"),TEXT($C307,"jjjj")=TEXT(CRENEAUX!$U$11,"jjjj"),TEXT($C307,"jjjj")=TEXT(CRENEAUX!$V$11,"jjjj"),TEXT($C307,"jjjj")=TEXT(CRENEAUX!$W$11,"jjjj"),TEXT($C307,"jjjj")=TEXT(CRENEAUX!$X$11,"jjjj"),TEXT($C307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F308</xm:sqref>
        </x14:conditionalFormatting>
        <x14:conditionalFormatting xmlns:xm="http://schemas.microsoft.com/office/excel/2006/main">
          <x14:cfRule type="expression" priority="4191" id="{D2FC4634-FA29-4C9C-A5D3-779FA1CC5146}">
            <xm:f>OR(TEXT($C309,"jjjj")=TEXT(CRENEAUX!$S$11,"jjjj"),TEXT($C309,"jjjj")=TEXT(CRENEAUX!$T$11,"jjjj"),TEXT($C309,"jjjj")=TEXT(CRENEAUX!$U$11,"jjjj"),TEXT($C309,"jjjj")=TEXT(CRENEAUX!$V$11,"jjjj"),TEXT($C309,"jjjj")=TEXT(CRENEAUX!$W$11,"jjjj"),TEXT($C309,"jjjj")=TEXT(CRENEAUX!$X$11,"jjjj"),TEXT($C309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F309</xm:sqref>
        </x14:conditionalFormatting>
        <x14:conditionalFormatting xmlns:xm="http://schemas.microsoft.com/office/excel/2006/main">
          <x14:cfRule type="expression" priority="4190" id="{A9408EFB-13DE-40A8-90E8-A5A53ACE1883}">
            <xm:f>OR(TEXT($C309,"jjjj")=TEXT(CRENEAUX!$S$11,"jjjj"),TEXT($C309,"jjjj")=TEXT(CRENEAUX!$T$11,"jjjj"),TEXT($C309,"jjjj")=TEXT(CRENEAUX!$U$11,"jjjj"),TEXT($C309,"jjjj")=TEXT(CRENEAUX!$V$11,"jjjj"),TEXT($C309,"jjjj")=TEXT(CRENEAUX!$W$11,"jjjj"),TEXT($C309,"jjjj")=TEXT(CRENEAUX!$X$11,"jjjj"),TEXT($C309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F310</xm:sqref>
        </x14:conditionalFormatting>
        <x14:conditionalFormatting xmlns:xm="http://schemas.microsoft.com/office/excel/2006/main">
          <x14:cfRule type="expression" priority="4188" id="{EB369075-B826-4B61-B077-E97195B99D1D}">
            <xm:f>OR(TEXT($C311,"jjjj")=TEXT(CRENEAUX!$S$11,"jjjj"),TEXT($C311,"jjjj")=TEXT(CRENEAUX!$T$11,"jjjj"),TEXT($C311,"jjjj")=TEXT(CRENEAUX!$U$11,"jjjj"),TEXT($C311,"jjjj")=TEXT(CRENEAUX!$V$11,"jjjj"),TEXT($C311,"jjjj")=TEXT(CRENEAUX!$W$11,"jjjj"),TEXT($C311,"jjjj")=TEXT(CRENEAUX!$X$11,"jjjj"),TEXT($C311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F311</xm:sqref>
        </x14:conditionalFormatting>
        <x14:conditionalFormatting xmlns:xm="http://schemas.microsoft.com/office/excel/2006/main">
          <x14:cfRule type="expression" priority="4187" id="{679F7269-602C-4EB0-90B7-43AAA52C215F}">
            <xm:f>OR(TEXT($C311,"jjjj")=TEXT(CRENEAUX!$S$11,"jjjj"),TEXT($C311,"jjjj")=TEXT(CRENEAUX!$T$11,"jjjj"),TEXT($C311,"jjjj")=TEXT(CRENEAUX!$U$11,"jjjj"),TEXT($C311,"jjjj")=TEXT(CRENEAUX!$V$11,"jjjj"),TEXT($C311,"jjjj")=TEXT(CRENEAUX!$W$11,"jjjj"),TEXT($C311,"jjjj")=TEXT(CRENEAUX!$X$11,"jjjj"),TEXT($C311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F312</xm:sqref>
        </x14:conditionalFormatting>
        <x14:conditionalFormatting xmlns:xm="http://schemas.microsoft.com/office/excel/2006/main">
          <x14:cfRule type="expression" priority="4185" id="{0F3D9E66-A33A-4386-962C-C7CD001FEA11}">
            <xm:f>OR(TEXT($C313,"jjjj")=TEXT(CRENEAUX!$S$11,"jjjj"),TEXT($C313,"jjjj")=TEXT(CRENEAUX!$T$11,"jjjj"),TEXT($C313,"jjjj")=TEXT(CRENEAUX!$U$11,"jjjj"),TEXT($C313,"jjjj")=TEXT(CRENEAUX!$V$11,"jjjj"),TEXT($C313,"jjjj")=TEXT(CRENEAUX!$W$11,"jjjj"),TEXT($C313,"jjjj")=TEXT(CRENEAUX!$X$11,"jjjj"),TEXT($C313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F313</xm:sqref>
        </x14:conditionalFormatting>
        <x14:conditionalFormatting xmlns:xm="http://schemas.microsoft.com/office/excel/2006/main">
          <x14:cfRule type="expression" priority="4184" id="{404BE155-25E6-4378-9C50-478A220647F4}">
            <xm:f>OR(TEXT($C313,"jjjj")=TEXT(CRENEAUX!$S$11,"jjjj"),TEXT($C313,"jjjj")=TEXT(CRENEAUX!$T$11,"jjjj"),TEXT($C313,"jjjj")=TEXT(CRENEAUX!$U$11,"jjjj"),TEXT($C313,"jjjj")=TEXT(CRENEAUX!$V$11,"jjjj"),TEXT($C313,"jjjj")=TEXT(CRENEAUX!$W$11,"jjjj"),TEXT($C313,"jjjj")=TEXT(CRENEAUX!$X$11,"jjjj"),TEXT($C313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F314</xm:sqref>
        </x14:conditionalFormatting>
        <x14:conditionalFormatting xmlns:xm="http://schemas.microsoft.com/office/excel/2006/main">
          <x14:cfRule type="expression" priority="4182" id="{EBCBD545-57D0-4215-9D0C-C000EBCDAABA}">
            <xm:f>OR(TEXT($C315,"jjjj")=TEXT(CRENEAUX!$S$11,"jjjj"),TEXT($C315,"jjjj")=TEXT(CRENEAUX!$T$11,"jjjj"),TEXT($C315,"jjjj")=TEXT(CRENEAUX!$U$11,"jjjj"),TEXT($C315,"jjjj")=TEXT(CRENEAUX!$V$11,"jjjj"),TEXT($C315,"jjjj")=TEXT(CRENEAUX!$W$11,"jjjj"),TEXT($C315,"jjjj")=TEXT(CRENEAUX!$X$11,"jjjj"),TEXT($C315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F315</xm:sqref>
        </x14:conditionalFormatting>
        <x14:conditionalFormatting xmlns:xm="http://schemas.microsoft.com/office/excel/2006/main">
          <x14:cfRule type="expression" priority="4181" id="{7E2A70D7-274F-4D50-BCD0-376F37FD0B24}">
            <xm:f>OR(TEXT($C315,"jjjj")=TEXT(CRENEAUX!$S$11,"jjjj"),TEXT($C315,"jjjj")=TEXT(CRENEAUX!$T$11,"jjjj"),TEXT($C315,"jjjj")=TEXT(CRENEAUX!$U$11,"jjjj"),TEXT($C315,"jjjj")=TEXT(CRENEAUX!$V$11,"jjjj"),TEXT($C315,"jjjj")=TEXT(CRENEAUX!$W$11,"jjjj"),TEXT($C315,"jjjj")=TEXT(CRENEAUX!$X$11,"jjjj"),TEXT($C315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F316</xm:sqref>
        </x14:conditionalFormatting>
        <x14:conditionalFormatting xmlns:xm="http://schemas.microsoft.com/office/excel/2006/main">
          <x14:cfRule type="expression" priority="4179" id="{9B67B354-0D92-4B1A-953F-CC2BD1629B19}">
            <xm:f>OR(TEXT($C317,"jjjj")=TEXT(CRENEAUX!$S$11,"jjjj"),TEXT($C317,"jjjj")=TEXT(CRENEAUX!$T$11,"jjjj"),TEXT($C317,"jjjj")=TEXT(CRENEAUX!$U$11,"jjjj"),TEXT($C317,"jjjj")=TEXT(CRENEAUX!$V$11,"jjjj"),TEXT($C317,"jjjj")=TEXT(CRENEAUX!$W$11,"jjjj"),TEXT($C317,"jjjj")=TEXT(CRENEAUX!$X$11,"jjjj"),TEXT($C317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F317</xm:sqref>
        </x14:conditionalFormatting>
        <x14:conditionalFormatting xmlns:xm="http://schemas.microsoft.com/office/excel/2006/main">
          <x14:cfRule type="expression" priority="4178" id="{67619E83-0B12-45D1-8177-398917AE8BC0}">
            <xm:f>OR(TEXT($C317,"jjjj")=TEXT(CRENEAUX!$S$11,"jjjj"),TEXT($C317,"jjjj")=TEXT(CRENEAUX!$T$11,"jjjj"),TEXT($C317,"jjjj")=TEXT(CRENEAUX!$U$11,"jjjj"),TEXT($C317,"jjjj")=TEXT(CRENEAUX!$V$11,"jjjj"),TEXT($C317,"jjjj")=TEXT(CRENEAUX!$W$11,"jjjj"),TEXT($C317,"jjjj")=TEXT(CRENEAUX!$X$11,"jjjj"),TEXT($C317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F318</xm:sqref>
        </x14:conditionalFormatting>
        <x14:conditionalFormatting xmlns:xm="http://schemas.microsoft.com/office/excel/2006/main">
          <x14:cfRule type="expression" priority="4176" id="{45F72382-B5F2-4340-B4E6-891A85959FC5}">
            <xm:f>OR(TEXT($C319,"jjjj")=TEXT(CRENEAUX!$S$11,"jjjj"),TEXT($C319,"jjjj")=TEXT(CRENEAUX!$T$11,"jjjj"),TEXT($C319,"jjjj")=TEXT(CRENEAUX!$U$11,"jjjj"),TEXT($C319,"jjjj")=TEXT(CRENEAUX!$V$11,"jjjj"),TEXT($C319,"jjjj")=TEXT(CRENEAUX!$W$11,"jjjj"),TEXT($C319,"jjjj")=TEXT(CRENEAUX!$X$11,"jjjj"),TEXT($C319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F319</xm:sqref>
        </x14:conditionalFormatting>
        <x14:conditionalFormatting xmlns:xm="http://schemas.microsoft.com/office/excel/2006/main">
          <x14:cfRule type="expression" priority="4175" id="{D468BBA8-1746-47D4-884B-5541F3B32C9A}">
            <xm:f>OR(TEXT($C319,"jjjj")=TEXT(CRENEAUX!$S$11,"jjjj"),TEXT($C319,"jjjj")=TEXT(CRENEAUX!$T$11,"jjjj"),TEXT($C319,"jjjj")=TEXT(CRENEAUX!$U$11,"jjjj"),TEXT($C319,"jjjj")=TEXT(CRENEAUX!$V$11,"jjjj"),TEXT($C319,"jjjj")=TEXT(CRENEAUX!$W$11,"jjjj"),TEXT($C319,"jjjj")=TEXT(CRENEAUX!$X$11,"jjjj"),TEXT($C319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F320</xm:sqref>
        </x14:conditionalFormatting>
        <x14:conditionalFormatting xmlns:xm="http://schemas.microsoft.com/office/excel/2006/main">
          <x14:cfRule type="expression" priority="4173" id="{B64CB4EB-EF0E-4795-8364-6475AA104F2A}">
            <xm:f>OR(TEXT($C321,"jjjj")=TEXT(CRENEAUX!$S$11,"jjjj"),TEXT($C321,"jjjj")=TEXT(CRENEAUX!$T$11,"jjjj"),TEXT($C321,"jjjj")=TEXT(CRENEAUX!$U$11,"jjjj"),TEXT($C321,"jjjj")=TEXT(CRENEAUX!$V$11,"jjjj"),TEXT($C321,"jjjj")=TEXT(CRENEAUX!$W$11,"jjjj"),TEXT($C321,"jjjj")=TEXT(CRENEAUX!$X$11,"jjjj"),TEXT($C321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F321</xm:sqref>
        </x14:conditionalFormatting>
        <x14:conditionalFormatting xmlns:xm="http://schemas.microsoft.com/office/excel/2006/main">
          <x14:cfRule type="expression" priority="4172" id="{4D6AA834-A6A8-439A-B7C1-74D7BEC8D164}">
            <xm:f>OR(TEXT($C321,"jjjj")=TEXT(CRENEAUX!$S$11,"jjjj"),TEXT($C321,"jjjj")=TEXT(CRENEAUX!$T$11,"jjjj"),TEXT($C321,"jjjj")=TEXT(CRENEAUX!$U$11,"jjjj"),TEXT($C321,"jjjj")=TEXT(CRENEAUX!$V$11,"jjjj"),TEXT($C321,"jjjj")=TEXT(CRENEAUX!$W$11,"jjjj"),TEXT($C321,"jjjj")=TEXT(CRENEAUX!$X$11,"jjjj"),TEXT($C321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F322</xm:sqref>
        </x14:conditionalFormatting>
        <x14:conditionalFormatting xmlns:xm="http://schemas.microsoft.com/office/excel/2006/main">
          <x14:cfRule type="expression" priority="4170" id="{57237658-9925-4E01-B70F-FBB4AB96EE7B}">
            <xm:f>OR(TEXT($C323,"jjjj")=TEXT(CRENEAUX!$S$11,"jjjj"),TEXT($C323,"jjjj")=TEXT(CRENEAUX!$T$11,"jjjj"),TEXT($C323,"jjjj")=TEXT(CRENEAUX!$U$11,"jjjj"),TEXT($C323,"jjjj")=TEXT(CRENEAUX!$V$11,"jjjj"),TEXT($C323,"jjjj")=TEXT(CRENEAUX!$W$11,"jjjj"),TEXT($C323,"jjjj")=TEXT(CRENEAUX!$X$11,"jjjj"),TEXT($C323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F323</xm:sqref>
        </x14:conditionalFormatting>
        <x14:conditionalFormatting xmlns:xm="http://schemas.microsoft.com/office/excel/2006/main">
          <x14:cfRule type="expression" priority="4169" id="{C3FD9BEB-B29C-4331-882B-0425D2F3DF43}">
            <xm:f>OR(TEXT($C323,"jjjj")=TEXT(CRENEAUX!$S$11,"jjjj"),TEXT($C323,"jjjj")=TEXT(CRENEAUX!$T$11,"jjjj"),TEXT($C323,"jjjj")=TEXT(CRENEAUX!$U$11,"jjjj"),TEXT($C323,"jjjj")=TEXT(CRENEAUX!$V$11,"jjjj"),TEXT($C323,"jjjj")=TEXT(CRENEAUX!$W$11,"jjjj"),TEXT($C323,"jjjj")=TEXT(CRENEAUX!$X$11,"jjjj"),TEXT($C323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F324</xm:sqref>
        </x14:conditionalFormatting>
        <x14:conditionalFormatting xmlns:xm="http://schemas.microsoft.com/office/excel/2006/main">
          <x14:cfRule type="expression" priority="4167" id="{B5E09ECD-76B6-4FC3-9FE5-D12260C6632D}">
            <xm:f>OR(TEXT($C325,"jjjj")=TEXT(CRENEAUX!$S$11,"jjjj"),TEXT($C325,"jjjj")=TEXT(CRENEAUX!$T$11,"jjjj"),TEXT($C325,"jjjj")=TEXT(CRENEAUX!$U$11,"jjjj"),TEXT($C325,"jjjj")=TEXT(CRENEAUX!$V$11,"jjjj"),TEXT($C325,"jjjj")=TEXT(CRENEAUX!$W$11,"jjjj"),TEXT($C325,"jjjj")=TEXT(CRENEAUX!$X$11,"jjjj"),TEXT($C325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F325</xm:sqref>
        </x14:conditionalFormatting>
        <x14:conditionalFormatting xmlns:xm="http://schemas.microsoft.com/office/excel/2006/main">
          <x14:cfRule type="expression" priority="4166" id="{BB71187E-EC17-42A6-ABE6-5419F16932F9}">
            <xm:f>OR(TEXT($C325,"jjjj")=TEXT(CRENEAUX!$S$11,"jjjj"),TEXT($C325,"jjjj")=TEXT(CRENEAUX!$T$11,"jjjj"),TEXT($C325,"jjjj")=TEXT(CRENEAUX!$U$11,"jjjj"),TEXT($C325,"jjjj")=TEXT(CRENEAUX!$V$11,"jjjj"),TEXT($C325,"jjjj")=TEXT(CRENEAUX!$W$11,"jjjj"),TEXT($C325,"jjjj")=TEXT(CRENEAUX!$X$11,"jjjj"),TEXT($C325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F326</xm:sqref>
        </x14:conditionalFormatting>
        <x14:conditionalFormatting xmlns:xm="http://schemas.microsoft.com/office/excel/2006/main">
          <x14:cfRule type="expression" priority="4164" id="{56F12ABA-9073-480A-A434-13727E5D14B1}">
            <xm:f>OR(TEXT($C327,"jjjj")=TEXT(CRENEAUX!$S$11,"jjjj"),TEXT($C327,"jjjj")=TEXT(CRENEAUX!$T$11,"jjjj"),TEXT($C327,"jjjj")=TEXT(CRENEAUX!$U$11,"jjjj"),TEXT($C327,"jjjj")=TEXT(CRENEAUX!$V$11,"jjjj"),TEXT($C327,"jjjj")=TEXT(CRENEAUX!$W$11,"jjjj"),TEXT($C327,"jjjj")=TEXT(CRENEAUX!$X$11,"jjjj"),TEXT($C327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F327</xm:sqref>
        </x14:conditionalFormatting>
        <x14:conditionalFormatting xmlns:xm="http://schemas.microsoft.com/office/excel/2006/main">
          <x14:cfRule type="expression" priority="4163" id="{838C8197-F322-4BBB-A45C-48A7D6838DD0}">
            <xm:f>OR(TEXT($C327,"jjjj")=TEXT(CRENEAUX!$S$11,"jjjj"),TEXT($C327,"jjjj")=TEXT(CRENEAUX!$T$11,"jjjj"),TEXT($C327,"jjjj")=TEXT(CRENEAUX!$U$11,"jjjj"),TEXT($C327,"jjjj")=TEXT(CRENEAUX!$V$11,"jjjj"),TEXT($C327,"jjjj")=TEXT(CRENEAUX!$W$11,"jjjj"),TEXT($C327,"jjjj")=TEXT(CRENEAUX!$X$11,"jjjj"),TEXT($C327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F328</xm:sqref>
        </x14:conditionalFormatting>
        <x14:conditionalFormatting xmlns:xm="http://schemas.microsoft.com/office/excel/2006/main">
          <x14:cfRule type="expression" priority="4161" id="{9BDCB4A9-321F-4EEF-9EFB-2CCFEC2D45F3}">
            <xm:f>OR(TEXT($C329,"jjjj")=TEXT(CRENEAUX!$S$11,"jjjj"),TEXT($C329,"jjjj")=TEXT(CRENEAUX!$T$11,"jjjj"),TEXT($C329,"jjjj")=TEXT(CRENEAUX!$U$11,"jjjj"),TEXT($C329,"jjjj")=TEXT(CRENEAUX!$V$11,"jjjj"),TEXT($C329,"jjjj")=TEXT(CRENEAUX!$W$11,"jjjj"),TEXT($C329,"jjjj")=TEXT(CRENEAUX!$X$11,"jjjj"),TEXT($C329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F329</xm:sqref>
        </x14:conditionalFormatting>
        <x14:conditionalFormatting xmlns:xm="http://schemas.microsoft.com/office/excel/2006/main">
          <x14:cfRule type="expression" priority="4160" id="{E52B7108-2480-4CDA-9D75-083F2B753545}">
            <xm:f>OR(TEXT($C329,"jjjj")=TEXT(CRENEAUX!$S$11,"jjjj"),TEXT($C329,"jjjj")=TEXT(CRENEAUX!$T$11,"jjjj"),TEXT($C329,"jjjj")=TEXT(CRENEAUX!$U$11,"jjjj"),TEXT($C329,"jjjj")=TEXT(CRENEAUX!$V$11,"jjjj"),TEXT($C329,"jjjj")=TEXT(CRENEAUX!$W$11,"jjjj"),TEXT($C329,"jjjj")=TEXT(CRENEAUX!$X$11,"jjjj"),TEXT($C329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F330</xm:sqref>
        </x14:conditionalFormatting>
        <x14:conditionalFormatting xmlns:xm="http://schemas.microsoft.com/office/excel/2006/main">
          <x14:cfRule type="expression" priority="4158" id="{5A366CE3-B7D3-4A3E-A4A9-D465D634BEB6}">
            <xm:f>OR(TEXT($C331,"jjjj")=TEXT(CRENEAUX!$S$11,"jjjj"),TEXT($C331,"jjjj")=TEXT(CRENEAUX!$T$11,"jjjj"),TEXT($C331,"jjjj")=TEXT(CRENEAUX!$U$11,"jjjj"),TEXT($C331,"jjjj")=TEXT(CRENEAUX!$V$11,"jjjj"),TEXT($C331,"jjjj")=TEXT(CRENEAUX!$W$11,"jjjj"),TEXT($C331,"jjjj")=TEXT(CRENEAUX!$X$11,"jjjj"),TEXT($C331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F331</xm:sqref>
        </x14:conditionalFormatting>
        <x14:conditionalFormatting xmlns:xm="http://schemas.microsoft.com/office/excel/2006/main">
          <x14:cfRule type="expression" priority="4157" id="{AC0B226E-E9CE-4B70-B70A-3C5DEEBDA2AF}">
            <xm:f>OR(TEXT($C331,"jjjj")=TEXT(CRENEAUX!$S$11,"jjjj"),TEXT($C331,"jjjj")=TEXT(CRENEAUX!$T$11,"jjjj"),TEXT($C331,"jjjj")=TEXT(CRENEAUX!$U$11,"jjjj"),TEXT($C331,"jjjj")=TEXT(CRENEAUX!$V$11,"jjjj"),TEXT($C331,"jjjj")=TEXT(CRENEAUX!$W$11,"jjjj"),TEXT($C331,"jjjj")=TEXT(CRENEAUX!$X$11,"jjjj"),TEXT($C331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F332</xm:sqref>
        </x14:conditionalFormatting>
        <x14:conditionalFormatting xmlns:xm="http://schemas.microsoft.com/office/excel/2006/main">
          <x14:cfRule type="expression" priority="4155" id="{D08B9CC8-59BD-4FB8-A27E-4A71900149E7}">
            <xm:f>OR(TEXT($C333,"jjjj")=TEXT(CRENEAUX!$S$11,"jjjj"),TEXT($C333,"jjjj")=TEXT(CRENEAUX!$T$11,"jjjj"),TEXT($C333,"jjjj")=TEXT(CRENEAUX!$U$11,"jjjj"),TEXT($C333,"jjjj")=TEXT(CRENEAUX!$V$11,"jjjj"),TEXT($C333,"jjjj")=TEXT(CRENEAUX!$W$11,"jjjj"),TEXT($C333,"jjjj")=TEXT(CRENEAUX!$X$11,"jjjj"),TEXT($C333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F333</xm:sqref>
        </x14:conditionalFormatting>
        <x14:conditionalFormatting xmlns:xm="http://schemas.microsoft.com/office/excel/2006/main">
          <x14:cfRule type="expression" priority="4154" id="{4409406B-4575-45A8-B64D-2D6D522316F5}">
            <xm:f>OR(TEXT($C333,"jjjj")=TEXT(CRENEAUX!$S$11,"jjjj"),TEXT($C333,"jjjj")=TEXT(CRENEAUX!$T$11,"jjjj"),TEXT($C333,"jjjj")=TEXT(CRENEAUX!$U$11,"jjjj"),TEXT($C333,"jjjj")=TEXT(CRENEAUX!$V$11,"jjjj"),TEXT($C333,"jjjj")=TEXT(CRENEAUX!$W$11,"jjjj"),TEXT($C333,"jjjj")=TEXT(CRENEAUX!$X$11,"jjjj"),TEXT($C333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F334</xm:sqref>
        </x14:conditionalFormatting>
        <x14:conditionalFormatting xmlns:xm="http://schemas.microsoft.com/office/excel/2006/main">
          <x14:cfRule type="expression" priority="4152" id="{9AF6EA87-52DC-4529-823B-5D3957F02DA9}">
            <xm:f>OR(TEXT($C335,"jjjj")=TEXT(CRENEAUX!$S$11,"jjjj"),TEXT($C335,"jjjj")=TEXT(CRENEAUX!$T$11,"jjjj"),TEXT($C335,"jjjj")=TEXT(CRENEAUX!$U$11,"jjjj"),TEXT($C335,"jjjj")=TEXT(CRENEAUX!$V$11,"jjjj"),TEXT($C335,"jjjj")=TEXT(CRENEAUX!$W$11,"jjjj"),TEXT($C335,"jjjj")=TEXT(CRENEAUX!$X$11,"jjjj"),TEXT($C335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F335</xm:sqref>
        </x14:conditionalFormatting>
        <x14:conditionalFormatting xmlns:xm="http://schemas.microsoft.com/office/excel/2006/main">
          <x14:cfRule type="expression" priority="4151" id="{5F51D0BC-573E-4349-BB94-83791C659C9B}">
            <xm:f>OR(TEXT($C335,"jjjj")=TEXT(CRENEAUX!$S$11,"jjjj"),TEXT($C335,"jjjj")=TEXT(CRENEAUX!$T$11,"jjjj"),TEXT($C335,"jjjj")=TEXT(CRENEAUX!$U$11,"jjjj"),TEXT($C335,"jjjj")=TEXT(CRENEAUX!$V$11,"jjjj"),TEXT($C335,"jjjj")=TEXT(CRENEAUX!$W$11,"jjjj"),TEXT($C335,"jjjj")=TEXT(CRENEAUX!$X$11,"jjjj"),TEXT($C335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F336</xm:sqref>
        </x14:conditionalFormatting>
        <x14:conditionalFormatting xmlns:xm="http://schemas.microsoft.com/office/excel/2006/main">
          <x14:cfRule type="expression" priority="4149" id="{FD19B144-799A-4398-B5F4-8C214EDA521D}">
            <xm:f>OR(TEXT($C337,"jjjj")=TEXT(CRENEAUX!$S$11,"jjjj"),TEXT($C337,"jjjj")=TEXT(CRENEAUX!$T$11,"jjjj"),TEXT($C337,"jjjj")=TEXT(CRENEAUX!$U$11,"jjjj"),TEXT($C337,"jjjj")=TEXT(CRENEAUX!$V$11,"jjjj"),TEXT($C337,"jjjj")=TEXT(CRENEAUX!$W$11,"jjjj"),TEXT($C337,"jjjj")=TEXT(CRENEAUX!$X$11,"jjjj"),TEXT($C337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F337</xm:sqref>
        </x14:conditionalFormatting>
        <x14:conditionalFormatting xmlns:xm="http://schemas.microsoft.com/office/excel/2006/main">
          <x14:cfRule type="expression" priority="4148" id="{F45FDAB2-115F-4BA5-B9A7-6EF40A096184}">
            <xm:f>OR(TEXT($C337,"jjjj")=TEXT(CRENEAUX!$S$11,"jjjj"),TEXT($C337,"jjjj")=TEXT(CRENEAUX!$T$11,"jjjj"),TEXT($C337,"jjjj")=TEXT(CRENEAUX!$U$11,"jjjj"),TEXT($C337,"jjjj")=TEXT(CRENEAUX!$V$11,"jjjj"),TEXT($C337,"jjjj")=TEXT(CRENEAUX!$W$11,"jjjj"),TEXT($C337,"jjjj")=TEXT(CRENEAUX!$X$11,"jjjj"),TEXT($C337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F338</xm:sqref>
        </x14:conditionalFormatting>
        <x14:conditionalFormatting xmlns:xm="http://schemas.microsoft.com/office/excel/2006/main">
          <x14:cfRule type="expression" priority="4146" id="{4B4F5659-935F-4952-9E45-A4B54B31F02E}">
            <xm:f>OR(TEXT($C339,"jjjj")=TEXT(CRENEAUX!$S$11,"jjjj"),TEXT($C339,"jjjj")=TEXT(CRENEAUX!$T$11,"jjjj"),TEXT($C339,"jjjj")=TEXT(CRENEAUX!$U$11,"jjjj"),TEXT($C339,"jjjj")=TEXT(CRENEAUX!$V$11,"jjjj"),TEXT($C339,"jjjj")=TEXT(CRENEAUX!$W$11,"jjjj"),TEXT($C339,"jjjj")=TEXT(CRENEAUX!$X$11,"jjjj"),TEXT($C339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F339</xm:sqref>
        </x14:conditionalFormatting>
        <x14:conditionalFormatting xmlns:xm="http://schemas.microsoft.com/office/excel/2006/main">
          <x14:cfRule type="expression" priority="4145" id="{567449A1-BBD6-4910-874B-6181BCEB4070}">
            <xm:f>OR(TEXT($C339,"jjjj")=TEXT(CRENEAUX!$S$11,"jjjj"),TEXT($C339,"jjjj")=TEXT(CRENEAUX!$T$11,"jjjj"),TEXT($C339,"jjjj")=TEXT(CRENEAUX!$U$11,"jjjj"),TEXT($C339,"jjjj")=TEXT(CRENEAUX!$V$11,"jjjj"),TEXT($C339,"jjjj")=TEXT(CRENEAUX!$W$11,"jjjj"),TEXT($C339,"jjjj")=TEXT(CRENEAUX!$X$11,"jjjj"),TEXT($C339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F340</xm:sqref>
        </x14:conditionalFormatting>
        <x14:conditionalFormatting xmlns:xm="http://schemas.microsoft.com/office/excel/2006/main">
          <x14:cfRule type="expression" priority="4143" id="{66960716-613B-48A4-AB34-0E5C29CAF574}">
            <xm:f>OR(TEXT($C341,"jjjj")=TEXT(CRENEAUX!$S$11,"jjjj"),TEXT($C341,"jjjj")=TEXT(CRENEAUX!$T$11,"jjjj"),TEXT($C341,"jjjj")=TEXT(CRENEAUX!$U$11,"jjjj"),TEXT($C341,"jjjj")=TEXT(CRENEAUX!$V$11,"jjjj"),TEXT($C341,"jjjj")=TEXT(CRENEAUX!$W$11,"jjjj"),TEXT($C341,"jjjj")=TEXT(CRENEAUX!$X$11,"jjjj"),TEXT($C341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F341</xm:sqref>
        </x14:conditionalFormatting>
        <x14:conditionalFormatting xmlns:xm="http://schemas.microsoft.com/office/excel/2006/main">
          <x14:cfRule type="expression" priority="4142" id="{3058C75E-9AEB-4F8B-8907-C72C27E05641}">
            <xm:f>OR(TEXT($C341,"jjjj")=TEXT(CRENEAUX!$S$11,"jjjj"),TEXT($C341,"jjjj")=TEXT(CRENEAUX!$T$11,"jjjj"),TEXT($C341,"jjjj")=TEXT(CRENEAUX!$U$11,"jjjj"),TEXT($C341,"jjjj")=TEXT(CRENEAUX!$V$11,"jjjj"),TEXT($C341,"jjjj")=TEXT(CRENEAUX!$W$11,"jjjj"),TEXT($C341,"jjjj")=TEXT(CRENEAUX!$X$11,"jjjj"),TEXT($C341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F342</xm:sqref>
        </x14:conditionalFormatting>
        <x14:conditionalFormatting xmlns:xm="http://schemas.microsoft.com/office/excel/2006/main">
          <x14:cfRule type="expression" priority="4140" id="{90B8A35C-7C36-4AF0-BB02-4B8E4077535E}">
            <xm:f>OR(TEXT($C343,"jjjj")=TEXT(CRENEAUX!$S$11,"jjjj"),TEXT($C343,"jjjj")=TEXT(CRENEAUX!$T$11,"jjjj"),TEXT($C343,"jjjj")=TEXT(CRENEAUX!$U$11,"jjjj"),TEXT($C343,"jjjj")=TEXT(CRENEAUX!$V$11,"jjjj"),TEXT($C343,"jjjj")=TEXT(CRENEAUX!$W$11,"jjjj"),TEXT($C343,"jjjj")=TEXT(CRENEAUX!$X$11,"jjjj"),TEXT($C343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F343</xm:sqref>
        </x14:conditionalFormatting>
        <x14:conditionalFormatting xmlns:xm="http://schemas.microsoft.com/office/excel/2006/main">
          <x14:cfRule type="expression" priority="4139" id="{E024B4F0-0DB8-4F2F-BC30-467450822911}">
            <xm:f>OR(TEXT($C343,"jjjj")=TEXT(CRENEAUX!$S$11,"jjjj"),TEXT($C343,"jjjj")=TEXT(CRENEAUX!$T$11,"jjjj"),TEXT($C343,"jjjj")=TEXT(CRENEAUX!$U$11,"jjjj"),TEXT($C343,"jjjj")=TEXT(CRENEAUX!$V$11,"jjjj"),TEXT($C343,"jjjj")=TEXT(CRENEAUX!$W$11,"jjjj"),TEXT($C343,"jjjj")=TEXT(CRENEAUX!$X$11,"jjjj"),TEXT($C343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F344</xm:sqref>
        </x14:conditionalFormatting>
        <x14:conditionalFormatting xmlns:xm="http://schemas.microsoft.com/office/excel/2006/main">
          <x14:cfRule type="expression" priority="4137" id="{A680EA31-B953-4EB5-93CA-3AD4CA76855D}">
            <xm:f>OR(TEXT($C345,"jjjj")=TEXT(CRENEAUX!$S$11,"jjjj"),TEXT($C345,"jjjj")=TEXT(CRENEAUX!$T$11,"jjjj"),TEXT($C345,"jjjj")=TEXT(CRENEAUX!$U$11,"jjjj"),TEXT($C345,"jjjj")=TEXT(CRENEAUX!$V$11,"jjjj"),TEXT($C345,"jjjj")=TEXT(CRENEAUX!$W$11,"jjjj"),TEXT($C345,"jjjj")=TEXT(CRENEAUX!$X$11,"jjjj"),TEXT($C345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F345</xm:sqref>
        </x14:conditionalFormatting>
        <x14:conditionalFormatting xmlns:xm="http://schemas.microsoft.com/office/excel/2006/main">
          <x14:cfRule type="expression" priority="4136" id="{9793B7C0-FAE3-414C-AEC8-35C4B655048B}">
            <xm:f>OR(TEXT($C345,"jjjj")=TEXT(CRENEAUX!$S$11,"jjjj"),TEXT($C345,"jjjj")=TEXT(CRENEAUX!$T$11,"jjjj"),TEXT($C345,"jjjj")=TEXT(CRENEAUX!$U$11,"jjjj"),TEXT($C345,"jjjj")=TEXT(CRENEAUX!$V$11,"jjjj"),TEXT($C345,"jjjj")=TEXT(CRENEAUX!$W$11,"jjjj"),TEXT($C345,"jjjj")=TEXT(CRENEAUX!$X$11,"jjjj"),TEXT($C345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F346</xm:sqref>
        </x14:conditionalFormatting>
        <x14:conditionalFormatting xmlns:xm="http://schemas.microsoft.com/office/excel/2006/main">
          <x14:cfRule type="expression" priority="4134" id="{B0F4F624-9F7A-4A00-B16F-B15F37702C4A}">
            <xm:f>OR(TEXT($C347,"jjjj")=TEXT(CRENEAUX!$S$11,"jjjj"),TEXT($C347,"jjjj")=TEXT(CRENEAUX!$T$11,"jjjj"),TEXT($C347,"jjjj")=TEXT(CRENEAUX!$U$11,"jjjj"),TEXT($C347,"jjjj")=TEXT(CRENEAUX!$V$11,"jjjj"),TEXT($C347,"jjjj")=TEXT(CRENEAUX!$W$11,"jjjj"),TEXT($C347,"jjjj")=TEXT(CRENEAUX!$X$11,"jjjj"),TEXT($C347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F347</xm:sqref>
        </x14:conditionalFormatting>
        <x14:conditionalFormatting xmlns:xm="http://schemas.microsoft.com/office/excel/2006/main">
          <x14:cfRule type="expression" priority="4133" id="{6AC6C78C-0478-41A6-9C20-51047645584E}">
            <xm:f>OR(TEXT($C347,"jjjj")=TEXT(CRENEAUX!$S$11,"jjjj"),TEXT($C347,"jjjj")=TEXT(CRENEAUX!$T$11,"jjjj"),TEXT($C347,"jjjj")=TEXT(CRENEAUX!$U$11,"jjjj"),TEXT($C347,"jjjj")=TEXT(CRENEAUX!$V$11,"jjjj"),TEXT($C347,"jjjj")=TEXT(CRENEAUX!$W$11,"jjjj"),TEXT($C347,"jjjj")=TEXT(CRENEAUX!$X$11,"jjjj"),TEXT($C347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F348</xm:sqref>
        </x14:conditionalFormatting>
        <x14:conditionalFormatting xmlns:xm="http://schemas.microsoft.com/office/excel/2006/main">
          <x14:cfRule type="expression" priority="4131" id="{802CA9B6-76CE-4C1D-B918-68E01CC2D8C5}">
            <xm:f>OR(TEXT($C349,"jjjj")=TEXT(CRENEAUX!$S$11,"jjjj"),TEXT($C349,"jjjj")=TEXT(CRENEAUX!$T$11,"jjjj"),TEXT($C349,"jjjj")=TEXT(CRENEAUX!$U$11,"jjjj"),TEXT($C349,"jjjj")=TEXT(CRENEAUX!$V$11,"jjjj"),TEXT($C349,"jjjj")=TEXT(CRENEAUX!$W$11,"jjjj"),TEXT($C349,"jjjj")=TEXT(CRENEAUX!$X$11,"jjjj"),TEXT($C349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F349</xm:sqref>
        </x14:conditionalFormatting>
        <x14:conditionalFormatting xmlns:xm="http://schemas.microsoft.com/office/excel/2006/main">
          <x14:cfRule type="expression" priority="4130" id="{CA27C723-712A-4479-8524-FD345DF2F687}">
            <xm:f>OR(TEXT($C349,"jjjj")=TEXT(CRENEAUX!$S$11,"jjjj"),TEXT($C349,"jjjj")=TEXT(CRENEAUX!$T$11,"jjjj"),TEXT($C349,"jjjj")=TEXT(CRENEAUX!$U$11,"jjjj"),TEXT($C349,"jjjj")=TEXT(CRENEAUX!$V$11,"jjjj"),TEXT($C349,"jjjj")=TEXT(CRENEAUX!$W$11,"jjjj"),TEXT($C349,"jjjj")=TEXT(CRENEAUX!$X$11,"jjjj"),TEXT($C349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F350</xm:sqref>
        </x14:conditionalFormatting>
        <x14:conditionalFormatting xmlns:xm="http://schemas.microsoft.com/office/excel/2006/main">
          <x14:cfRule type="expression" priority="4128" id="{2470E366-9801-40FC-B00D-1B1ABEA41516}">
            <xm:f>OR(TEXT($C351,"jjjj")=TEXT(CRENEAUX!$S$11,"jjjj"),TEXT($C351,"jjjj")=TEXT(CRENEAUX!$T$11,"jjjj"),TEXT($C351,"jjjj")=TEXT(CRENEAUX!$U$11,"jjjj"),TEXT($C351,"jjjj")=TEXT(CRENEAUX!$V$11,"jjjj"),TEXT($C351,"jjjj")=TEXT(CRENEAUX!$W$11,"jjjj"),TEXT($C351,"jjjj")=TEXT(CRENEAUX!$X$11,"jjjj"),TEXT($C351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F351</xm:sqref>
        </x14:conditionalFormatting>
        <x14:conditionalFormatting xmlns:xm="http://schemas.microsoft.com/office/excel/2006/main">
          <x14:cfRule type="expression" priority="4127" id="{C9E4C50F-37DC-42BD-B016-E303F27ED787}">
            <xm:f>OR(TEXT($C351,"jjjj")=TEXT(CRENEAUX!$S$11,"jjjj"),TEXT($C351,"jjjj")=TEXT(CRENEAUX!$T$11,"jjjj"),TEXT($C351,"jjjj")=TEXT(CRENEAUX!$U$11,"jjjj"),TEXT($C351,"jjjj")=TEXT(CRENEAUX!$V$11,"jjjj"),TEXT($C351,"jjjj")=TEXT(CRENEAUX!$W$11,"jjjj"),TEXT($C351,"jjjj")=TEXT(CRENEAUX!$X$11,"jjjj"),TEXT($C351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F352</xm:sqref>
        </x14:conditionalFormatting>
        <x14:conditionalFormatting xmlns:xm="http://schemas.microsoft.com/office/excel/2006/main">
          <x14:cfRule type="expression" priority="4125" id="{9FCA28DF-266D-4B6B-AAB8-DEBC669CAE6A}">
            <xm:f>OR(TEXT($C353,"jjjj")=TEXT(CRENEAUX!$S$11,"jjjj"),TEXT($C353,"jjjj")=TEXT(CRENEAUX!$T$11,"jjjj"),TEXT($C353,"jjjj")=TEXT(CRENEAUX!$U$11,"jjjj"),TEXT($C353,"jjjj")=TEXT(CRENEAUX!$V$11,"jjjj"),TEXT($C353,"jjjj")=TEXT(CRENEAUX!$W$11,"jjjj"),TEXT($C353,"jjjj")=TEXT(CRENEAUX!$X$11,"jjjj"),TEXT($C353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F353</xm:sqref>
        </x14:conditionalFormatting>
        <x14:conditionalFormatting xmlns:xm="http://schemas.microsoft.com/office/excel/2006/main">
          <x14:cfRule type="expression" priority="4124" id="{C831A316-B2F2-4089-96C1-E7091D772623}">
            <xm:f>OR(TEXT($C353,"jjjj")=TEXT(CRENEAUX!$S$11,"jjjj"),TEXT($C353,"jjjj")=TEXT(CRENEAUX!$T$11,"jjjj"),TEXT($C353,"jjjj")=TEXT(CRENEAUX!$U$11,"jjjj"),TEXT($C353,"jjjj")=TEXT(CRENEAUX!$V$11,"jjjj"),TEXT($C353,"jjjj")=TEXT(CRENEAUX!$W$11,"jjjj"),TEXT($C353,"jjjj")=TEXT(CRENEAUX!$X$11,"jjjj"),TEXT($C353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F354</xm:sqref>
        </x14:conditionalFormatting>
        <x14:conditionalFormatting xmlns:xm="http://schemas.microsoft.com/office/excel/2006/main">
          <x14:cfRule type="expression" priority="4122" id="{D467FA6C-B878-417C-B0F5-178B37327F74}">
            <xm:f>OR(TEXT($C355,"jjjj")=TEXT(CRENEAUX!$S$11,"jjjj"),TEXT($C355,"jjjj")=TEXT(CRENEAUX!$T$11,"jjjj"),TEXT($C355,"jjjj")=TEXT(CRENEAUX!$U$11,"jjjj"),TEXT($C355,"jjjj")=TEXT(CRENEAUX!$V$11,"jjjj"),TEXT($C355,"jjjj")=TEXT(CRENEAUX!$W$11,"jjjj"),TEXT($C355,"jjjj")=TEXT(CRENEAUX!$X$11,"jjjj"),TEXT($C355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F355</xm:sqref>
        </x14:conditionalFormatting>
        <x14:conditionalFormatting xmlns:xm="http://schemas.microsoft.com/office/excel/2006/main">
          <x14:cfRule type="expression" priority="4121" id="{335FF7ED-C50D-400E-B393-9A389C5AD310}">
            <xm:f>OR(TEXT($C355,"jjjj")=TEXT(CRENEAUX!$S$11,"jjjj"),TEXT($C355,"jjjj")=TEXT(CRENEAUX!$T$11,"jjjj"),TEXT($C355,"jjjj")=TEXT(CRENEAUX!$U$11,"jjjj"),TEXT($C355,"jjjj")=TEXT(CRENEAUX!$V$11,"jjjj"),TEXT($C355,"jjjj")=TEXT(CRENEAUX!$W$11,"jjjj"),TEXT($C355,"jjjj")=TEXT(CRENEAUX!$X$11,"jjjj"),TEXT($C355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F356</xm:sqref>
        </x14:conditionalFormatting>
        <x14:conditionalFormatting xmlns:xm="http://schemas.microsoft.com/office/excel/2006/main">
          <x14:cfRule type="expression" priority="4119" id="{53606A68-5419-4A7B-A8CD-F2DACA5290AD}">
            <xm:f>OR(TEXT($C357,"jjjj")=TEXT(CRENEAUX!$S$11,"jjjj"),TEXT($C357,"jjjj")=TEXT(CRENEAUX!$T$11,"jjjj"),TEXT($C357,"jjjj")=TEXT(CRENEAUX!$U$11,"jjjj"),TEXT($C357,"jjjj")=TEXT(CRENEAUX!$V$11,"jjjj"),TEXT($C357,"jjjj")=TEXT(CRENEAUX!$W$11,"jjjj"),TEXT($C357,"jjjj")=TEXT(CRENEAUX!$X$11,"jjjj"),TEXT($C357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F357</xm:sqref>
        </x14:conditionalFormatting>
        <x14:conditionalFormatting xmlns:xm="http://schemas.microsoft.com/office/excel/2006/main">
          <x14:cfRule type="expression" priority="4118" id="{93DA04D5-CC97-49D4-A28C-891491A0687B}">
            <xm:f>OR(TEXT($C357,"jjjj")=TEXT(CRENEAUX!$S$11,"jjjj"),TEXT($C357,"jjjj")=TEXT(CRENEAUX!$T$11,"jjjj"),TEXT($C357,"jjjj")=TEXT(CRENEAUX!$U$11,"jjjj"),TEXT($C357,"jjjj")=TEXT(CRENEAUX!$V$11,"jjjj"),TEXT($C357,"jjjj")=TEXT(CRENEAUX!$W$11,"jjjj"),TEXT($C357,"jjjj")=TEXT(CRENEAUX!$X$11,"jjjj"),TEXT($C357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F358</xm:sqref>
        </x14:conditionalFormatting>
        <x14:conditionalFormatting xmlns:xm="http://schemas.microsoft.com/office/excel/2006/main">
          <x14:cfRule type="expression" priority="4116" id="{78600BA2-BE03-4E5D-B91A-4D2C0BC46E38}">
            <xm:f>OR(TEXT($C359,"jjjj")=TEXT(CRENEAUX!$S$11,"jjjj"),TEXT($C359,"jjjj")=TEXT(CRENEAUX!$T$11,"jjjj"),TEXT($C359,"jjjj")=TEXT(CRENEAUX!$U$11,"jjjj"),TEXT($C359,"jjjj")=TEXT(CRENEAUX!$V$11,"jjjj"),TEXT($C359,"jjjj")=TEXT(CRENEAUX!$W$11,"jjjj"),TEXT($C359,"jjjj")=TEXT(CRENEAUX!$X$11,"jjjj"),TEXT($C359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F359</xm:sqref>
        </x14:conditionalFormatting>
        <x14:conditionalFormatting xmlns:xm="http://schemas.microsoft.com/office/excel/2006/main">
          <x14:cfRule type="expression" priority="4115" id="{FDD544E1-ECF9-4418-BAFD-4345BC077543}">
            <xm:f>OR(TEXT($C359,"jjjj")=TEXT(CRENEAUX!$S$11,"jjjj"),TEXT($C359,"jjjj")=TEXT(CRENEAUX!$T$11,"jjjj"),TEXT($C359,"jjjj")=TEXT(CRENEAUX!$U$11,"jjjj"),TEXT($C359,"jjjj")=TEXT(CRENEAUX!$V$11,"jjjj"),TEXT($C359,"jjjj")=TEXT(CRENEAUX!$W$11,"jjjj"),TEXT($C359,"jjjj")=TEXT(CRENEAUX!$X$11,"jjjj"),TEXT($C359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F360</xm:sqref>
        </x14:conditionalFormatting>
        <x14:conditionalFormatting xmlns:xm="http://schemas.microsoft.com/office/excel/2006/main">
          <x14:cfRule type="expression" priority="4113" id="{69735349-E937-4E2A-BC7F-D1390374DF85}">
            <xm:f>OR(TEXT($C361,"jjjj")=TEXT(CRENEAUX!$S$11,"jjjj"),TEXT($C361,"jjjj")=TEXT(CRENEAUX!$T$11,"jjjj"),TEXT($C361,"jjjj")=TEXT(CRENEAUX!$U$11,"jjjj"),TEXT($C361,"jjjj")=TEXT(CRENEAUX!$V$11,"jjjj"),TEXT($C361,"jjjj")=TEXT(CRENEAUX!$W$11,"jjjj"),TEXT($C361,"jjjj")=TEXT(CRENEAUX!$X$11,"jjjj"),TEXT($C361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F361</xm:sqref>
        </x14:conditionalFormatting>
        <x14:conditionalFormatting xmlns:xm="http://schemas.microsoft.com/office/excel/2006/main">
          <x14:cfRule type="expression" priority="4112" id="{9A015654-3697-46A2-BBA4-1A7216DB8993}">
            <xm:f>OR(TEXT($C361,"jjjj")=TEXT(CRENEAUX!$S$11,"jjjj"),TEXT($C361,"jjjj")=TEXT(CRENEAUX!$T$11,"jjjj"),TEXT($C361,"jjjj")=TEXT(CRENEAUX!$U$11,"jjjj"),TEXT($C361,"jjjj")=TEXT(CRENEAUX!$V$11,"jjjj"),TEXT($C361,"jjjj")=TEXT(CRENEAUX!$W$11,"jjjj"),TEXT($C361,"jjjj")=TEXT(CRENEAUX!$X$11,"jjjj"),TEXT($C361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F362</xm:sqref>
        </x14:conditionalFormatting>
        <x14:conditionalFormatting xmlns:xm="http://schemas.microsoft.com/office/excel/2006/main">
          <x14:cfRule type="expression" priority="4110" id="{FC96F2B1-AE24-49DB-8000-6384ABF7AE1A}">
            <xm:f>OR(TEXT($C363,"jjjj")=TEXT(CRENEAUX!$S$11,"jjjj"),TEXT($C363,"jjjj")=TEXT(CRENEAUX!$T$11,"jjjj"),TEXT($C363,"jjjj")=TEXT(CRENEAUX!$U$11,"jjjj"),TEXT($C363,"jjjj")=TEXT(CRENEAUX!$V$11,"jjjj"),TEXT($C363,"jjjj")=TEXT(CRENEAUX!$W$11,"jjjj"),TEXT($C363,"jjjj")=TEXT(CRENEAUX!$X$11,"jjjj"),TEXT($C363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F363</xm:sqref>
        </x14:conditionalFormatting>
        <x14:conditionalFormatting xmlns:xm="http://schemas.microsoft.com/office/excel/2006/main">
          <x14:cfRule type="expression" priority="4109" id="{013C5E1C-57A1-459E-A0EA-FE079BB85CA6}">
            <xm:f>OR(TEXT($C363,"jjjj")=TEXT(CRENEAUX!$S$11,"jjjj"),TEXT($C363,"jjjj")=TEXT(CRENEAUX!$T$11,"jjjj"),TEXT($C363,"jjjj")=TEXT(CRENEAUX!$U$11,"jjjj"),TEXT($C363,"jjjj")=TEXT(CRENEAUX!$V$11,"jjjj"),TEXT($C363,"jjjj")=TEXT(CRENEAUX!$W$11,"jjjj"),TEXT($C363,"jjjj")=TEXT(CRENEAUX!$X$11,"jjjj"),TEXT($C363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F364</xm:sqref>
        </x14:conditionalFormatting>
        <x14:conditionalFormatting xmlns:xm="http://schemas.microsoft.com/office/excel/2006/main">
          <x14:cfRule type="expression" priority="4107" id="{5263CD18-9E8D-4BF6-92FE-C6AEEEFBB31D}">
            <xm:f>OR(TEXT($C365,"jjjj")=TEXT(CRENEAUX!$S$11,"jjjj"),TEXT($C365,"jjjj")=TEXT(CRENEAUX!$T$11,"jjjj"),TEXT($C365,"jjjj")=TEXT(CRENEAUX!$U$11,"jjjj"),TEXT($C365,"jjjj")=TEXT(CRENEAUX!$V$11,"jjjj"),TEXT($C365,"jjjj")=TEXT(CRENEAUX!$W$11,"jjjj"),TEXT($C365,"jjjj")=TEXT(CRENEAUX!$X$11,"jjjj"),TEXT($C365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F365</xm:sqref>
        </x14:conditionalFormatting>
        <x14:conditionalFormatting xmlns:xm="http://schemas.microsoft.com/office/excel/2006/main">
          <x14:cfRule type="expression" priority="4106" id="{0991A3E2-9EDF-4B43-9BD3-88D0DD378CD1}">
            <xm:f>OR(TEXT($C365,"jjjj")=TEXT(CRENEAUX!$S$11,"jjjj"),TEXT($C365,"jjjj")=TEXT(CRENEAUX!$T$11,"jjjj"),TEXT($C365,"jjjj")=TEXT(CRENEAUX!$U$11,"jjjj"),TEXT($C365,"jjjj")=TEXT(CRENEAUX!$V$11,"jjjj"),TEXT($C365,"jjjj")=TEXT(CRENEAUX!$W$11,"jjjj"),TEXT($C365,"jjjj")=TEXT(CRENEAUX!$X$11,"jjjj"),TEXT($C365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F366</xm:sqref>
        </x14:conditionalFormatting>
        <x14:conditionalFormatting xmlns:xm="http://schemas.microsoft.com/office/excel/2006/main">
          <x14:cfRule type="expression" priority="4104" id="{4841AC75-D7D3-46CB-A001-9F99B15F5FB9}">
            <xm:f>OR(TEXT($C367,"jjjj")=TEXT(CRENEAUX!$S$11,"jjjj"),TEXT($C367,"jjjj")=TEXT(CRENEAUX!$T$11,"jjjj"),TEXT($C367,"jjjj")=TEXT(CRENEAUX!$U$11,"jjjj"),TEXT($C367,"jjjj")=TEXT(CRENEAUX!$V$11,"jjjj"),TEXT($C367,"jjjj")=TEXT(CRENEAUX!$W$11,"jjjj"),TEXT($C367,"jjjj")=TEXT(CRENEAUX!$X$11,"jjjj"),TEXT($C367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F367</xm:sqref>
        </x14:conditionalFormatting>
        <x14:conditionalFormatting xmlns:xm="http://schemas.microsoft.com/office/excel/2006/main">
          <x14:cfRule type="expression" priority="4103" id="{D25F5E0C-09BE-4067-93AA-DF0C3CABDAE2}">
            <xm:f>OR(TEXT($C367,"jjjj")=TEXT(CRENEAUX!$S$11,"jjjj"),TEXT($C367,"jjjj")=TEXT(CRENEAUX!$T$11,"jjjj"),TEXT($C367,"jjjj")=TEXT(CRENEAUX!$U$11,"jjjj"),TEXT($C367,"jjjj")=TEXT(CRENEAUX!$V$11,"jjjj"),TEXT($C367,"jjjj")=TEXT(CRENEAUX!$W$11,"jjjj"),TEXT($C367,"jjjj")=TEXT(CRENEAUX!$X$11,"jjjj"),TEXT($C367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F368</xm:sqref>
        </x14:conditionalFormatting>
        <x14:conditionalFormatting xmlns:xm="http://schemas.microsoft.com/office/excel/2006/main">
          <x14:cfRule type="expression" priority="4101" id="{CA0129C8-8B5E-4E0A-9326-C8D3DF62A54A}">
            <xm:f>OR(TEXT($C369,"jjjj")=TEXT(CRENEAUX!$S$11,"jjjj"),TEXT($C369,"jjjj")=TEXT(CRENEAUX!$T$11,"jjjj"),TEXT($C369,"jjjj")=TEXT(CRENEAUX!$U$11,"jjjj"),TEXT($C369,"jjjj")=TEXT(CRENEAUX!$V$11,"jjjj"),TEXT($C369,"jjjj")=TEXT(CRENEAUX!$W$11,"jjjj"),TEXT($C369,"jjjj")=TEXT(CRENEAUX!$X$11,"jjjj"),TEXT($C369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F369</xm:sqref>
        </x14:conditionalFormatting>
        <x14:conditionalFormatting xmlns:xm="http://schemas.microsoft.com/office/excel/2006/main">
          <x14:cfRule type="expression" priority="4100" id="{F15724A8-00E4-4283-B868-647BF454EB5B}">
            <xm:f>OR(TEXT($C369,"jjjj")=TEXT(CRENEAUX!$S$11,"jjjj"),TEXT($C369,"jjjj")=TEXT(CRENEAUX!$T$11,"jjjj"),TEXT($C369,"jjjj")=TEXT(CRENEAUX!$U$11,"jjjj"),TEXT($C369,"jjjj")=TEXT(CRENEAUX!$V$11,"jjjj"),TEXT($C369,"jjjj")=TEXT(CRENEAUX!$W$11,"jjjj"),TEXT($C369,"jjjj")=TEXT(CRENEAUX!$X$11,"jjjj"),TEXT($C369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F370</xm:sqref>
        </x14:conditionalFormatting>
        <x14:conditionalFormatting xmlns:xm="http://schemas.microsoft.com/office/excel/2006/main">
          <x14:cfRule type="expression" priority="4098" id="{59C0B462-83EE-4680-BE52-F30EDCFCE0EB}">
            <xm:f>OR(TEXT($C371,"jjjj")=TEXT(CRENEAUX!$S$11,"jjjj"),TEXT($C371,"jjjj")=TEXT(CRENEAUX!$T$11,"jjjj"),TEXT($C371,"jjjj")=TEXT(CRENEAUX!$U$11,"jjjj"),TEXT($C371,"jjjj")=TEXT(CRENEAUX!$V$11,"jjjj"),TEXT($C371,"jjjj")=TEXT(CRENEAUX!$W$11,"jjjj"),TEXT($C371,"jjjj")=TEXT(CRENEAUX!$X$11,"jjjj"),TEXT($C371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F371</xm:sqref>
        </x14:conditionalFormatting>
        <x14:conditionalFormatting xmlns:xm="http://schemas.microsoft.com/office/excel/2006/main">
          <x14:cfRule type="expression" priority="4097" id="{EF2059EA-C7C5-4701-81A8-1F48FAC4A452}">
            <xm:f>OR(TEXT($C371,"jjjj")=TEXT(CRENEAUX!$S$11,"jjjj"),TEXT($C371,"jjjj")=TEXT(CRENEAUX!$T$11,"jjjj"),TEXT($C371,"jjjj")=TEXT(CRENEAUX!$U$11,"jjjj"),TEXT($C371,"jjjj")=TEXT(CRENEAUX!$V$11,"jjjj"),TEXT($C371,"jjjj")=TEXT(CRENEAUX!$W$11,"jjjj"),TEXT($C371,"jjjj")=TEXT(CRENEAUX!$X$11,"jjjj"),TEXT($C371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F372</xm:sqref>
        </x14:conditionalFormatting>
        <x14:conditionalFormatting xmlns:xm="http://schemas.microsoft.com/office/excel/2006/main">
          <x14:cfRule type="expression" priority="4095" id="{BC6CEE5C-8B87-4012-8CB2-2AAA625611AE}">
            <xm:f>OR(TEXT($C373,"jjjj")=TEXT(CRENEAUX!$S$11,"jjjj"),TEXT($C373,"jjjj")=TEXT(CRENEAUX!$T$11,"jjjj"),TEXT($C373,"jjjj")=TEXT(CRENEAUX!$U$11,"jjjj"),TEXT($C373,"jjjj")=TEXT(CRENEAUX!$V$11,"jjjj"),TEXT($C373,"jjjj")=TEXT(CRENEAUX!$W$11,"jjjj"),TEXT($C373,"jjjj")=TEXT(CRENEAUX!$X$11,"jjjj"),TEXT($C373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F373</xm:sqref>
        </x14:conditionalFormatting>
        <x14:conditionalFormatting xmlns:xm="http://schemas.microsoft.com/office/excel/2006/main">
          <x14:cfRule type="expression" priority="4094" id="{FC1EC0C7-DB61-457C-82E1-B5AB88E75F37}">
            <xm:f>OR(TEXT($C373,"jjjj")=TEXT(CRENEAUX!$S$11,"jjjj"),TEXT($C373,"jjjj")=TEXT(CRENEAUX!$T$11,"jjjj"),TEXT($C373,"jjjj")=TEXT(CRENEAUX!$U$11,"jjjj"),TEXT($C373,"jjjj")=TEXT(CRENEAUX!$V$11,"jjjj"),TEXT($C373,"jjjj")=TEXT(CRENEAUX!$W$11,"jjjj"),TEXT($C373,"jjjj")=TEXT(CRENEAUX!$X$11,"jjjj"),TEXT($C373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F374</xm:sqref>
        </x14:conditionalFormatting>
        <x14:conditionalFormatting xmlns:xm="http://schemas.microsoft.com/office/excel/2006/main">
          <x14:cfRule type="expression" priority="4092" id="{8C0B8FA7-57D8-413F-9CBC-99B5F3C19C13}">
            <xm:f>OR(TEXT($C375,"jjjj")=TEXT(CRENEAUX!$S$11,"jjjj"),TEXT($C375,"jjjj")=TEXT(CRENEAUX!$T$11,"jjjj"),TEXT($C375,"jjjj")=TEXT(CRENEAUX!$U$11,"jjjj"),TEXT($C375,"jjjj")=TEXT(CRENEAUX!$V$11,"jjjj"),TEXT($C375,"jjjj")=TEXT(CRENEAUX!$W$11,"jjjj"),TEXT($C375,"jjjj")=TEXT(CRENEAUX!$X$11,"jjjj"),TEXT($C375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F375</xm:sqref>
        </x14:conditionalFormatting>
        <x14:conditionalFormatting xmlns:xm="http://schemas.microsoft.com/office/excel/2006/main">
          <x14:cfRule type="expression" priority="4091" id="{AE0BBB7E-BB1F-4484-A601-6792163E74E6}">
            <xm:f>OR(TEXT($C375,"jjjj")=TEXT(CRENEAUX!$S$11,"jjjj"),TEXT($C375,"jjjj")=TEXT(CRENEAUX!$T$11,"jjjj"),TEXT($C375,"jjjj")=TEXT(CRENEAUX!$U$11,"jjjj"),TEXT($C375,"jjjj")=TEXT(CRENEAUX!$V$11,"jjjj"),TEXT($C375,"jjjj")=TEXT(CRENEAUX!$W$11,"jjjj"),TEXT($C375,"jjjj")=TEXT(CRENEAUX!$X$11,"jjjj"),TEXT($C375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F376</xm:sqref>
        </x14:conditionalFormatting>
        <x14:conditionalFormatting xmlns:xm="http://schemas.microsoft.com/office/excel/2006/main">
          <x14:cfRule type="expression" priority="4089" id="{CEED21A6-98D3-4747-BDE3-C8BEF3EA0962}">
            <xm:f>OR(TEXT($C377,"jjjj")=TEXT(CRENEAUX!$S$11,"jjjj"),TEXT($C377,"jjjj")=TEXT(CRENEAUX!$T$11,"jjjj"),TEXT($C377,"jjjj")=TEXT(CRENEAUX!$U$11,"jjjj"),TEXT($C377,"jjjj")=TEXT(CRENEAUX!$V$11,"jjjj"),TEXT($C377,"jjjj")=TEXT(CRENEAUX!$W$11,"jjjj"),TEXT($C377,"jjjj")=TEXT(CRENEAUX!$X$11,"jjjj"),TEXT($C377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F377</xm:sqref>
        </x14:conditionalFormatting>
        <x14:conditionalFormatting xmlns:xm="http://schemas.microsoft.com/office/excel/2006/main">
          <x14:cfRule type="expression" priority="4088" id="{F53A59D3-C8BA-4BE9-BBF7-B49DFF96605C}">
            <xm:f>OR(TEXT($C377,"jjjj")=TEXT(CRENEAUX!$S$11,"jjjj"),TEXT($C377,"jjjj")=TEXT(CRENEAUX!$T$11,"jjjj"),TEXT($C377,"jjjj")=TEXT(CRENEAUX!$U$11,"jjjj"),TEXT($C377,"jjjj")=TEXT(CRENEAUX!$V$11,"jjjj"),TEXT($C377,"jjjj")=TEXT(CRENEAUX!$W$11,"jjjj"),TEXT($C377,"jjjj")=TEXT(CRENEAUX!$X$11,"jjjj"),TEXT($C377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F378</xm:sqref>
        </x14:conditionalFormatting>
        <x14:conditionalFormatting xmlns:xm="http://schemas.microsoft.com/office/excel/2006/main">
          <x14:cfRule type="expression" priority="4086" id="{FC5A4DFF-6EDF-4F5B-A6F9-730BD81D036C}">
            <xm:f>OR(TEXT($C379,"jjjj")=TEXT(CRENEAUX!$S$11,"jjjj"),TEXT($C379,"jjjj")=TEXT(CRENEAUX!$T$11,"jjjj"),TEXT($C379,"jjjj")=TEXT(CRENEAUX!$U$11,"jjjj"),TEXT($C379,"jjjj")=TEXT(CRENEAUX!$V$11,"jjjj"),TEXT($C379,"jjjj")=TEXT(CRENEAUX!$W$11,"jjjj"),TEXT($C379,"jjjj")=TEXT(CRENEAUX!$X$11,"jjjj"),TEXT($C379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F379</xm:sqref>
        </x14:conditionalFormatting>
        <x14:conditionalFormatting xmlns:xm="http://schemas.microsoft.com/office/excel/2006/main">
          <x14:cfRule type="expression" priority="4085" id="{109A685A-5934-4D23-8895-844F5F55CA21}">
            <xm:f>OR(TEXT($C379,"jjjj")=TEXT(CRENEAUX!$S$11,"jjjj"),TEXT($C379,"jjjj")=TEXT(CRENEAUX!$T$11,"jjjj"),TEXT($C379,"jjjj")=TEXT(CRENEAUX!$U$11,"jjjj"),TEXT($C379,"jjjj")=TEXT(CRENEAUX!$V$11,"jjjj"),TEXT($C379,"jjjj")=TEXT(CRENEAUX!$W$11,"jjjj"),TEXT($C379,"jjjj")=TEXT(CRENEAUX!$X$11,"jjjj"),TEXT($C379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F380</xm:sqref>
        </x14:conditionalFormatting>
        <x14:conditionalFormatting xmlns:xm="http://schemas.microsoft.com/office/excel/2006/main">
          <x14:cfRule type="expression" priority="4083" id="{1BD1838E-BCC2-4549-A835-9019F876942D}">
            <xm:f>OR(TEXT($C381,"jjjj")=TEXT(CRENEAUX!$S$11,"jjjj"),TEXT($C381,"jjjj")=TEXT(CRENEAUX!$T$11,"jjjj"),TEXT($C381,"jjjj")=TEXT(CRENEAUX!$U$11,"jjjj"),TEXT($C381,"jjjj")=TEXT(CRENEAUX!$V$11,"jjjj"),TEXT($C381,"jjjj")=TEXT(CRENEAUX!$W$11,"jjjj"),TEXT($C381,"jjjj")=TEXT(CRENEAUX!$X$11,"jjjj"),TEXT($C381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F381</xm:sqref>
        </x14:conditionalFormatting>
        <x14:conditionalFormatting xmlns:xm="http://schemas.microsoft.com/office/excel/2006/main">
          <x14:cfRule type="expression" priority="4082" id="{A7AA1285-2A9C-4CAC-A68C-EC755F5662F4}">
            <xm:f>OR(TEXT($C381,"jjjj")=TEXT(CRENEAUX!$S$11,"jjjj"),TEXT($C381,"jjjj")=TEXT(CRENEAUX!$T$11,"jjjj"),TEXT($C381,"jjjj")=TEXT(CRENEAUX!$U$11,"jjjj"),TEXT($C381,"jjjj")=TEXT(CRENEAUX!$V$11,"jjjj"),TEXT($C381,"jjjj")=TEXT(CRENEAUX!$W$11,"jjjj"),TEXT($C381,"jjjj")=TEXT(CRENEAUX!$X$11,"jjjj"),TEXT($C381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F382</xm:sqref>
        </x14:conditionalFormatting>
        <x14:conditionalFormatting xmlns:xm="http://schemas.microsoft.com/office/excel/2006/main">
          <x14:cfRule type="expression" priority="4080" id="{6D1CE69F-4FF4-4930-80A3-55E2F093B004}">
            <xm:f>OR(TEXT($C383,"jjjj")=TEXT(CRENEAUX!$S$11,"jjjj"),TEXT($C383,"jjjj")=TEXT(CRENEAUX!$T$11,"jjjj"),TEXT($C383,"jjjj")=TEXT(CRENEAUX!$U$11,"jjjj"),TEXT($C383,"jjjj")=TEXT(CRENEAUX!$V$11,"jjjj"),TEXT($C383,"jjjj")=TEXT(CRENEAUX!$W$11,"jjjj"),TEXT($C383,"jjjj")=TEXT(CRENEAUX!$X$11,"jjjj"),TEXT($C383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F383</xm:sqref>
        </x14:conditionalFormatting>
        <x14:conditionalFormatting xmlns:xm="http://schemas.microsoft.com/office/excel/2006/main">
          <x14:cfRule type="expression" priority="4079" id="{FB3D0C23-540A-4C67-ABAE-DEBDA0B318B5}">
            <xm:f>OR(TEXT($C383,"jjjj")=TEXT(CRENEAUX!$S$11,"jjjj"),TEXT($C383,"jjjj")=TEXT(CRENEAUX!$T$11,"jjjj"),TEXT($C383,"jjjj")=TEXT(CRENEAUX!$U$11,"jjjj"),TEXT($C383,"jjjj")=TEXT(CRENEAUX!$V$11,"jjjj"),TEXT($C383,"jjjj")=TEXT(CRENEAUX!$W$11,"jjjj"),TEXT($C383,"jjjj")=TEXT(CRENEAUX!$X$11,"jjjj"),TEXT($C383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F384</xm:sqref>
        </x14:conditionalFormatting>
        <x14:conditionalFormatting xmlns:xm="http://schemas.microsoft.com/office/excel/2006/main">
          <x14:cfRule type="expression" priority="4077" id="{25D97C80-FEA7-4336-A647-AEE87DA5E58D}">
            <xm:f>OR(TEXT($C385,"jjjj")=TEXT(CRENEAUX!$S$11,"jjjj"),TEXT($C385,"jjjj")=TEXT(CRENEAUX!$T$11,"jjjj"),TEXT($C385,"jjjj")=TEXT(CRENEAUX!$U$11,"jjjj"),TEXT($C385,"jjjj")=TEXT(CRENEAUX!$V$11,"jjjj"),TEXT($C385,"jjjj")=TEXT(CRENEAUX!$W$11,"jjjj"),TEXT($C385,"jjjj")=TEXT(CRENEAUX!$X$11,"jjjj"),TEXT($C385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F385</xm:sqref>
        </x14:conditionalFormatting>
        <x14:conditionalFormatting xmlns:xm="http://schemas.microsoft.com/office/excel/2006/main">
          <x14:cfRule type="expression" priority="4076" id="{2D427657-F4BD-49A6-8EC6-F89DB0F7E109}">
            <xm:f>OR(TEXT($C385,"jjjj")=TEXT(CRENEAUX!$S$11,"jjjj"),TEXT($C385,"jjjj")=TEXT(CRENEAUX!$T$11,"jjjj"),TEXT($C385,"jjjj")=TEXT(CRENEAUX!$U$11,"jjjj"),TEXT($C385,"jjjj")=TEXT(CRENEAUX!$V$11,"jjjj"),TEXT($C385,"jjjj")=TEXT(CRENEAUX!$W$11,"jjjj"),TEXT($C385,"jjjj")=TEXT(CRENEAUX!$X$11,"jjjj"),TEXT($C385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F386</xm:sqref>
        </x14:conditionalFormatting>
        <x14:conditionalFormatting xmlns:xm="http://schemas.microsoft.com/office/excel/2006/main">
          <x14:cfRule type="expression" priority="4074" id="{03C90DF6-53D6-437B-9E52-EE7CEED2954E}">
            <xm:f>OR(TEXT($C387,"jjjj")=TEXT(CRENEAUX!$S$11,"jjjj"),TEXT($C387,"jjjj")=TEXT(CRENEAUX!$T$11,"jjjj"),TEXT($C387,"jjjj")=TEXT(CRENEAUX!$U$11,"jjjj"),TEXT($C387,"jjjj")=TEXT(CRENEAUX!$V$11,"jjjj"),TEXT($C387,"jjjj")=TEXT(CRENEAUX!$W$11,"jjjj"),TEXT($C387,"jjjj")=TEXT(CRENEAUX!$X$11,"jjjj"),TEXT($C387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F387</xm:sqref>
        </x14:conditionalFormatting>
        <x14:conditionalFormatting xmlns:xm="http://schemas.microsoft.com/office/excel/2006/main">
          <x14:cfRule type="expression" priority="4073" id="{A344BC95-E3CC-4A61-A69B-5B9088D8CCE3}">
            <xm:f>OR(TEXT($C387,"jjjj")=TEXT(CRENEAUX!$S$11,"jjjj"),TEXT($C387,"jjjj")=TEXT(CRENEAUX!$T$11,"jjjj"),TEXT($C387,"jjjj")=TEXT(CRENEAUX!$U$11,"jjjj"),TEXT($C387,"jjjj")=TEXT(CRENEAUX!$V$11,"jjjj"),TEXT($C387,"jjjj")=TEXT(CRENEAUX!$W$11,"jjjj"),TEXT($C387,"jjjj")=TEXT(CRENEAUX!$X$11,"jjjj"),TEXT($C387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F388</xm:sqref>
        </x14:conditionalFormatting>
        <x14:conditionalFormatting xmlns:xm="http://schemas.microsoft.com/office/excel/2006/main">
          <x14:cfRule type="expression" priority="4071" id="{C9ECB915-1D56-4B7A-AAB7-CD185746D90A}">
            <xm:f>OR(TEXT($C389,"jjjj")=TEXT(CRENEAUX!$S$11,"jjjj"),TEXT($C389,"jjjj")=TEXT(CRENEAUX!$T$11,"jjjj"),TEXT($C389,"jjjj")=TEXT(CRENEAUX!$U$11,"jjjj"),TEXT($C389,"jjjj")=TEXT(CRENEAUX!$V$11,"jjjj"),TEXT($C389,"jjjj")=TEXT(CRENEAUX!$W$11,"jjjj"),TEXT($C389,"jjjj")=TEXT(CRENEAUX!$X$11,"jjjj"),TEXT($C389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F389</xm:sqref>
        </x14:conditionalFormatting>
        <x14:conditionalFormatting xmlns:xm="http://schemas.microsoft.com/office/excel/2006/main">
          <x14:cfRule type="expression" priority="4070" id="{5521CAEE-10C5-4443-8AD4-BA1C70EB51D2}">
            <xm:f>OR(TEXT($C389,"jjjj")=TEXT(CRENEAUX!$S$11,"jjjj"),TEXT($C389,"jjjj")=TEXT(CRENEAUX!$T$11,"jjjj"),TEXT($C389,"jjjj")=TEXT(CRENEAUX!$U$11,"jjjj"),TEXT($C389,"jjjj")=TEXT(CRENEAUX!$V$11,"jjjj"),TEXT($C389,"jjjj")=TEXT(CRENEAUX!$W$11,"jjjj"),TEXT($C389,"jjjj")=TEXT(CRENEAUX!$X$11,"jjjj"),TEXT($C389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F390</xm:sqref>
        </x14:conditionalFormatting>
        <x14:conditionalFormatting xmlns:xm="http://schemas.microsoft.com/office/excel/2006/main">
          <x14:cfRule type="expression" priority="4068" id="{3BA5009D-66DD-4ABE-81FF-A558ABAF0EF4}">
            <xm:f>OR(TEXT($C391,"jjjj")=TEXT(CRENEAUX!$S$11,"jjjj"),TEXT($C391,"jjjj")=TEXT(CRENEAUX!$T$11,"jjjj"),TEXT($C391,"jjjj")=TEXT(CRENEAUX!$U$11,"jjjj"),TEXT($C391,"jjjj")=TEXT(CRENEAUX!$V$11,"jjjj"),TEXT($C391,"jjjj")=TEXT(CRENEAUX!$W$11,"jjjj"),TEXT($C391,"jjjj")=TEXT(CRENEAUX!$X$11,"jjjj"),TEXT($C391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F391</xm:sqref>
        </x14:conditionalFormatting>
        <x14:conditionalFormatting xmlns:xm="http://schemas.microsoft.com/office/excel/2006/main">
          <x14:cfRule type="expression" priority="4067" id="{7F534A06-31DF-4DE4-ADE5-2320A0A4D1BE}">
            <xm:f>OR(TEXT($C391,"jjjj")=TEXT(CRENEAUX!$S$11,"jjjj"),TEXT($C391,"jjjj")=TEXT(CRENEAUX!$T$11,"jjjj"),TEXT($C391,"jjjj")=TEXT(CRENEAUX!$U$11,"jjjj"),TEXT($C391,"jjjj")=TEXT(CRENEAUX!$V$11,"jjjj"),TEXT($C391,"jjjj")=TEXT(CRENEAUX!$W$11,"jjjj"),TEXT($C391,"jjjj")=TEXT(CRENEAUX!$X$11,"jjjj"),TEXT($C391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F392</xm:sqref>
        </x14:conditionalFormatting>
        <x14:conditionalFormatting xmlns:xm="http://schemas.microsoft.com/office/excel/2006/main">
          <x14:cfRule type="expression" priority="4065" id="{288646FF-5CE8-4641-8851-41A85B878715}">
            <xm:f>OR(TEXT($C393,"jjjj")=TEXT(CRENEAUX!$S$11,"jjjj"),TEXT($C393,"jjjj")=TEXT(CRENEAUX!$T$11,"jjjj"),TEXT($C393,"jjjj")=TEXT(CRENEAUX!$U$11,"jjjj"),TEXT($C393,"jjjj")=TEXT(CRENEAUX!$V$11,"jjjj"),TEXT($C393,"jjjj")=TEXT(CRENEAUX!$W$11,"jjjj"),TEXT($C393,"jjjj")=TEXT(CRENEAUX!$X$11,"jjjj"),TEXT($C393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F393</xm:sqref>
        </x14:conditionalFormatting>
        <x14:conditionalFormatting xmlns:xm="http://schemas.microsoft.com/office/excel/2006/main">
          <x14:cfRule type="expression" priority="4064" id="{C9E537CA-9899-48C6-B030-3C88912B7C91}">
            <xm:f>OR(TEXT($C393,"jjjj")=TEXT(CRENEAUX!$S$11,"jjjj"),TEXT($C393,"jjjj")=TEXT(CRENEAUX!$T$11,"jjjj"),TEXT($C393,"jjjj")=TEXT(CRENEAUX!$U$11,"jjjj"),TEXT($C393,"jjjj")=TEXT(CRENEAUX!$V$11,"jjjj"),TEXT($C393,"jjjj")=TEXT(CRENEAUX!$W$11,"jjjj"),TEXT($C393,"jjjj")=TEXT(CRENEAUX!$X$11,"jjjj"),TEXT($C393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F394</xm:sqref>
        </x14:conditionalFormatting>
        <x14:conditionalFormatting xmlns:xm="http://schemas.microsoft.com/office/excel/2006/main">
          <x14:cfRule type="expression" priority="4062" id="{09122D50-5274-44A3-A55A-9034E81628EF}">
            <xm:f>OR(TEXT($C395,"jjjj")=TEXT(CRENEAUX!$S$11,"jjjj"),TEXT($C395,"jjjj")=TEXT(CRENEAUX!$T$11,"jjjj"),TEXT($C395,"jjjj")=TEXT(CRENEAUX!$U$11,"jjjj"),TEXT($C395,"jjjj")=TEXT(CRENEAUX!$V$11,"jjjj"),TEXT($C395,"jjjj")=TEXT(CRENEAUX!$W$11,"jjjj"),TEXT($C395,"jjjj")=TEXT(CRENEAUX!$X$11,"jjjj"),TEXT($C395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F395</xm:sqref>
        </x14:conditionalFormatting>
        <x14:conditionalFormatting xmlns:xm="http://schemas.microsoft.com/office/excel/2006/main">
          <x14:cfRule type="expression" priority="4061" id="{4BC2CF69-C6E4-4353-BC77-798A04A769CC}">
            <xm:f>OR(TEXT($C395,"jjjj")=TEXT(CRENEAUX!$S$11,"jjjj"),TEXT($C395,"jjjj")=TEXT(CRENEAUX!$T$11,"jjjj"),TEXT($C395,"jjjj")=TEXT(CRENEAUX!$U$11,"jjjj"),TEXT($C395,"jjjj")=TEXT(CRENEAUX!$V$11,"jjjj"),TEXT($C395,"jjjj")=TEXT(CRENEAUX!$W$11,"jjjj"),TEXT($C395,"jjjj")=TEXT(CRENEAUX!$X$11,"jjjj"),TEXT($C395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F396</xm:sqref>
        </x14:conditionalFormatting>
        <x14:conditionalFormatting xmlns:xm="http://schemas.microsoft.com/office/excel/2006/main">
          <x14:cfRule type="expression" priority="4059" id="{CEA2C47A-73C4-4A7F-A3B0-E74054E459C4}">
            <xm:f>OR(TEXT($C397,"jjjj")=TEXT(CRENEAUX!$S$11,"jjjj"),TEXT($C397,"jjjj")=TEXT(CRENEAUX!$T$11,"jjjj"),TEXT($C397,"jjjj")=TEXT(CRENEAUX!$U$11,"jjjj"),TEXT($C397,"jjjj")=TEXT(CRENEAUX!$V$11,"jjjj"),TEXT($C397,"jjjj")=TEXT(CRENEAUX!$W$11,"jjjj"),TEXT($C397,"jjjj")=TEXT(CRENEAUX!$X$11,"jjjj"),TEXT($C397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F397</xm:sqref>
        </x14:conditionalFormatting>
        <x14:conditionalFormatting xmlns:xm="http://schemas.microsoft.com/office/excel/2006/main">
          <x14:cfRule type="expression" priority="4058" id="{E14DD783-40BA-4553-84A6-E341A1E51129}">
            <xm:f>OR(TEXT($C397,"jjjj")=TEXT(CRENEAUX!$S$11,"jjjj"),TEXT($C397,"jjjj")=TEXT(CRENEAUX!$T$11,"jjjj"),TEXT($C397,"jjjj")=TEXT(CRENEAUX!$U$11,"jjjj"),TEXT($C397,"jjjj")=TEXT(CRENEAUX!$V$11,"jjjj"),TEXT($C397,"jjjj")=TEXT(CRENEAUX!$W$11,"jjjj"),TEXT($C397,"jjjj")=TEXT(CRENEAUX!$X$11,"jjjj"),TEXT($C397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F398</xm:sqref>
        </x14:conditionalFormatting>
        <x14:conditionalFormatting xmlns:xm="http://schemas.microsoft.com/office/excel/2006/main">
          <x14:cfRule type="expression" priority="4056" id="{2E855916-D578-4DD6-9051-3F144E269943}">
            <xm:f>OR(TEXT($C399,"jjjj")=TEXT(CRENEAUX!$S$11,"jjjj"),TEXT($C399,"jjjj")=TEXT(CRENEAUX!$T$11,"jjjj"),TEXT($C399,"jjjj")=TEXT(CRENEAUX!$U$11,"jjjj"),TEXT($C399,"jjjj")=TEXT(CRENEAUX!$V$11,"jjjj"),TEXT($C399,"jjjj")=TEXT(CRENEAUX!$W$11,"jjjj"),TEXT($C399,"jjjj")=TEXT(CRENEAUX!$X$11,"jjjj"),TEXT($C399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F399</xm:sqref>
        </x14:conditionalFormatting>
        <x14:conditionalFormatting xmlns:xm="http://schemas.microsoft.com/office/excel/2006/main">
          <x14:cfRule type="expression" priority="4055" id="{0ADF2C23-44BE-4808-860D-AF32D5F6451B}">
            <xm:f>OR(TEXT($C399,"jjjj")=TEXT(CRENEAUX!$S$11,"jjjj"),TEXT($C399,"jjjj")=TEXT(CRENEAUX!$T$11,"jjjj"),TEXT($C399,"jjjj")=TEXT(CRENEAUX!$U$11,"jjjj"),TEXT($C399,"jjjj")=TEXT(CRENEAUX!$V$11,"jjjj"),TEXT($C399,"jjjj")=TEXT(CRENEAUX!$W$11,"jjjj"),TEXT($C399,"jjjj")=TEXT(CRENEAUX!$X$11,"jjjj"),TEXT($C399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F400</xm:sqref>
        </x14:conditionalFormatting>
        <x14:conditionalFormatting xmlns:xm="http://schemas.microsoft.com/office/excel/2006/main">
          <x14:cfRule type="expression" priority="4053" id="{183CD801-90E1-4A9D-81D6-1DEB26F781C0}">
            <xm:f>OR(TEXT($C401,"jjjj")=TEXT(CRENEAUX!$S$11,"jjjj"),TEXT($C401,"jjjj")=TEXT(CRENEAUX!$T$11,"jjjj"),TEXT($C401,"jjjj")=TEXT(CRENEAUX!$U$11,"jjjj"),TEXT($C401,"jjjj")=TEXT(CRENEAUX!$V$11,"jjjj"),TEXT($C401,"jjjj")=TEXT(CRENEAUX!$W$11,"jjjj"),TEXT($C401,"jjjj")=TEXT(CRENEAUX!$X$11,"jjjj"),TEXT($C401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F401</xm:sqref>
        </x14:conditionalFormatting>
        <x14:conditionalFormatting xmlns:xm="http://schemas.microsoft.com/office/excel/2006/main">
          <x14:cfRule type="expression" priority="4052" id="{31EF0B6A-8B62-44B1-9FA4-D1E3CD1C843A}">
            <xm:f>OR(TEXT($C401,"jjjj")=TEXT(CRENEAUX!$S$11,"jjjj"),TEXT($C401,"jjjj")=TEXT(CRENEAUX!$T$11,"jjjj"),TEXT($C401,"jjjj")=TEXT(CRENEAUX!$U$11,"jjjj"),TEXT($C401,"jjjj")=TEXT(CRENEAUX!$V$11,"jjjj"),TEXT($C401,"jjjj")=TEXT(CRENEAUX!$W$11,"jjjj"),TEXT($C401,"jjjj")=TEXT(CRENEAUX!$X$11,"jjjj"),TEXT($C401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F402</xm:sqref>
        </x14:conditionalFormatting>
        <x14:conditionalFormatting xmlns:xm="http://schemas.microsoft.com/office/excel/2006/main">
          <x14:cfRule type="expression" priority="4050" id="{D97883DF-CA2D-42EE-B7AF-3F623AF3B097}">
            <xm:f>OR(TEXT($C403,"jjjj")=TEXT(CRENEAUX!$S$11,"jjjj"),TEXT($C403,"jjjj")=TEXT(CRENEAUX!$T$11,"jjjj"),TEXT($C403,"jjjj")=TEXT(CRENEAUX!$U$11,"jjjj"),TEXT($C403,"jjjj")=TEXT(CRENEAUX!$V$11,"jjjj"),TEXT($C403,"jjjj")=TEXT(CRENEAUX!$W$11,"jjjj"),TEXT($C403,"jjjj")=TEXT(CRENEAUX!$X$11,"jjjj"),TEXT($C403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F403</xm:sqref>
        </x14:conditionalFormatting>
        <x14:conditionalFormatting xmlns:xm="http://schemas.microsoft.com/office/excel/2006/main">
          <x14:cfRule type="expression" priority="4049" id="{7B6AB0C0-3DB1-4031-ADE0-4B0B413D2C11}">
            <xm:f>OR(TEXT($C403,"jjjj")=TEXT(CRENEAUX!$S$11,"jjjj"),TEXT($C403,"jjjj")=TEXT(CRENEAUX!$T$11,"jjjj"),TEXT($C403,"jjjj")=TEXT(CRENEAUX!$U$11,"jjjj"),TEXT($C403,"jjjj")=TEXT(CRENEAUX!$V$11,"jjjj"),TEXT($C403,"jjjj")=TEXT(CRENEAUX!$W$11,"jjjj"),TEXT($C403,"jjjj")=TEXT(CRENEAUX!$X$11,"jjjj"),TEXT($C403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F404</xm:sqref>
        </x14:conditionalFormatting>
        <x14:conditionalFormatting xmlns:xm="http://schemas.microsoft.com/office/excel/2006/main">
          <x14:cfRule type="expression" priority="4047" id="{28EE0FB8-C6E2-4C8A-B9A6-5157C22EDACD}">
            <xm:f>OR(TEXT($C405,"jjjj")=TEXT(CRENEAUX!$S$11,"jjjj"),TEXT($C405,"jjjj")=TEXT(CRENEAUX!$T$11,"jjjj"),TEXT($C405,"jjjj")=TEXT(CRENEAUX!$U$11,"jjjj"),TEXT($C405,"jjjj")=TEXT(CRENEAUX!$V$11,"jjjj"),TEXT($C405,"jjjj")=TEXT(CRENEAUX!$W$11,"jjjj"),TEXT($C405,"jjjj")=TEXT(CRENEAUX!$X$11,"jjjj"),TEXT($C405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F405</xm:sqref>
        </x14:conditionalFormatting>
        <x14:conditionalFormatting xmlns:xm="http://schemas.microsoft.com/office/excel/2006/main">
          <x14:cfRule type="expression" priority="4046" id="{2013DDDD-FD3C-4E84-967D-9FA21D8DA691}">
            <xm:f>OR(TEXT($C405,"jjjj")=TEXT(CRENEAUX!$S$11,"jjjj"),TEXT($C405,"jjjj")=TEXT(CRENEAUX!$T$11,"jjjj"),TEXT($C405,"jjjj")=TEXT(CRENEAUX!$U$11,"jjjj"),TEXT($C405,"jjjj")=TEXT(CRENEAUX!$V$11,"jjjj"),TEXT($C405,"jjjj")=TEXT(CRENEAUX!$W$11,"jjjj"),TEXT($C405,"jjjj")=TEXT(CRENEAUX!$X$11,"jjjj"),TEXT($C405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F406</xm:sqref>
        </x14:conditionalFormatting>
        <x14:conditionalFormatting xmlns:xm="http://schemas.microsoft.com/office/excel/2006/main">
          <x14:cfRule type="expression" priority="4044" id="{8454ACF3-EC06-4148-9DD6-F1F12B391C1B}">
            <xm:f>OR(TEXT($C407,"jjjj")=TEXT(CRENEAUX!$S$11,"jjjj"),TEXT($C407,"jjjj")=TEXT(CRENEAUX!$T$11,"jjjj"),TEXT($C407,"jjjj")=TEXT(CRENEAUX!$U$11,"jjjj"),TEXT($C407,"jjjj")=TEXT(CRENEAUX!$V$11,"jjjj"),TEXT($C407,"jjjj")=TEXT(CRENEAUX!$W$11,"jjjj"),TEXT($C407,"jjjj")=TEXT(CRENEAUX!$X$11,"jjjj"),TEXT($C407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F407</xm:sqref>
        </x14:conditionalFormatting>
        <x14:conditionalFormatting xmlns:xm="http://schemas.microsoft.com/office/excel/2006/main">
          <x14:cfRule type="expression" priority="4043" id="{4947EC01-DCBC-4E85-8172-10B0993B7C26}">
            <xm:f>OR(TEXT($C407,"jjjj")=TEXT(CRENEAUX!$S$11,"jjjj"),TEXT($C407,"jjjj")=TEXT(CRENEAUX!$T$11,"jjjj"),TEXT($C407,"jjjj")=TEXT(CRENEAUX!$U$11,"jjjj"),TEXT($C407,"jjjj")=TEXT(CRENEAUX!$V$11,"jjjj"),TEXT($C407,"jjjj")=TEXT(CRENEAUX!$W$11,"jjjj"),TEXT($C407,"jjjj")=TEXT(CRENEAUX!$X$11,"jjjj"),TEXT($C407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F408</xm:sqref>
        </x14:conditionalFormatting>
        <x14:conditionalFormatting xmlns:xm="http://schemas.microsoft.com/office/excel/2006/main">
          <x14:cfRule type="expression" priority="4041" id="{C14AAA30-CF15-496B-B015-6BEE533D8327}">
            <xm:f>OR(TEXT($C409,"jjjj")=TEXT(CRENEAUX!$S$11,"jjjj"),TEXT($C409,"jjjj")=TEXT(CRENEAUX!$T$11,"jjjj"),TEXT($C409,"jjjj")=TEXT(CRENEAUX!$U$11,"jjjj"),TEXT($C409,"jjjj")=TEXT(CRENEAUX!$V$11,"jjjj"),TEXT($C409,"jjjj")=TEXT(CRENEAUX!$W$11,"jjjj"),TEXT($C409,"jjjj")=TEXT(CRENEAUX!$X$11,"jjjj"),TEXT($C409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F409</xm:sqref>
        </x14:conditionalFormatting>
        <x14:conditionalFormatting xmlns:xm="http://schemas.microsoft.com/office/excel/2006/main">
          <x14:cfRule type="expression" priority="4040" id="{9F29CB5E-EDF2-4F11-A071-6F01CC25C113}">
            <xm:f>OR(TEXT($C409,"jjjj")=TEXT(CRENEAUX!$S$11,"jjjj"),TEXT($C409,"jjjj")=TEXT(CRENEAUX!$T$11,"jjjj"),TEXT($C409,"jjjj")=TEXT(CRENEAUX!$U$11,"jjjj"),TEXT($C409,"jjjj")=TEXT(CRENEAUX!$V$11,"jjjj"),TEXT($C409,"jjjj")=TEXT(CRENEAUX!$W$11,"jjjj"),TEXT($C409,"jjjj")=TEXT(CRENEAUX!$X$11,"jjjj"),TEXT($C409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F410</xm:sqref>
        </x14:conditionalFormatting>
        <x14:conditionalFormatting xmlns:xm="http://schemas.microsoft.com/office/excel/2006/main">
          <x14:cfRule type="expression" priority="4038" id="{209CAFD4-8E2C-4B8C-B537-1386BD12AD5B}">
            <xm:f>OR(TEXT($C411,"jjjj")=TEXT(CRENEAUX!$S$11,"jjjj"),TEXT($C411,"jjjj")=TEXT(CRENEAUX!$T$11,"jjjj"),TEXT($C411,"jjjj")=TEXT(CRENEAUX!$U$11,"jjjj"),TEXT($C411,"jjjj")=TEXT(CRENEAUX!$V$11,"jjjj"),TEXT($C411,"jjjj")=TEXT(CRENEAUX!$W$11,"jjjj"),TEXT($C411,"jjjj")=TEXT(CRENEAUX!$X$11,"jjjj"),TEXT($C411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F411</xm:sqref>
        </x14:conditionalFormatting>
        <x14:conditionalFormatting xmlns:xm="http://schemas.microsoft.com/office/excel/2006/main">
          <x14:cfRule type="expression" priority="4037" id="{1C889A30-2457-4EA5-8448-A448F3D87F69}">
            <xm:f>OR(TEXT($C411,"jjjj")=TEXT(CRENEAUX!$S$11,"jjjj"),TEXT($C411,"jjjj")=TEXT(CRENEAUX!$T$11,"jjjj"),TEXT($C411,"jjjj")=TEXT(CRENEAUX!$U$11,"jjjj"),TEXT($C411,"jjjj")=TEXT(CRENEAUX!$V$11,"jjjj"),TEXT($C411,"jjjj")=TEXT(CRENEAUX!$W$11,"jjjj"),TEXT($C411,"jjjj")=TEXT(CRENEAUX!$X$11,"jjjj"),TEXT($C411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F412</xm:sqref>
        </x14:conditionalFormatting>
        <x14:conditionalFormatting xmlns:xm="http://schemas.microsoft.com/office/excel/2006/main">
          <x14:cfRule type="expression" priority="4035" id="{A62764F7-B186-4883-9623-4F3D9C8E4659}">
            <xm:f>OR(TEXT($C413,"jjjj")=TEXT(CRENEAUX!$S$11,"jjjj"),TEXT($C413,"jjjj")=TEXT(CRENEAUX!$T$11,"jjjj"),TEXT($C413,"jjjj")=TEXT(CRENEAUX!$U$11,"jjjj"),TEXT($C413,"jjjj")=TEXT(CRENEAUX!$V$11,"jjjj"),TEXT($C413,"jjjj")=TEXT(CRENEAUX!$W$11,"jjjj"),TEXT($C413,"jjjj")=TEXT(CRENEAUX!$X$11,"jjjj"),TEXT($C413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F413</xm:sqref>
        </x14:conditionalFormatting>
        <x14:conditionalFormatting xmlns:xm="http://schemas.microsoft.com/office/excel/2006/main">
          <x14:cfRule type="expression" priority="4034" id="{A5A414CB-A5A5-4AAE-A939-56E23A6D8830}">
            <xm:f>OR(TEXT($C413,"jjjj")=TEXT(CRENEAUX!$S$11,"jjjj"),TEXT($C413,"jjjj")=TEXT(CRENEAUX!$T$11,"jjjj"),TEXT($C413,"jjjj")=TEXT(CRENEAUX!$U$11,"jjjj"),TEXT($C413,"jjjj")=TEXT(CRENEAUX!$V$11,"jjjj"),TEXT($C413,"jjjj")=TEXT(CRENEAUX!$W$11,"jjjj"),TEXT($C413,"jjjj")=TEXT(CRENEAUX!$X$11,"jjjj"),TEXT($C413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F414</xm:sqref>
        </x14:conditionalFormatting>
        <x14:conditionalFormatting xmlns:xm="http://schemas.microsoft.com/office/excel/2006/main">
          <x14:cfRule type="expression" priority="4032" id="{B4505D9B-19FB-4AEB-AB3B-F474636BB7F4}">
            <xm:f>OR(TEXT($C415,"jjjj")=TEXT(CRENEAUX!$S$11,"jjjj"),TEXT($C415,"jjjj")=TEXT(CRENEAUX!$T$11,"jjjj"),TEXT($C415,"jjjj")=TEXT(CRENEAUX!$U$11,"jjjj"),TEXT($C415,"jjjj")=TEXT(CRENEAUX!$V$11,"jjjj"),TEXT($C415,"jjjj")=TEXT(CRENEAUX!$W$11,"jjjj"),TEXT($C415,"jjjj")=TEXT(CRENEAUX!$X$11,"jjjj"),TEXT($C415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F415</xm:sqref>
        </x14:conditionalFormatting>
        <x14:conditionalFormatting xmlns:xm="http://schemas.microsoft.com/office/excel/2006/main">
          <x14:cfRule type="expression" priority="4031" id="{EBD7DA9D-DE5E-4907-9B28-41A696392680}">
            <xm:f>OR(TEXT($C415,"jjjj")=TEXT(CRENEAUX!$S$11,"jjjj"),TEXT($C415,"jjjj")=TEXT(CRENEAUX!$T$11,"jjjj"),TEXT($C415,"jjjj")=TEXT(CRENEAUX!$U$11,"jjjj"),TEXT($C415,"jjjj")=TEXT(CRENEAUX!$V$11,"jjjj"),TEXT($C415,"jjjj")=TEXT(CRENEAUX!$W$11,"jjjj"),TEXT($C415,"jjjj")=TEXT(CRENEAUX!$X$11,"jjjj"),TEXT($C415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F416</xm:sqref>
        </x14:conditionalFormatting>
        <x14:conditionalFormatting xmlns:xm="http://schemas.microsoft.com/office/excel/2006/main">
          <x14:cfRule type="expression" priority="4029" id="{6322516E-BFC0-4417-8F06-03DD2594EA0F}">
            <xm:f>OR(TEXT($C417,"jjjj")=TEXT(CRENEAUX!$S$11,"jjjj"),TEXT($C417,"jjjj")=TEXT(CRENEAUX!$T$11,"jjjj"),TEXT($C417,"jjjj")=TEXT(CRENEAUX!$U$11,"jjjj"),TEXT($C417,"jjjj")=TEXT(CRENEAUX!$V$11,"jjjj"),TEXT($C417,"jjjj")=TEXT(CRENEAUX!$W$11,"jjjj"),TEXT($C417,"jjjj")=TEXT(CRENEAUX!$X$11,"jjjj"),TEXT($C417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F417</xm:sqref>
        </x14:conditionalFormatting>
        <x14:conditionalFormatting xmlns:xm="http://schemas.microsoft.com/office/excel/2006/main">
          <x14:cfRule type="expression" priority="4028" id="{9EDD94F9-8BF1-45A3-AE27-898E4432F8E7}">
            <xm:f>OR(TEXT($C417,"jjjj")=TEXT(CRENEAUX!$S$11,"jjjj"),TEXT($C417,"jjjj")=TEXT(CRENEAUX!$T$11,"jjjj"),TEXT($C417,"jjjj")=TEXT(CRENEAUX!$U$11,"jjjj"),TEXT($C417,"jjjj")=TEXT(CRENEAUX!$V$11,"jjjj"),TEXT($C417,"jjjj")=TEXT(CRENEAUX!$W$11,"jjjj"),TEXT($C417,"jjjj")=TEXT(CRENEAUX!$X$11,"jjjj"),TEXT($C417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F418</xm:sqref>
        </x14:conditionalFormatting>
        <x14:conditionalFormatting xmlns:xm="http://schemas.microsoft.com/office/excel/2006/main">
          <x14:cfRule type="expression" priority="4026" id="{CDADA40B-6556-48EA-8F4A-F8BEAE654440}">
            <xm:f>OR(TEXT($C419,"jjjj")=TEXT(CRENEAUX!$S$11,"jjjj"),TEXT($C419,"jjjj")=TEXT(CRENEAUX!$T$11,"jjjj"),TEXT($C419,"jjjj")=TEXT(CRENEAUX!$U$11,"jjjj"),TEXT($C419,"jjjj")=TEXT(CRENEAUX!$V$11,"jjjj"),TEXT($C419,"jjjj")=TEXT(CRENEAUX!$W$11,"jjjj"),TEXT($C419,"jjjj")=TEXT(CRENEAUX!$X$11,"jjjj"),TEXT($C419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F419</xm:sqref>
        </x14:conditionalFormatting>
        <x14:conditionalFormatting xmlns:xm="http://schemas.microsoft.com/office/excel/2006/main">
          <x14:cfRule type="expression" priority="4025" id="{1D7BF21E-C3B1-4B1F-BBEE-6305BFECB403}">
            <xm:f>OR(TEXT($C419,"jjjj")=TEXT(CRENEAUX!$S$11,"jjjj"),TEXT($C419,"jjjj")=TEXT(CRENEAUX!$T$11,"jjjj"),TEXT($C419,"jjjj")=TEXT(CRENEAUX!$U$11,"jjjj"),TEXT($C419,"jjjj")=TEXT(CRENEAUX!$V$11,"jjjj"),TEXT($C419,"jjjj")=TEXT(CRENEAUX!$W$11,"jjjj"),TEXT($C419,"jjjj")=TEXT(CRENEAUX!$X$11,"jjjj"),TEXT($C419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F420</xm:sqref>
        </x14:conditionalFormatting>
        <x14:conditionalFormatting xmlns:xm="http://schemas.microsoft.com/office/excel/2006/main">
          <x14:cfRule type="expression" priority="4023" id="{0EBB2390-F7E7-4308-843E-9873BBEFAD38}">
            <xm:f>OR(TEXT($C421,"jjjj")=TEXT(CRENEAUX!$S$11,"jjjj"),TEXT($C421,"jjjj")=TEXT(CRENEAUX!$T$11,"jjjj"),TEXT($C421,"jjjj")=TEXT(CRENEAUX!$U$11,"jjjj"),TEXT($C421,"jjjj")=TEXT(CRENEAUX!$V$11,"jjjj"),TEXT($C421,"jjjj")=TEXT(CRENEAUX!$W$11,"jjjj"),TEXT($C421,"jjjj")=TEXT(CRENEAUX!$X$11,"jjjj"),TEXT($C421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F421</xm:sqref>
        </x14:conditionalFormatting>
        <x14:conditionalFormatting xmlns:xm="http://schemas.microsoft.com/office/excel/2006/main">
          <x14:cfRule type="expression" priority="4022" id="{C27BAB82-0209-43EE-BC2C-59DD9A460380}">
            <xm:f>OR(TEXT($C421,"jjjj")=TEXT(CRENEAUX!$S$11,"jjjj"),TEXT($C421,"jjjj")=TEXT(CRENEAUX!$T$11,"jjjj"),TEXT($C421,"jjjj")=TEXT(CRENEAUX!$U$11,"jjjj"),TEXT($C421,"jjjj")=TEXT(CRENEAUX!$V$11,"jjjj"),TEXT($C421,"jjjj")=TEXT(CRENEAUX!$W$11,"jjjj"),TEXT($C421,"jjjj")=TEXT(CRENEAUX!$X$11,"jjjj"),TEXT($C421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F422</xm:sqref>
        </x14:conditionalFormatting>
        <x14:conditionalFormatting xmlns:xm="http://schemas.microsoft.com/office/excel/2006/main">
          <x14:cfRule type="expression" priority="4020" id="{61C12F39-E84A-41CE-AEEC-51061444A518}">
            <xm:f>OR(TEXT($C423,"jjjj")=TEXT(CRENEAUX!$S$11,"jjjj"),TEXT($C423,"jjjj")=TEXT(CRENEAUX!$T$11,"jjjj"),TEXT($C423,"jjjj")=TEXT(CRENEAUX!$U$11,"jjjj"),TEXT($C423,"jjjj")=TEXT(CRENEAUX!$V$11,"jjjj"),TEXT($C423,"jjjj")=TEXT(CRENEAUX!$W$11,"jjjj"),TEXT($C423,"jjjj")=TEXT(CRENEAUX!$X$11,"jjjj"),TEXT($C423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F423</xm:sqref>
        </x14:conditionalFormatting>
        <x14:conditionalFormatting xmlns:xm="http://schemas.microsoft.com/office/excel/2006/main">
          <x14:cfRule type="expression" priority="4019" id="{8EF36AFD-481C-43C1-88B0-BDF16F0AC8BD}">
            <xm:f>OR(TEXT($C423,"jjjj")=TEXT(CRENEAUX!$S$11,"jjjj"),TEXT($C423,"jjjj")=TEXT(CRENEAUX!$T$11,"jjjj"),TEXT($C423,"jjjj")=TEXT(CRENEAUX!$U$11,"jjjj"),TEXT($C423,"jjjj")=TEXT(CRENEAUX!$V$11,"jjjj"),TEXT($C423,"jjjj")=TEXT(CRENEAUX!$W$11,"jjjj"),TEXT($C423,"jjjj")=TEXT(CRENEAUX!$X$11,"jjjj"),TEXT($C423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F424</xm:sqref>
        </x14:conditionalFormatting>
        <x14:conditionalFormatting xmlns:xm="http://schemas.microsoft.com/office/excel/2006/main">
          <x14:cfRule type="expression" priority="4017" id="{EBBE1081-E025-4BE3-A44A-89A8A05AC52D}">
            <xm:f>OR(TEXT($C425,"jjjj")=TEXT(CRENEAUX!$S$11,"jjjj"),TEXT($C425,"jjjj")=TEXT(CRENEAUX!$T$11,"jjjj"),TEXT($C425,"jjjj")=TEXT(CRENEAUX!$U$11,"jjjj"),TEXT($C425,"jjjj")=TEXT(CRENEAUX!$V$11,"jjjj"),TEXT($C425,"jjjj")=TEXT(CRENEAUX!$W$11,"jjjj"),TEXT($C425,"jjjj")=TEXT(CRENEAUX!$X$11,"jjjj"),TEXT($C425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F425</xm:sqref>
        </x14:conditionalFormatting>
        <x14:conditionalFormatting xmlns:xm="http://schemas.microsoft.com/office/excel/2006/main">
          <x14:cfRule type="expression" priority="4016" id="{0C677620-6E78-46BF-86DE-C3863A602F4B}">
            <xm:f>OR(TEXT($C425,"jjjj")=TEXT(CRENEAUX!$S$11,"jjjj"),TEXT($C425,"jjjj")=TEXT(CRENEAUX!$T$11,"jjjj"),TEXT($C425,"jjjj")=TEXT(CRENEAUX!$U$11,"jjjj"),TEXT($C425,"jjjj")=TEXT(CRENEAUX!$V$11,"jjjj"),TEXT($C425,"jjjj")=TEXT(CRENEAUX!$W$11,"jjjj"),TEXT($C425,"jjjj")=TEXT(CRENEAUX!$X$11,"jjjj"),TEXT($C425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F426</xm:sqref>
        </x14:conditionalFormatting>
        <x14:conditionalFormatting xmlns:xm="http://schemas.microsoft.com/office/excel/2006/main">
          <x14:cfRule type="expression" priority="4014" id="{787D553F-CAE3-458A-B8B1-DF64199BDA66}">
            <xm:f>OR(TEXT($C427,"jjjj")=TEXT(CRENEAUX!$S$11,"jjjj"),TEXT($C427,"jjjj")=TEXT(CRENEAUX!$T$11,"jjjj"),TEXT($C427,"jjjj")=TEXT(CRENEAUX!$U$11,"jjjj"),TEXT($C427,"jjjj")=TEXT(CRENEAUX!$V$11,"jjjj"),TEXT($C427,"jjjj")=TEXT(CRENEAUX!$W$11,"jjjj"),TEXT($C427,"jjjj")=TEXT(CRENEAUX!$X$11,"jjjj"),TEXT($C427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F427</xm:sqref>
        </x14:conditionalFormatting>
        <x14:conditionalFormatting xmlns:xm="http://schemas.microsoft.com/office/excel/2006/main">
          <x14:cfRule type="expression" priority="4013" id="{E21266A4-8161-4AE6-A152-C6D41D50FE9C}">
            <xm:f>OR(TEXT($C427,"jjjj")=TEXT(CRENEAUX!$S$11,"jjjj"),TEXT($C427,"jjjj")=TEXT(CRENEAUX!$T$11,"jjjj"),TEXT($C427,"jjjj")=TEXT(CRENEAUX!$U$11,"jjjj"),TEXT($C427,"jjjj")=TEXT(CRENEAUX!$V$11,"jjjj"),TEXT($C427,"jjjj")=TEXT(CRENEAUX!$W$11,"jjjj"),TEXT($C427,"jjjj")=TEXT(CRENEAUX!$X$11,"jjjj"),TEXT($C427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F428</xm:sqref>
        </x14:conditionalFormatting>
        <x14:conditionalFormatting xmlns:xm="http://schemas.microsoft.com/office/excel/2006/main">
          <x14:cfRule type="expression" priority="4011" id="{07657E8F-ABB6-4A03-94A2-7F6C7930AD35}">
            <xm:f>OR(TEXT($C429,"jjjj")=TEXT(CRENEAUX!$S$11,"jjjj"),TEXT($C429,"jjjj")=TEXT(CRENEAUX!$T$11,"jjjj"),TEXT($C429,"jjjj")=TEXT(CRENEAUX!$U$11,"jjjj"),TEXT($C429,"jjjj")=TEXT(CRENEAUX!$V$11,"jjjj"),TEXT($C429,"jjjj")=TEXT(CRENEAUX!$W$11,"jjjj"),TEXT($C429,"jjjj")=TEXT(CRENEAUX!$X$11,"jjjj"),TEXT($C429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F429</xm:sqref>
        </x14:conditionalFormatting>
        <x14:conditionalFormatting xmlns:xm="http://schemas.microsoft.com/office/excel/2006/main">
          <x14:cfRule type="expression" priority="4010" id="{F9C1D979-6E6D-4C01-83CB-7A310C9681BA}">
            <xm:f>OR(TEXT($C429,"jjjj")=TEXT(CRENEAUX!$S$11,"jjjj"),TEXT($C429,"jjjj")=TEXT(CRENEAUX!$T$11,"jjjj"),TEXT($C429,"jjjj")=TEXT(CRENEAUX!$U$11,"jjjj"),TEXT($C429,"jjjj")=TEXT(CRENEAUX!$V$11,"jjjj"),TEXT($C429,"jjjj")=TEXT(CRENEAUX!$W$11,"jjjj"),TEXT($C429,"jjjj")=TEXT(CRENEAUX!$X$11,"jjjj"),TEXT($C429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F430</xm:sqref>
        </x14:conditionalFormatting>
        <x14:conditionalFormatting xmlns:xm="http://schemas.microsoft.com/office/excel/2006/main">
          <x14:cfRule type="expression" priority="4008" id="{BCE8DE02-0553-40FE-BA6E-7BAEBF899A82}">
            <xm:f>OR(TEXT($C431,"jjjj")=TEXT(CRENEAUX!$S$11,"jjjj"),TEXT($C431,"jjjj")=TEXT(CRENEAUX!$T$11,"jjjj"),TEXT($C431,"jjjj")=TEXT(CRENEAUX!$U$11,"jjjj"),TEXT($C431,"jjjj")=TEXT(CRENEAUX!$V$11,"jjjj"),TEXT($C431,"jjjj")=TEXT(CRENEAUX!$W$11,"jjjj"),TEXT($C431,"jjjj")=TEXT(CRENEAUX!$X$11,"jjjj"),TEXT($C431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F431</xm:sqref>
        </x14:conditionalFormatting>
        <x14:conditionalFormatting xmlns:xm="http://schemas.microsoft.com/office/excel/2006/main">
          <x14:cfRule type="expression" priority="4007" id="{0E795FE6-2543-456E-AF30-334F9E39C763}">
            <xm:f>OR(TEXT($C431,"jjjj")=TEXT(CRENEAUX!$S$11,"jjjj"),TEXT($C431,"jjjj")=TEXT(CRENEAUX!$T$11,"jjjj"),TEXT($C431,"jjjj")=TEXT(CRENEAUX!$U$11,"jjjj"),TEXT($C431,"jjjj")=TEXT(CRENEAUX!$V$11,"jjjj"),TEXT($C431,"jjjj")=TEXT(CRENEAUX!$W$11,"jjjj"),TEXT($C431,"jjjj")=TEXT(CRENEAUX!$X$11,"jjjj"),TEXT($C431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F432</xm:sqref>
        </x14:conditionalFormatting>
        <x14:conditionalFormatting xmlns:xm="http://schemas.microsoft.com/office/excel/2006/main">
          <x14:cfRule type="expression" priority="4005" id="{8936DEEE-2023-44C9-81BC-93E1DA7719C7}">
            <xm:f>OR(TEXT($C433,"jjjj")=TEXT(CRENEAUX!$S$11,"jjjj"),TEXT($C433,"jjjj")=TEXT(CRENEAUX!$T$11,"jjjj"),TEXT($C433,"jjjj")=TEXT(CRENEAUX!$U$11,"jjjj"),TEXT($C433,"jjjj")=TEXT(CRENEAUX!$V$11,"jjjj"),TEXT($C433,"jjjj")=TEXT(CRENEAUX!$W$11,"jjjj"),TEXT($C433,"jjjj")=TEXT(CRENEAUX!$X$11,"jjjj"),TEXT($C433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F433</xm:sqref>
        </x14:conditionalFormatting>
        <x14:conditionalFormatting xmlns:xm="http://schemas.microsoft.com/office/excel/2006/main">
          <x14:cfRule type="expression" priority="4004" id="{F9D74ABE-3288-4F58-9058-192616F7415C}">
            <xm:f>OR(TEXT($C433,"jjjj")=TEXT(CRENEAUX!$S$11,"jjjj"),TEXT($C433,"jjjj")=TEXT(CRENEAUX!$T$11,"jjjj"),TEXT($C433,"jjjj")=TEXT(CRENEAUX!$U$11,"jjjj"),TEXT($C433,"jjjj")=TEXT(CRENEAUX!$V$11,"jjjj"),TEXT($C433,"jjjj")=TEXT(CRENEAUX!$W$11,"jjjj"),TEXT($C433,"jjjj")=TEXT(CRENEAUX!$X$11,"jjjj"),TEXT($C433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F434</xm:sqref>
        </x14:conditionalFormatting>
        <x14:conditionalFormatting xmlns:xm="http://schemas.microsoft.com/office/excel/2006/main">
          <x14:cfRule type="expression" priority="4002" id="{916B6A43-D62F-4B38-BA7A-3D11E4106FCF}">
            <xm:f>OR(TEXT($C435,"jjjj")=TEXT(CRENEAUX!$S$11,"jjjj"),TEXT($C435,"jjjj")=TEXT(CRENEAUX!$T$11,"jjjj"),TEXT($C435,"jjjj")=TEXT(CRENEAUX!$U$11,"jjjj"),TEXT($C435,"jjjj")=TEXT(CRENEAUX!$V$11,"jjjj"),TEXT($C435,"jjjj")=TEXT(CRENEAUX!$W$11,"jjjj"),TEXT($C435,"jjjj")=TEXT(CRENEAUX!$X$11,"jjjj"),TEXT($C435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F435</xm:sqref>
        </x14:conditionalFormatting>
        <x14:conditionalFormatting xmlns:xm="http://schemas.microsoft.com/office/excel/2006/main">
          <x14:cfRule type="expression" priority="4001" id="{9FBBD06C-459D-48A5-B85A-672FEBCC7B81}">
            <xm:f>OR(TEXT($C435,"jjjj")=TEXT(CRENEAUX!$S$11,"jjjj"),TEXT($C435,"jjjj")=TEXT(CRENEAUX!$T$11,"jjjj"),TEXT($C435,"jjjj")=TEXT(CRENEAUX!$U$11,"jjjj"),TEXT($C435,"jjjj")=TEXT(CRENEAUX!$V$11,"jjjj"),TEXT($C435,"jjjj")=TEXT(CRENEAUX!$W$11,"jjjj"),TEXT($C435,"jjjj")=TEXT(CRENEAUX!$X$11,"jjjj"),TEXT($C435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F436</xm:sqref>
        </x14:conditionalFormatting>
        <x14:conditionalFormatting xmlns:xm="http://schemas.microsoft.com/office/excel/2006/main">
          <x14:cfRule type="expression" priority="3999" id="{A953EB29-597F-4A41-B6A7-7207FD4E2BA6}">
            <xm:f>OR(TEXT($C437,"jjjj")=TEXT(CRENEAUX!$S$11,"jjjj"),TEXT($C437,"jjjj")=TEXT(CRENEAUX!$T$11,"jjjj"),TEXT($C437,"jjjj")=TEXT(CRENEAUX!$U$11,"jjjj"),TEXT($C437,"jjjj")=TEXT(CRENEAUX!$V$11,"jjjj"),TEXT($C437,"jjjj")=TEXT(CRENEAUX!$W$11,"jjjj"),TEXT($C437,"jjjj")=TEXT(CRENEAUX!$X$11,"jjjj"),TEXT($C437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F437</xm:sqref>
        </x14:conditionalFormatting>
        <x14:conditionalFormatting xmlns:xm="http://schemas.microsoft.com/office/excel/2006/main">
          <x14:cfRule type="expression" priority="3998" id="{769A73DB-6E86-4290-8EAA-8319335CBDCC}">
            <xm:f>OR(TEXT($C437,"jjjj")=TEXT(CRENEAUX!$S$11,"jjjj"),TEXT($C437,"jjjj")=TEXT(CRENEAUX!$T$11,"jjjj"),TEXT($C437,"jjjj")=TEXT(CRENEAUX!$U$11,"jjjj"),TEXT($C437,"jjjj")=TEXT(CRENEAUX!$V$11,"jjjj"),TEXT($C437,"jjjj")=TEXT(CRENEAUX!$W$11,"jjjj"),TEXT($C437,"jjjj")=TEXT(CRENEAUX!$X$11,"jjjj"),TEXT($C437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F438</xm:sqref>
        </x14:conditionalFormatting>
        <x14:conditionalFormatting xmlns:xm="http://schemas.microsoft.com/office/excel/2006/main">
          <x14:cfRule type="expression" priority="3996" id="{BECC3461-8DD0-4D09-90A3-BAB9E4ABBC5F}">
            <xm:f>OR(TEXT($C439,"jjjj")=TEXT(CRENEAUX!$S$11,"jjjj"),TEXT($C439,"jjjj")=TEXT(CRENEAUX!$T$11,"jjjj"),TEXT($C439,"jjjj")=TEXT(CRENEAUX!$U$11,"jjjj"),TEXT($C439,"jjjj")=TEXT(CRENEAUX!$V$11,"jjjj"),TEXT($C439,"jjjj")=TEXT(CRENEAUX!$W$11,"jjjj"),TEXT($C439,"jjjj")=TEXT(CRENEAUX!$X$11,"jjjj"),TEXT($C439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F439</xm:sqref>
        </x14:conditionalFormatting>
        <x14:conditionalFormatting xmlns:xm="http://schemas.microsoft.com/office/excel/2006/main">
          <x14:cfRule type="expression" priority="3995" id="{8D816D89-26D8-43D5-9A01-C66C9C550AF8}">
            <xm:f>OR(TEXT($C439,"jjjj")=TEXT(CRENEAUX!$S$11,"jjjj"),TEXT($C439,"jjjj")=TEXT(CRENEAUX!$T$11,"jjjj"),TEXT($C439,"jjjj")=TEXT(CRENEAUX!$U$11,"jjjj"),TEXT($C439,"jjjj")=TEXT(CRENEAUX!$V$11,"jjjj"),TEXT($C439,"jjjj")=TEXT(CRENEAUX!$W$11,"jjjj"),TEXT($C439,"jjjj")=TEXT(CRENEAUX!$X$11,"jjjj"),TEXT($C439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F440</xm:sqref>
        </x14:conditionalFormatting>
        <x14:conditionalFormatting xmlns:xm="http://schemas.microsoft.com/office/excel/2006/main">
          <x14:cfRule type="expression" priority="3993" id="{D6DF645F-811A-486F-9844-70A83181FE60}">
            <xm:f>OR(TEXT($C441,"jjjj")=TEXT(CRENEAUX!$S$11,"jjjj"),TEXT($C441,"jjjj")=TEXT(CRENEAUX!$T$11,"jjjj"),TEXT($C441,"jjjj")=TEXT(CRENEAUX!$U$11,"jjjj"),TEXT($C441,"jjjj")=TEXT(CRENEAUX!$V$11,"jjjj"),TEXT($C441,"jjjj")=TEXT(CRENEAUX!$W$11,"jjjj"),TEXT($C441,"jjjj")=TEXT(CRENEAUX!$X$11,"jjjj"),TEXT($C441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F441</xm:sqref>
        </x14:conditionalFormatting>
        <x14:conditionalFormatting xmlns:xm="http://schemas.microsoft.com/office/excel/2006/main">
          <x14:cfRule type="expression" priority="3992" id="{30D172B2-6F2E-4FB7-86A9-B42B103722D1}">
            <xm:f>OR(TEXT($C441,"jjjj")=TEXT(CRENEAUX!$S$11,"jjjj"),TEXT($C441,"jjjj")=TEXT(CRENEAUX!$T$11,"jjjj"),TEXT($C441,"jjjj")=TEXT(CRENEAUX!$U$11,"jjjj"),TEXT($C441,"jjjj")=TEXT(CRENEAUX!$V$11,"jjjj"),TEXT($C441,"jjjj")=TEXT(CRENEAUX!$W$11,"jjjj"),TEXT($C441,"jjjj")=TEXT(CRENEAUX!$X$11,"jjjj"),TEXT($C441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F442</xm:sqref>
        </x14:conditionalFormatting>
        <x14:conditionalFormatting xmlns:xm="http://schemas.microsoft.com/office/excel/2006/main">
          <x14:cfRule type="expression" priority="3990" id="{A598A81D-A0D1-4A5F-8472-B382F5D49E31}">
            <xm:f>OR(TEXT($C443,"jjjj")=TEXT(CRENEAUX!$S$11,"jjjj"),TEXT($C443,"jjjj")=TEXT(CRENEAUX!$T$11,"jjjj"),TEXT($C443,"jjjj")=TEXT(CRENEAUX!$U$11,"jjjj"),TEXT($C443,"jjjj")=TEXT(CRENEAUX!$V$11,"jjjj"),TEXT($C443,"jjjj")=TEXT(CRENEAUX!$W$11,"jjjj"),TEXT($C443,"jjjj")=TEXT(CRENEAUX!$X$11,"jjjj"),TEXT($C443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F443</xm:sqref>
        </x14:conditionalFormatting>
        <x14:conditionalFormatting xmlns:xm="http://schemas.microsoft.com/office/excel/2006/main">
          <x14:cfRule type="expression" priority="3989" id="{4C9EEDB0-E7D9-446D-BBFE-59F4C3B09203}">
            <xm:f>OR(TEXT($C443,"jjjj")=TEXT(CRENEAUX!$S$11,"jjjj"),TEXT($C443,"jjjj")=TEXT(CRENEAUX!$T$11,"jjjj"),TEXT($C443,"jjjj")=TEXT(CRENEAUX!$U$11,"jjjj"),TEXT($C443,"jjjj")=TEXT(CRENEAUX!$V$11,"jjjj"),TEXT($C443,"jjjj")=TEXT(CRENEAUX!$W$11,"jjjj"),TEXT($C443,"jjjj")=TEXT(CRENEAUX!$X$11,"jjjj"),TEXT($C443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F444</xm:sqref>
        </x14:conditionalFormatting>
        <x14:conditionalFormatting xmlns:xm="http://schemas.microsoft.com/office/excel/2006/main">
          <x14:cfRule type="expression" priority="3987" id="{6A15A13F-B74C-4847-B17D-BDC9171E726D}">
            <xm:f>OR(TEXT($C445,"jjjj")=TEXT(CRENEAUX!$S$11,"jjjj"),TEXT($C445,"jjjj")=TEXT(CRENEAUX!$T$11,"jjjj"),TEXT($C445,"jjjj")=TEXT(CRENEAUX!$U$11,"jjjj"),TEXT($C445,"jjjj")=TEXT(CRENEAUX!$V$11,"jjjj"),TEXT($C445,"jjjj")=TEXT(CRENEAUX!$W$11,"jjjj"),TEXT($C445,"jjjj")=TEXT(CRENEAUX!$X$11,"jjjj"),TEXT($C445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F445</xm:sqref>
        </x14:conditionalFormatting>
        <x14:conditionalFormatting xmlns:xm="http://schemas.microsoft.com/office/excel/2006/main">
          <x14:cfRule type="expression" priority="3986" id="{8AC0012B-5DC4-4684-B1FE-59507D6A583B}">
            <xm:f>OR(TEXT($C445,"jjjj")=TEXT(CRENEAUX!$S$11,"jjjj"),TEXT($C445,"jjjj")=TEXT(CRENEAUX!$T$11,"jjjj"),TEXT($C445,"jjjj")=TEXT(CRENEAUX!$U$11,"jjjj"),TEXT($C445,"jjjj")=TEXT(CRENEAUX!$V$11,"jjjj"),TEXT($C445,"jjjj")=TEXT(CRENEAUX!$W$11,"jjjj"),TEXT($C445,"jjjj")=TEXT(CRENEAUX!$X$11,"jjjj"),TEXT($C445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F446</xm:sqref>
        </x14:conditionalFormatting>
        <x14:conditionalFormatting xmlns:xm="http://schemas.microsoft.com/office/excel/2006/main">
          <x14:cfRule type="expression" priority="3984" id="{54D78639-D055-43DE-AB34-29A71ACE372E}">
            <xm:f>OR(TEXT($C447,"jjjj")=TEXT(CRENEAUX!$S$11,"jjjj"),TEXT($C447,"jjjj")=TEXT(CRENEAUX!$T$11,"jjjj"),TEXT($C447,"jjjj")=TEXT(CRENEAUX!$U$11,"jjjj"),TEXT($C447,"jjjj")=TEXT(CRENEAUX!$V$11,"jjjj"),TEXT($C447,"jjjj")=TEXT(CRENEAUX!$W$11,"jjjj"),TEXT($C447,"jjjj")=TEXT(CRENEAUX!$X$11,"jjjj"),TEXT($C447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F447</xm:sqref>
        </x14:conditionalFormatting>
        <x14:conditionalFormatting xmlns:xm="http://schemas.microsoft.com/office/excel/2006/main">
          <x14:cfRule type="expression" priority="3983" id="{DA8D66E9-AB75-4009-8159-E8C2ADB6002B}">
            <xm:f>OR(TEXT($C447,"jjjj")=TEXT(CRENEAUX!$S$11,"jjjj"),TEXT($C447,"jjjj")=TEXT(CRENEAUX!$T$11,"jjjj"),TEXT($C447,"jjjj")=TEXT(CRENEAUX!$U$11,"jjjj"),TEXT($C447,"jjjj")=TEXT(CRENEAUX!$V$11,"jjjj"),TEXT($C447,"jjjj")=TEXT(CRENEAUX!$W$11,"jjjj"),TEXT($C447,"jjjj")=TEXT(CRENEAUX!$X$11,"jjjj"),TEXT($C447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F448</xm:sqref>
        </x14:conditionalFormatting>
        <x14:conditionalFormatting xmlns:xm="http://schemas.microsoft.com/office/excel/2006/main">
          <x14:cfRule type="expression" priority="3981" id="{9A2B0886-485C-4D21-9ED2-C574D3A50DD7}">
            <xm:f>OR(TEXT($C449,"jjjj")=TEXT(CRENEAUX!$S$11,"jjjj"),TEXT($C449,"jjjj")=TEXT(CRENEAUX!$T$11,"jjjj"),TEXT($C449,"jjjj")=TEXT(CRENEAUX!$U$11,"jjjj"),TEXT($C449,"jjjj")=TEXT(CRENEAUX!$V$11,"jjjj"),TEXT($C449,"jjjj")=TEXT(CRENEAUX!$W$11,"jjjj"),TEXT($C449,"jjjj")=TEXT(CRENEAUX!$X$11,"jjjj"),TEXT($C449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F449</xm:sqref>
        </x14:conditionalFormatting>
        <x14:conditionalFormatting xmlns:xm="http://schemas.microsoft.com/office/excel/2006/main">
          <x14:cfRule type="expression" priority="3980" id="{F4950271-9535-44FB-9113-BBA41DEC47E7}">
            <xm:f>OR(TEXT($C449,"jjjj")=TEXT(CRENEAUX!$S$11,"jjjj"),TEXT($C449,"jjjj")=TEXT(CRENEAUX!$T$11,"jjjj"),TEXT($C449,"jjjj")=TEXT(CRENEAUX!$U$11,"jjjj"),TEXT($C449,"jjjj")=TEXT(CRENEAUX!$V$11,"jjjj"),TEXT($C449,"jjjj")=TEXT(CRENEAUX!$W$11,"jjjj"),TEXT($C449,"jjjj")=TEXT(CRENEAUX!$X$11,"jjjj"),TEXT($C449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F450</xm:sqref>
        </x14:conditionalFormatting>
        <x14:conditionalFormatting xmlns:xm="http://schemas.microsoft.com/office/excel/2006/main">
          <x14:cfRule type="expression" priority="3978" id="{85D12FEA-201C-4E47-B24A-BFA4D2A6F2FE}">
            <xm:f>OR(TEXT($C451,"jjjj")=TEXT(CRENEAUX!$S$11,"jjjj"),TEXT($C451,"jjjj")=TEXT(CRENEAUX!$T$11,"jjjj"),TEXT($C451,"jjjj")=TEXT(CRENEAUX!$U$11,"jjjj"),TEXT($C451,"jjjj")=TEXT(CRENEAUX!$V$11,"jjjj"),TEXT($C451,"jjjj")=TEXT(CRENEAUX!$W$11,"jjjj"),TEXT($C451,"jjjj")=TEXT(CRENEAUX!$X$11,"jjjj"),TEXT($C451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F451</xm:sqref>
        </x14:conditionalFormatting>
        <x14:conditionalFormatting xmlns:xm="http://schemas.microsoft.com/office/excel/2006/main">
          <x14:cfRule type="expression" priority="3977" id="{57949069-E149-4106-8B78-33861EE98129}">
            <xm:f>OR(TEXT($C451,"jjjj")=TEXT(CRENEAUX!$S$11,"jjjj"),TEXT($C451,"jjjj")=TEXT(CRENEAUX!$T$11,"jjjj"),TEXT($C451,"jjjj")=TEXT(CRENEAUX!$U$11,"jjjj"),TEXT($C451,"jjjj")=TEXT(CRENEAUX!$V$11,"jjjj"),TEXT($C451,"jjjj")=TEXT(CRENEAUX!$W$11,"jjjj"),TEXT($C451,"jjjj")=TEXT(CRENEAUX!$X$11,"jjjj"),TEXT($C451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F452</xm:sqref>
        </x14:conditionalFormatting>
        <x14:conditionalFormatting xmlns:xm="http://schemas.microsoft.com/office/excel/2006/main">
          <x14:cfRule type="expression" priority="3975" id="{ECCA4570-0C12-45B0-A28F-9CD8BD0F5962}">
            <xm:f>OR(TEXT($C453,"jjjj")=TEXT(CRENEAUX!$S$11,"jjjj"),TEXT($C453,"jjjj")=TEXT(CRENEAUX!$T$11,"jjjj"),TEXT($C453,"jjjj")=TEXT(CRENEAUX!$U$11,"jjjj"),TEXT($C453,"jjjj")=TEXT(CRENEAUX!$V$11,"jjjj"),TEXT($C453,"jjjj")=TEXT(CRENEAUX!$W$11,"jjjj"),TEXT($C453,"jjjj")=TEXT(CRENEAUX!$X$11,"jjjj"),TEXT($C453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F453</xm:sqref>
        </x14:conditionalFormatting>
        <x14:conditionalFormatting xmlns:xm="http://schemas.microsoft.com/office/excel/2006/main">
          <x14:cfRule type="expression" priority="3974" id="{90B79C60-0EC0-4732-A368-C84EEF98B2A4}">
            <xm:f>OR(TEXT($C453,"jjjj")=TEXT(CRENEAUX!$S$11,"jjjj"),TEXT($C453,"jjjj")=TEXT(CRENEAUX!$T$11,"jjjj"),TEXT($C453,"jjjj")=TEXT(CRENEAUX!$U$11,"jjjj"),TEXT($C453,"jjjj")=TEXT(CRENEAUX!$V$11,"jjjj"),TEXT($C453,"jjjj")=TEXT(CRENEAUX!$W$11,"jjjj"),TEXT($C453,"jjjj")=TEXT(CRENEAUX!$X$11,"jjjj"),TEXT($C453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F454</xm:sqref>
        </x14:conditionalFormatting>
        <x14:conditionalFormatting xmlns:xm="http://schemas.microsoft.com/office/excel/2006/main">
          <x14:cfRule type="expression" priority="3972" id="{45506C31-0DE4-4E2C-9B1E-45E0A152BFE8}">
            <xm:f>OR(TEXT($C455,"jjjj")=TEXT(CRENEAUX!$S$11,"jjjj"),TEXT($C455,"jjjj")=TEXT(CRENEAUX!$T$11,"jjjj"),TEXT($C455,"jjjj")=TEXT(CRENEAUX!$U$11,"jjjj"),TEXT($C455,"jjjj")=TEXT(CRENEAUX!$V$11,"jjjj"),TEXT($C455,"jjjj")=TEXT(CRENEAUX!$W$11,"jjjj"),TEXT($C455,"jjjj")=TEXT(CRENEAUX!$X$11,"jjjj"),TEXT($C455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F455</xm:sqref>
        </x14:conditionalFormatting>
        <x14:conditionalFormatting xmlns:xm="http://schemas.microsoft.com/office/excel/2006/main">
          <x14:cfRule type="expression" priority="3971" id="{8D1F54C5-7A28-43B8-976A-A780923451E8}">
            <xm:f>OR(TEXT($C455,"jjjj")=TEXT(CRENEAUX!$S$11,"jjjj"),TEXT($C455,"jjjj")=TEXT(CRENEAUX!$T$11,"jjjj"),TEXT($C455,"jjjj")=TEXT(CRENEAUX!$U$11,"jjjj"),TEXT($C455,"jjjj")=TEXT(CRENEAUX!$V$11,"jjjj"),TEXT($C455,"jjjj")=TEXT(CRENEAUX!$W$11,"jjjj"),TEXT($C455,"jjjj")=TEXT(CRENEAUX!$X$11,"jjjj"),TEXT($C455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F456</xm:sqref>
        </x14:conditionalFormatting>
        <x14:conditionalFormatting xmlns:xm="http://schemas.microsoft.com/office/excel/2006/main">
          <x14:cfRule type="expression" priority="3969" id="{1793E9BF-8EE3-4F03-91AD-71925649ED8A}">
            <xm:f>OR(TEXT($C457,"jjjj")=TEXT(CRENEAUX!$S$11,"jjjj"),TEXT($C457,"jjjj")=TEXT(CRENEAUX!$T$11,"jjjj"),TEXT($C457,"jjjj")=TEXT(CRENEAUX!$U$11,"jjjj"),TEXT($C457,"jjjj")=TEXT(CRENEAUX!$V$11,"jjjj"),TEXT($C457,"jjjj")=TEXT(CRENEAUX!$W$11,"jjjj"),TEXT($C457,"jjjj")=TEXT(CRENEAUX!$X$11,"jjjj"),TEXT($C457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F457</xm:sqref>
        </x14:conditionalFormatting>
        <x14:conditionalFormatting xmlns:xm="http://schemas.microsoft.com/office/excel/2006/main">
          <x14:cfRule type="expression" priority="3968" id="{AC16CBEC-A831-41FB-B03C-A485735F363A}">
            <xm:f>OR(TEXT($C457,"jjjj")=TEXT(CRENEAUX!$S$11,"jjjj"),TEXT($C457,"jjjj")=TEXT(CRENEAUX!$T$11,"jjjj"),TEXT($C457,"jjjj")=TEXT(CRENEAUX!$U$11,"jjjj"),TEXT($C457,"jjjj")=TEXT(CRENEAUX!$V$11,"jjjj"),TEXT($C457,"jjjj")=TEXT(CRENEAUX!$W$11,"jjjj"),TEXT($C457,"jjjj")=TEXT(CRENEAUX!$X$11,"jjjj"),TEXT($C457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F458</xm:sqref>
        </x14:conditionalFormatting>
        <x14:conditionalFormatting xmlns:xm="http://schemas.microsoft.com/office/excel/2006/main">
          <x14:cfRule type="expression" priority="3966" id="{75537434-7B8C-49E9-99CB-1255A0A95B8F}">
            <xm:f>OR(TEXT($C459,"jjjj")=TEXT(CRENEAUX!$S$11,"jjjj"),TEXT($C459,"jjjj")=TEXT(CRENEAUX!$T$11,"jjjj"),TEXT($C459,"jjjj")=TEXT(CRENEAUX!$U$11,"jjjj"),TEXT($C459,"jjjj")=TEXT(CRENEAUX!$V$11,"jjjj"),TEXT($C459,"jjjj")=TEXT(CRENEAUX!$W$11,"jjjj"),TEXT($C459,"jjjj")=TEXT(CRENEAUX!$X$11,"jjjj"),TEXT($C459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F459</xm:sqref>
        </x14:conditionalFormatting>
        <x14:conditionalFormatting xmlns:xm="http://schemas.microsoft.com/office/excel/2006/main">
          <x14:cfRule type="expression" priority="3965" id="{8961E27E-6D67-4C94-AA51-6D514936B22B}">
            <xm:f>OR(TEXT($C459,"jjjj")=TEXT(CRENEAUX!$S$11,"jjjj"),TEXT($C459,"jjjj")=TEXT(CRENEAUX!$T$11,"jjjj"),TEXT($C459,"jjjj")=TEXT(CRENEAUX!$U$11,"jjjj"),TEXT($C459,"jjjj")=TEXT(CRENEAUX!$V$11,"jjjj"),TEXT($C459,"jjjj")=TEXT(CRENEAUX!$W$11,"jjjj"),TEXT($C459,"jjjj")=TEXT(CRENEAUX!$X$11,"jjjj"),TEXT($C459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F460</xm:sqref>
        </x14:conditionalFormatting>
        <x14:conditionalFormatting xmlns:xm="http://schemas.microsoft.com/office/excel/2006/main">
          <x14:cfRule type="expression" priority="3963" id="{1CE255BA-00C7-40C0-84E1-60D3CA06B3E2}">
            <xm:f>OR(TEXT($C461,"jjjj")=TEXT(CRENEAUX!$S$11,"jjjj"),TEXT($C461,"jjjj")=TEXT(CRENEAUX!$T$11,"jjjj"),TEXT($C461,"jjjj")=TEXT(CRENEAUX!$U$11,"jjjj"),TEXT($C461,"jjjj")=TEXT(CRENEAUX!$V$11,"jjjj"),TEXT($C461,"jjjj")=TEXT(CRENEAUX!$W$11,"jjjj"),TEXT($C461,"jjjj")=TEXT(CRENEAUX!$X$11,"jjjj"),TEXT($C461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F461</xm:sqref>
        </x14:conditionalFormatting>
        <x14:conditionalFormatting xmlns:xm="http://schemas.microsoft.com/office/excel/2006/main">
          <x14:cfRule type="expression" priority="3962" id="{43895DF3-AEA0-494D-B8DD-1E5C7ABACC63}">
            <xm:f>OR(TEXT($C461,"jjjj")=TEXT(CRENEAUX!$S$11,"jjjj"),TEXT($C461,"jjjj")=TEXT(CRENEAUX!$T$11,"jjjj"),TEXT($C461,"jjjj")=TEXT(CRENEAUX!$U$11,"jjjj"),TEXT($C461,"jjjj")=TEXT(CRENEAUX!$V$11,"jjjj"),TEXT($C461,"jjjj")=TEXT(CRENEAUX!$W$11,"jjjj"),TEXT($C461,"jjjj")=TEXT(CRENEAUX!$X$11,"jjjj"),TEXT($C461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F462</xm:sqref>
        </x14:conditionalFormatting>
        <x14:conditionalFormatting xmlns:xm="http://schemas.microsoft.com/office/excel/2006/main">
          <x14:cfRule type="expression" priority="3960" id="{48CE7D1F-2DE6-4C68-99F0-D828CE625F84}">
            <xm:f>OR(TEXT($C463,"jjjj")=TEXT(CRENEAUX!$S$11,"jjjj"),TEXT($C463,"jjjj")=TEXT(CRENEAUX!$T$11,"jjjj"),TEXT($C463,"jjjj")=TEXT(CRENEAUX!$U$11,"jjjj"),TEXT($C463,"jjjj")=TEXT(CRENEAUX!$V$11,"jjjj"),TEXT($C463,"jjjj")=TEXT(CRENEAUX!$W$11,"jjjj"),TEXT($C463,"jjjj")=TEXT(CRENEAUX!$X$11,"jjjj"),TEXT($C463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F463</xm:sqref>
        </x14:conditionalFormatting>
        <x14:conditionalFormatting xmlns:xm="http://schemas.microsoft.com/office/excel/2006/main">
          <x14:cfRule type="expression" priority="3959" id="{84A81BA3-B45B-407C-A224-FFBA89C63CC6}">
            <xm:f>OR(TEXT($C463,"jjjj")=TEXT(CRENEAUX!$S$11,"jjjj"),TEXT($C463,"jjjj")=TEXT(CRENEAUX!$T$11,"jjjj"),TEXT($C463,"jjjj")=TEXT(CRENEAUX!$U$11,"jjjj"),TEXT($C463,"jjjj")=TEXT(CRENEAUX!$V$11,"jjjj"),TEXT($C463,"jjjj")=TEXT(CRENEAUX!$W$11,"jjjj"),TEXT($C463,"jjjj")=TEXT(CRENEAUX!$X$11,"jjjj"),TEXT($C463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F464</xm:sqref>
        </x14:conditionalFormatting>
        <x14:conditionalFormatting xmlns:xm="http://schemas.microsoft.com/office/excel/2006/main">
          <x14:cfRule type="expression" priority="3957" id="{E44EC138-9C1D-4EDB-B234-A08438CFBA1C}">
            <xm:f>OR(TEXT($C465,"jjjj")=TEXT(CRENEAUX!$S$11,"jjjj"),TEXT($C465,"jjjj")=TEXT(CRENEAUX!$T$11,"jjjj"),TEXT($C465,"jjjj")=TEXT(CRENEAUX!$U$11,"jjjj"),TEXT($C465,"jjjj")=TEXT(CRENEAUX!$V$11,"jjjj"),TEXT($C465,"jjjj")=TEXT(CRENEAUX!$W$11,"jjjj"),TEXT($C465,"jjjj")=TEXT(CRENEAUX!$X$11,"jjjj"),TEXT($C465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F465</xm:sqref>
        </x14:conditionalFormatting>
        <x14:conditionalFormatting xmlns:xm="http://schemas.microsoft.com/office/excel/2006/main">
          <x14:cfRule type="expression" priority="3956" id="{1D3314CC-DBD1-44A6-9F01-2096E7381887}">
            <xm:f>OR(TEXT($C465,"jjjj")=TEXT(CRENEAUX!$S$11,"jjjj"),TEXT($C465,"jjjj")=TEXT(CRENEAUX!$T$11,"jjjj"),TEXT($C465,"jjjj")=TEXT(CRENEAUX!$U$11,"jjjj"),TEXT($C465,"jjjj")=TEXT(CRENEAUX!$V$11,"jjjj"),TEXT($C465,"jjjj")=TEXT(CRENEAUX!$W$11,"jjjj"),TEXT($C465,"jjjj")=TEXT(CRENEAUX!$X$11,"jjjj"),TEXT($C465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F466</xm:sqref>
        </x14:conditionalFormatting>
        <x14:conditionalFormatting xmlns:xm="http://schemas.microsoft.com/office/excel/2006/main">
          <x14:cfRule type="expression" priority="3954" id="{4493C94E-0014-41AD-A8DA-30B6BA679732}">
            <xm:f>OR(TEXT($C467,"jjjj")=TEXT(CRENEAUX!$S$11,"jjjj"),TEXT($C467,"jjjj")=TEXT(CRENEAUX!$T$11,"jjjj"),TEXT($C467,"jjjj")=TEXT(CRENEAUX!$U$11,"jjjj"),TEXT($C467,"jjjj")=TEXT(CRENEAUX!$V$11,"jjjj"),TEXT($C467,"jjjj")=TEXT(CRENEAUX!$W$11,"jjjj"),TEXT($C467,"jjjj")=TEXT(CRENEAUX!$X$11,"jjjj"),TEXT($C467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F467</xm:sqref>
        </x14:conditionalFormatting>
        <x14:conditionalFormatting xmlns:xm="http://schemas.microsoft.com/office/excel/2006/main">
          <x14:cfRule type="expression" priority="3953" id="{89966825-C28E-4A57-A12D-D35363DE90B5}">
            <xm:f>OR(TEXT($C467,"jjjj")=TEXT(CRENEAUX!$S$11,"jjjj"),TEXT($C467,"jjjj")=TEXT(CRENEAUX!$T$11,"jjjj"),TEXT($C467,"jjjj")=TEXT(CRENEAUX!$U$11,"jjjj"),TEXT($C467,"jjjj")=TEXT(CRENEAUX!$V$11,"jjjj"),TEXT($C467,"jjjj")=TEXT(CRENEAUX!$W$11,"jjjj"),TEXT($C467,"jjjj")=TEXT(CRENEAUX!$X$11,"jjjj"),TEXT($C467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F468</xm:sqref>
        </x14:conditionalFormatting>
        <x14:conditionalFormatting xmlns:xm="http://schemas.microsoft.com/office/excel/2006/main">
          <x14:cfRule type="expression" priority="3951" id="{BFB3DC3D-AF43-4111-9327-2290A232BE9A}">
            <xm:f>OR(TEXT($C469,"jjjj")=TEXT(CRENEAUX!$S$11,"jjjj"),TEXT($C469,"jjjj")=TEXT(CRENEAUX!$T$11,"jjjj"),TEXT($C469,"jjjj")=TEXT(CRENEAUX!$U$11,"jjjj"),TEXT($C469,"jjjj")=TEXT(CRENEAUX!$V$11,"jjjj"),TEXT($C469,"jjjj")=TEXT(CRENEAUX!$W$11,"jjjj"),TEXT($C469,"jjjj")=TEXT(CRENEAUX!$X$11,"jjjj"),TEXT($C469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F469</xm:sqref>
        </x14:conditionalFormatting>
        <x14:conditionalFormatting xmlns:xm="http://schemas.microsoft.com/office/excel/2006/main">
          <x14:cfRule type="expression" priority="3950" id="{5CD213FA-4F17-4950-9A3F-C09A4464B842}">
            <xm:f>OR(TEXT($C469,"jjjj")=TEXT(CRENEAUX!$S$11,"jjjj"),TEXT($C469,"jjjj")=TEXT(CRENEAUX!$T$11,"jjjj"),TEXT($C469,"jjjj")=TEXT(CRENEAUX!$U$11,"jjjj"),TEXT($C469,"jjjj")=TEXT(CRENEAUX!$V$11,"jjjj"),TEXT($C469,"jjjj")=TEXT(CRENEAUX!$W$11,"jjjj"),TEXT($C469,"jjjj")=TEXT(CRENEAUX!$X$11,"jjjj"),TEXT($C469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F470</xm:sqref>
        </x14:conditionalFormatting>
        <x14:conditionalFormatting xmlns:xm="http://schemas.microsoft.com/office/excel/2006/main">
          <x14:cfRule type="expression" priority="3948" id="{ED020AB2-8855-4397-96F8-1C9D9BCE6D4A}">
            <xm:f>OR(TEXT($C471,"jjjj")=TEXT(CRENEAUX!$S$11,"jjjj"),TEXT($C471,"jjjj")=TEXT(CRENEAUX!$T$11,"jjjj"),TEXT($C471,"jjjj")=TEXT(CRENEAUX!$U$11,"jjjj"),TEXT($C471,"jjjj")=TEXT(CRENEAUX!$V$11,"jjjj"),TEXT($C471,"jjjj")=TEXT(CRENEAUX!$W$11,"jjjj"),TEXT($C471,"jjjj")=TEXT(CRENEAUX!$X$11,"jjjj"),TEXT($C471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F471</xm:sqref>
        </x14:conditionalFormatting>
        <x14:conditionalFormatting xmlns:xm="http://schemas.microsoft.com/office/excel/2006/main">
          <x14:cfRule type="expression" priority="3947" id="{0857CCA8-53E3-4FF0-8B77-78D868BC764F}">
            <xm:f>OR(TEXT($C471,"jjjj")=TEXT(CRENEAUX!$S$11,"jjjj"),TEXT($C471,"jjjj")=TEXT(CRENEAUX!$T$11,"jjjj"),TEXT($C471,"jjjj")=TEXT(CRENEAUX!$U$11,"jjjj"),TEXT($C471,"jjjj")=TEXT(CRENEAUX!$V$11,"jjjj"),TEXT($C471,"jjjj")=TEXT(CRENEAUX!$W$11,"jjjj"),TEXT($C471,"jjjj")=TEXT(CRENEAUX!$X$11,"jjjj"),TEXT($C471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F472</xm:sqref>
        </x14:conditionalFormatting>
        <x14:conditionalFormatting xmlns:xm="http://schemas.microsoft.com/office/excel/2006/main">
          <x14:cfRule type="expression" priority="3945" id="{B05DFE7B-447C-4B3A-A73B-1FA0F9007ED3}">
            <xm:f>OR(TEXT($C473,"jjjj")=TEXT(CRENEAUX!$S$11,"jjjj"),TEXT($C473,"jjjj")=TEXT(CRENEAUX!$T$11,"jjjj"),TEXT($C473,"jjjj")=TEXT(CRENEAUX!$U$11,"jjjj"),TEXT($C473,"jjjj")=TEXT(CRENEAUX!$V$11,"jjjj"),TEXT($C473,"jjjj")=TEXT(CRENEAUX!$W$11,"jjjj"),TEXT($C473,"jjjj")=TEXT(CRENEAUX!$X$11,"jjjj"),TEXT($C473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F473</xm:sqref>
        </x14:conditionalFormatting>
        <x14:conditionalFormatting xmlns:xm="http://schemas.microsoft.com/office/excel/2006/main">
          <x14:cfRule type="expression" priority="3944" id="{28A76607-BCB1-465B-9FA9-C1D0D5813E3F}">
            <xm:f>OR(TEXT($C473,"jjjj")=TEXT(CRENEAUX!$S$11,"jjjj"),TEXT($C473,"jjjj")=TEXT(CRENEAUX!$T$11,"jjjj"),TEXT($C473,"jjjj")=TEXT(CRENEAUX!$U$11,"jjjj"),TEXT($C473,"jjjj")=TEXT(CRENEAUX!$V$11,"jjjj"),TEXT($C473,"jjjj")=TEXT(CRENEAUX!$W$11,"jjjj"),TEXT($C473,"jjjj")=TEXT(CRENEAUX!$X$11,"jjjj"),TEXT($C473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F474</xm:sqref>
        </x14:conditionalFormatting>
        <x14:conditionalFormatting xmlns:xm="http://schemas.microsoft.com/office/excel/2006/main">
          <x14:cfRule type="expression" priority="3942" id="{4058D9E0-302D-409D-86EA-478F868ED15B}">
            <xm:f>OR(TEXT($C475,"jjjj")=TEXT(CRENEAUX!$S$11,"jjjj"),TEXT($C475,"jjjj")=TEXT(CRENEAUX!$T$11,"jjjj"),TEXT($C475,"jjjj")=TEXT(CRENEAUX!$U$11,"jjjj"),TEXT($C475,"jjjj")=TEXT(CRENEAUX!$V$11,"jjjj"),TEXT($C475,"jjjj")=TEXT(CRENEAUX!$W$11,"jjjj"),TEXT($C475,"jjjj")=TEXT(CRENEAUX!$X$11,"jjjj"),TEXT($C475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F475</xm:sqref>
        </x14:conditionalFormatting>
        <x14:conditionalFormatting xmlns:xm="http://schemas.microsoft.com/office/excel/2006/main">
          <x14:cfRule type="expression" priority="3941" id="{EAD3D916-5FB7-4DBC-BD27-E696603B58BA}">
            <xm:f>OR(TEXT($C475,"jjjj")=TEXT(CRENEAUX!$S$11,"jjjj"),TEXT($C475,"jjjj")=TEXT(CRENEAUX!$T$11,"jjjj"),TEXT($C475,"jjjj")=TEXT(CRENEAUX!$U$11,"jjjj"),TEXT($C475,"jjjj")=TEXT(CRENEAUX!$V$11,"jjjj"),TEXT($C475,"jjjj")=TEXT(CRENEAUX!$W$11,"jjjj"),TEXT($C475,"jjjj")=TEXT(CRENEAUX!$X$11,"jjjj"),TEXT($C475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F476</xm:sqref>
        </x14:conditionalFormatting>
        <x14:conditionalFormatting xmlns:xm="http://schemas.microsoft.com/office/excel/2006/main">
          <x14:cfRule type="expression" priority="3939" id="{4627CC87-9121-4F18-B4B8-9697F0150108}">
            <xm:f>OR(TEXT($C477,"jjjj")=TEXT(CRENEAUX!$S$11,"jjjj"),TEXT($C477,"jjjj")=TEXT(CRENEAUX!$T$11,"jjjj"),TEXT($C477,"jjjj")=TEXT(CRENEAUX!$U$11,"jjjj"),TEXT($C477,"jjjj")=TEXT(CRENEAUX!$V$11,"jjjj"),TEXT($C477,"jjjj")=TEXT(CRENEAUX!$W$11,"jjjj"),TEXT($C477,"jjjj")=TEXT(CRENEAUX!$X$11,"jjjj"),TEXT($C477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F477</xm:sqref>
        </x14:conditionalFormatting>
        <x14:conditionalFormatting xmlns:xm="http://schemas.microsoft.com/office/excel/2006/main">
          <x14:cfRule type="expression" priority="3938" id="{437D7D40-C52A-4943-A89C-17A4DCA880BA}">
            <xm:f>OR(TEXT($C477,"jjjj")=TEXT(CRENEAUX!$S$11,"jjjj"),TEXT($C477,"jjjj")=TEXT(CRENEAUX!$T$11,"jjjj"),TEXT($C477,"jjjj")=TEXT(CRENEAUX!$U$11,"jjjj"),TEXT($C477,"jjjj")=TEXT(CRENEAUX!$V$11,"jjjj"),TEXT($C477,"jjjj")=TEXT(CRENEAUX!$W$11,"jjjj"),TEXT($C477,"jjjj")=TEXT(CRENEAUX!$X$11,"jjjj"),TEXT($C477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F478</xm:sqref>
        </x14:conditionalFormatting>
        <x14:conditionalFormatting xmlns:xm="http://schemas.microsoft.com/office/excel/2006/main">
          <x14:cfRule type="expression" priority="3936" id="{3C48019E-F43B-4B6A-BFCF-A665D9BEC6D2}">
            <xm:f>OR(TEXT($C479,"jjjj")=TEXT(CRENEAUX!$S$11,"jjjj"),TEXT($C479,"jjjj")=TEXT(CRENEAUX!$T$11,"jjjj"),TEXT($C479,"jjjj")=TEXT(CRENEAUX!$U$11,"jjjj"),TEXT($C479,"jjjj")=TEXT(CRENEAUX!$V$11,"jjjj"),TEXT($C479,"jjjj")=TEXT(CRENEAUX!$W$11,"jjjj"),TEXT($C479,"jjjj")=TEXT(CRENEAUX!$X$11,"jjjj"),TEXT($C479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F479</xm:sqref>
        </x14:conditionalFormatting>
        <x14:conditionalFormatting xmlns:xm="http://schemas.microsoft.com/office/excel/2006/main">
          <x14:cfRule type="expression" priority="3935" id="{FC3F7654-183B-4EE3-A6DB-3347336C4307}">
            <xm:f>OR(TEXT($C479,"jjjj")=TEXT(CRENEAUX!$S$11,"jjjj"),TEXT($C479,"jjjj")=TEXT(CRENEAUX!$T$11,"jjjj"),TEXT($C479,"jjjj")=TEXT(CRENEAUX!$U$11,"jjjj"),TEXT($C479,"jjjj")=TEXT(CRENEAUX!$V$11,"jjjj"),TEXT($C479,"jjjj")=TEXT(CRENEAUX!$W$11,"jjjj"),TEXT($C479,"jjjj")=TEXT(CRENEAUX!$X$11,"jjjj"),TEXT($C479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F480</xm:sqref>
        </x14:conditionalFormatting>
        <x14:conditionalFormatting xmlns:xm="http://schemas.microsoft.com/office/excel/2006/main">
          <x14:cfRule type="expression" priority="3933" id="{B4B31733-4601-4C97-AC1E-DF97AEBA07C0}">
            <xm:f>OR(TEXT($C481,"jjjj")=TEXT(CRENEAUX!$S$11,"jjjj"),TEXT($C481,"jjjj")=TEXT(CRENEAUX!$T$11,"jjjj"),TEXT($C481,"jjjj")=TEXT(CRENEAUX!$U$11,"jjjj"),TEXT($C481,"jjjj")=TEXT(CRENEAUX!$V$11,"jjjj"),TEXT($C481,"jjjj")=TEXT(CRENEAUX!$W$11,"jjjj"),TEXT($C481,"jjjj")=TEXT(CRENEAUX!$X$11,"jjjj"),TEXT($C481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F481</xm:sqref>
        </x14:conditionalFormatting>
        <x14:conditionalFormatting xmlns:xm="http://schemas.microsoft.com/office/excel/2006/main">
          <x14:cfRule type="expression" priority="3932" id="{0E968E04-A1B6-49B4-A714-4D76DA1204A3}">
            <xm:f>OR(TEXT($C481,"jjjj")=TEXT(CRENEAUX!$S$11,"jjjj"),TEXT($C481,"jjjj")=TEXT(CRENEAUX!$T$11,"jjjj"),TEXT($C481,"jjjj")=TEXT(CRENEAUX!$U$11,"jjjj"),TEXT($C481,"jjjj")=TEXT(CRENEAUX!$V$11,"jjjj"),TEXT($C481,"jjjj")=TEXT(CRENEAUX!$W$11,"jjjj"),TEXT($C481,"jjjj")=TEXT(CRENEAUX!$X$11,"jjjj"),TEXT($C481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F482</xm:sqref>
        </x14:conditionalFormatting>
        <x14:conditionalFormatting xmlns:xm="http://schemas.microsoft.com/office/excel/2006/main">
          <x14:cfRule type="expression" priority="3930" id="{29D29D69-C123-4725-A79E-EF8DB55221A0}">
            <xm:f>OR(TEXT($C483,"jjjj")=TEXT(CRENEAUX!$S$11,"jjjj"),TEXT($C483,"jjjj")=TEXT(CRENEAUX!$T$11,"jjjj"),TEXT($C483,"jjjj")=TEXT(CRENEAUX!$U$11,"jjjj"),TEXT($C483,"jjjj")=TEXT(CRENEAUX!$V$11,"jjjj"),TEXT($C483,"jjjj")=TEXT(CRENEAUX!$W$11,"jjjj"),TEXT($C483,"jjjj")=TEXT(CRENEAUX!$X$11,"jjjj"),TEXT($C483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F483</xm:sqref>
        </x14:conditionalFormatting>
        <x14:conditionalFormatting xmlns:xm="http://schemas.microsoft.com/office/excel/2006/main">
          <x14:cfRule type="expression" priority="3929" id="{62E181BE-04F1-495F-9BC5-8A40B437384D}">
            <xm:f>OR(TEXT($C483,"jjjj")=TEXT(CRENEAUX!$S$11,"jjjj"),TEXT($C483,"jjjj")=TEXT(CRENEAUX!$T$11,"jjjj"),TEXT($C483,"jjjj")=TEXT(CRENEAUX!$U$11,"jjjj"),TEXT($C483,"jjjj")=TEXT(CRENEAUX!$V$11,"jjjj"),TEXT($C483,"jjjj")=TEXT(CRENEAUX!$W$11,"jjjj"),TEXT($C483,"jjjj")=TEXT(CRENEAUX!$X$11,"jjjj"),TEXT($C483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F484</xm:sqref>
        </x14:conditionalFormatting>
        <x14:conditionalFormatting xmlns:xm="http://schemas.microsoft.com/office/excel/2006/main">
          <x14:cfRule type="expression" priority="3927" id="{2F255603-CD6C-4B6D-B6A3-779E0BAEEE11}">
            <xm:f>OR(TEXT($C485,"jjjj")=TEXT(CRENEAUX!$S$11,"jjjj"),TEXT($C485,"jjjj")=TEXT(CRENEAUX!$T$11,"jjjj"),TEXT($C485,"jjjj")=TEXT(CRENEAUX!$U$11,"jjjj"),TEXT($C485,"jjjj")=TEXT(CRENEAUX!$V$11,"jjjj"),TEXT($C485,"jjjj")=TEXT(CRENEAUX!$W$11,"jjjj"),TEXT($C485,"jjjj")=TEXT(CRENEAUX!$X$11,"jjjj"),TEXT($C485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F485</xm:sqref>
        </x14:conditionalFormatting>
        <x14:conditionalFormatting xmlns:xm="http://schemas.microsoft.com/office/excel/2006/main">
          <x14:cfRule type="expression" priority="3926" id="{7F79FFEC-ED1C-4420-81F8-B2A8865EF994}">
            <xm:f>OR(TEXT($C485,"jjjj")=TEXT(CRENEAUX!$S$11,"jjjj"),TEXT($C485,"jjjj")=TEXT(CRENEAUX!$T$11,"jjjj"),TEXT($C485,"jjjj")=TEXT(CRENEAUX!$U$11,"jjjj"),TEXT($C485,"jjjj")=TEXT(CRENEAUX!$V$11,"jjjj"),TEXT($C485,"jjjj")=TEXT(CRENEAUX!$W$11,"jjjj"),TEXT($C485,"jjjj")=TEXT(CRENEAUX!$X$11,"jjjj"),TEXT($C485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F486</xm:sqref>
        </x14:conditionalFormatting>
        <x14:conditionalFormatting xmlns:xm="http://schemas.microsoft.com/office/excel/2006/main">
          <x14:cfRule type="expression" priority="3924" id="{F0FA52EE-0F8A-47A8-8AB0-08496791FD7E}">
            <xm:f>OR(TEXT($C487,"jjjj")=TEXT(CRENEAUX!$S$11,"jjjj"),TEXT($C487,"jjjj")=TEXT(CRENEAUX!$T$11,"jjjj"),TEXT($C487,"jjjj")=TEXT(CRENEAUX!$U$11,"jjjj"),TEXT($C487,"jjjj")=TEXT(CRENEAUX!$V$11,"jjjj"),TEXT($C487,"jjjj")=TEXT(CRENEAUX!$W$11,"jjjj"),TEXT($C487,"jjjj")=TEXT(CRENEAUX!$X$11,"jjjj"),TEXT($C487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F487</xm:sqref>
        </x14:conditionalFormatting>
        <x14:conditionalFormatting xmlns:xm="http://schemas.microsoft.com/office/excel/2006/main">
          <x14:cfRule type="expression" priority="3923" id="{E20EAF31-7483-40F3-9587-A0F184337FD9}">
            <xm:f>OR(TEXT($C487,"jjjj")=TEXT(CRENEAUX!$S$11,"jjjj"),TEXT($C487,"jjjj")=TEXT(CRENEAUX!$T$11,"jjjj"),TEXT($C487,"jjjj")=TEXT(CRENEAUX!$U$11,"jjjj"),TEXT($C487,"jjjj")=TEXT(CRENEAUX!$V$11,"jjjj"),TEXT($C487,"jjjj")=TEXT(CRENEAUX!$W$11,"jjjj"),TEXT($C487,"jjjj")=TEXT(CRENEAUX!$X$11,"jjjj"),TEXT($C487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F488</xm:sqref>
        </x14:conditionalFormatting>
        <x14:conditionalFormatting xmlns:xm="http://schemas.microsoft.com/office/excel/2006/main">
          <x14:cfRule type="expression" priority="3921" id="{C6D9A147-9064-4FCE-A30B-9F114329F326}">
            <xm:f>OR(TEXT($C489,"jjjj")=TEXT(CRENEAUX!$S$11,"jjjj"),TEXT($C489,"jjjj")=TEXT(CRENEAUX!$T$11,"jjjj"),TEXT($C489,"jjjj")=TEXT(CRENEAUX!$U$11,"jjjj"),TEXT($C489,"jjjj")=TEXT(CRENEAUX!$V$11,"jjjj"),TEXT($C489,"jjjj")=TEXT(CRENEAUX!$W$11,"jjjj"),TEXT($C489,"jjjj")=TEXT(CRENEAUX!$X$11,"jjjj"),TEXT($C489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F489</xm:sqref>
        </x14:conditionalFormatting>
        <x14:conditionalFormatting xmlns:xm="http://schemas.microsoft.com/office/excel/2006/main">
          <x14:cfRule type="expression" priority="3920" id="{719F9785-52D6-4395-8B63-2B1CA35D6C8E}">
            <xm:f>OR(TEXT($C489,"jjjj")=TEXT(CRENEAUX!$S$11,"jjjj"),TEXT($C489,"jjjj")=TEXT(CRENEAUX!$T$11,"jjjj"),TEXT($C489,"jjjj")=TEXT(CRENEAUX!$U$11,"jjjj"),TEXT($C489,"jjjj")=TEXT(CRENEAUX!$V$11,"jjjj"),TEXT($C489,"jjjj")=TEXT(CRENEAUX!$W$11,"jjjj"),TEXT($C489,"jjjj")=TEXT(CRENEAUX!$X$11,"jjjj"),TEXT($C489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F490</xm:sqref>
        </x14:conditionalFormatting>
        <x14:conditionalFormatting xmlns:xm="http://schemas.microsoft.com/office/excel/2006/main">
          <x14:cfRule type="expression" priority="3918" id="{CB190707-8286-4DE9-B0EF-89839A578901}">
            <xm:f>OR(TEXT($C491,"jjjj")=TEXT(CRENEAUX!$S$11,"jjjj"),TEXT($C491,"jjjj")=TEXT(CRENEAUX!$T$11,"jjjj"),TEXT($C491,"jjjj")=TEXT(CRENEAUX!$U$11,"jjjj"),TEXT($C491,"jjjj")=TEXT(CRENEAUX!$V$11,"jjjj"),TEXT($C491,"jjjj")=TEXT(CRENEAUX!$W$11,"jjjj"),TEXT($C491,"jjjj")=TEXT(CRENEAUX!$X$11,"jjjj"),TEXT($C491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F491</xm:sqref>
        </x14:conditionalFormatting>
        <x14:conditionalFormatting xmlns:xm="http://schemas.microsoft.com/office/excel/2006/main">
          <x14:cfRule type="expression" priority="3917" id="{06628F60-DBE8-42DF-9C6B-700301D388C0}">
            <xm:f>OR(TEXT($C491,"jjjj")=TEXT(CRENEAUX!$S$11,"jjjj"),TEXT($C491,"jjjj")=TEXT(CRENEAUX!$T$11,"jjjj"),TEXT($C491,"jjjj")=TEXT(CRENEAUX!$U$11,"jjjj"),TEXT($C491,"jjjj")=TEXT(CRENEAUX!$V$11,"jjjj"),TEXT($C491,"jjjj")=TEXT(CRENEAUX!$W$11,"jjjj"),TEXT($C491,"jjjj")=TEXT(CRENEAUX!$X$11,"jjjj"),TEXT($C491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F492</xm:sqref>
        </x14:conditionalFormatting>
        <x14:conditionalFormatting xmlns:xm="http://schemas.microsoft.com/office/excel/2006/main">
          <x14:cfRule type="expression" priority="3915" id="{63D97598-F181-409E-B827-660A5E3EA8EC}">
            <xm:f>OR(TEXT($C493,"jjjj")=TEXT(CRENEAUX!$S$11,"jjjj"),TEXT($C493,"jjjj")=TEXT(CRENEAUX!$T$11,"jjjj"),TEXT($C493,"jjjj")=TEXT(CRENEAUX!$U$11,"jjjj"),TEXT($C493,"jjjj")=TEXT(CRENEAUX!$V$11,"jjjj"),TEXT($C493,"jjjj")=TEXT(CRENEAUX!$W$11,"jjjj"),TEXT($C493,"jjjj")=TEXT(CRENEAUX!$X$11,"jjjj"),TEXT($C493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F493</xm:sqref>
        </x14:conditionalFormatting>
        <x14:conditionalFormatting xmlns:xm="http://schemas.microsoft.com/office/excel/2006/main">
          <x14:cfRule type="expression" priority="3914" id="{DB4DB7FB-2447-4D25-A5A1-7A621BE72697}">
            <xm:f>OR(TEXT($C493,"jjjj")=TEXT(CRENEAUX!$S$11,"jjjj"),TEXT($C493,"jjjj")=TEXT(CRENEAUX!$T$11,"jjjj"),TEXT($C493,"jjjj")=TEXT(CRENEAUX!$U$11,"jjjj"),TEXT($C493,"jjjj")=TEXT(CRENEAUX!$V$11,"jjjj"),TEXT($C493,"jjjj")=TEXT(CRENEAUX!$W$11,"jjjj"),TEXT($C493,"jjjj")=TEXT(CRENEAUX!$X$11,"jjjj"),TEXT($C493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F494</xm:sqref>
        </x14:conditionalFormatting>
        <x14:conditionalFormatting xmlns:xm="http://schemas.microsoft.com/office/excel/2006/main">
          <x14:cfRule type="expression" priority="3912" id="{410E3FFA-4907-4392-A7B3-3EE1DEB32CC1}">
            <xm:f>OR(TEXT($C495,"jjjj")=TEXT(CRENEAUX!$S$11,"jjjj"),TEXT($C495,"jjjj")=TEXT(CRENEAUX!$T$11,"jjjj"),TEXT($C495,"jjjj")=TEXT(CRENEAUX!$U$11,"jjjj"),TEXT($C495,"jjjj")=TEXT(CRENEAUX!$V$11,"jjjj"),TEXT($C495,"jjjj")=TEXT(CRENEAUX!$W$11,"jjjj"),TEXT($C495,"jjjj")=TEXT(CRENEAUX!$X$11,"jjjj"),TEXT($C495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F495</xm:sqref>
        </x14:conditionalFormatting>
        <x14:conditionalFormatting xmlns:xm="http://schemas.microsoft.com/office/excel/2006/main">
          <x14:cfRule type="expression" priority="3911" id="{6C39FE11-D023-4861-847F-A447FF67238E}">
            <xm:f>OR(TEXT($C495,"jjjj")=TEXT(CRENEAUX!$S$11,"jjjj"),TEXT($C495,"jjjj")=TEXT(CRENEAUX!$T$11,"jjjj"),TEXT($C495,"jjjj")=TEXT(CRENEAUX!$U$11,"jjjj"),TEXT($C495,"jjjj")=TEXT(CRENEAUX!$V$11,"jjjj"),TEXT($C495,"jjjj")=TEXT(CRENEAUX!$W$11,"jjjj"),TEXT($C495,"jjjj")=TEXT(CRENEAUX!$X$11,"jjjj"),TEXT($C495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F496</xm:sqref>
        </x14:conditionalFormatting>
        <x14:conditionalFormatting xmlns:xm="http://schemas.microsoft.com/office/excel/2006/main">
          <x14:cfRule type="expression" priority="3909" id="{293D7E90-00A4-41EA-A24A-AB7D968EE460}">
            <xm:f>OR(TEXT($C497,"jjjj")=TEXT(CRENEAUX!$S$11,"jjjj"),TEXT($C497,"jjjj")=TEXT(CRENEAUX!$T$11,"jjjj"),TEXT($C497,"jjjj")=TEXT(CRENEAUX!$U$11,"jjjj"),TEXT($C497,"jjjj")=TEXT(CRENEAUX!$V$11,"jjjj"),TEXT($C497,"jjjj")=TEXT(CRENEAUX!$W$11,"jjjj"),TEXT($C497,"jjjj")=TEXT(CRENEAUX!$X$11,"jjjj"),TEXT($C497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F497</xm:sqref>
        </x14:conditionalFormatting>
        <x14:conditionalFormatting xmlns:xm="http://schemas.microsoft.com/office/excel/2006/main">
          <x14:cfRule type="expression" priority="3908" id="{382D2786-D919-40D7-8AFD-0B9A4FB3EDE6}">
            <xm:f>OR(TEXT($C497,"jjjj")=TEXT(CRENEAUX!$S$11,"jjjj"),TEXT($C497,"jjjj")=TEXT(CRENEAUX!$T$11,"jjjj"),TEXT($C497,"jjjj")=TEXT(CRENEAUX!$U$11,"jjjj"),TEXT($C497,"jjjj")=TEXT(CRENEAUX!$V$11,"jjjj"),TEXT($C497,"jjjj")=TEXT(CRENEAUX!$W$11,"jjjj"),TEXT($C497,"jjjj")=TEXT(CRENEAUX!$X$11,"jjjj"),TEXT($C497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F498</xm:sqref>
        </x14:conditionalFormatting>
        <x14:conditionalFormatting xmlns:xm="http://schemas.microsoft.com/office/excel/2006/main">
          <x14:cfRule type="expression" priority="3906" id="{4D12077A-91AC-4048-9140-3E80C7F8787C}">
            <xm:f>OR(TEXT($C499,"jjjj")=TEXT(CRENEAUX!$S$11,"jjjj"),TEXT($C499,"jjjj")=TEXT(CRENEAUX!$T$11,"jjjj"),TEXT($C499,"jjjj")=TEXT(CRENEAUX!$U$11,"jjjj"),TEXT($C499,"jjjj")=TEXT(CRENEAUX!$V$11,"jjjj"),TEXT($C499,"jjjj")=TEXT(CRENEAUX!$W$11,"jjjj"),TEXT($C499,"jjjj")=TEXT(CRENEAUX!$X$11,"jjjj"),TEXT($C499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F499</xm:sqref>
        </x14:conditionalFormatting>
        <x14:conditionalFormatting xmlns:xm="http://schemas.microsoft.com/office/excel/2006/main">
          <x14:cfRule type="expression" priority="3905" id="{3C901DD9-A427-43FC-875C-9A50047F8ACE}">
            <xm:f>OR(TEXT($C499,"jjjj")=TEXT(CRENEAUX!$S$11,"jjjj"),TEXT($C499,"jjjj")=TEXT(CRENEAUX!$T$11,"jjjj"),TEXT($C499,"jjjj")=TEXT(CRENEAUX!$U$11,"jjjj"),TEXT($C499,"jjjj")=TEXT(CRENEAUX!$V$11,"jjjj"),TEXT($C499,"jjjj")=TEXT(CRENEAUX!$W$11,"jjjj"),TEXT($C499,"jjjj")=TEXT(CRENEAUX!$X$11,"jjjj"),TEXT($C499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F500</xm:sqref>
        </x14:conditionalFormatting>
        <x14:conditionalFormatting xmlns:xm="http://schemas.microsoft.com/office/excel/2006/main">
          <x14:cfRule type="expression" priority="3903" id="{E98F6760-4014-4728-9722-B3827ED313C2}">
            <xm:f>OR(TEXT($C501,"jjjj")=TEXT(CRENEAUX!$S$11,"jjjj"),TEXT($C501,"jjjj")=TEXT(CRENEAUX!$T$11,"jjjj"),TEXT($C501,"jjjj")=TEXT(CRENEAUX!$U$11,"jjjj"),TEXT($C501,"jjjj")=TEXT(CRENEAUX!$V$11,"jjjj"),TEXT($C501,"jjjj")=TEXT(CRENEAUX!$W$11,"jjjj"),TEXT($C501,"jjjj")=TEXT(CRENEAUX!$X$11,"jjjj"),TEXT($C501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F501</xm:sqref>
        </x14:conditionalFormatting>
        <x14:conditionalFormatting xmlns:xm="http://schemas.microsoft.com/office/excel/2006/main">
          <x14:cfRule type="expression" priority="3902" id="{82DEC4B0-970D-4725-9F1F-4EF39E0ED800}">
            <xm:f>OR(TEXT($C501,"jjjj")=TEXT(CRENEAUX!$S$11,"jjjj"),TEXT($C501,"jjjj")=TEXT(CRENEAUX!$T$11,"jjjj"),TEXT($C501,"jjjj")=TEXT(CRENEAUX!$U$11,"jjjj"),TEXT($C501,"jjjj")=TEXT(CRENEAUX!$V$11,"jjjj"),TEXT($C501,"jjjj")=TEXT(CRENEAUX!$W$11,"jjjj"),TEXT($C501,"jjjj")=TEXT(CRENEAUX!$X$11,"jjjj"),TEXT($C501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F502</xm:sqref>
        </x14:conditionalFormatting>
        <x14:conditionalFormatting xmlns:xm="http://schemas.microsoft.com/office/excel/2006/main">
          <x14:cfRule type="expression" priority="3900" id="{F96CC3EC-944E-4DAE-8E9D-CB200B470812}">
            <xm:f>OR(TEXT($C503,"jjjj")=TEXT(CRENEAUX!$S$11,"jjjj"),TEXT($C503,"jjjj")=TEXT(CRENEAUX!$T$11,"jjjj"),TEXT($C503,"jjjj")=TEXT(CRENEAUX!$U$11,"jjjj"),TEXT($C503,"jjjj")=TEXT(CRENEAUX!$V$11,"jjjj"),TEXT($C503,"jjjj")=TEXT(CRENEAUX!$W$11,"jjjj"),TEXT($C503,"jjjj")=TEXT(CRENEAUX!$X$11,"jjjj"),TEXT($C503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F503</xm:sqref>
        </x14:conditionalFormatting>
        <x14:conditionalFormatting xmlns:xm="http://schemas.microsoft.com/office/excel/2006/main">
          <x14:cfRule type="expression" priority="3899" id="{F56E9754-BFC3-43F2-BE3E-4EDA1E853AC8}">
            <xm:f>OR(TEXT($C503,"jjjj")=TEXT(CRENEAUX!$S$11,"jjjj"),TEXT($C503,"jjjj")=TEXT(CRENEAUX!$T$11,"jjjj"),TEXT($C503,"jjjj")=TEXT(CRENEAUX!$U$11,"jjjj"),TEXT($C503,"jjjj")=TEXT(CRENEAUX!$V$11,"jjjj"),TEXT($C503,"jjjj")=TEXT(CRENEAUX!$W$11,"jjjj"),TEXT($C503,"jjjj")=TEXT(CRENEAUX!$X$11,"jjjj"),TEXT($C503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F504</xm:sqref>
        </x14:conditionalFormatting>
        <x14:conditionalFormatting xmlns:xm="http://schemas.microsoft.com/office/excel/2006/main">
          <x14:cfRule type="expression" priority="3897" id="{4B125AE6-FEF2-4FA2-9D14-97DF9915C1F8}">
            <xm:f>OR(TEXT($C505,"jjjj")=TEXT(CRENEAUX!$S$11,"jjjj"),TEXT($C505,"jjjj")=TEXT(CRENEAUX!$T$11,"jjjj"),TEXT($C505,"jjjj")=TEXT(CRENEAUX!$U$11,"jjjj"),TEXT($C505,"jjjj")=TEXT(CRENEAUX!$V$11,"jjjj"),TEXT($C505,"jjjj")=TEXT(CRENEAUX!$W$11,"jjjj"),TEXT($C505,"jjjj")=TEXT(CRENEAUX!$X$11,"jjjj"),TEXT($C505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F505</xm:sqref>
        </x14:conditionalFormatting>
        <x14:conditionalFormatting xmlns:xm="http://schemas.microsoft.com/office/excel/2006/main">
          <x14:cfRule type="expression" priority="3896" id="{86AD3B35-EE21-49BF-BDE9-883ABE2CB312}">
            <xm:f>OR(TEXT($C505,"jjjj")=TEXT(CRENEAUX!$S$11,"jjjj"),TEXT($C505,"jjjj")=TEXT(CRENEAUX!$T$11,"jjjj"),TEXT($C505,"jjjj")=TEXT(CRENEAUX!$U$11,"jjjj"),TEXT($C505,"jjjj")=TEXT(CRENEAUX!$V$11,"jjjj"),TEXT($C505,"jjjj")=TEXT(CRENEAUX!$W$11,"jjjj"),TEXT($C505,"jjjj")=TEXT(CRENEAUX!$X$11,"jjjj"),TEXT($C505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F506</xm:sqref>
        </x14:conditionalFormatting>
        <x14:conditionalFormatting xmlns:xm="http://schemas.microsoft.com/office/excel/2006/main">
          <x14:cfRule type="expression" priority="3894" id="{C08F591C-94BA-4214-9E3F-6C3C04564B1F}">
            <xm:f>OR(TEXT($C507,"jjjj")=TEXT(CRENEAUX!$S$11,"jjjj"),TEXT($C507,"jjjj")=TEXT(CRENEAUX!$T$11,"jjjj"),TEXT($C507,"jjjj")=TEXT(CRENEAUX!$U$11,"jjjj"),TEXT($C507,"jjjj")=TEXT(CRENEAUX!$V$11,"jjjj"),TEXT($C507,"jjjj")=TEXT(CRENEAUX!$W$11,"jjjj"),TEXT($C507,"jjjj")=TEXT(CRENEAUX!$X$11,"jjjj"),TEXT($C507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F507</xm:sqref>
        </x14:conditionalFormatting>
        <x14:conditionalFormatting xmlns:xm="http://schemas.microsoft.com/office/excel/2006/main">
          <x14:cfRule type="expression" priority="3893" id="{9E43A55D-BF61-4CF9-997F-7EA34B1D071C}">
            <xm:f>OR(TEXT($C507,"jjjj")=TEXT(CRENEAUX!$S$11,"jjjj"),TEXT($C507,"jjjj")=TEXT(CRENEAUX!$T$11,"jjjj"),TEXT($C507,"jjjj")=TEXT(CRENEAUX!$U$11,"jjjj"),TEXT($C507,"jjjj")=TEXT(CRENEAUX!$V$11,"jjjj"),TEXT($C507,"jjjj")=TEXT(CRENEAUX!$W$11,"jjjj"),TEXT($C507,"jjjj")=TEXT(CRENEAUX!$X$11,"jjjj"),TEXT($C507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F508</xm:sqref>
        </x14:conditionalFormatting>
        <x14:conditionalFormatting xmlns:xm="http://schemas.microsoft.com/office/excel/2006/main">
          <x14:cfRule type="expression" priority="3891" id="{F4B6A8D8-1BE4-4A55-B9CF-855DE46332B1}">
            <xm:f>OR(TEXT($C509,"jjjj")=TEXT(CRENEAUX!$S$11,"jjjj"),TEXT($C509,"jjjj")=TEXT(CRENEAUX!$T$11,"jjjj"),TEXT($C509,"jjjj")=TEXT(CRENEAUX!$U$11,"jjjj"),TEXT($C509,"jjjj")=TEXT(CRENEAUX!$V$11,"jjjj"),TEXT($C509,"jjjj")=TEXT(CRENEAUX!$W$11,"jjjj"),TEXT($C509,"jjjj")=TEXT(CRENEAUX!$X$11,"jjjj"),TEXT($C509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F509</xm:sqref>
        </x14:conditionalFormatting>
        <x14:conditionalFormatting xmlns:xm="http://schemas.microsoft.com/office/excel/2006/main">
          <x14:cfRule type="expression" priority="3890" id="{BBDE6824-D425-413F-806A-7ECD52D87068}">
            <xm:f>OR(TEXT($C509,"jjjj")=TEXT(CRENEAUX!$S$11,"jjjj"),TEXT($C509,"jjjj")=TEXT(CRENEAUX!$T$11,"jjjj"),TEXT($C509,"jjjj")=TEXT(CRENEAUX!$U$11,"jjjj"),TEXT($C509,"jjjj")=TEXT(CRENEAUX!$V$11,"jjjj"),TEXT($C509,"jjjj")=TEXT(CRENEAUX!$W$11,"jjjj"),TEXT($C509,"jjjj")=TEXT(CRENEAUX!$X$11,"jjjj"),TEXT($C509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F510</xm:sqref>
        </x14:conditionalFormatting>
        <x14:conditionalFormatting xmlns:xm="http://schemas.microsoft.com/office/excel/2006/main">
          <x14:cfRule type="expression" priority="3888" id="{DC7BDDD3-3DEA-4B66-95E4-ADA4D1899D61}">
            <xm:f>OR(TEXT($C511,"jjjj")=TEXT(CRENEAUX!$S$11,"jjjj"),TEXT($C511,"jjjj")=TEXT(CRENEAUX!$T$11,"jjjj"),TEXT($C511,"jjjj")=TEXT(CRENEAUX!$U$11,"jjjj"),TEXT($C511,"jjjj")=TEXT(CRENEAUX!$V$11,"jjjj"),TEXT($C511,"jjjj")=TEXT(CRENEAUX!$W$11,"jjjj"),TEXT($C511,"jjjj")=TEXT(CRENEAUX!$X$11,"jjjj"),TEXT($C511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F511</xm:sqref>
        </x14:conditionalFormatting>
        <x14:conditionalFormatting xmlns:xm="http://schemas.microsoft.com/office/excel/2006/main">
          <x14:cfRule type="expression" priority="3887" id="{57E79BFD-D9AF-4F23-A630-14B5BE2A4FCA}">
            <xm:f>OR(TEXT($C511,"jjjj")=TEXT(CRENEAUX!$S$11,"jjjj"),TEXT($C511,"jjjj")=TEXT(CRENEAUX!$T$11,"jjjj"),TEXT($C511,"jjjj")=TEXT(CRENEAUX!$U$11,"jjjj"),TEXT($C511,"jjjj")=TEXT(CRENEAUX!$V$11,"jjjj"),TEXT($C511,"jjjj")=TEXT(CRENEAUX!$W$11,"jjjj"),TEXT($C511,"jjjj")=TEXT(CRENEAUX!$X$11,"jjjj"),TEXT($C511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F512</xm:sqref>
        </x14:conditionalFormatting>
        <x14:conditionalFormatting xmlns:xm="http://schemas.microsoft.com/office/excel/2006/main">
          <x14:cfRule type="expression" priority="3885" id="{BEF36D25-575C-4233-A82F-CDA7FE79AC01}">
            <xm:f>OR(TEXT($C513,"jjjj")=TEXT(CRENEAUX!$S$11,"jjjj"),TEXT($C513,"jjjj")=TEXT(CRENEAUX!$T$11,"jjjj"),TEXT($C513,"jjjj")=TEXT(CRENEAUX!$U$11,"jjjj"),TEXT($C513,"jjjj")=TEXT(CRENEAUX!$V$11,"jjjj"),TEXT($C513,"jjjj")=TEXT(CRENEAUX!$W$11,"jjjj"),TEXT($C513,"jjjj")=TEXT(CRENEAUX!$X$11,"jjjj"),TEXT($C513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F513</xm:sqref>
        </x14:conditionalFormatting>
        <x14:conditionalFormatting xmlns:xm="http://schemas.microsoft.com/office/excel/2006/main">
          <x14:cfRule type="expression" priority="3884" id="{4A9A9381-E7C9-4B4C-A6E6-A94034086FD4}">
            <xm:f>OR(TEXT($C513,"jjjj")=TEXT(CRENEAUX!$S$11,"jjjj"),TEXT($C513,"jjjj")=TEXT(CRENEAUX!$T$11,"jjjj"),TEXT($C513,"jjjj")=TEXT(CRENEAUX!$U$11,"jjjj"),TEXT($C513,"jjjj")=TEXT(CRENEAUX!$V$11,"jjjj"),TEXT($C513,"jjjj")=TEXT(CRENEAUX!$W$11,"jjjj"),TEXT($C513,"jjjj")=TEXT(CRENEAUX!$X$11,"jjjj"),TEXT($C513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F514</xm:sqref>
        </x14:conditionalFormatting>
        <x14:conditionalFormatting xmlns:xm="http://schemas.microsoft.com/office/excel/2006/main">
          <x14:cfRule type="expression" priority="3882" id="{70502176-EEF9-4598-9C37-9826B210F889}">
            <xm:f>OR(TEXT($C515,"jjjj")=TEXT(CRENEAUX!$S$11,"jjjj"),TEXT($C515,"jjjj")=TEXT(CRENEAUX!$T$11,"jjjj"),TEXT($C515,"jjjj")=TEXT(CRENEAUX!$U$11,"jjjj"),TEXT($C515,"jjjj")=TEXT(CRENEAUX!$V$11,"jjjj"),TEXT($C515,"jjjj")=TEXT(CRENEAUX!$W$11,"jjjj"),TEXT($C515,"jjjj")=TEXT(CRENEAUX!$X$11,"jjjj"),TEXT($C515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F515</xm:sqref>
        </x14:conditionalFormatting>
        <x14:conditionalFormatting xmlns:xm="http://schemas.microsoft.com/office/excel/2006/main">
          <x14:cfRule type="expression" priority="3881" id="{25128E0C-3303-483F-80BD-C49104225D8F}">
            <xm:f>OR(TEXT($C515,"jjjj")=TEXT(CRENEAUX!$S$11,"jjjj"),TEXT($C515,"jjjj")=TEXT(CRENEAUX!$T$11,"jjjj"),TEXT($C515,"jjjj")=TEXT(CRENEAUX!$U$11,"jjjj"),TEXT($C515,"jjjj")=TEXT(CRENEAUX!$V$11,"jjjj"),TEXT($C515,"jjjj")=TEXT(CRENEAUX!$W$11,"jjjj"),TEXT($C515,"jjjj")=TEXT(CRENEAUX!$X$11,"jjjj"),TEXT($C515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F516</xm:sqref>
        </x14:conditionalFormatting>
        <x14:conditionalFormatting xmlns:xm="http://schemas.microsoft.com/office/excel/2006/main">
          <x14:cfRule type="expression" priority="3879" id="{343B333A-69FC-4A4D-B36B-FDCF5047ED6B}">
            <xm:f>OR(TEXT($C517,"jjjj")=TEXT(CRENEAUX!$S$11,"jjjj"),TEXT($C517,"jjjj")=TEXT(CRENEAUX!$T$11,"jjjj"),TEXT($C517,"jjjj")=TEXT(CRENEAUX!$U$11,"jjjj"),TEXT($C517,"jjjj")=TEXT(CRENEAUX!$V$11,"jjjj"),TEXT($C517,"jjjj")=TEXT(CRENEAUX!$W$11,"jjjj"),TEXT($C517,"jjjj")=TEXT(CRENEAUX!$X$11,"jjjj"),TEXT($C517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F517</xm:sqref>
        </x14:conditionalFormatting>
        <x14:conditionalFormatting xmlns:xm="http://schemas.microsoft.com/office/excel/2006/main">
          <x14:cfRule type="expression" priority="3878" id="{A4F68BE8-521F-4312-845D-06A00E7B7242}">
            <xm:f>OR(TEXT($C517,"jjjj")=TEXT(CRENEAUX!$S$11,"jjjj"),TEXT($C517,"jjjj")=TEXT(CRENEAUX!$T$11,"jjjj"),TEXT($C517,"jjjj")=TEXT(CRENEAUX!$U$11,"jjjj"),TEXT($C517,"jjjj")=TEXT(CRENEAUX!$V$11,"jjjj"),TEXT($C517,"jjjj")=TEXT(CRENEAUX!$W$11,"jjjj"),TEXT($C517,"jjjj")=TEXT(CRENEAUX!$X$11,"jjjj"),TEXT($C517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F518</xm:sqref>
        </x14:conditionalFormatting>
        <x14:conditionalFormatting xmlns:xm="http://schemas.microsoft.com/office/excel/2006/main">
          <x14:cfRule type="expression" priority="3876" id="{AA369237-3949-4CAE-A5FD-BBEA2254F4B0}">
            <xm:f>OR(TEXT($C519,"jjjj")=TEXT(CRENEAUX!$S$11,"jjjj"),TEXT($C519,"jjjj")=TEXT(CRENEAUX!$T$11,"jjjj"),TEXT($C519,"jjjj")=TEXT(CRENEAUX!$U$11,"jjjj"),TEXT($C519,"jjjj")=TEXT(CRENEAUX!$V$11,"jjjj"),TEXT($C519,"jjjj")=TEXT(CRENEAUX!$W$11,"jjjj"),TEXT($C519,"jjjj")=TEXT(CRENEAUX!$X$11,"jjjj"),TEXT($C519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F519</xm:sqref>
        </x14:conditionalFormatting>
        <x14:conditionalFormatting xmlns:xm="http://schemas.microsoft.com/office/excel/2006/main">
          <x14:cfRule type="expression" priority="3875" id="{17E47FA4-88AD-4F69-8E80-CF6DBB347C98}">
            <xm:f>OR(TEXT($C519,"jjjj")=TEXT(CRENEAUX!$S$11,"jjjj"),TEXT($C519,"jjjj")=TEXT(CRENEAUX!$T$11,"jjjj"),TEXT($C519,"jjjj")=TEXT(CRENEAUX!$U$11,"jjjj"),TEXT($C519,"jjjj")=TEXT(CRENEAUX!$V$11,"jjjj"),TEXT($C519,"jjjj")=TEXT(CRENEAUX!$W$11,"jjjj"),TEXT($C519,"jjjj")=TEXT(CRENEAUX!$X$11,"jjjj"),TEXT($C519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F520</xm:sqref>
        </x14:conditionalFormatting>
        <x14:conditionalFormatting xmlns:xm="http://schemas.microsoft.com/office/excel/2006/main">
          <x14:cfRule type="expression" priority="3873" id="{BEBC6BC3-7E84-4E96-A0C1-577B6572108A}">
            <xm:f>OR(TEXT($C521,"jjjj")=TEXT(CRENEAUX!$S$11,"jjjj"),TEXT($C521,"jjjj")=TEXT(CRENEAUX!$T$11,"jjjj"),TEXT($C521,"jjjj")=TEXT(CRENEAUX!$U$11,"jjjj"),TEXT($C521,"jjjj")=TEXT(CRENEAUX!$V$11,"jjjj"),TEXT($C521,"jjjj")=TEXT(CRENEAUX!$W$11,"jjjj"),TEXT($C521,"jjjj")=TEXT(CRENEAUX!$X$11,"jjjj"),TEXT($C521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F521</xm:sqref>
        </x14:conditionalFormatting>
        <x14:conditionalFormatting xmlns:xm="http://schemas.microsoft.com/office/excel/2006/main">
          <x14:cfRule type="expression" priority="3872" id="{3D44D88C-2400-4EB3-8FBA-BF4450CC5A77}">
            <xm:f>OR(TEXT($C521,"jjjj")=TEXT(CRENEAUX!$S$11,"jjjj"),TEXT($C521,"jjjj")=TEXT(CRENEAUX!$T$11,"jjjj"),TEXT($C521,"jjjj")=TEXT(CRENEAUX!$U$11,"jjjj"),TEXT($C521,"jjjj")=TEXT(CRENEAUX!$V$11,"jjjj"),TEXT($C521,"jjjj")=TEXT(CRENEAUX!$W$11,"jjjj"),TEXT($C521,"jjjj")=TEXT(CRENEAUX!$X$11,"jjjj"),TEXT($C521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F522</xm:sqref>
        </x14:conditionalFormatting>
        <x14:conditionalFormatting xmlns:xm="http://schemas.microsoft.com/office/excel/2006/main">
          <x14:cfRule type="expression" priority="3870" id="{A6E35E78-9D81-40B7-8C6B-5A386A084F47}">
            <xm:f>OR(TEXT($C523,"jjjj")=TEXT(CRENEAUX!$S$11,"jjjj"),TEXT($C523,"jjjj")=TEXT(CRENEAUX!$T$11,"jjjj"),TEXT($C523,"jjjj")=TEXT(CRENEAUX!$U$11,"jjjj"),TEXT($C523,"jjjj")=TEXT(CRENEAUX!$V$11,"jjjj"),TEXT($C523,"jjjj")=TEXT(CRENEAUX!$W$11,"jjjj"),TEXT($C523,"jjjj")=TEXT(CRENEAUX!$X$11,"jjjj"),TEXT($C523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F523</xm:sqref>
        </x14:conditionalFormatting>
        <x14:conditionalFormatting xmlns:xm="http://schemas.microsoft.com/office/excel/2006/main">
          <x14:cfRule type="expression" priority="3869" id="{7990DA22-6F98-46DB-AE72-B78ED3AC05FA}">
            <xm:f>OR(TEXT($C523,"jjjj")=TEXT(CRENEAUX!$S$11,"jjjj"),TEXT($C523,"jjjj")=TEXT(CRENEAUX!$T$11,"jjjj"),TEXT($C523,"jjjj")=TEXT(CRENEAUX!$U$11,"jjjj"),TEXT($C523,"jjjj")=TEXT(CRENEAUX!$V$11,"jjjj"),TEXT($C523,"jjjj")=TEXT(CRENEAUX!$W$11,"jjjj"),TEXT($C523,"jjjj")=TEXT(CRENEAUX!$X$11,"jjjj"),TEXT($C523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F524</xm:sqref>
        </x14:conditionalFormatting>
        <x14:conditionalFormatting xmlns:xm="http://schemas.microsoft.com/office/excel/2006/main">
          <x14:cfRule type="expression" priority="3867" id="{DE87915F-17E6-4D2F-8A34-DC50F8AF0CBA}">
            <xm:f>OR(TEXT($C525,"jjjj")=TEXT(CRENEAUX!$S$11,"jjjj"),TEXT($C525,"jjjj")=TEXT(CRENEAUX!$T$11,"jjjj"),TEXT($C525,"jjjj")=TEXT(CRENEAUX!$U$11,"jjjj"),TEXT($C525,"jjjj")=TEXT(CRENEAUX!$V$11,"jjjj"),TEXT($C525,"jjjj")=TEXT(CRENEAUX!$W$11,"jjjj"),TEXT($C525,"jjjj")=TEXT(CRENEAUX!$X$11,"jjjj"),TEXT($C525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F525</xm:sqref>
        </x14:conditionalFormatting>
        <x14:conditionalFormatting xmlns:xm="http://schemas.microsoft.com/office/excel/2006/main">
          <x14:cfRule type="expression" priority="3866" id="{1A124FC1-4246-4113-8572-953CF243CE45}">
            <xm:f>OR(TEXT($C525,"jjjj")=TEXT(CRENEAUX!$S$11,"jjjj"),TEXT($C525,"jjjj")=TEXT(CRENEAUX!$T$11,"jjjj"),TEXT($C525,"jjjj")=TEXT(CRENEAUX!$U$11,"jjjj"),TEXT($C525,"jjjj")=TEXT(CRENEAUX!$V$11,"jjjj"),TEXT($C525,"jjjj")=TEXT(CRENEAUX!$W$11,"jjjj"),TEXT($C525,"jjjj")=TEXT(CRENEAUX!$X$11,"jjjj"),TEXT($C525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F526</xm:sqref>
        </x14:conditionalFormatting>
        <x14:conditionalFormatting xmlns:xm="http://schemas.microsoft.com/office/excel/2006/main">
          <x14:cfRule type="expression" priority="3864" id="{D6A5FF5D-8CD1-4459-BB34-E4E82081F467}">
            <xm:f>OR(TEXT($C527,"jjjj")=TEXT(CRENEAUX!$S$11,"jjjj"),TEXT($C527,"jjjj")=TEXT(CRENEAUX!$T$11,"jjjj"),TEXT($C527,"jjjj")=TEXT(CRENEAUX!$U$11,"jjjj"),TEXT($C527,"jjjj")=TEXT(CRENEAUX!$V$11,"jjjj"),TEXT($C527,"jjjj")=TEXT(CRENEAUX!$W$11,"jjjj"),TEXT($C527,"jjjj")=TEXT(CRENEAUX!$X$11,"jjjj"),TEXT($C527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F527</xm:sqref>
        </x14:conditionalFormatting>
        <x14:conditionalFormatting xmlns:xm="http://schemas.microsoft.com/office/excel/2006/main">
          <x14:cfRule type="expression" priority="3863" id="{3E90B5A4-7D49-4A43-AB5B-D8310F2AC125}">
            <xm:f>OR(TEXT($C527,"jjjj")=TEXT(CRENEAUX!$S$11,"jjjj"),TEXT($C527,"jjjj")=TEXT(CRENEAUX!$T$11,"jjjj"),TEXT($C527,"jjjj")=TEXT(CRENEAUX!$U$11,"jjjj"),TEXT($C527,"jjjj")=TEXT(CRENEAUX!$V$11,"jjjj"),TEXT($C527,"jjjj")=TEXT(CRENEAUX!$W$11,"jjjj"),TEXT($C527,"jjjj")=TEXT(CRENEAUX!$X$11,"jjjj"),TEXT($C527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F528</xm:sqref>
        </x14:conditionalFormatting>
        <x14:conditionalFormatting xmlns:xm="http://schemas.microsoft.com/office/excel/2006/main">
          <x14:cfRule type="expression" priority="3861" id="{68933B0D-48C4-4D57-9538-E27848A97BB4}">
            <xm:f>OR(TEXT($C529,"jjjj")=TEXT(CRENEAUX!$S$11,"jjjj"),TEXT($C529,"jjjj")=TEXT(CRENEAUX!$T$11,"jjjj"),TEXT($C529,"jjjj")=TEXT(CRENEAUX!$U$11,"jjjj"),TEXT($C529,"jjjj")=TEXT(CRENEAUX!$V$11,"jjjj"),TEXT($C529,"jjjj")=TEXT(CRENEAUX!$W$11,"jjjj"),TEXT($C529,"jjjj")=TEXT(CRENEAUX!$X$11,"jjjj"),TEXT($C529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F529</xm:sqref>
        </x14:conditionalFormatting>
        <x14:conditionalFormatting xmlns:xm="http://schemas.microsoft.com/office/excel/2006/main">
          <x14:cfRule type="expression" priority="3860" id="{E6F10045-4CD3-464D-9DF9-C47C520804FC}">
            <xm:f>OR(TEXT($C529,"jjjj")=TEXT(CRENEAUX!$S$11,"jjjj"),TEXT($C529,"jjjj")=TEXT(CRENEAUX!$T$11,"jjjj"),TEXT($C529,"jjjj")=TEXT(CRENEAUX!$U$11,"jjjj"),TEXT($C529,"jjjj")=TEXT(CRENEAUX!$V$11,"jjjj"),TEXT($C529,"jjjj")=TEXT(CRENEAUX!$W$11,"jjjj"),TEXT($C529,"jjjj")=TEXT(CRENEAUX!$X$11,"jjjj"),TEXT($C529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F530</xm:sqref>
        </x14:conditionalFormatting>
        <x14:conditionalFormatting xmlns:xm="http://schemas.microsoft.com/office/excel/2006/main">
          <x14:cfRule type="expression" priority="3858" id="{CCE86F0A-2867-436D-9583-5E762819FB66}">
            <xm:f>OR(TEXT($C531,"jjjj")=TEXT(CRENEAUX!$S$11,"jjjj"),TEXT($C531,"jjjj")=TEXT(CRENEAUX!$T$11,"jjjj"),TEXT($C531,"jjjj")=TEXT(CRENEAUX!$U$11,"jjjj"),TEXT($C531,"jjjj")=TEXT(CRENEAUX!$V$11,"jjjj"),TEXT($C531,"jjjj")=TEXT(CRENEAUX!$W$11,"jjjj"),TEXT($C531,"jjjj")=TEXT(CRENEAUX!$X$11,"jjjj"),TEXT($C531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F531</xm:sqref>
        </x14:conditionalFormatting>
        <x14:conditionalFormatting xmlns:xm="http://schemas.microsoft.com/office/excel/2006/main">
          <x14:cfRule type="expression" priority="3857" id="{B6940768-6DDD-4143-A7CD-5AE5923AD2B8}">
            <xm:f>OR(TEXT($C531,"jjjj")=TEXT(CRENEAUX!$S$11,"jjjj"),TEXT($C531,"jjjj")=TEXT(CRENEAUX!$T$11,"jjjj"),TEXT($C531,"jjjj")=TEXT(CRENEAUX!$U$11,"jjjj"),TEXT($C531,"jjjj")=TEXT(CRENEAUX!$V$11,"jjjj"),TEXT($C531,"jjjj")=TEXT(CRENEAUX!$W$11,"jjjj"),TEXT($C531,"jjjj")=TEXT(CRENEAUX!$X$11,"jjjj"),TEXT($C531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F532</xm:sqref>
        </x14:conditionalFormatting>
        <x14:conditionalFormatting xmlns:xm="http://schemas.microsoft.com/office/excel/2006/main">
          <x14:cfRule type="expression" priority="3855" id="{D50DC5A2-13F1-47A7-8844-26017CBA419A}">
            <xm:f>OR(TEXT($C533,"jjjj")=TEXT(CRENEAUX!$S$11,"jjjj"),TEXT($C533,"jjjj")=TEXT(CRENEAUX!$T$11,"jjjj"),TEXT($C533,"jjjj")=TEXT(CRENEAUX!$U$11,"jjjj"),TEXT($C533,"jjjj")=TEXT(CRENEAUX!$V$11,"jjjj"),TEXT($C533,"jjjj")=TEXT(CRENEAUX!$W$11,"jjjj"),TEXT($C533,"jjjj")=TEXT(CRENEAUX!$X$11,"jjjj"),TEXT($C533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F533</xm:sqref>
        </x14:conditionalFormatting>
        <x14:conditionalFormatting xmlns:xm="http://schemas.microsoft.com/office/excel/2006/main">
          <x14:cfRule type="expression" priority="3854" id="{AD871588-2D3D-4E7D-B35B-C8D6DCE752DF}">
            <xm:f>OR(TEXT($C533,"jjjj")=TEXT(CRENEAUX!$S$11,"jjjj"),TEXT($C533,"jjjj")=TEXT(CRENEAUX!$T$11,"jjjj"),TEXT($C533,"jjjj")=TEXT(CRENEAUX!$U$11,"jjjj"),TEXT($C533,"jjjj")=TEXT(CRENEAUX!$V$11,"jjjj"),TEXT($C533,"jjjj")=TEXT(CRENEAUX!$W$11,"jjjj"),TEXT($C533,"jjjj")=TEXT(CRENEAUX!$X$11,"jjjj"),TEXT($C533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F534</xm:sqref>
        </x14:conditionalFormatting>
        <x14:conditionalFormatting xmlns:xm="http://schemas.microsoft.com/office/excel/2006/main">
          <x14:cfRule type="expression" priority="3852" id="{DEA5B56C-BA6D-49E5-84A0-7971B2E22923}">
            <xm:f>OR(TEXT($C535,"jjjj")=TEXT(CRENEAUX!$S$11,"jjjj"),TEXT($C535,"jjjj")=TEXT(CRENEAUX!$T$11,"jjjj"),TEXT($C535,"jjjj")=TEXT(CRENEAUX!$U$11,"jjjj"),TEXT($C535,"jjjj")=TEXT(CRENEAUX!$V$11,"jjjj"),TEXT($C535,"jjjj")=TEXT(CRENEAUX!$W$11,"jjjj"),TEXT($C535,"jjjj")=TEXT(CRENEAUX!$X$11,"jjjj"),TEXT($C535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F535</xm:sqref>
        </x14:conditionalFormatting>
        <x14:conditionalFormatting xmlns:xm="http://schemas.microsoft.com/office/excel/2006/main">
          <x14:cfRule type="expression" priority="3851" id="{EE3AE005-2A36-4CCA-9890-84E5C06E975B}">
            <xm:f>OR(TEXT($C535,"jjjj")=TEXT(CRENEAUX!$S$11,"jjjj"),TEXT($C535,"jjjj")=TEXT(CRENEAUX!$T$11,"jjjj"),TEXT($C535,"jjjj")=TEXT(CRENEAUX!$U$11,"jjjj"),TEXT($C535,"jjjj")=TEXT(CRENEAUX!$V$11,"jjjj"),TEXT($C535,"jjjj")=TEXT(CRENEAUX!$W$11,"jjjj"),TEXT($C535,"jjjj")=TEXT(CRENEAUX!$X$11,"jjjj"),TEXT($C535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F536</xm:sqref>
        </x14:conditionalFormatting>
        <x14:conditionalFormatting xmlns:xm="http://schemas.microsoft.com/office/excel/2006/main">
          <x14:cfRule type="expression" priority="3849" id="{B9C22F81-DA13-4EF3-9FE2-22F8AE138AA0}">
            <xm:f>OR(TEXT($C537,"jjjj")=TEXT(CRENEAUX!$S$11,"jjjj"),TEXT($C537,"jjjj")=TEXT(CRENEAUX!$T$11,"jjjj"),TEXT($C537,"jjjj")=TEXT(CRENEAUX!$U$11,"jjjj"),TEXT($C537,"jjjj")=TEXT(CRENEAUX!$V$11,"jjjj"),TEXT($C537,"jjjj")=TEXT(CRENEAUX!$W$11,"jjjj"),TEXT($C537,"jjjj")=TEXT(CRENEAUX!$X$11,"jjjj"),TEXT($C537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F537</xm:sqref>
        </x14:conditionalFormatting>
        <x14:conditionalFormatting xmlns:xm="http://schemas.microsoft.com/office/excel/2006/main">
          <x14:cfRule type="expression" priority="3848" id="{6AA690CE-8414-4067-8DA0-31EE3ACAFC15}">
            <xm:f>OR(TEXT($C537,"jjjj")=TEXT(CRENEAUX!$S$11,"jjjj"),TEXT($C537,"jjjj")=TEXT(CRENEAUX!$T$11,"jjjj"),TEXT($C537,"jjjj")=TEXT(CRENEAUX!$U$11,"jjjj"),TEXT($C537,"jjjj")=TEXT(CRENEAUX!$V$11,"jjjj"),TEXT($C537,"jjjj")=TEXT(CRENEAUX!$W$11,"jjjj"),TEXT($C537,"jjjj")=TEXT(CRENEAUX!$X$11,"jjjj"),TEXT($C537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F538</xm:sqref>
        </x14:conditionalFormatting>
        <x14:conditionalFormatting xmlns:xm="http://schemas.microsoft.com/office/excel/2006/main">
          <x14:cfRule type="expression" priority="3846" id="{E9A6B5BA-D325-4FA0-8C1A-CCC5B5CDADA9}">
            <xm:f>OR(TEXT($C539,"jjjj")=TEXT(CRENEAUX!$S$11,"jjjj"),TEXT($C539,"jjjj")=TEXT(CRENEAUX!$T$11,"jjjj"),TEXT($C539,"jjjj")=TEXT(CRENEAUX!$U$11,"jjjj"),TEXT($C539,"jjjj")=TEXT(CRENEAUX!$V$11,"jjjj"),TEXT($C539,"jjjj")=TEXT(CRENEAUX!$W$11,"jjjj"),TEXT($C539,"jjjj")=TEXT(CRENEAUX!$X$11,"jjjj"),TEXT($C539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F539</xm:sqref>
        </x14:conditionalFormatting>
        <x14:conditionalFormatting xmlns:xm="http://schemas.microsoft.com/office/excel/2006/main">
          <x14:cfRule type="expression" priority="3845" id="{8A001715-62C9-4CA6-BF32-9CD3859E9D47}">
            <xm:f>OR(TEXT($C539,"jjjj")=TEXT(CRENEAUX!$S$11,"jjjj"),TEXT($C539,"jjjj")=TEXT(CRENEAUX!$T$11,"jjjj"),TEXT($C539,"jjjj")=TEXT(CRENEAUX!$U$11,"jjjj"),TEXT($C539,"jjjj")=TEXT(CRENEAUX!$V$11,"jjjj"),TEXT($C539,"jjjj")=TEXT(CRENEAUX!$W$11,"jjjj"),TEXT($C539,"jjjj")=TEXT(CRENEAUX!$X$11,"jjjj"),TEXT($C539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F540</xm:sqref>
        </x14:conditionalFormatting>
        <x14:conditionalFormatting xmlns:xm="http://schemas.microsoft.com/office/excel/2006/main">
          <x14:cfRule type="expression" priority="3843" id="{80B7DE4E-5894-48E6-BF66-0BE43ADD1220}">
            <xm:f>OR(TEXT($C541,"jjjj")=TEXT(CRENEAUX!$S$11,"jjjj"),TEXT($C541,"jjjj")=TEXT(CRENEAUX!$T$11,"jjjj"),TEXT($C541,"jjjj")=TEXT(CRENEAUX!$U$11,"jjjj"),TEXT($C541,"jjjj")=TEXT(CRENEAUX!$V$11,"jjjj"),TEXT($C541,"jjjj")=TEXT(CRENEAUX!$W$11,"jjjj"),TEXT($C541,"jjjj")=TEXT(CRENEAUX!$X$11,"jjjj"),TEXT($C541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F541</xm:sqref>
        </x14:conditionalFormatting>
        <x14:conditionalFormatting xmlns:xm="http://schemas.microsoft.com/office/excel/2006/main">
          <x14:cfRule type="expression" priority="3842" id="{C2C6BF55-3312-4900-8993-218C26B81460}">
            <xm:f>OR(TEXT($C541,"jjjj")=TEXT(CRENEAUX!$S$11,"jjjj"),TEXT($C541,"jjjj")=TEXT(CRENEAUX!$T$11,"jjjj"),TEXT($C541,"jjjj")=TEXT(CRENEAUX!$U$11,"jjjj"),TEXT($C541,"jjjj")=TEXT(CRENEAUX!$V$11,"jjjj"),TEXT($C541,"jjjj")=TEXT(CRENEAUX!$W$11,"jjjj"),TEXT($C541,"jjjj")=TEXT(CRENEAUX!$X$11,"jjjj"),TEXT($C541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F542</xm:sqref>
        </x14:conditionalFormatting>
        <x14:conditionalFormatting xmlns:xm="http://schemas.microsoft.com/office/excel/2006/main">
          <x14:cfRule type="expression" priority="3840" id="{DD0FBB3A-5369-4015-B9A7-7E4682ED3A88}">
            <xm:f>OR(TEXT($C543,"jjjj")=TEXT(CRENEAUX!$S$11,"jjjj"),TEXT($C543,"jjjj")=TEXT(CRENEAUX!$T$11,"jjjj"),TEXT($C543,"jjjj")=TEXT(CRENEAUX!$U$11,"jjjj"),TEXT($C543,"jjjj")=TEXT(CRENEAUX!$V$11,"jjjj"),TEXT($C543,"jjjj")=TEXT(CRENEAUX!$W$11,"jjjj"),TEXT($C543,"jjjj")=TEXT(CRENEAUX!$X$11,"jjjj"),TEXT($C543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F543</xm:sqref>
        </x14:conditionalFormatting>
        <x14:conditionalFormatting xmlns:xm="http://schemas.microsoft.com/office/excel/2006/main">
          <x14:cfRule type="expression" priority="3839" id="{997EEDD1-AFB1-49C3-8273-A01186611897}">
            <xm:f>OR(TEXT($C543,"jjjj")=TEXT(CRENEAUX!$S$11,"jjjj"),TEXT($C543,"jjjj")=TEXT(CRENEAUX!$T$11,"jjjj"),TEXT($C543,"jjjj")=TEXT(CRENEAUX!$U$11,"jjjj"),TEXT($C543,"jjjj")=TEXT(CRENEAUX!$V$11,"jjjj"),TEXT($C543,"jjjj")=TEXT(CRENEAUX!$W$11,"jjjj"),TEXT($C543,"jjjj")=TEXT(CRENEAUX!$X$11,"jjjj"),TEXT($C543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F544</xm:sqref>
        </x14:conditionalFormatting>
        <x14:conditionalFormatting xmlns:xm="http://schemas.microsoft.com/office/excel/2006/main">
          <x14:cfRule type="expression" priority="3837" id="{A92EB1D0-0FA7-4B8B-8A6E-4292847B7FE8}">
            <xm:f>OR(TEXT($C545,"jjjj")=TEXT(CRENEAUX!$S$11,"jjjj"),TEXT($C545,"jjjj")=TEXT(CRENEAUX!$T$11,"jjjj"),TEXT($C545,"jjjj")=TEXT(CRENEAUX!$U$11,"jjjj"),TEXT($C545,"jjjj")=TEXT(CRENEAUX!$V$11,"jjjj"),TEXT($C545,"jjjj")=TEXT(CRENEAUX!$W$11,"jjjj"),TEXT($C545,"jjjj")=TEXT(CRENEAUX!$X$11,"jjjj"),TEXT($C545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F545</xm:sqref>
        </x14:conditionalFormatting>
        <x14:conditionalFormatting xmlns:xm="http://schemas.microsoft.com/office/excel/2006/main">
          <x14:cfRule type="expression" priority="3836" id="{D0C1F0FB-9A10-4E1E-8616-0244D6628B1D}">
            <xm:f>OR(TEXT($C545,"jjjj")=TEXT(CRENEAUX!$S$11,"jjjj"),TEXT($C545,"jjjj")=TEXT(CRENEAUX!$T$11,"jjjj"),TEXT($C545,"jjjj")=TEXT(CRENEAUX!$U$11,"jjjj"),TEXT($C545,"jjjj")=TEXT(CRENEAUX!$V$11,"jjjj"),TEXT($C545,"jjjj")=TEXT(CRENEAUX!$W$11,"jjjj"),TEXT($C545,"jjjj")=TEXT(CRENEAUX!$X$11,"jjjj"),TEXT($C545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F546</xm:sqref>
        </x14:conditionalFormatting>
        <x14:conditionalFormatting xmlns:xm="http://schemas.microsoft.com/office/excel/2006/main">
          <x14:cfRule type="expression" priority="3834" id="{23AE87EC-10F8-46E9-9410-1BD9DA28EB28}">
            <xm:f>OR(TEXT($C547,"jjjj")=TEXT(CRENEAUX!$S$11,"jjjj"),TEXT($C547,"jjjj")=TEXT(CRENEAUX!$T$11,"jjjj"),TEXT($C547,"jjjj")=TEXT(CRENEAUX!$U$11,"jjjj"),TEXT($C547,"jjjj")=TEXT(CRENEAUX!$V$11,"jjjj"),TEXT($C547,"jjjj")=TEXT(CRENEAUX!$W$11,"jjjj"),TEXT($C547,"jjjj")=TEXT(CRENEAUX!$X$11,"jjjj"),TEXT($C547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F547</xm:sqref>
        </x14:conditionalFormatting>
        <x14:conditionalFormatting xmlns:xm="http://schemas.microsoft.com/office/excel/2006/main">
          <x14:cfRule type="expression" priority="3833" id="{1B4C1C59-1B52-4322-90E4-64F4D9A37CA4}">
            <xm:f>OR(TEXT($C547,"jjjj")=TEXT(CRENEAUX!$S$11,"jjjj"),TEXT($C547,"jjjj")=TEXT(CRENEAUX!$T$11,"jjjj"),TEXT($C547,"jjjj")=TEXT(CRENEAUX!$U$11,"jjjj"),TEXT($C547,"jjjj")=TEXT(CRENEAUX!$V$11,"jjjj"),TEXT($C547,"jjjj")=TEXT(CRENEAUX!$W$11,"jjjj"),TEXT($C547,"jjjj")=TEXT(CRENEAUX!$X$11,"jjjj"),TEXT($C547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F548</xm:sqref>
        </x14:conditionalFormatting>
        <x14:conditionalFormatting xmlns:xm="http://schemas.microsoft.com/office/excel/2006/main">
          <x14:cfRule type="expression" priority="3831" id="{592B13EA-AFA3-4D54-A749-79FC84C93A41}">
            <xm:f>OR(TEXT($C549,"jjjj")=TEXT(CRENEAUX!$S$11,"jjjj"),TEXT($C549,"jjjj")=TEXT(CRENEAUX!$T$11,"jjjj"),TEXT($C549,"jjjj")=TEXT(CRENEAUX!$U$11,"jjjj"),TEXT($C549,"jjjj")=TEXT(CRENEAUX!$V$11,"jjjj"),TEXT($C549,"jjjj")=TEXT(CRENEAUX!$W$11,"jjjj"),TEXT($C549,"jjjj")=TEXT(CRENEAUX!$X$11,"jjjj"),TEXT($C549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F549</xm:sqref>
        </x14:conditionalFormatting>
        <x14:conditionalFormatting xmlns:xm="http://schemas.microsoft.com/office/excel/2006/main">
          <x14:cfRule type="expression" priority="3830" id="{6B8724B9-8B04-42A6-BA32-AC19CACC27AF}">
            <xm:f>OR(TEXT($C549,"jjjj")=TEXT(CRENEAUX!$S$11,"jjjj"),TEXT($C549,"jjjj")=TEXT(CRENEAUX!$T$11,"jjjj"),TEXT($C549,"jjjj")=TEXT(CRENEAUX!$U$11,"jjjj"),TEXT($C549,"jjjj")=TEXT(CRENEAUX!$V$11,"jjjj"),TEXT($C549,"jjjj")=TEXT(CRENEAUX!$W$11,"jjjj"),TEXT($C549,"jjjj")=TEXT(CRENEAUX!$X$11,"jjjj"),TEXT($C549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F550</xm:sqref>
        </x14:conditionalFormatting>
        <x14:conditionalFormatting xmlns:xm="http://schemas.microsoft.com/office/excel/2006/main">
          <x14:cfRule type="expression" priority="3828" id="{6C668DFB-8A22-4F74-A1B3-38810E2E5909}">
            <xm:f>OR(TEXT($C551,"jjjj")=TEXT(CRENEAUX!$S$11,"jjjj"),TEXT($C551,"jjjj")=TEXT(CRENEAUX!$T$11,"jjjj"),TEXT($C551,"jjjj")=TEXT(CRENEAUX!$U$11,"jjjj"),TEXT($C551,"jjjj")=TEXT(CRENEAUX!$V$11,"jjjj"),TEXT($C551,"jjjj")=TEXT(CRENEAUX!$W$11,"jjjj"),TEXT($C551,"jjjj")=TEXT(CRENEAUX!$X$11,"jjjj"),TEXT($C551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F551</xm:sqref>
        </x14:conditionalFormatting>
        <x14:conditionalFormatting xmlns:xm="http://schemas.microsoft.com/office/excel/2006/main">
          <x14:cfRule type="expression" priority="3827" id="{D1545ACE-9EB9-4BBA-813E-E1E2E2D72C70}">
            <xm:f>OR(TEXT($C551,"jjjj")=TEXT(CRENEAUX!$S$11,"jjjj"),TEXT($C551,"jjjj")=TEXT(CRENEAUX!$T$11,"jjjj"),TEXT($C551,"jjjj")=TEXT(CRENEAUX!$U$11,"jjjj"),TEXT($C551,"jjjj")=TEXT(CRENEAUX!$V$11,"jjjj"),TEXT($C551,"jjjj")=TEXT(CRENEAUX!$W$11,"jjjj"),TEXT($C551,"jjjj")=TEXT(CRENEAUX!$X$11,"jjjj"),TEXT($C551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F552</xm:sqref>
        </x14:conditionalFormatting>
        <x14:conditionalFormatting xmlns:xm="http://schemas.microsoft.com/office/excel/2006/main">
          <x14:cfRule type="expression" priority="3825" id="{6026EA14-2380-4DD7-AE97-58B5F68A8705}">
            <xm:f>OR(TEXT($C553,"jjjj")=TEXT(CRENEAUX!$S$11,"jjjj"),TEXT($C553,"jjjj")=TEXT(CRENEAUX!$T$11,"jjjj"),TEXT($C553,"jjjj")=TEXT(CRENEAUX!$U$11,"jjjj"),TEXT($C553,"jjjj")=TEXT(CRENEAUX!$V$11,"jjjj"),TEXT($C553,"jjjj")=TEXT(CRENEAUX!$W$11,"jjjj"),TEXT($C553,"jjjj")=TEXT(CRENEAUX!$X$11,"jjjj"),TEXT($C553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F553</xm:sqref>
        </x14:conditionalFormatting>
        <x14:conditionalFormatting xmlns:xm="http://schemas.microsoft.com/office/excel/2006/main">
          <x14:cfRule type="expression" priority="3824" id="{BC4F956D-46C7-4DF3-B9EB-8E09A5114C1C}">
            <xm:f>OR(TEXT($C553,"jjjj")=TEXT(CRENEAUX!$S$11,"jjjj"),TEXT($C553,"jjjj")=TEXT(CRENEAUX!$T$11,"jjjj"),TEXT($C553,"jjjj")=TEXT(CRENEAUX!$U$11,"jjjj"),TEXT($C553,"jjjj")=TEXT(CRENEAUX!$V$11,"jjjj"),TEXT($C553,"jjjj")=TEXT(CRENEAUX!$W$11,"jjjj"),TEXT($C553,"jjjj")=TEXT(CRENEAUX!$X$11,"jjjj"),TEXT($C553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F554</xm:sqref>
        </x14:conditionalFormatting>
        <x14:conditionalFormatting xmlns:xm="http://schemas.microsoft.com/office/excel/2006/main">
          <x14:cfRule type="expression" priority="3822" id="{5C95F947-1FBF-4D9B-A771-B9FEE5900CB3}">
            <xm:f>OR(TEXT($C555,"jjjj")=TEXT(CRENEAUX!$S$11,"jjjj"),TEXT($C555,"jjjj")=TEXT(CRENEAUX!$T$11,"jjjj"),TEXT($C555,"jjjj")=TEXT(CRENEAUX!$U$11,"jjjj"),TEXT($C555,"jjjj")=TEXT(CRENEAUX!$V$11,"jjjj"),TEXT($C555,"jjjj")=TEXT(CRENEAUX!$W$11,"jjjj"),TEXT($C555,"jjjj")=TEXT(CRENEAUX!$X$11,"jjjj"),TEXT($C555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F555</xm:sqref>
        </x14:conditionalFormatting>
        <x14:conditionalFormatting xmlns:xm="http://schemas.microsoft.com/office/excel/2006/main">
          <x14:cfRule type="expression" priority="3821" id="{D24A2C09-7027-4852-B188-815F760203A1}">
            <xm:f>OR(TEXT($C555,"jjjj")=TEXT(CRENEAUX!$S$11,"jjjj"),TEXT($C555,"jjjj")=TEXT(CRENEAUX!$T$11,"jjjj"),TEXT($C555,"jjjj")=TEXT(CRENEAUX!$U$11,"jjjj"),TEXT($C555,"jjjj")=TEXT(CRENEAUX!$V$11,"jjjj"),TEXT($C555,"jjjj")=TEXT(CRENEAUX!$W$11,"jjjj"),TEXT($C555,"jjjj")=TEXT(CRENEAUX!$X$11,"jjjj"),TEXT($C555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F556</xm:sqref>
        </x14:conditionalFormatting>
        <x14:conditionalFormatting xmlns:xm="http://schemas.microsoft.com/office/excel/2006/main">
          <x14:cfRule type="expression" priority="3819" id="{D17EBDB8-B419-475E-A96F-8D2E46848FD5}">
            <xm:f>OR(TEXT($C557,"jjjj")=TEXT(CRENEAUX!$S$11,"jjjj"),TEXT($C557,"jjjj")=TEXT(CRENEAUX!$T$11,"jjjj"),TEXT($C557,"jjjj")=TEXT(CRENEAUX!$U$11,"jjjj"),TEXT($C557,"jjjj")=TEXT(CRENEAUX!$V$11,"jjjj"),TEXT($C557,"jjjj")=TEXT(CRENEAUX!$W$11,"jjjj"),TEXT($C557,"jjjj")=TEXT(CRENEAUX!$X$11,"jjjj"),TEXT($C557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F557</xm:sqref>
        </x14:conditionalFormatting>
        <x14:conditionalFormatting xmlns:xm="http://schemas.microsoft.com/office/excel/2006/main">
          <x14:cfRule type="expression" priority="3818" id="{B55F9599-CA67-471A-8F85-5684C367C025}">
            <xm:f>OR(TEXT($C557,"jjjj")=TEXT(CRENEAUX!$S$11,"jjjj"),TEXT($C557,"jjjj")=TEXT(CRENEAUX!$T$11,"jjjj"),TEXT($C557,"jjjj")=TEXT(CRENEAUX!$U$11,"jjjj"),TEXT($C557,"jjjj")=TEXT(CRENEAUX!$V$11,"jjjj"),TEXT($C557,"jjjj")=TEXT(CRENEAUX!$W$11,"jjjj"),TEXT($C557,"jjjj")=TEXT(CRENEAUX!$X$11,"jjjj"),TEXT($C557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F558</xm:sqref>
        </x14:conditionalFormatting>
        <x14:conditionalFormatting xmlns:xm="http://schemas.microsoft.com/office/excel/2006/main">
          <x14:cfRule type="expression" priority="3816" id="{13095BFA-3C46-402F-86B9-5421DF11FEF3}">
            <xm:f>OR(TEXT($C559,"jjjj")=TEXT(CRENEAUX!$S$11,"jjjj"),TEXT($C559,"jjjj")=TEXT(CRENEAUX!$T$11,"jjjj"),TEXT($C559,"jjjj")=TEXT(CRENEAUX!$U$11,"jjjj"),TEXT($C559,"jjjj")=TEXT(CRENEAUX!$V$11,"jjjj"),TEXT($C559,"jjjj")=TEXT(CRENEAUX!$W$11,"jjjj"),TEXT($C559,"jjjj")=TEXT(CRENEAUX!$X$11,"jjjj"),TEXT($C559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F559</xm:sqref>
        </x14:conditionalFormatting>
        <x14:conditionalFormatting xmlns:xm="http://schemas.microsoft.com/office/excel/2006/main">
          <x14:cfRule type="expression" priority="3815" id="{7E73D09F-50BA-4669-8B58-4F396E08BE5E}">
            <xm:f>OR(TEXT($C559,"jjjj")=TEXT(CRENEAUX!$S$11,"jjjj"),TEXT($C559,"jjjj")=TEXT(CRENEAUX!$T$11,"jjjj"),TEXT($C559,"jjjj")=TEXT(CRENEAUX!$U$11,"jjjj"),TEXT($C559,"jjjj")=TEXT(CRENEAUX!$V$11,"jjjj"),TEXT($C559,"jjjj")=TEXT(CRENEAUX!$W$11,"jjjj"),TEXT($C559,"jjjj")=TEXT(CRENEAUX!$X$11,"jjjj"),TEXT($C559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F560</xm:sqref>
        </x14:conditionalFormatting>
        <x14:conditionalFormatting xmlns:xm="http://schemas.microsoft.com/office/excel/2006/main">
          <x14:cfRule type="expression" priority="3813" id="{CE77B20D-D811-49AE-8664-8752CFE41B2A}">
            <xm:f>OR(TEXT($C561,"jjjj")=TEXT(CRENEAUX!$S$11,"jjjj"),TEXT($C561,"jjjj")=TEXT(CRENEAUX!$T$11,"jjjj"),TEXT($C561,"jjjj")=TEXT(CRENEAUX!$U$11,"jjjj"),TEXT($C561,"jjjj")=TEXT(CRENEAUX!$V$11,"jjjj"),TEXT($C561,"jjjj")=TEXT(CRENEAUX!$W$11,"jjjj"),TEXT($C561,"jjjj")=TEXT(CRENEAUX!$X$11,"jjjj"),TEXT($C561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F561</xm:sqref>
        </x14:conditionalFormatting>
        <x14:conditionalFormatting xmlns:xm="http://schemas.microsoft.com/office/excel/2006/main">
          <x14:cfRule type="expression" priority="3812" id="{AEF87CA5-1A12-474E-B5DD-E68AF4F44EF8}">
            <xm:f>OR(TEXT($C561,"jjjj")=TEXT(CRENEAUX!$S$11,"jjjj"),TEXT($C561,"jjjj")=TEXT(CRENEAUX!$T$11,"jjjj"),TEXT($C561,"jjjj")=TEXT(CRENEAUX!$U$11,"jjjj"),TEXT($C561,"jjjj")=TEXT(CRENEAUX!$V$11,"jjjj"),TEXT($C561,"jjjj")=TEXT(CRENEAUX!$W$11,"jjjj"),TEXT($C561,"jjjj")=TEXT(CRENEAUX!$X$11,"jjjj"),TEXT($C561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F562</xm:sqref>
        </x14:conditionalFormatting>
        <x14:conditionalFormatting xmlns:xm="http://schemas.microsoft.com/office/excel/2006/main">
          <x14:cfRule type="expression" priority="3810" id="{058BD755-72E7-4BD9-8A48-F00B5A3115EC}">
            <xm:f>OR(TEXT($C563,"jjjj")=TEXT(CRENEAUX!$S$11,"jjjj"),TEXT($C563,"jjjj")=TEXT(CRENEAUX!$T$11,"jjjj"),TEXT($C563,"jjjj")=TEXT(CRENEAUX!$U$11,"jjjj"),TEXT($C563,"jjjj")=TEXT(CRENEAUX!$V$11,"jjjj"),TEXT($C563,"jjjj")=TEXT(CRENEAUX!$W$11,"jjjj"),TEXT($C563,"jjjj")=TEXT(CRENEAUX!$X$11,"jjjj"),TEXT($C563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F563</xm:sqref>
        </x14:conditionalFormatting>
        <x14:conditionalFormatting xmlns:xm="http://schemas.microsoft.com/office/excel/2006/main">
          <x14:cfRule type="expression" priority="3809" id="{D7F15E65-E72C-4D9B-83D9-A0CBEFF1815C}">
            <xm:f>OR(TEXT($C563,"jjjj")=TEXT(CRENEAUX!$S$11,"jjjj"),TEXT($C563,"jjjj")=TEXT(CRENEAUX!$T$11,"jjjj"),TEXT($C563,"jjjj")=TEXT(CRENEAUX!$U$11,"jjjj"),TEXT($C563,"jjjj")=TEXT(CRENEAUX!$V$11,"jjjj"),TEXT($C563,"jjjj")=TEXT(CRENEAUX!$W$11,"jjjj"),TEXT($C563,"jjjj")=TEXT(CRENEAUX!$X$11,"jjjj"),TEXT($C563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F564</xm:sqref>
        </x14:conditionalFormatting>
        <x14:conditionalFormatting xmlns:xm="http://schemas.microsoft.com/office/excel/2006/main">
          <x14:cfRule type="expression" priority="3807" id="{77A150F5-A4BE-4CDC-9AAE-8DC939DABB78}">
            <xm:f>OR(TEXT($C565,"jjjj")=TEXT(CRENEAUX!$S$11,"jjjj"),TEXT($C565,"jjjj")=TEXT(CRENEAUX!$T$11,"jjjj"),TEXT($C565,"jjjj")=TEXT(CRENEAUX!$U$11,"jjjj"),TEXT($C565,"jjjj")=TEXT(CRENEAUX!$V$11,"jjjj"),TEXT($C565,"jjjj")=TEXT(CRENEAUX!$W$11,"jjjj"),TEXT($C565,"jjjj")=TEXT(CRENEAUX!$X$11,"jjjj"),TEXT($C565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F565</xm:sqref>
        </x14:conditionalFormatting>
        <x14:conditionalFormatting xmlns:xm="http://schemas.microsoft.com/office/excel/2006/main">
          <x14:cfRule type="expression" priority="3806" id="{82691EB0-EDFA-47E3-8F78-081258A1312F}">
            <xm:f>OR(TEXT($C565,"jjjj")=TEXT(CRENEAUX!$S$11,"jjjj"),TEXT($C565,"jjjj")=TEXT(CRENEAUX!$T$11,"jjjj"),TEXT($C565,"jjjj")=TEXT(CRENEAUX!$U$11,"jjjj"),TEXT($C565,"jjjj")=TEXT(CRENEAUX!$V$11,"jjjj"),TEXT($C565,"jjjj")=TEXT(CRENEAUX!$W$11,"jjjj"),TEXT($C565,"jjjj")=TEXT(CRENEAUX!$X$11,"jjjj"),TEXT($C565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F566</xm:sqref>
        </x14:conditionalFormatting>
        <x14:conditionalFormatting xmlns:xm="http://schemas.microsoft.com/office/excel/2006/main">
          <x14:cfRule type="expression" priority="3804" id="{AC63431D-CA95-434F-A762-EDA74084BEA7}">
            <xm:f>OR(TEXT($C567,"jjjj")=TEXT(CRENEAUX!$S$11,"jjjj"),TEXT($C567,"jjjj")=TEXT(CRENEAUX!$T$11,"jjjj"),TEXT($C567,"jjjj")=TEXT(CRENEAUX!$U$11,"jjjj"),TEXT($C567,"jjjj")=TEXT(CRENEAUX!$V$11,"jjjj"),TEXT($C567,"jjjj")=TEXT(CRENEAUX!$W$11,"jjjj"),TEXT($C567,"jjjj")=TEXT(CRENEAUX!$X$11,"jjjj"),TEXT($C567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F567</xm:sqref>
        </x14:conditionalFormatting>
        <x14:conditionalFormatting xmlns:xm="http://schemas.microsoft.com/office/excel/2006/main">
          <x14:cfRule type="expression" priority="3803" id="{75A662FC-0231-4E2D-A8EB-6AD39C92B0C7}">
            <xm:f>OR(TEXT($C567,"jjjj")=TEXT(CRENEAUX!$S$11,"jjjj"),TEXT($C567,"jjjj")=TEXT(CRENEAUX!$T$11,"jjjj"),TEXT($C567,"jjjj")=TEXT(CRENEAUX!$U$11,"jjjj"),TEXT($C567,"jjjj")=TEXT(CRENEAUX!$V$11,"jjjj"),TEXT($C567,"jjjj")=TEXT(CRENEAUX!$W$11,"jjjj"),TEXT($C567,"jjjj")=TEXT(CRENEAUX!$X$11,"jjjj"),TEXT($C567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F568</xm:sqref>
        </x14:conditionalFormatting>
        <x14:conditionalFormatting xmlns:xm="http://schemas.microsoft.com/office/excel/2006/main">
          <x14:cfRule type="expression" priority="3801" id="{135ADD68-27C4-41E5-9467-6379CF425CB5}">
            <xm:f>OR(TEXT($C569,"jjjj")=TEXT(CRENEAUX!$S$11,"jjjj"),TEXT($C569,"jjjj")=TEXT(CRENEAUX!$T$11,"jjjj"),TEXT($C569,"jjjj")=TEXT(CRENEAUX!$U$11,"jjjj"),TEXT($C569,"jjjj")=TEXT(CRENEAUX!$V$11,"jjjj"),TEXT($C569,"jjjj")=TEXT(CRENEAUX!$W$11,"jjjj"),TEXT($C569,"jjjj")=TEXT(CRENEAUX!$X$11,"jjjj"),TEXT($C569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F569</xm:sqref>
        </x14:conditionalFormatting>
        <x14:conditionalFormatting xmlns:xm="http://schemas.microsoft.com/office/excel/2006/main">
          <x14:cfRule type="expression" priority="3800" id="{7F44498E-A4BC-4088-AB0C-67037E42AC25}">
            <xm:f>OR(TEXT($C569,"jjjj")=TEXT(CRENEAUX!$S$11,"jjjj"),TEXT($C569,"jjjj")=TEXT(CRENEAUX!$T$11,"jjjj"),TEXT($C569,"jjjj")=TEXT(CRENEAUX!$U$11,"jjjj"),TEXT($C569,"jjjj")=TEXT(CRENEAUX!$V$11,"jjjj"),TEXT($C569,"jjjj")=TEXT(CRENEAUX!$W$11,"jjjj"),TEXT($C569,"jjjj")=TEXT(CRENEAUX!$X$11,"jjjj"),TEXT($C569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F570</xm:sqref>
        </x14:conditionalFormatting>
        <x14:conditionalFormatting xmlns:xm="http://schemas.microsoft.com/office/excel/2006/main">
          <x14:cfRule type="expression" priority="3798" id="{EC597012-2E1D-4303-A422-F6B9666E6470}">
            <xm:f>OR(TEXT($C571,"jjjj")=TEXT(CRENEAUX!$S$11,"jjjj"),TEXT($C571,"jjjj")=TEXT(CRENEAUX!$T$11,"jjjj"),TEXT($C571,"jjjj")=TEXT(CRENEAUX!$U$11,"jjjj"),TEXT($C571,"jjjj")=TEXT(CRENEAUX!$V$11,"jjjj"),TEXT($C571,"jjjj")=TEXT(CRENEAUX!$W$11,"jjjj"),TEXT($C571,"jjjj")=TEXT(CRENEAUX!$X$11,"jjjj"),TEXT($C571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F571</xm:sqref>
        </x14:conditionalFormatting>
        <x14:conditionalFormatting xmlns:xm="http://schemas.microsoft.com/office/excel/2006/main">
          <x14:cfRule type="expression" priority="3797" id="{850965DE-46EA-48EB-B389-82FC565DB49F}">
            <xm:f>OR(TEXT($C571,"jjjj")=TEXT(CRENEAUX!$S$11,"jjjj"),TEXT($C571,"jjjj")=TEXT(CRENEAUX!$T$11,"jjjj"),TEXT($C571,"jjjj")=TEXT(CRENEAUX!$U$11,"jjjj"),TEXT($C571,"jjjj")=TEXT(CRENEAUX!$V$11,"jjjj"),TEXT($C571,"jjjj")=TEXT(CRENEAUX!$W$11,"jjjj"),TEXT($C571,"jjjj")=TEXT(CRENEAUX!$X$11,"jjjj"),TEXT($C571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F572</xm:sqref>
        </x14:conditionalFormatting>
        <x14:conditionalFormatting xmlns:xm="http://schemas.microsoft.com/office/excel/2006/main">
          <x14:cfRule type="expression" priority="3795" id="{C84EDDEB-3EE2-47E8-BDDE-050C60555AC1}">
            <xm:f>OR(TEXT($C573,"jjjj")=TEXT(CRENEAUX!$S$11,"jjjj"),TEXT($C573,"jjjj")=TEXT(CRENEAUX!$T$11,"jjjj"),TEXT($C573,"jjjj")=TEXT(CRENEAUX!$U$11,"jjjj"),TEXT($C573,"jjjj")=TEXT(CRENEAUX!$V$11,"jjjj"),TEXT($C573,"jjjj")=TEXT(CRENEAUX!$W$11,"jjjj"),TEXT($C573,"jjjj")=TEXT(CRENEAUX!$X$11,"jjjj"),TEXT($C573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F573</xm:sqref>
        </x14:conditionalFormatting>
        <x14:conditionalFormatting xmlns:xm="http://schemas.microsoft.com/office/excel/2006/main">
          <x14:cfRule type="expression" priority="3794" id="{536BFCE5-A1F5-41DF-AD59-A765D8FD55FB}">
            <xm:f>OR(TEXT($C573,"jjjj")=TEXT(CRENEAUX!$S$11,"jjjj"),TEXT($C573,"jjjj")=TEXT(CRENEAUX!$T$11,"jjjj"),TEXT($C573,"jjjj")=TEXT(CRENEAUX!$U$11,"jjjj"),TEXT($C573,"jjjj")=TEXT(CRENEAUX!$V$11,"jjjj"),TEXT($C573,"jjjj")=TEXT(CRENEAUX!$W$11,"jjjj"),TEXT($C573,"jjjj")=TEXT(CRENEAUX!$X$11,"jjjj"),TEXT($C573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F574</xm:sqref>
        </x14:conditionalFormatting>
        <x14:conditionalFormatting xmlns:xm="http://schemas.microsoft.com/office/excel/2006/main">
          <x14:cfRule type="expression" priority="3792" id="{2B3D07C9-E8BD-4B06-8AF7-DC8654251CF7}">
            <xm:f>OR(TEXT($C575,"jjjj")=TEXT(CRENEAUX!$S$11,"jjjj"),TEXT($C575,"jjjj")=TEXT(CRENEAUX!$T$11,"jjjj"),TEXT($C575,"jjjj")=TEXT(CRENEAUX!$U$11,"jjjj"),TEXT($C575,"jjjj")=TEXT(CRENEAUX!$V$11,"jjjj"),TEXT($C575,"jjjj")=TEXT(CRENEAUX!$W$11,"jjjj"),TEXT($C575,"jjjj")=TEXT(CRENEAUX!$X$11,"jjjj"),TEXT($C575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F575</xm:sqref>
        </x14:conditionalFormatting>
        <x14:conditionalFormatting xmlns:xm="http://schemas.microsoft.com/office/excel/2006/main">
          <x14:cfRule type="expression" priority="3791" id="{9EAC680D-D2FB-4C53-A8AD-717BDD8E1905}">
            <xm:f>OR(TEXT($C575,"jjjj")=TEXT(CRENEAUX!$S$11,"jjjj"),TEXT($C575,"jjjj")=TEXT(CRENEAUX!$T$11,"jjjj"),TEXT($C575,"jjjj")=TEXT(CRENEAUX!$U$11,"jjjj"),TEXT($C575,"jjjj")=TEXT(CRENEAUX!$V$11,"jjjj"),TEXT($C575,"jjjj")=TEXT(CRENEAUX!$W$11,"jjjj"),TEXT($C575,"jjjj")=TEXT(CRENEAUX!$X$11,"jjjj"),TEXT($C575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F576</xm:sqref>
        </x14:conditionalFormatting>
        <x14:conditionalFormatting xmlns:xm="http://schemas.microsoft.com/office/excel/2006/main">
          <x14:cfRule type="expression" priority="3789" id="{8C0EF549-866E-47E6-B9C4-6CBC58BFADB5}">
            <xm:f>OR(TEXT($C577,"jjjj")=TEXT(CRENEAUX!$S$11,"jjjj"),TEXT($C577,"jjjj")=TEXT(CRENEAUX!$T$11,"jjjj"),TEXT($C577,"jjjj")=TEXT(CRENEAUX!$U$11,"jjjj"),TEXT($C577,"jjjj")=TEXT(CRENEAUX!$V$11,"jjjj"),TEXT($C577,"jjjj")=TEXT(CRENEAUX!$W$11,"jjjj"),TEXT($C577,"jjjj")=TEXT(CRENEAUX!$X$11,"jjjj"),TEXT($C577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F577</xm:sqref>
        </x14:conditionalFormatting>
        <x14:conditionalFormatting xmlns:xm="http://schemas.microsoft.com/office/excel/2006/main">
          <x14:cfRule type="expression" priority="3788" id="{2A339A6C-B666-4956-A442-02392B24FB9E}">
            <xm:f>OR(TEXT($C577,"jjjj")=TEXT(CRENEAUX!$S$11,"jjjj"),TEXT($C577,"jjjj")=TEXT(CRENEAUX!$T$11,"jjjj"),TEXT($C577,"jjjj")=TEXT(CRENEAUX!$U$11,"jjjj"),TEXT($C577,"jjjj")=TEXT(CRENEAUX!$V$11,"jjjj"),TEXT($C577,"jjjj")=TEXT(CRENEAUX!$W$11,"jjjj"),TEXT($C577,"jjjj")=TEXT(CRENEAUX!$X$11,"jjjj"),TEXT($C577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F578</xm:sqref>
        </x14:conditionalFormatting>
        <x14:conditionalFormatting xmlns:xm="http://schemas.microsoft.com/office/excel/2006/main">
          <x14:cfRule type="expression" priority="3786" id="{FB9E1A8E-8F23-4B4A-8006-3045D6C03ED7}">
            <xm:f>OR(TEXT($C579,"jjjj")=TEXT(CRENEAUX!$S$11,"jjjj"),TEXT($C579,"jjjj")=TEXT(CRENEAUX!$T$11,"jjjj"),TEXT($C579,"jjjj")=TEXT(CRENEAUX!$U$11,"jjjj"),TEXT($C579,"jjjj")=TEXT(CRENEAUX!$V$11,"jjjj"),TEXT($C579,"jjjj")=TEXT(CRENEAUX!$W$11,"jjjj"),TEXT($C579,"jjjj")=TEXT(CRENEAUX!$X$11,"jjjj"),TEXT($C579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F579</xm:sqref>
        </x14:conditionalFormatting>
        <x14:conditionalFormatting xmlns:xm="http://schemas.microsoft.com/office/excel/2006/main">
          <x14:cfRule type="expression" priority="3785" id="{0E950A74-5869-4260-A923-BABC9336DC43}">
            <xm:f>OR(TEXT($C579,"jjjj")=TEXT(CRENEAUX!$S$11,"jjjj"),TEXT($C579,"jjjj")=TEXT(CRENEAUX!$T$11,"jjjj"),TEXT($C579,"jjjj")=TEXT(CRENEAUX!$U$11,"jjjj"),TEXT($C579,"jjjj")=TEXT(CRENEAUX!$V$11,"jjjj"),TEXT($C579,"jjjj")=TEXT(CRENEAUX!$W$11,"jjjj"),TEXT($C579,"jjjj")=TEXT(CRENEAUX!$X$11,"jjjj"),TEXT($C579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F580</xm:sqref>
        </x14:conditionalFormatting>
        <x14:conditionalFormatting xmlns:xm="http://schemas.microsoft.com/office/excel/2006/main">
          <x14:cfRule type="expression" priority="3783" id="{3432C15F-F83B-4A80-A4CF-2885C26D7559}">
            <xm:f>OR(TEXT($C581,"jjjj")=TEXT(CRENEAUX!$S$11,"jjjj"),TEXT($C581,"jjjj")=TEXT(CRENEAUX!$T$11,"jjjj"),TEXT($C581,"jjjj")=TEXT(CRENEAUX!$U$11,"jjjj"),TEXT($C581,"jjjj")=TEXT(CRENEAUX!$V$11,"jjjj"),TEXT($C581,"jjjj")=TEXT(CRENEAUX!$W$11,"jjjj"),TEXT($C581,"jjjj")=TEXT(CRENEAUX!$X$11,"jjjj"),TEXT($C581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F581</xm:sqref>
        </x14:conditionalFormatting>
        <x14:conditionalFormatting xmlns:xm="http://schemas.microsoft.com/office/excel/2006/main">
          <x14:cfRule type="expression" priority="3782" id="{E00DA6D7-AA2C-4731-9463-1404B413B103}">
            <xm:f>OR(TEXT($C581,"jjjj")=TEXT(CRENEAUX!$S$11,"jjjj"),TEXT($C581,"jjjj")=TEXT(CRENEAUX!$T$11,"jjjj"),TEXT($C581,"jjjj")=TEXT(CRENEAUX!$U$11,"jjjj"),TEXT($C581,"jjjj")=TEXT(CRENEAUX!$V$11,"jjjj"),TEXT($C581,"jjjj")=TEXT(CRENEAUX!$W$11,"jjjj"),TEXT($C581,"jjjj")=TEXT(CRENEAUX!$X$11,"jjjj"),TEXT($C581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F582</xm:sqref>
        </x14:conditionalFormatting>
        <x14:conditionalFormatting xmlns:xm="http://schemas.microsoft.com/office/excel/2006/main">
          <x14:cfRule type="expression" priority="3780" id="{1E890078-A9FF-4136-A71F-17B29ED5D735}">
            <xm:f>OR(TEXT($C583,"jjjj")=TEXT(CRENEAUX!$S$11,"jjjj"),TEXT($C583,"jjjj")=TEXT(CRENEAUX!$T$11,"jjjj"),TEXT($C583,"jjjj")=TEXT(CRENEAUX!$U$11,"jjjj"),TEXT($C583,"jjjj")=TEXT(CRENEAUX!$V$11,"jjjj"),TEXT($C583,"jjjj")=TEXT(CRENEAUX!$W$11,"jjjj"),TEXT($C583,"jjjj")=TEXT(CRENEAUX!$X$11,"jjjj"),TEXT($C583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F583</xm:sqref>
        </x14:conditionalFormatting>
        <x14:conditionalFormatting xmlns:xm="http://schemas.microsoft.com/office/excel/2006/main">
          <x14:cfRule type="expression" priority="3779" id="{3ADB8FD5-4803-4972-94B3-2741DEE1EB16}">
            <xm:f>OR(TEXT($C583,"jjjj")=TEXT(CRENEAUX!$S$11,"jjjj"),TEXT($C583,"jjjj")=TEXT(CRENEAUX!$T$11,"jjjj"),TEXT($C583,"jjjj")=TEXT(CRENEAUX!$U$11,"jjjj"),TEXT($C583,"jjjj")=TEXT(CRENEAUX!$V$11,"jjjj"),TEXT($C583,"jjjj")=TEXT(CRENEAUX!$W$11,"jjjj"),TEXT($C583,"jjjj")=TEXT(CRENEAUX!$X$11,"jjjj"),TEXT($C583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F584</xm:sqref>
        </x14:conditionalFormatting>
        <x14:conditionalFormatting xmlns:xm="http://schemas.microsoft.com/office/excel/2006/main">
          <x14:cfRule type="expression" priority="3777" id="{75646E25-FC59-463B-B59A-EEE6DBFB6687}">
            <xm:f>OR(TEXT($C585,"jjjj")=TEXT(CRENEAUX!$S$11,"jjjj"),TEXT($C585,"jjjj")=TEXT(CRENEAUX!$T$11,"jjjj"),TEXT($C585,"jjjj")=TEXT(CRENEAUX!$U$11,"jjjj"),TEXT($C585,"jjjj")=TEXT(CRENEAUX!$V$11,"jjjj"),TEXT($C585,"jjjj")=TEXT(CRENEAUX!$W$11,"jjjj"),TEXT($C585,"jjjj")=TEXT(CRENEAUX!$X$11,"jjjj"),TEXT($C585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F585</xm:sqref>
        </x14:conditionalFormatting>
        <x14:conditionalFormatting xmlns:xm="http://schemas.microsoft.com/office/excel/2006/main">
          <x14:cfRule type="expression" priority="3776" id="{3ECA0219-C3FB-40F0-BD2F-97537EC45CE6}">
            <xm:f>OR(TEXT($C585,"jjjj")=TEXT(CRENEAUX!$S$11,"jjjj"),TEXT($C585,"jjjj")=TEXT(CRENEAUX!$T$11,"jjjj"),TEXT($C585,"jjjj")=TEXT(CRENEAUX!$U$11,"jjjj"),TEXT($C585,"jjjj")=TEXT(CRENEAUX!$V$11,"jjjj"),TEXT($C585,"jjjj")=TEXT(CRENEAUX!$W$11,"jjjj"),TEXT($C585,"jjjj")=TEXT(CRENEAUX!$X$11,"jjjj"),TEXT($C585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F586</xm:sqref>
        </x14:conditionalFormatting>
        <x14:conditionalFormatting xmlns:xm="http://schemas.microsoft.com/office/excel/2006/main">
          <x14:cfRule type="expression" priority="3774" id="{797E70B7-2877-4074-A59F-D3C2E9D92E92}">
            <xm:f>OR(TEXT($C587,"jjjj")=TEXT(CRENEAUX!$S$11,"jjjj"),TEXT($C587,"jjjj")=TEXT(CRENEAUX!$T$11,"jjjj"),TEXT($C587,"jjjj")=TEXT(CRENEAUX!$U$11,"jjjj"),TEXT($C587,"jjjj")=TEXT(CRENEAUX!$V$11,"jjjj"),TEXT($C587,"jjjj")=TEXT(CRENEAUX!$W$11,"jjjj"),TEXT($C587,"jjjj")=TEXT(CRENEAUX!$X$11,"jjjj"),TEXT($C587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F587</xm:sqref>
        </x14:conditionalFormatting>
        <x14:conditionalFormatting xmlns:xm="http://schemas.microsoft.com/office/excel/2006/main">
          <x14:cfRule type="expression" priority="3773" id="{AEC4452F-7C70-4EC3-B5D8-3F3CE32BCAD9}">
            <xm:f>OR(TEXT($C587,"jjjj")=TEXT(CRENEAUX!$S$11,"jjjj"),TEXT($C587,"jjjj")=TEXT(CRENEAUX!$T$11,"jjjj"),TEXT($C587,"jjjj")=TEXT(CRENEAUX!$U$11,"jjjj"),TEXT($C587,"jjjj")=TEXT(CRENEAUX!$V$11,"jjjj"),TEXT($C587,"jjjj")=TEXT(CRENEAUX!$W$11,"jjjj"),TEXT($C587,"jjjj")=TEXT(CRENEAUX!$X$11,"jjjj"),TEXT($C587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F588</xm:sqref>
        </x14:conditionalFormatting>
        <x14:conditionalFormatting xmlns:xm="http://schemas.microsoft.com/office/excel/2006/main">
          <x14:cfRule type="expression" priority="3771" id="{ADD49F18-1EA7-475F-9FAA-148661230498}">
            <xm:f>OR(TEXT($C589,"jjjj")=TEXT(CRENEAUX!$S$11,"jjjj"),TEXT($C589,"jjjj")=TEXT(CRENEAUX!$T$11,"jjjj"),TEXT($C589,"jjjj")=TEXT(CRENEAUX!$U$11,"jjjj"),TEXT($C589,"jjjj")=TEXT(CRENEAUX!$V$11,"jjjj"),TEXT($C589,"jjjj")=TEXT(CRENEAUX!$W$11,"jjjj"),TEXT($C589,"jjjj")=TEXT(CRENEAUX!$X$11,"jjjj"),TEXT($C589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F589</xm:sqref>
        </x14:conditionalFormatting>
        <x14:conditionalFormatting xmlns:xm="http://schemas.microsoft.com/office/excel/2006/main">
          <x14:cfRule type="expression" priority="3770" id="{D0F95562-B8E0-488C-BD8A-4C2B9AAB1B81}">
            <xm:f>OR(TEXT($C589,"jjjj")=TEXT(CRENEAUX!$S$11,"jjjj"),TEXT($C589,"jjjj")=TEXT(CRENEAUX!$T$11,"jjjj"),TEXT($C589,"jjjj")=TEXT(CRENEAUX!$U$11,"jjjj"),TEXT($C589,"jjjj")=TEXT(CRENEAUX!$V$11,"jjjj"),TEXT($C589,"jjjj")=TEXT(CRENEAUX!$W$11,"jjjj"),TEXT($C589,"jjjj")=TEXT(CRENEAUX!$X$11,"jjjj"),TEXT($C589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F590</xm:sqref>
        </x14:conditionalFormatting>
        <x14:conditionalFormatting xmlns:xm="http://schemas.microsoft.com/office/excel/2006/main">
          <x14:cfRule type="expression" priority="3768" id="{4142B9F4-5AF1-49C1-93E3-D74E46059E1A}">
            <xm:f>OR(TEXT($C591,"jjjj")=TEXT(CRENEAUX!$S$11,"jjjj"),TEXT($C591,"jjjj")=TEXT(CRENEAUX!$T$11,"jjjj"),TEXT($C591,"jjjj")=TEXT(CRENEAUX!$U$11,"jjjj"),TEXT($C591,"jjjj")=TEXT(CRENEAUX!$V$11,"jjjj"),TEXT($C591,"jjjj")=TEXT(CRENEAUX!$W$11,"jjjj"),TEXT($C591,"jjjj")=TEXT(CRENEAUX!$X$11,"jjjj"),TEXT($C591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F591</xm:sqref>
        </x14:conditionalFormatting>
        <x14:conditionalFormatting xmlns:xm="http://schemas.microsoft.com/office/excel/2006/main">
          <x14:cfRule type="expression" priority="3767" id="{669A818D-27B1-4F4D-9103-54DAF24CD333}">
            <xm:f>OR(TEXT($C591,"jjjj")=TEXT(CRENEAUX!$S$11,"jjjj"),TEXT($C591,"jjjj")=TEXT(CRENEAUX!$T$11,"jjjj"),TEXT($C591,"jjjj")=TEXT(CRENEAUX!$U$11,"jjjj"),TEXT($C591,"jjjj")=TEXT(CRENEAUX!$V$11,"jjjj"),TEXT($C591,"jjjj")=TEXT(CRENEAUX!$W$11,"jjjj"),TEXT($C591,"jjjj")=TEXT(CRENEAUX!$X$11,"jjjj"),TEXT($C591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F592</xm:sqref>
        </x14:conditionalFormatting>
        <x14:conditionalFormatting xmlns:xm="http://schemas.microsoft.com/office/excel/2006/main">
          <x14:cfRule type="expression" priority="3765" id="{F31594E5-7D5E-417A-A819-722F0B35B83B}">
            <xm:f>OR(TEXT($C593,"jjjj")=TEXT(CRENEAUX!$S$11,"jjjj"),TEXT($C593,"jjjj")=TEXT(CRENEAUX!$T$11,"jjjj"),TEXT($C593,"jjjj")=TEXT(CRENEAUX!$U$11,"jjjj"),TEXT($C593,"jjjj")=TEXT(CRENEAUX!$V$11,"jjjj"),TEXT($C593,"jjjj")=TEXT(CRENEAUX!$W$11,"jjjj"),TEXT($C593,"jjjj")=TEXT(CRENEAUX!$X$11,"jjjj"),TEXT($C593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F593</xm:sqref>
        </x14:conditionalFormatting>
        <x14:conditionalFormatting xmlns:xm="http://schemas.microsoft.com/office/excel/2006/main">
          <x14:cfRule type="expression" priority="3764" id="{DE28CC65-A6A1-4770-ACB6-4E5E25E39B72}">
            <xm:f>OR(TEXT($C593,"jjjj")=TEXT(CRENEAUX!$S$11,"jjjj"),TEXT($C593,"jjjj")=TEXT(CRENEAUX!$T$11,"jjjj"),TEXT($C593,"jjjj")=TEXT(CRENEAUX!$U$11,"jjjj"),TEXT($C593,"jjjj")=TEXT(CRENEAUX!$V$11,"jjjj"),TEXT($C593,"jjjj")=TEXT(CRENEAUX!$W$11,"jjjj"),TEXT($C593,"jjjj")=TEXT(CRENEAUX!$X$11,"jjjj"),TEXT($C593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F594</xm:sqref>
        </x14:conditionalFormatting>
        <x14:conditionalFormatting xmlns:xm="http://schemas.microsoft.com/office/excel/2006/main">
          <x14:cfRule type="expression" priority="3762" id="{73F873FE-2773-4C01-B72C-B3EE808DEAE3}">
            <xm:f>OR(TEXT($C595,"jjjj")=TEXT(CRENEAUX!$S$11,"jjjj"),TEXT($C595,"jjjj")=TEXT(CRENEAUX!$T$11,"jjjj"),TEXT($C595,"jjjj")=TEXT(CRENEAUX!$U$11,"jjjj"),TEXT($C595,"jjjj")=TEXT(CRENEAUX!$V$11,"jjjj"),TEXT($C595,"jjjj")=TEXT(CRENEAUX!$W$11,"jjjj"),TEXT($C595,"jjjj")=TEXT(CRENEAUX!$X$11,"jjjj"),TEXT($C595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F595</xm:sqref>
        </x14:conditionalFormatting>
        <x14:conditionalFormatting xmlns:xm="http://schemas.microsoft.com/office/excel/2006/main">
          <x14:cfRule type="expression" priority="3761" id="{C94B501B-F062-46B0-9373-60CE1E56CA23}">
            <xm:f>OR(TEXT($C595,"jjjj")=TEXT(CRENEAUX!$S$11,"jjjj"),TEXT($C595,"jjjj")=TEXT(CRENEAUX!$T$11,"jjjj"),TEXT($C595,"jjjj")=TEXT(CRENEAUX!$U$11,"jjjj"),TEXT($C595,"jjjj")=TEXT(CRENEAUX!$V$11,"jjjj"),TEXT($C595,"jjjj")=TEXT(CRENEAUX!$W$11,"jjjj"),TEXT($C595,"jjjj")=TEXT(CRENEAUX!$X$11,"jjjj"),TEXT($C595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F596</xm:sqref>
        </x14:conditionalFormatting>
        <x14:conditionalFormatting xmlns:xm="http://schemas.microsoft.com/office/excel/2006/main">
          <x14:cfRule type="expression" priority="3759" id="{3A950069-36C4-462B-B27B-2DB955AB385F}">
            <xm:f>OR(TEXT($C597,"jjjj")=TEXT(CRENEAUX!$S$11,"jjjj"),TEXT($C597,"jjjj")=TEXT(CRENEAUX!$T$11,"jjjj"),TEXT($C597,"jjjj")=TEXT(CRENEAUX!$U$11,"jjjj"),TEXT($C597,"jjjj")=TEXT(CRENEAUX!$V$11,"jjjj"),TEXT($C597,"jjjj")=TEXT(CRENEAUX!$W$11,"jjjj"),TEXT($C597,"jjjj")=TEXT(CRENEAUX!$X$11,"jjjj"),TEXT($C597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F597</xm:sqref>
        </x14:conditionalFormatting>
        <x14:conditionalFormatting xmlns:xm="http://schemas.microsoft.com/office/excel/2006/main">
          <x14:cfRule type="expression" priority="3758" id="{38D2F6BC-EB86-4D6A-B2A0-3CF182B6C04D}">
            <xm:f>OR(TEXT($C597,"jjjj")=TEXT(CRENEAUX!$S$11,"jjjj"),TEXT($C597,"jjjj")=TEXT(CRENEAUX!$T$11,"jjjj"),TEXT($C597,"jjjj")=TEXT(CRENEAUX!$U$11,"jjjj"),TEXT($C597,"jjjj")=TEXT(CRENEAUX!$V$11,"jjjj"),TEXT($C597,"jjjj")=TEXT(CRENEAUX!$W$11,"jjjj"),TEXT($C597,"jjjj")=TEXT(CRENEAUX!$X$11,"jjjj"),TEXT($C597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F598</xm:sqref>
        </x14:conditionalFormatting>
        <x14:conditionalFormatting xmlns:xm="http://schemas.microsoft.com/office/excel/2006/main">
          <x14:cfRule type="expression" priority="3756" id="{DD7DA52C-5382-4A6B-938E-E8012AB723FC}">
            <xm:f>OR(TEXT($C599,"jjjj")=TEXT(CRENEAUX!$S$11,"jjjj"),TEXT($C599,"jjjj")=TEXT(CRENEAUX!$T$11,"jjjj"),TEXT($C599,"jjjj")=TEXT(CRENEAUX!$U$11,"jjjj"),TEXT($C599,"jjjj")=TEXT(CRENEAUX!$V$11,"jjjj"),TEXT($C599,"jjjj")=TEXT(CRENEAUX!$W$11,"jjjj"),TEXT($C599,"jjjj")=TEXT(CRENEAUX!$X$11,"jjjj"),TEXT($C599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F599</xm:sqref>
        </x14:conditionalFormatting>
        <x14:conditionalFormatting xmlns:xm="http://schemas.microsoft.com/office/excel/2006/main">
          <x14:cfRule type="expression" priority="3755" id="{85A3F395-BA97-40D7-899A-D35AA9FFEF93}">
            <xm:f>OR(TEXT($C599,"jjjj")=TEXT(CRENEAUX!$S$11,"jjjj"),TEXT($C599,"jjjj")=TEXT(CRENEAUX!$T$11,"jjjj"),TEXT($C599,"jjjj")=TEXT(CRENEAUX!$U$11,"jjjj"),TEXT($C599,"jjjj")=TEXT(CRENEAUX!$V$11,"jjjj"),TEXT($C599,"jjjj")=TEXT(CRENEAUX!$W$11,"jjjj"),TEXT($C599,"jjjj")=TEXT(CRENEAUX!$X$11,"jjjj"),TEXT($C599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F600</xm:sqref>
        </x14:conditionalFormatting>
        <x14:conditionalFormatting xmlns:xm="http://schemas.microsoft.com/office/excel/2006/main">
          <x14:cfRule type="expression" priority="3753" id="{ABB6245D-5393-4A12-948F-73D63F1952C9}">
            <xm:f>OR(TEXT($C601,"jjjj")=TEXT(CRENEAUX!$S$11,"jjjj"),TEXT($C601,"jjjj")=TEXT(CRENEAUX!$T$11,"jjjj"),TEXT($C601,"jjjj")=TEXT(CRENEAUX!$U$11,"jjjj"),TEXT($C601,"jjjj")=TEXT(CRENEAUX!$V$11,"jjjj"),TEXT($C601,"jjjj")=TEXT(CRENEAUX!$W$11,"jjjj"),TEXT($C601,"jjjj")=TEXT(CRENEAUX!$X$11,"jjjj"),TEXT($C601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F601</xm:sqref>
        </x14:conditionalFormatting>
        <x14:conditionalFormatting xmlns:xm="http://schemas.microsoft.com/office/excel/2006/main">
          <x14:cfRule type="expression" priority="3752" id="{AF41151E-9952-4B04-AC0D-1E9444A4F8BD}">
            <xm:f>OR(TEXT($C601,"jjjj")=TEXT(CRENEAUX!$S$11,"jjjj"),TEXT($C601,"jjjj")=TEXT(CRENEAUX!$T$11,"jjjj"),TEXT($C601,"jjjj")=TEXT(CRENEAUX!$U$11,"jjjj"),TEXT($C601,"jjjj")=TEXT(CRENEAUX!$V$11,"jjjj"),TEXT($C601,"jjjj")=TEXT(CRENEAUX!$W$11,"jjjj"),TEXT($C601,"jjjj")=TEXT(CRENEAUX!$X$11,"jjjj"),TEXT($C601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F602</xm:sqref>
        </x14:conditionalFormatting>
        <x14:conditionalFormatting xmlns:xm="http://schemas.microsoft.com/office/excel/2006/main">
          <x14:cfRule type="expression" priority="3750" id="{5AE3577B-B3D2-4A54-ABD5-3DA770615199}">
            <xm:f>OR(TEXT($C603,"jjjj")=TEXT(CRENEAUX!$S$11,"jjjj"),TEXT($C603,"jjjj")=TEXT(CRENEAUX!$T$11,"jjjj"),TEXT($C603,"jjjj")=TEXT(CRENEAUX!$U$11,"jjjj"),TEXT($C603,"jjjj")=TEXT(CRENEAUX!$V$11,"jjjj"),TEXT($C603,"jjjj")=TEXT(CRENEAUX!$W$11,"jjjj"),TEXT($C603,"jjjj")=TEXT(CRENEAUX!$X$11,"jjjj"),TEXT($C603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F603</xm:sqref>
        </x14:conditionalFormatting>
        <x14:conditionalFormatting xmlns:xm="http://schemas.microsoft.com/office/excel/2006/main">
          <x14:cfRule type="expression" priority="3749" id="{6FB578A4-9063-4BA2-9182-E4F5CDE24CED}">
            <xm:f>OR(TEXT($C603,"jjjj")=TEXT(CRENEAUX!$S$11,"jjjj"),TEXT($C603,"jjjj")=TEXT(CRENEAUX!$T$11,"jjjj"),TEXT($C603,"jjjj")=TEXT(CRENEAUX!$U$11,"jjjj"),TEXT($C603,"jjjj")=TEXT(CRENEAUX!$V$11,"jjjj"),TEXT($C603,"jjjj")=TEXT(CRENEAUX!$W$11,"jjjj"),TEXT($C603,"jjjj")=TEXT(CRENEAUX!$X$11,"jjjj"),TEXT($C603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F604</xm:sqref>
        </x14:conditionalFormatting>
        <x14:conditionalFormatting xmlns:xm="http://schemas.microsoft.com/office/excel/2006/main">
          <x14:cfRule type="expression" priority="3747" id="{D20201F1-0062-4B4C-9EE9-D3800DD344CB}">
            <xm:f>OR(TEXT($C605,"jjjj")=TEXT(CRENEAUX!$S$11,"jjjj"),TEXT($C605,"jjjj")=TEXT(CRENEAUX!$T$11,"jjjj"),TEXT($C605,"jjjj")=TEXT(CRENEAUX!$U$11,"jjjj"),TEXT($C605,"jjjj")=TEXT(CRENEAUX!$V$11,"jjjj"),TEXT($C605,"jjjj")=TEXT(CRENEAUX!$W$11,"jjjj"),TEXT($C605,"jjjj")=TEXT(CRENEAUX!$X$11,"jjjj"),TEXT($C605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F605</xm:sqref>
        </x14:conditionalFormatting>
        <x14:conditionalFormatting xmlns:xm="http://schemas.microsoft.com/office/excel/2006/main">
          <x14:cfRule type="expression" priority="3746" id="{CA58303C-AC2B-45E3-A81C-72D8D5A0613A}">
            <xm:f>OR(TEXT($C605,"jjjj")=TEXT(CRENEAUX!$S$11,"jjjj"),TEXT($C605,"jjjj")=TEXT(CRENEAUX!$T$11,"jjjj"),TEXT($C605,"jjjj")=TEXT(CRENEAUX!$U$11,"jjjj"),TEXT($C605,"jjjj")=TEXT(CRENEAUX!$V$11,"jjjj"),TEXT($C605,"jjjj")=TEXT(CRENEAUX!$W$11,"jjjj"),TEXT($C605,"jjjj")=TEXT(CRENEAUX!$X$11,"jjjj"),TEXT($C605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F606</xm:sqref>
        </x14:conditionalFormatting>
        <x14:conditionalFormatting xmlns:xm="http://schemas.microsoft.com/office/excel/2006/main">
          <x14:cfRule type="expression" priority="3744" id="{5DF4F61A-DFDB-493D-84DA-2B00BC4A95BE}">
            <xm:f>OR(TEXT($C607,"jjjj")=TEXT(CRENEAUX!$S$11,"jjjj"),TEXT($C607,"jjjj")=TEXT(CRENEAUX!$T$11,"jjjj"),TEXT($C607,"jjjj")=TEXT(CRENEAUX!$U$11,"jjjj"),TEXT($C607,"jjjj")=TEXT(CRENEAUX!$V$11,"jjjj"),TEXT($C607,"jjjj")=TEXT(CRENEAUX!$W$11,"jjjj"),TEXT($C607,"jjjj")=TEXT(CRENEAUX!$X$11,"jjjj"),TEXT($C607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F607</xm:sqref>
        </x14:conditionalFormatting>
        <x14:conditionalFormatting xmlns:xm="http://schemas.microsoft.com/office/excel/2006/main">
          <x14:cfRule type="expression" priority="3743" id="{4256BADE-2D68-4AF3-883B-40A3444918B6}">
            <xm:f>OR(TEXT($C607,"jjjj")=TEXT(CRENEAUX!$S$11,"jjjj"),TEXT($C607,"jjjj")=TEXT(CRENEAUX!$T$11,"jjjj"),TEXT($C607,"jjjj")=TEXT(CRENEAUX!$U$11,"jjjj"),TEXT($C607,"jjjj")=TEXT(CRENEAUX!$V$11,"jjjj"),TEXT($C607,"jjjj")=TEXT(CRENEAUX!$W$11,"jjjj"),TEXT($C607,"jjjj")=TEXT(CRENEAUX!$X$11,"jjjj"),TEXT($C607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F608</xm:sqref>
        </x14:conditionalFormatting>
        <x14:conditionalFormatting xmlns:xm="http://schemas.microsoft.com/office/excel/2006/main">
          <x14:cfRule type="expression" priority="3741" id="{6A9E4688-7743-4E93-8C41-82B6D4BC9595}">
            <xm:f>OR(TEXT($C609,"jjjj")=TEXT(CRENEAUX!$S$11,"jjjj"),TEXT($C609,"jjjj")=TEXT(CRENEAUX!$T$11,"jjjj"),TEXT($C609,"jjjj")=TEXT(CRENEAUX!$U$11,"jjjj"),TEXT($C609,"jjjj")=TEXT(CRENEAUX!$V$11,"jjjj"),TEXT($C609,"jjjj")=TEXT(CRENEAUX!$W$11,"jjjj"),TEXT($C609,"jjjj")=TEXT(CRENEAUX!$X$11,"jjjj"),TEXT($C609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F609</xm:sqref>
        </x14:conditionalFormatting>
        <x14:conditionalFormatting xmlns:xm="http://schemas.microsoft.com/office/excel/2006/main">
          <x14:cfRule type="expression" priority="3740" id="{D9840139-05F6-4D47-B9E1-5C1AA52B66EE}">
            <xm:f>OR(TEXT($C609,"jjjj")=TEXT(CRENEAUX!$S$11,"jjjj"),TEXT($C609,"jjjj")=TEXT(CRENEAUX!$T$11,"jjjj"),TEXT($C609,"jjjj")=TEXT(CRENEAUX!$U$11,"jjjj"),TEXT($C609,"jjjj")=TEXT(CRENEAUX!$V$11,"jjjj"),TEXT($C609,"jjjj")=TEXT(CRENEAUX!$W$11,"jjjj"),TEXT($C609,"jjjj")=TEXT(CRENEAUX!$X$11,"jjjj"),TEXT($C609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F610</xm:sqref>
        </x14:conditionalFormatting>
        <x14:conditionalFormatting xmlns:xm="http://schemas.microsoft.com/office/excel/2006/main">
          <x14:cfRule type="expression" priority="3738" id="{AEA19A35-0A22-4FB7-B2D4-53E1C3CE7727}">
            <xm:f>OR(TEXT($C611,"jjjj")=TEXT(CRENEAUX!$S$11,"jjjj"),TEXT($C611,"jjjj")=TEXT(CRENEAUX!$T$11,"jjjj"),TEXT($C611,"jjjj")=TEXT(CRENEAUX!$U$11,"jjjj"),TEXT($C611,"jjjj")=TEXT(CRENEAUX!$V$11,"jjjj"),TEXT($C611,"jjjj")=TEXT(CRENEAUX!$W$11,"jjjj"),TEXT($C611,"jjjj")=TEXT(CRENEAUX!$X$11,"jjjj"),TEXT($C611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F611</xm:sqref>
        </x14:conditionalFormatting>
        <x14:conditionalFormatting xmlns:xm="http://schemas.microsoft.com/office/excel/2006/main">
          <x14:cfRule type="expression" priority="3737" id="{0554ED97-EF30-4E10-A7E7-57886D39404B}">
            <xm:f>OR(TEXT($C611,"jjjj")=TEXT(CRENEAUX!$S$11,"jjjj"),TEXT($C611,"jjjj")=TEXT(CRENEAUX!$T$11,"jjjj"),TEXT($C611,"jjjj")=TEXT(CRENEAUX!$U$11,"jjjj"),TEXT($C611,"jjjj")=TEXT(CRENEAUX!$V$11,"jjjj"),TEXT($C611,"jjjj")=TEXT(CRENEAUX!$W$11,"jjjj"),TEXT($C611,"jjjj")=TEXT(CRENEAUX!$X$11,"jjjj"),TEXT($C611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F612</xm:sqref>
        </x14:conditionalFormatting>
        <x14:conditionalFormatting xmlns:xm="http://schemas.microsoft.com/office/excel/2006/main">
          <x14:cfRule type="expression" priority="3735" id="{B61409EB-4850-4D1C-B302-D763780176A9}">
            <xm:f>OR(TEXT($C613,"jjjj")=TEXT(CRENEAUX!$S$11,"jjjj"),TEXT($C613,"jjjj")=TEXT(CRENEAUX!$T$11,"jjjj"),TEXT($C613,"jjjj")=TEXT(CRENEAUX!$U$11,"jjjj"),TEXT($C613,"jjjj")=TEXT(CRENEAUX!$V$11,"jjjj"),TEXT($C613,"jjjj")=TEXT(CRENEAUX!$W$11,"jjjj"),TEXT($C613,"jjjj")=TEXT(CRENEAUX!$X$11,"jjjj"),TEXT($C613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F613</xm:sqref>
        </x14:conditionalFormatting>
        <x14:conditionalFormatting xmlns:xm="http://schemas.microsoft.com/office/excel/2006/main">
          <x14:cfRule type="expression" priority="3734" id="{8C1D37B2-B2FF-4DD5-ABB9-B7818F43B23F}">
            <xm:f>OR(TEXT($C613,"jjjj")=TEXT(CRENEAUX!$S$11,"jjjj"),TEXT($C613,"jjjj")=TEXT(CRENEAUX!$T$11,"jjjj"),TEXT($C613,"jjjj")=TEXT(CRENEAUX!$U$11,"jjjj"),TEXT($C613,"jjjj")=TEXT(CRENEAUX!$V$11,"jjjj"),TEXT($C613,"jjjj")=TEXT(CRENEAUX!$W$11,"jjjj"),TEXT($C613,"jjjj")=TEXT(CRENEAUX!$X$11,"jjjj"),TEXT($C613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F614</xm:sqref>
        </x14:conditionalFormatting>
        <x14:conditionalFormatting xmlns:xm="http://schemas.microsoft.com/office/excel/2006/main">
          <x14:cfRule type="expression" priority="3732" id="{E198CE05-0547-4A9F-B8FE-416EA6D9B20F}">
            <xm:f>OR(TEXT($C615,"jjjj")=TEXT(CRENEAUX!$S$11,"jjjj"),TEXT($C615,"jjjj")=TEXT(CRENEAUX!$T$11,"jjjj"),TEXT($C615,"jjjj")=TEXT(CRENEAUX!$U$11,"jjjj"),TEXT($C615,"jjjj")=TEXT(CRENEAUX!$V$11,"jjjj"),TEXT($C615,"jjjj")=TEXT(CRENEAUX!$W$11,"jjjj"),TEXT($C615,"jjjj")=TEXT(CRENEAUX!$X$11,"jjjj"),TEXT($C615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F615</xm:sqref>
        </x14:conditionalFormatting>
        <x14:conditionalFormatting xmlns:xm="http://schemas.microsoft.com/office/excel/2006/main">
          <x14:cfRule type="expression" priority="3731" id="{9E010F5A-764E-4FBB-B56B-7DD29CC0AFFE}">
            <xm:f>OR(TEXT($C615,"jjjj")=TEXT(CRENEAUX!$S$11,"jjjj"),TEXT($C615,"jjjj")=TEXT(CRENEAUX!$T$11,"jjjj"),TEXT($C615,"jjjj")=TEXT(CRENEAUX!$U$11,"jjjj"),TEXT($C615,"jjjj")=TEXT(CRENEAUX!$V$11,"jjjj"),TEXT($C615,"jjjj")=TEXT(CRENEAUX!$W$11,"jjjj"),TEXT($C615,"jjjj")=TEXT(CRENEAUX!$X$11,"jjjj"),TEXT($C615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F616</xm:sqref>
        </x14:conditionalFormatting>
        <x14:conditionalFormatting xmlns:xm="http://schemas.microsoft.com/office/excel/2006/main">
          <x14:cfRule type="expression" priority="3729" id="{B67731E8-C909-4E32-812F-B9C1D06B4201}">
            <xm:f>OR(TEXT($C617,"jjjj")=TEXT(CRENEAUX!$S$11,"jjjj"),TEXT($C617,"jjjj")=TEXT(CRENEAUX!$T$11,"jjjj"),TEXT($C617,"jjjj")=TEXT(CRENEAUX!$U$11,"jjjj"),TEXT($C617,"jjjj")=TEXT(CRENEAUX!$V$11,"jjjj"),TEXT($C617,"jjjj")=TEXT(CRENEAUX!$W$11,"jjjj"),TEXT($C617,"jjjj")=TEXT(CRENEAUX!$X$11,"jjjj"),TEXT($C617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F617</xm:sqref>
        </x14:conditionalFormatting>
        <x14:conditionalFormatting xmlns:xm="http://schemas.microsoft.com/office/excel/2006/main">
          <x14:cfRule type="expression" priority="3728" id="{3774D538-6E25-4E8E-9B18-40A5FAFB4EC6}">
            <xm:f>OR(TEXT($C617,"jjjj")=TEXT(CRENEAUX!$S$11,"jjjj"),TEXT($C617,"jjjj")=TEXT(CRENEAUX!$T$11,"jjjj"),TEXT($C617,"jjjj")=TEXT(CRENEAUX!$U$11,"jjjj"),TEXT($C617,"jjjj")=TEXT(CRENEAUX!$V$11,"jjjj"),TEXT($C617,"jjjj")=TEXT(CRENEAUX!$W$11,"jjjj"),TEXT($C617,"jjjj")=TEXT(CRENEAUX!$X$11,"jjjj"),TEXT($C617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F618</xm:sqref>
        </x14:conditionalFormatting>
        <x14:conditionalFormatting xmlns:xm="http://schemas.microsoft.com/office/excel/2006/main">
          <x14:cfRule type="expression" priority="3726" id="{199B7A8C-CE12-4890-AE7E-FE45AE6DC496}">
            <xm:f>OR(TEXT($C619,"jjjj")=TEXT(CRENEAUX!$S$11,"jjjj"),TEXT($C619,"jjjj")=TEXT(CRENEAUX!$T$11,"jjjj"),TEXT($C619,"jjjj")=TEXT(CRENEAUX!$U$11,"jjjj"),TEXT($C619,"jjjj")=TEXT(CRENEAUX!$V$11,"jjjj"),TEXT($C619,"jjjj")=TEXT(CRENEAUX!$W$11,"jjjj"),TEXT($C619,"jjjj")=TEXT(CRENEAUX!$X$11,"jjjj"),TEXT($C619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F619</xm:sqref>
        </x14:conditionalFormatting>
        <x14:conditionalFormatting xmlns:xm="http://schemas.microsoft.com/office/excel/2006/main">
          <x14:cfRule type="expression" priority="3725" id="{B622A460-FB38-4BE5-9FE5-E7251D85D98F}">
            <xm:f>OR(TEXT($C619,"jjjj")=TEXT(CRENEAUX!$S$11,"jjjj"),TEXT($C619,"jjjj")=TEXT(CRENEAUX!$T$11,"jjjj"),TEXT($C619,"jjjj")=TEXT(CRENEAUX!$U$11,"jjjj"),TEXT($C619,"jjjj")=TEXT(CRENEAUX!$V$11,"jjjj"),TEXT($C619,"jjjj")=TEXT(CRENEAUX!$W$11,"jjjj"),TEXT($C619,"jjjj")=TEXT(CRENEAUX!$X$11,"jjjj"),TEXT($C619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F620</xm:sqref>
        </x14:conditionalFormatting>
        <x14:conditionalFormatting xmlns:xm="http://schemas.microsoft.com/office/excel/2006/main">
          <x14:cfRule type="expression" priority="3723" id="{5303D2F9-603E-40EA-85FC-2CFABAB3AE42}">
            <xm:f>OR(TEXT($C621,"jjjj")=TEXT(CRENEAUX!$S$11,"jjjj"),TEXT($C621,"jjjj")=TEXT(CRENEAUX!$T$11,"jjjj"),TEXT($C621,"jjjj")=TEXT(CRENEAUX!$U$11,"jjjj"),TEXT($C621,"jjjj")=TEXT(CRENEAUX!$V$11,"jjjj"),TEXT($C621,"jjjj")=TEXT(CRENEAUX!$W$11,"jjjj"),TEXT($C621,"jjjj")=TEXT(CRENEAUX!$X$11,"jjjj"),TEXT($C621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F621</xm:sqref>
        </x14:conditionalFormatting>
        <x14:conditionalFormatting xmlns:xm="http://schemas.microsoft.com/office/excel/2006/main">
          <x14:cfRule type="expression" priority="3722" id="{7FC244A2-9E92-4844-82F8-796AD0C94A2C}">
            <xm:f>OR(TEXT($C621,"jjjj")=TEXT(CRENEAUX!$S$11,"jjjj"),TEXT($C621,"jjjj")=TEXT(CRENEAUX!$T$11,"jjjj"),TEXT($C621,"jjjj")=TEXT(CRENEAUX!$U$11,"jjjj"),TEXT($C621,"jjjj")=TEXT(CRENEAUX!$V$11,"jjjj"),TEXT($C621,"jjjj")=TEXT(CRENEAUX!$W$11,"jjjj"),TEXT($C621,"jjjj")=TEXT(CRENEAUX!$X$11,"jjjj"),TEXT($C621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F622</xm:sqref>
        </x14:conditionalFormatting>
        <x14:conditionalFormatting xmlns:xm="http://schemas.microsoft.com/office/excel/2006/main">
          <x14:cfRule type="expression" priority="3720" id="{6C2A7DD9-5077-4733-A095-857DE37C2E5C}">
            <xm:f>OR(TEXT($C623,"jjjj")=TEXT(CRENEAUX!$S$11,"jjjj"),TEXT($C623,"jjjj")=TEXT(CRENEAUX!$T$11,"jjjj"),TEXT($C623,"jjjj")=TEXT(CRENEAUX!$U$11,"jjjj"),TEXT($C623,"jjjj")=TEXT(CRENEAUX!$V$11,"jjjj"),TEXT($C623,"jjjj")=TEXT(CRENEAUX!$W$11,"jjjj"),TEXT($C623,"jjjj")=TEXT(CRENEAUX!$X$11,"jjjj"),TEXT($C623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F623</xm:sqref>
        </x14:conditionalFormatting>
        <x14:conditionalFormatting xmlns:xm="http://schemas.microsoft.com/office/excel/2006/main">
          <x14:cfRule type="expression" priority="3719" id="{6DA968CA-CEE7-409B-994C-E04CF083C8A0}">
            <xm:f>OR(TEXT($C623,"jjjj")=TEXT(CRENEAUX!$S$11,"jjjj"),TEXT($C623,"jjjj")=TEXT(CRENEAUX!$T$11,"jjjj"),TEXT($C623,"jjjj")=TEXT(CRENEAUX!$U$11,"jjjj"),TEXT($C623,"jjjj")=TEXT(CRENEAUX!$V$11,"jjjj"),TEXT($C623,"jjjj")=TEXT(CRENEAUX!$W$11,"jjjj"),TEXT($C623,"jjjj")=TEXT(CRENEAUX!$X$11,"jjjj"),TEXT($C623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F624</xm:sqref>
        </x14:conditionalFormatting>
        <x14:conditionalFormatting xmlns:xm="http://schemas.microsoft.com/office/excel/2006/main">
          <x14:cfRule type="expression" priority="3717" id="{9F1893F7-8598-4DB6-9225-BDEC5CAFAD2E}">
            <xm:f>OR(TEXT($C625,"jjjj")=TEXT(CRENEAUX!$S$11,"jjjj"),TEXT($C625,"jjjj")=TEXT(CRENEAUX!$T$11,"jjjj"),TEXT($C625,"jjjj")=TEXT(CRENEAUX!$U$11,"jjjj"),TEXT($C625,"jjjj")=TEXT(CRENEAUX!$V$11,"jjjj"),TEXT($C625,"jjjj")=TEXT(CRENEAUX!$W$11,"jjjj"),TEXT($C625,"jjjj")=TEXT(CRENEAUX!$X$11,"jjjj"),TEXT($C625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F625</xm:sqref>
        </x14:conditionalFormatting>
        <x14:conditionalFormatting xmlns:xm="http://schemas.microsoft.com/office/excel/2006/main">
          <x14:cfRule type="expression" priority="3716" id="{CF99E374-8589-428F-AFE0-64C4C5F6B113}">
            <xm:f>OR(TEXT($C625,"jjjj")=TEXT(CRENEAUX!$S$11,"jjjj"),TEXT($C625,"jjjj")=TEXT(CRENEAUX!$T$11,"jjjj"),TEXT($C625,"jjjj")=TEXT(CRENEAUX!$U$11,"jjjj"),TEXT($C625,"jjjj")=TEXT(CRENEAUX!$V$11,"jjjj"),TEXT($C625,"jjjj")=TEXT(CRENEAUX!$W$11,"jjjj"),TEXT($C625,"jjjj")=TEXT(CRENEAUX!$X$11,"jjjj"),TEXT($C625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F626</xm:sqref>
        </x14:conditionalFormatting>
        <x14:conditionalFormatting xmlns:xm="http://schemas.microsoft.com/office/excel/2006/main">
          <x14:cfRule type="expression" priority="3714" id="{3DF3FC43-23CA-42CB-9841-ABDB918986F4}">
            <xm:f>OR(TEXT($C627,"jjjj")=TEXT(CRENEAUX!$S$11,"jjjj"),TEXT($C627,"jjjj")=TEXT(CRENEAUX!$T$11,"jjjj"),TEXT($C627,"jjjj")=TEXT(CRENEAUX!$U$11,"jjjj"),TEXT($C627,"jjjj")=TEXT(CRENEAUX!$V$11,"jjjj"),TEXT($C627,"jjjj")=TEXT(CRENEAUX!$W$11,"jjjj"),TEXT($C627,"jjjj")=TEXT(CRENEAUX!$X$11,"jjjj"),TEXT($C627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F627</xm:sqref>
        </x14:conditionalFormatting>
        <x14:conditionalFormatting xmlns:xm="http://schemas.microsoft.com/office/excel/2006/main">
          <x14:cfRule type="expression" priority="3713" id="{D30387B4-7F12-4C38-8E6F-F8EB765A1015}">
            <xm:f>OR(TEXT($C627,"jjjj")=TEXT(CRENEAUX!$S$11,"jjjj"),TEXT($C627,"jjjj")=TEXT(CRENEAUX!$T$11,"jjjj"),TEXT($C627,"jjjj")=TEXT(CRENEAUX!$U$11,"jjjj"),TEXT($C627,"jjjj")=TEXT(CRENEAUX!$V$11,"jjjj"),TEXT($C627,"jjjj")=TEXT(CRENEAUX!$W$11,"jjjj"),TEXT($C627,"jjjj")=TEXT(CRENEAUX!$X$11,"jjjj"),TEXT($C627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F628</xm:sqref>
        </x14:conditionalFormatting>
        <x14:conditionalFormatting xmlns:xm="http://schemas.microsoft.com/office/excel/2006/main">
          <x14:cfRule type="expression" priority="3711" id="{6F577F7F-47EE-45BA-A170-D7831E8EC67C}">
            <xm:f>OR(TEXT($C629,"jjjj")=TEXT(CRENEAUX!$S$11,"jjjj"),TEXT($C629,"jjjj")=TEXT(CRENEAUX!$T$11,"jjjj"),TEXT($C629,"jjjj")=TEXT(CRENEAUX!$U$11,"jjjj"),TEXT($C629,"jjjj")=TEXT(CRENEAUX!$V$11,"jjjj"),TEXT($C629,"jjjj")=TEXT(CRENEAUX!$W$11,"jjjj"),TEXT($C629,"jjjj")=TEXT(CRENEAUX!$X$11,"jjjj"),TEXT($C629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F629</xm:sqref>
        </x14:conditionalFormatting>
        <x14:conditionalFormatting xmlns:xm="http://schemas.microsoft.com/office/excel/2006/main">
          <x14:cfRule type="expression" priority="3710" id="{858EE451-CAB3-4EBD-AE26-CBC8C0BE7683}">
            <xm:f>OR(TEXT($C629,"jjjj")=TEXT(CRENEAUX!$S$11,"jjjj"),TEXT($C629,"jjjj")=TEXT(CRENEAUX!$T$11,"jjjj"),TEXT($C629,"jjjj")=TEXT(CRENEAUX!$U$11,"jjjj"),TEXT($C629,"jjjj")=TEXT(CRENEAUX!$V$11,"jjjj"),TEXT($C629,"jjjj")=TEXT(CRENEAUX!$W$11,"jjjj"),TEXT($C629,"jjjj")=TEXT(CRENEAUX!$X$11,"jjjj"),TEXT($C629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F630</xm:sqref>
        </x14:conditionalFormatting>
        <x14:conditionalFormatting xmlns:xm="http://schemas.microsoft.com/office/excel/2006/main">
          <x14:cfRule type="expression" priority="3708" id="{24782E38-E468-4418-81B0-F2C27EAAB3E1}">
            <xm:f>OR(TEXT($C631,"jjjj")=TEXT(CRENEAUX!$S$11,"jjjj"),TEXT($C631,"jjjj")=TEXT(CRENEAUX!$T$11,"jjjj"),TEXT($C631,"jjjj")=TEXT(CRENEAUX!$U$11,"jjjj"),TEXT($C631,"jjjj")=TEXT(CRENEAUX!$V$11,"jjjj"),TEXT($C631,"jjjj")=TEXT(CRENEAUX!$W$11,"jjjj"),TEXT($C631,"jjjj")=TEXT(CRENEAUX!$X$11,"jjjj"),TEXT($C631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F631</xm:sqref>
        </x14:conditionalFormatting>
        <x14:conditionalFormatting xmlns:xm="http://schemas.microsoft.com/office/excel/2006/main">
          <x14:cfRule type="expression" priority="3707" id="{307BBDA6-1D4B-4192-98F4-5DDCCC854FDE}">
            <xm:f>OR(TEXT($C631,"jjjj")=TEXT(CRENEAUX!$S$11,"jjjj"),TEXT($C631,"jjjj")=TEXT(CRENEAUX!$T$11,"jjjj"),TEXT($C631,"jjjj")=TEXT(CRENEAUX!$U$11,"jjjj"),TEXT($C631,"jjjj")=TEXT(CRENEAUX!$V$11,"jjjj"),TEXT($C631,"jjjj")=TEXT(CRENEAUX!$W$11,"jjjj"),TEXT($C631,"jjjj")=TEXT(CRENEAUX!$X$11,"jjjj"),TEXT($C631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F632</xm:sqref>
        </x14:conditionalFormatting>
        <x14:conditionalFormatting xmlns:xm="http://schemas.microsoft.com/office/excel/2006/main">
          <x14:cfRule type="expression" priority="3705" id="{C794F31D-63C6-45AA-BDD9-D2149E980B8B}">
            <xm:f>OR(TEXT($C633,"jjjj")=TEXT(CRENEAUX!$S$11,"jjjj"),TEXT($C633,"jjjj")=TEXT(CRENEAUX!$T$11,"jjjj"),TEXT($C633,"jjjj")=TEXT(CRENEAUX!$U$11,"jjjj"),TEXT($C633,"jjjj")=TEXT(CRENEAUX!$V$11,"jjjj"),TEXT($C633,"jjjj")=TEXT(CRENEAUX!$W$11,"jjjj"),TEXT($C633,"jjjj")=TEXT(CRENEAUX!$X$11,"jjjj"),TEXT($C633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F633</xm:sqref>
        </x14:conditionalFormatting>
        <x14:conditionalFormatting xmlns:xm="http://schemas.microsoft.com/office/excel/2006/main">
          <x14:cfRule type="expression" priority="3704" id="{25135E82-A585-40EC-85ED-F0ED56C619A8}">
            <xm:f>OR(TEXT($C633,"jjjj")=TEXT(CRENEAUX!$S$11,"jjjj"),TEXT($C633,"jjjj")=TEXT(CRENEAUX!$T$11,"jjjj"),TEXT($C633,"jjjj")=TEXT(CRENEAUX!$U$11,"jjjj"),TEXT($C633,"jjjj")=TEXT(CRENEAUX!$V$11,"jjjj"),TEXT($C633,"jjjj")=TEXT(CRENEAUX!$W$11,"jjjj"),TEXT($C633,"jjjj")=TEXT(CRENEAUX!$X$11,"jjjj"),TEXT($C633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F634</xm:sqref>
        </x14:conditionalFormatting>
        <x14:conditionalFormatting xmlns:xm="http://schemas.microsoft.com/office/excel/2006/main">
          <x14:cfRule type="expression" priority="3702" id="{2A56A522-8D26-415E-A0A2-633CFEA9BDA5}">
            <xm:f>OR(TEXT($C635,"jjjj")=TEXT(CRENEAUX!$S$11,"jjjj"),TEXT($C635,"jjjj")=TEXT(CRENEAUX!$T$11,"jjjj"),TEXT($C635,"jjjj")=TEXT(CRENEAUX!$U$11,"jjjj"),TEXT($C635,"jjjj")=TEXT(CRENEAUX!$V$11,"jjjj"),TEXT($C635,"jjjj")=TEXT(CRENEAUX!$W$11,"jjjj"),TEXT($C635,"jjjj")=TEXT(CRENEAUX!$X$11,"jjjj"),TEXT($C635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F635</xm:sqref>
        </x14:conditionalFormatting>
        <x14:conditionalFormatting xmlns:xm="http://schemas.microsoft.com/office/excel/2006/main">
          <x14:cfRule type="expression" priority="3701" id="{658CE3F4-CC42-408C-AF10-2A9F1B85C6AB}">
            <xm:f>OR(TEXT($C635,"jjjj")=TEXT(CRENEAUX!$S$11,"jjjj"),TEXT($C635,"jjjj")=TEXT(CRENEAUX!$T$11,"jjjj"),TEXT($C635,"jjjj")=TEXT(CRENEAUX!$U$11,"jjjj"),TEXT($C635,"jjjj")=TEXT(CRENEAUX!$V$11,"jjjj"),TEXT($C635,"jjjj")=TEXT(CRENEAUX!$W$11,"jjjj"),TEXT($C635,"jjjj")=TEXT(CRENEAUX!$X$11,"jjjj"),TEXT($C635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F636</xm:sqref>
        </x14:conditionalFormatting>
        <x14:conditionalFormatting xmlns:xm="http://schemas.microsoft.com/office/excel/2006/main">
          <x14:cfRule type="expression" priority="3699" id="{832FDA07-102B-4632-B7F0-0C60C1F7095D}">
            <xm:f>OR(TEXT($C637,"jjjj")=TEXT(CRENEAUX!$S$11,"jjjj"),TEXT($C637,"jjjj")=TEXT(CRENEAUX!$T$11,"jjjj"),TEXT($C637,"jjjj")=TEXT(CRENEAUX!$U$11,"jjjj"),TEXT($C637,"jjjj")=TEXT(CRENEAUX!$V$11,"jjjj"),TEXT($C637,"jjjj")=TEXT(CRENEAUX!$W$11,"jjjj"),TEXT($C637,"jjjj")=TEXT(CRENEAUX!$X$11,"jjjj"),TEXT($C637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F637</xm:sqref>
        </x14:conditionalFormatting>
        <x14:conditionalFormatting xmlns:xm="http://schemas.microsoft.com/office/excel/2006/main">
          <x14:cfRule type="expression" priority="3698" id="{A1057A9C-B33F-4A27-8E94-4924D5DFF6CB}">
            <xm:f>OR(TEXT($C637,"jjjj")=TEXT(CRENEAUX!$S$11,"jjjj"),TEXT($C637,"jjjj")=TEXT(CRENEAUX!$T$11,"jjjj"),TEXT($C637,"jjjj")=TEXT(CRENEAUX!$U$11,"jjjj"),TEXT($C637,"jjjj")=TEXT(CRENEAUX!$V$11,"jjjj"),TEXT($C637,"jjjj")=TEXT(CRENEAUX!$W$11,"jjjj"),TEXT($C637,"jjjj")=TEXT(CRENEAUX!$X$11,"jjjj"),TEXT($C637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F638</xm:sqref>
        </x14:conditionalFormatting>
        <x14:conditionalFormatting xmlns:xm="http://schemas.microsoft.com/office/excel/2006/main">
          <x14:cfRule type="expression" priority="3696" id="{7D8C66CF-4422-402F-B2DD-D7B288DFEBA1}">
            <xm:f>OR(TEXT($C639,"jjjj")=TEXT(CRENEAUX!$S$11,"jjjj"),TEXT($C639,"jjjj")=TEXT(CRENEAUX!$T$11,"jjjj"),TEXT($C639,"jjjj")=TEXT(CRENEAUX!$U$11,"jjjj"),TEXT($C639,"jjjj")=TEXT(CRENEAUX!$V$11,"jjjj"),TEXT($C639,"jjjj")=TEXT(CRENEAUX!$W$11,"jjjj"),TEXT($C639,"jjjj")=TEXT(CRENEAUX!$X$11,"jjjj"),TEXT($C639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F639</xm:sqref>
        </x14:conditionalFormatting>
        <x14:conditionalFormatting xmlns:xm="http://schemas.microsoft.com/office/excel/2006/main">
          <x14:cfRule type="expression" priority="3695" id="{F53C225A-0333-4777-9618-5F83654E5897}">
            <xm:f>OR(TEXT($C639,"jjjj")=TEXT(CRENEAUX!$S$11,"jjjj"),TEXT($C639,"jjjj")=TEXT(CRENEAUX!$T$11,"jjjj"),TEXT($C639,"jjjj")=TEXT(CRENEAUX!$U$11,"jjjj"),TEXT($C639,"jjjj")=TEXT(CRENEAUX!$V$11,"jjjj"),TEXT($C639,"jjjj")=TEXT(CRENEAUX!$W$11,"jjjj"),TEXT($C639,"jjjj")=TEXT(CRENEAUX!$X$11,"jjjj"),TEXT($C639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F640</xm:sqref>
        </x14:conditionalFormatting>
        <x14:conditionalFormatting xmlns:xm="http://schemas.microsoft.com/office/excel/2006/main">
          <x14:cfRule type="expression" priority="3693" id="{2162A443-1A7F-4EB5-B70E-25BD0008E98F}">
            <xm:f>OR(TEXT($C641,"jjjj")=TEXT(CRENEAUX!$S$11,"jjjj"),TEXT($C641,"jjjj")=TEXT(CRENEAUX!$T$11,"jjjj"),TEXT($C641,"jjjj")=TEXT(CRENEAUX!$U$11,"jjjj"),TEXT($C641,"jjjj")=TEXT(CRENEAUX!$V$11,"jjjj"),TEXT($C641,"jjjj")=TEXT(CRENEAUX!$W$11,"jjjj"),TEXT($C641,"jjjj")=TEXT(CRENEAUX!$X$11,"jjjj"),TEXT($C641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F641</xm:sqref>
        </x14:conditionalFormatting>
        <x14:conditionalFormatting xmlns:xm="http://schemas.microsoft.com/office/excel/2006/main">
          <x14:cfRule type="expression" priority="3692" id="{4C74CFF2-A32E-4BD2-A220-79F0CEF123B8}">
            <xm:f>OR(TEXT($C641,"jjjj")=TEXT(CRENEAUX!$S$11,"jjjj"),TEXT($C641,"jjjj")=TEXT(CRENEAUX!$T$11,"jjjj"),TEXT($C641,"jjjj")=TEXT(CRENEAUX!$U$11,"jjjj"),TEXT($C641,"jjjj")=TEXT(CRENEAUX!$V$11,"jjjj"),TEXT($C641,"jjjj")=TEXT(CRENEAUX!$W$11,"jjjj"),TEXT($C641,"jjjj")=TEXT(CRENEAUX!$X$11,"jjjj"),TEXT($C641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F642</xm:sqref>
        </x14:conditionalFormatting>
        <x14:conditionalFormatting xmlns:xm="http://schemas.microsoft.com/office/excel/2006/main">
          <x14:cfRule type="expression" priority="3690" id="{84365962-3FF9-4B65-923E-EE91E240338B}">
            <xm:f>OR(TEXT($C643,"jjjj")=TEXT(CRENEAUX!$S$11,"jjjj"),TEXT($C643,"jjjj")=TEXT(CRENEAUX!$T$11,"jjjj"),TEXT($C643,"jjjj")=TEXT(CRENEAUX!$U$11,"jjjj"),TEXT($C643,"jjjj")=TEXT(CRENEAUX!$V$11,"jjjj"),TEXT($C643,"jjjj")=TEXT(CRENEAUX!$W$11,"jjjj"),TEXT($C643,"jjjj")=TEXT(CRENEAUX!$X$11,"jjjj"),TEXT($C643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F643</xm:sqref>
        </x14:conditionalFormatting>
        <x14:conditionalFormatting xmlns:xm="http://schemas.microsoft.com/office/excel/2006/main">
          <x14:cfRule type="expression" priority="3689" id="{480797CC-BA9E-4A2F-8CB9-5186A2814D9E}">
            <xm:f>OR(TEXT($C643,"jjjj")=TEXT(CRENEAUX!$S$11,"jjjj"),TEXT($C643,"jjjj")=TEXT(CRENEAUX!$T$11,"jjjj"),TEXT($C643,"jjjj")=TEXT(CRENEAUX!$U$11,"jjjj"),TEXT($C643,"jjjj")=TEXT(CRENEAUX!$V$11,"jjjj"),TEXT($C643,"jjjj")=TEXT(CRENEAUX!$W$11,"jjjj"),TEXT($C643,"jjjj")=TEXT(CRENEAUX!$X$11,"jjjj"),TEXT($C643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F644</xm:sqref>
        </x14:conditionalFormatting>
        <x14:conditionalFormatting xmlns:xm="http://schemas.microsoft.com/office/excel/2006/main">
          <x14:cfRule type="expression" priority="3687" id="{E6536033-D354-4587-B0C1-D6EC7476B3FD}">
            <xm:f>OR(TEXT($C645,"jjjj")=TEXT(CRENEAUX!$S$11,"jjjj"),TEXT($C645,"jjjj")=TEXT(CRENEAUX!$T$11,"jjjj"),TEXT($C645,"jjjj")=TEXT(CRENEAUX!$U$11,"jjjj"),TEXT($C645,"jjjj")=TEXT(CRENEAUX!$V$11,"jjjj"),TEXT($C645,"jjjj")=TEXT(CRENEAUX!$W$11,"jjjj"),TEXT($C645,"jjjj")=TEXT(CRENEAUX!$X$11,"jjjj"),TEXT($C645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F645</xm:sqref>
        </x14:conditionalFormatting>
        <x14:conditionalFormatting xmlns:xm="http://schemas.microsoft.com/office/excel/2006/main">
          <x14:cfRule type="expression" priority="3686" id="{33B061BF-E4F8-40BF-898A-03F2720145AA}">
            <xm:f>OR(TEXT($C645,"jjjj")=TEXT(CRENEAUX!$S$11,"jjjj"),TEXT($C645,"jjjj")=TEXT(CRENEAUX!$T$11,"jjjj"),TEXT($C645,"jjjj")=TEXT(CRENEAUX!$U$11,"jjjj"),TEXT($C645,"jjjj")=TEXT(CRENEAUX!$V$11,"jjjj"),TEXT($C645,"jjjj")=TEXT(CRENEAUX!$W$11,"jjjj"),TEXT($C645,"jjjj")=TEXT(CRENEAUX!$X$11,"jjjj"),TEXT($C645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F646</xm:sqref>
        </x14:conditionalFormatting>
        <x14:conditionalFormatting xmlns:xm="http://schemas.microsoft.com/office/excel/2006/main">
          <x14:cfRule type="expression" priority="3684" id="{9D54A9BE-DBC8-40AB-AABE-F95579256487}">
            <xm:f>OR(TEXT($C647,"jjjj")=TEXT(CRENEAUX!$S$11,"jjjj"),TEXT($C647,"jjjj")=TEXT(CRENEAUX!$T$11,"jjjj"),TEXT($C647,"jjjj")=TEXT(CRENEAUX!$U$11,"jjjj"),TEXT($C647,"jjjj")=TEXT(CRENEAUX!$V$11,"jjjj"),TEXT($C647,"jjjj")=TEXT(CRENEAUX!$W$11,"jjjj"),TEXT($C647,"jjjj")=TEXT(CRENEAUX!$X$11,"jjjj"),TEXT($C647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F647</xm:sqref>
        </x14:conditionalFormatting>
        <x14:conditionalFormatting xmlns:xm="http://schemas.microsoft.com/office/excel/2006/main">
          <x14:cfRule type="expression" priority="3683" id="{630DA5CF-EA74-4C0D-BB96-137BE8DBA7CE}">
            <xm:f>OR(TEXT($C647,"jjjj")=TEXT(CRENEAUX!$S$11,"jjjj"),TEXT($C647,"jjjj")=TEXT(CRENEAUX!$T$11,"jjjj"),TEXT($C647,"jjjj")=TEXT(CRENEAUX!$U$11,"jjjj"),TEXT($C647,"jjjj")=TEXT(CRENEAUX!$V$11,"jjjj"),TEXT($C647,"jjjj")=TEXT(CRENEAUX!$W$11,"jjjj"),TEXT($C647,"jjjj")=TEXT(CRENEAUX!$X$11,"jjjj"),TEXT($C647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F648</xm:sqref>
        </x14:conditionalFormatting>
        <x14:conditionalFormatting xmlns:xm="http://schemas.microsoft.com/office/excel/2006/main">
          <x14:cfRule type="expression" priority="3681" id="{A6E88772-A063-46B8-ACE2-E1A3A5C6F3D8}">
            <xm:f>OR(TEXT($C649,"jjjj")=TEXT(CRENEAUX!$S$11,"jjjj"),TEXT($C649,"jjjj")=TEXT(CRENEAUX!$T$11,"jjjj"),TEXT($C649,"jjjj")=TEXT(CRENEAUX!$U$11,"jjjj"),TEXT($C649,"jjjj")=TEXT(CRENEAUX!$V$11,"jjjj"),TEXT($C649,"jjjj")=TEXT(CRENEAUX!$W$11,"jjjj"),TEXT($C649,"jjjj")=TEXT(CRENEAUX!$X$11,"jjjj"),TEXT($C649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F649</xm:sqref>
        </x14:conditionalFormatting>
        <x14:conditionalFormatting xmlns:xm="http://schemas.microsoft.com/office/excel/2006/main">
          <x14:cfRule type="expression" priority="3680" id="{E380CF43-CE1B-4F3C-B52D-CB1DF8D85A4A}">
            <xm:f>OR(TEXT($C649,"jjjj")=TEXT(CRENEAUX!$S$11,"jjjj"),TEXT($C649,"jjjj")=TEXT(CRENEAUX!$T$11,"jjjj"),TEXT($C649,"jjjj")=TEXT(CRENEAUX!$U$11,"jjjj"),TEXT($C649,"jjjj")=TEXT(CRENEAUX!$V$11,"jjjj"),TEXT($C649,"jjjj")=TEXT(CRENEAUX!$W$11,"jjjj"),TEXT($C649,"jjjj")=TEXT(CRENEAUX!$X$11,"jjjj"),TEXT($C649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F650</xm:sqref>
        </x14:conditionalFormatting>
        <x14:conditionalFormatting xmlns:xm="http://schemas.microsoft.com/office/excel/2006/main">
          <x14:cfRule type="expression" priority="3678" id="{C4BBB0D4-DC0C-44A1-BA92-4053383FFFE3}">
            <xm:f>OR(TEXT($C651,"jjjj")=TEXT(CRENEAUX!$S$11,"jjjj"),TEXT($C651,"jjjj")=TEXT(CRENEAUX!$T$11,"jjjj"),TEXT($C651,"jjjj")=TEXT(CRENEAUX!$U$11,"jjjj"),TEXT($C651,"jjjj")=TEXT(CRENEAUX!$V$11,"jjjj"),TEXT($C651,"jjjj")=TEXT(CRENEAUX!$W$11,"jjjj"),TEXT($C651,"jjjj")=TEXT(CRENEAUX!$X$11,"jjjj"),TEXT($C651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F651</xm:sqref>
        </x14:conditionalFormatting>
        <x14:conditionalFormatting xmlns:xm="http://schemas.microsoft.com/office/excel/2006/main">
          <x14:cfRule type="expression" priority="3677" id="{B2078419-B81A-4A94-A77B-FBDD964F693E}">
            <xm:f>OR(TEXT($C651,"jjjj")=TEXT(CRENEAUX!$S$11,"jjjj"),TEXT($C651,"jjjj")=TEXT(CRENEAUX!$T$11,"jjjj"),TEXT($C651,"jjjj")=TEXT(CRENEAUX!$U$11,"jjjj"),TEXT($C651,"jjjj")=TEXT(CRENEAUX!$V$11,"jjjj"),TEXT($C651,"jjjj")=TEXT(CRENEAUX!$W$11,"jjjj"),TEXT($C651,"jjjj")=TEXT(CRENEAUX!$X$11,"jjjj"),TEXT($C651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F652</xm:sqref>
        </x14:conditionalFormatting>
        <x14:conditionalFormatting xmlns:xm="http://schemas.microsoft.com/office/excel/2006/main">
          <x14:cfRule type="expression" priority="3675" id="{849FF8E6-3A0A-4B61-A622-AF46FB3110D8}">
            <xm:f>OR(TEXT($C653,"jjjj")=TEXT(CRENEAUX!$S$11,"jjjj"),TEXT($C653,"jjjj")=TEXT(CRENEAUX!$T$11,"jjjj"),TEXT($C653,"jjjj")=TEXT(CRENEAUX!$U$11,"jjjj"),TEXT($C653,"jjjj")=TEXT(CRENEAUX!$V$11,"jjjj"),TEXT($C653,"jjjj")=TEXT(CRENEAUX!$W$11,"jjjj"),TEXT($C653,"jjjj")=TEXT(CRENEAUX!$X$11,"jjjj"),TEXT($C653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F653</xm:sqref>
        </x14:conditionalFormatting>
        <x14:conditionalFormatting xmlns:xm="http://schemas.microsoft.com/office/excel/2006/main">
          <x14:cfRule type="expression" priority="3674" id="{92D53427-4D65-49B4-9E1C-A754194F5123}">
            <xm:f>OR(TEXT($C653,"jjjj")=TEXT(CRENEAUX!$S$11,"jjjj"),TEXT($C653,"jjjj")=TEXT(CRENEAUX!$T$11,"jjjj"),TEXT($C653,"jjjj")=TEXT(CRENEAUX!$U$11,"jjjj"),TEXT($C653,"jjjj")=TEXT(CRENEAUX!$V$11,"jjjj"),TEXT($C653,"jjjj")=TEXT(CRENEAUX!$W$11,"jjjj"),TEXT($C653,"jjjj")=TEXT(CRENEAUX!$X$11,"jjjj"),TEXT($C653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F654</xm:sqref>
        </x14:conditionalFormatting>
        <x14:conditionalFormatting xmlns:xm="http://schemas.microsoft.com/office/excel/2006/main">
          <x14:cfRule type="expression" priority="3672" id="{C2796970-7488-4D24-8C83-3A0BC133E21D}">
            <xm:f>OR(TEXT($C655,"jjjj")=TEXT(CRENEAUX!$S$11,"jjjj"),TEXT($C655,"jjjj")=TEXT(CRENEAUX!$T$11,"jjjj"),TEXT($C655,"jjjj")=TEXT(CRENEAUX!$U$11,"jjjj"),TEXT($C655,"jjjj")=TEXT(CRENEAUX!$V$11,"jjjj"),TEXT($C655,"jjjj")=TEXT(CRENEAUX!$W$11,"jjjj"),TEXT($C655,"jjjj")=TEXT(CRENEAUX!$X$11,"jjjj"),TEXT($C655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F655</xm:sqref>
        </x14:conditionalFormatting>
        <x14:conditionalFormatting xmlns:xm="http://schemas.microsoft.com/office/excel/2006/main">
          <x14:cfRule type="expression" priority="3671" id="{1CA3CBBD-F9FE-4CFF-A22F-01CFD49832CB}">
            <xm:f>OR(TEXT($C655,"jjjj")=TEXT(CRENEAUX!$S$11,"jjjj"),TEXT($C655,"jjjj")=TEXT(CRENEAUX!$T$11,"jjjj"),TEXT($C655,"jjjj")=TEXT(CRENEAUX!$U$11,"jjjj"),TEXT($C655,"jjjj")=TEXT(CRENEAUX!$V$11,"jjjj"),TEXT($C655,"jjjj")=TEXT(CRENEAUX!$W$11,"jjjj"),TEXT($C655,"jjjj")=TEXT(CRENEAUX!$X$11,"jjjj"),TEXT($C655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F656</xm:sqref>
        </x14:conditionalFormatting>
        <x14:conditionalFormatting xmlns:xm="http://schemas.microsoft.com/office/excel/2006/main">
          <x14:cfRule type="expression" priority="3669" id="{B97E4336-CF18-4D80-ACE5-F5B9D1FF5916}">
            <xm:f>OR(TEXT($C657,"jjjj")=TEXT(CRENEAUX!$S$11,"jjjj"),TEXT($C657,"jjjj")=TEXT(CRENEAUX!$T$11,"jjjj"),TEXT($C657,"jjjj")=TEXT(CRENEAUX!$U$11,"jjjj"),TEXT($C657,"jjjj")=TEXT(CRENEAUX!$V$11,"jjjj"),TEXT($C657,"jjjj")=TEXT(CRENEAUX!$W$11,"jjjj"),TEXT($C657,"jjjj")=TEXT(CRENEAUX!$X$11,"jjjj"),TEXT($C657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F657</xm:sqref>
        </x14:conditionalFormatting>
        <x14:conditionalFormatting xmlns:xm="http://schemas.microsoft.com/office/excel/2006/main">
          <x14:cfRule type="expression" priority="3668" id="{F65214ED-C59A-4731-8C3C-079AAB10E357}">
            <xm:f>OR(TEXT($C657,"jjjj")=TEXT(CRENEAUX!$S$11,"jjjj"),TEXT($C657,"jjjj")=TEXT(CRENEAUX!$T$11,"jjjj"),TEXT($C657,"jjjj")=TEXT(CRENEAUX!$U$11,"jjjj"),TEXT($C657,"jjjj")=TEXT(CRENEAUX!$V$11,"jjjj"),TEXT($C657,"jjjj")=TEXT(CRENEAUX!$W$11,"jjjj"),TEXT($C657,"jjjj")=TEXT(CRENEAUX!$X$11,"jjjj"),TEXT($C657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F658</xm:sqref>
        </x14:conditionalFormatting>
        <x14:conditionalFormatting xmlns:xm="http://schemas.microsoft.com/office/excel/2006/main">
          <x14:cfRule type="expression" priority="3666" id="{8142D580-D015-4FDB-BCC0-BAE8B5807B47}">
            <xm:f>OR(TEXT($C659,"jjjj")=TEXT(CRENEAUX!$S$11,"jjjj"),TEXT($C659,"jjjj")=TEXT(CRENEAUX!$T$11,"jjjj"),TEXT($C659,"jjjj")=TEXT(CRENEAUX!$U$11,"jjjj"),TEXT($C659,"jjjj")=TEXT(CRENEAUX!$V$11,"jjjj"),TEXT($C659,"jjjj")=TEXT(CRENEAUX!$W$11,"jjjj"),TEXT($C659,"jjjj")=TEXT(CRENEAUX!$X$11,"jjjj"),TEXT($C659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F659</xm:sqref>
        </x14:conditionalFormatting>
        <x14:conditionalFormatting xmlns:xm="http://schemas.microsoft.com/office/excel/2006/main">
          <x14:cfRule type="expression" priority="3665" id="{5FB118A5-5756-4BD2-B8F4-E47A37EB22CB}">
            <xm:f>OR(TEXT($C659,"jjjj")=TEXT(CRENEAUX!$S$11,"jjjj"),TEXT($C659,"jjjj")=TEXT(CRENEAUX!$T$11,"jjjj"),TEXT($C659,"jjjj")=TEXT(CRENEAUX!$U$11,"jjjj"),TEXT($C659,"jjjj")=TEXT(CRENEAUX!$V$11,"jjjj"),TEXT($C659,"jjjj")=TEXT(CRENEAUX!$W$11,"jjjj"),TEXT($C659,"jjjj")=TEXT(CRENEAUX!$X$11,"jjjj"),TEXT($C659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F660</xm:sqref>
        </x14:conditionalFormatting>
        <x14:conditionalFormatting xmlns:xm="http://schemas.microsoft.com/office/excel/2006/main">
          <x14:cfRule type="expression" priority="3663" id="{E519042E-7CB8-4944-916F-85781FF47385}">
            <xm:f>OR(TEXT($C661,"jjjj")=TEXT(CRENEAUX!$S$11,"jjjj"),TEXT($C661,"jjjj")=TEXT(CRENEAUX!$T$11,"jjjj"),TEXT($C661,"jjjj")=TEXT(CRENEAUX!$U$11,"jjjj"),TEXT($C661,"jjjj")=TEXT(CRENEAUX!$V$11,"jjjj"),TEXT($C661,"jjjj")=TEXT(CRENEAUX!$W$11,"jjjj"),TEXT($C661,"jjjj")=TEXT(CRENEAUX!$X$11,"jjjj"),TEXT($C661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F661</xm:sqref>
        </x14:conditionalFormatting>
        <x14:conditionalFormatting xmlns:xm="http://schemas.microsoft.com/office/excel/2006/main">
          <x14:cfRule type="expression" priority="3662" id="{71866833-FFDC-4336-B953-A3E286F3EB0A}">
            <xm:f>OR(TEXT($C661,"jjjj")=TEXT(CRENEAUX!$S$11,"jjjj"),TEXT($C661,"jjjj")=TEXT(CRENEAUX!$T$11,"jjjj"),TEXT($C661,"jjjj")=TEXT(CRENEAUX!$U$11,"jjjj"),TEXT($C661,"jjjj")=TEXT(CRENEAUX!$V$11,"jjjj"),TEXT($C661,"jjjj")=TEXT(CRENEAUX!$W$11,"jjjj"),TEXT($C661,"jjjj")=TEXT(CRENEAUX!$X$11,"jjjj"),TEXT($C661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F662</xm:sqref>
        </x14:conditionalFormatting>
        <x14:conditionalFormatting xmlns:xm="http://schemas.microsoft.com/office/excel/2006/main">
          <x14:cfRule type="expression" priority="3660" id="{4D2D9FBF-9B30-4A48-B4A5-0E294625F206}">
            <xm:f>OR(TEXT($C663,"jjjj")=TEXT(CRENEAUX!$S$11,"jjjj"),TEXT($C663,"jjjj")=TEXT(CRENEAUX!$T$11,"jjjj"),TEXT($C663,"jjjj")=TEXT(CRENEAUX!$U$11,"jjjj"),TEXT($C663,"jjjj")=TEXT(CRENEAUX!$V$11,"jjjj"),TEXT($C663,"jjjj")=TEXT(CRENEAUX!$W$11,"jjjj"),TEXT($C663,"jjjj")=TEXT(CRENEAUX!$X$11,"jjjj"),TEXT($C663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F663</xm:sqref>
        </x14:conditionalFormatting>
        <x14:conditionalFormatting xmlns:xm="http://schemas.microsoft.com/office/excel/2006/main">
          <x14:cfRule type="expression" priority="3659" id="{7E38033F-84BD-4EEC-AD20-664DE947CA0D}">
            <xm:f>OR(TEXT($C663,"jjjj")=TEXT(CRENEAUX!$S$11,"jjjj"),TEXT($C663,"jjjj")=TEXT(CRENEAUX!$T$11,"jjjj"),TEXT($C663,"jjjj")=TEXT(CRENEAUX!$U$11,"jjjj"),TEXT($C663,"jjjj")=TEXT(CRENEAUX!$V$11,"jjjj"),TEXT($C663,"jjjj")=TEXT(CRENEAUX!$W$11,"jjjj"),TEXT($C663,"jjjj")=TEXT(CRENEAUX!$X$11,"jjjj"),TEXT($C663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F664</xm:sqref>
        </x14:conditionalFormatting>
        <x14:conditionalFormatting xmlns:xm="http://schemas.microsoft.com/office/excel/2006/main">
          <x14:cfRule type="expression" priority="3657" id="{D4A1521D-3DC4-43C7-A48C-3BFE664F2F14}">
            <xm:f>OR(TEXT($C665,"jjjj")=TEXT(CRENEAUX!$S$11,"jjjj"),TEXT($C665,"jjjj")=TEXT(CRENEAUX!$T$11,"jjjj"),TEXT($C665,"jjjj")=TEXT(CRENEAUX!$U$11,"jjjj"),TEXT($C665,"jjjj")=TEXT(CRENEAUX!$V$11,"jjjj"),TEXT($C665,"jjjj")=TEXT(CRENEAUX!$W$11,"jjjj"),TEXT($C665,"jjjj")=TEXT(CRENEAUX!$X$11,"jjjj"),TEXT($C665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F665</xm:sqref>
        </x14:conditionalFormatting>
        <x14:conditionalFormatting xmlns:xm="http://schemas.microsoft.com/office/excel/2006/main">
          <x14:cfRule type="expression" priority="3656" id="{EF0E433D-8009-4E07-A870-CAFB8939A617}">
            <xm:f>OR(TEXT($C665,"jjjj")=TEXT(CRENEAUX!$S$11,"jjjj"),TEXT($C665,"jjjj")=TEXT(CRENEAUX!$T$11,"jjjj"),TEXT($C665,"jjjj")=TEXT(CRENEAUX!$U$11,"jjjj"),TEXT($C665,"jjjj")=TEXT(CRENEAUX!$V$11,"jjjj"),TEXT($C665,"jjjj")=TEXT(CRENEAUX!$W$11,"jjjj"),TEXT($C665,"jjjj")=TEXT(CRENEAUX!$X$11,"jjjj"),TEXT($C665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F666</xm:sqref>
        </x14:conditionalFormatting>
        <x14:conditionalFormatting xmlns:xm="http://schemas.microsoft.com/office/excel/2006/main">
          <x14:cfRule type="expression" priority="3654" id="{4B4FB910-A9B4-4785-B5FB-3E89EF98A178}">
            <xm:f>OR(TEXT($C667,"jjjj")=TEXT(CRENEAUX!$S$11,"jjjj"),TEXT($C667,"jjjj")=TEXT(CRENEAUX!$T$11,"jjjj"),TEXT($C667,"jjjj")=TEXT(CRENEAUX!$U$11,"jjjj"),TEXT($C667,"jjjj")=TEXT(CRENEAUX!$V$11,"jjjj"),TEXT($C667,"jjjj")=TEXT(CRENEAUX!$W$11,"jjjj"),TEXT($C667,"jjjj")=TEXT(CRENEAUX!$X$11,"jjjj"),TEXT($C667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F667</xm:sqref>
        </x14:conditionalFormatting>
        <x14:conditionalFormatting xmlns:xm="http://schemas.microsoft.com/office/excel/2006/main">
          <x14:cfRule type="expression" priority="3653" id="{DDD39C04-C267-477C-B754-0EEDCAE3613E}">
            <xm:f>OR(TEXT($C667,"jjjj")=TEXT(CRENEAUX!$S$11,"jjjj"),TEXT($C667,"jjjj")=TEXT(CRENEAUX!$T$11,"jjjj"),TEXT($C667,"jjjj")=TEXT(CRENEAUX!$U$11,"jjjj"),TEXT($C667,"jjjj")=TEXT(CRENEAUX!$V$11,"jjjj"),TEXT($C667,"jjjj")=TEXT(CRENEAUX!$W$11,"jjjj"),TEXT($C667,"jjjj")=TEXT(CRENEAUX!$X$11,"jjjj"),TEXT($C667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F668</xm:sqref>
        </x14:conditionalFormatting>
        <x14:conditionalFormatting xmlns:xm="http://schemas.microsoft.com/office/excel/2006/main">
          <x14:cfRule type="expression" priority="3651" id="{087C1612-1F4E-4F42-B140-FEF8738EB224}">
            <xm:f>OR(TEXT($C669,"jjjj")=TEXT(CRENEAUX!$S$11,"jjjj"),TEXT($C669,"jjjj")=TEXT(CRENEAUX!$T$11,"jjjj"),TEXT($C669,"jjjj")=TEXT(CRENEAUX!$U$11,"jjjj"),TEXT($C669,"jjjj")=TEXT(CRENEAUX!$V$11,"jjjj"),TEXT($C669,"jjjj")=TEXT(CRENEAUX!$W$11,"jjjj"),TEXT($C669,"jjjj")=TEXT(CRENEAUX!$X$11,"jjjj"),TEXT($C669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F669</xm:sqref>
        </x14:conditionalFormatting>
        <x14:conditionalFormatting xmlns:xm="http://schemas.microsoft.com/office/excel/2006/main">
          <x14:cfRule type="expression" priority="3650" id="{9388D357-5929-4081-9785-85BE3E7D34DF}">
            <xm:f>OR(TEXT($C669,"jjjj")=TEXT(CRENEAUX!$S$11,"jjjj"),TEXT($C669,"jjjj")=TEXT(CRENEAUX!$T$11,"jjjj"),TEXT($C669,"jjjj")=TEXT(CRENEAUX!$U$11,"jjjj"),TEXT($C669,"jjjj")=TEXT(CRENEAUX!$V$11,"jjjj"),TEXT($C669,"jjjj")=TEXT(CRENEAUX!$W$11,"jjjj"),TEXT($C669,"jjjj")=TEXT(CRENEAUX!$X$11,"jjjj"),TEXT($C669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F670</xm:sqref>
        </x14:conditionalFormatting>
        <x14:conditionalFormatting xmlns:xm="http://schemas.microsoft.com/office/excel/2006/main">
          <x14:cfRule type="expression" priority="3648" id="{3362EC27-D799-4E2B-B413-2F11D5CBCA12}">
            <xm:f>OR(TEXT($C671,"jjjj")=TEXT(CRENEAUX!$S$11,"jjjj"),TEXT($C671,"jjjj")=TEXT(CRENEAUX!$T$11,"jjjj"),TEXT($C671,"jjjj")=TEXT(CRENEAUX!$U$11,"jjjj"),TEXT($C671,"jjjj")=TEXT(CRENEAUX!$V$11,"jjjj"),TEXT($C671,"jjjj")=TEXT(CRENEAUX!$W$11,"jjjj"),TEXT($C671,"jjjj")=TEXT(CRENEAUX!$X$11,"jjjj"),TEXT($C671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F671</xm:sqref>
        </x14:conditionalFormatting>
        <x14:conditionalFormatting xmlns:xm="http://schemas.microsoft.com/office/excel/2006/main">
          <x14:cfRule type="expression" priority="3647" id="{CCEB06F1-F81A-46D1-9418-421580E69921}">
            <xm:f>OR(TEXT($C671,"jjjj")=TEXT(CRENEAUX!$S$11,"jjjj"),TEXT($C671,"jjjj")=TEXT(CRENEAUX!$T$11,"jjjj"),TEXT($C671,"jjjj")=TEXT(CRENEAUX!$U$11,"jjjj"),TEXT($C671,"jjjj")=TEXT(CRENEAUX!$V$11,"jjjj"),TEXT($C671,"jjjj")=TEXT(CRENEAUX!$W$11,"jjjj"),TEXT($C671,"jjjj")=TEXT(CRENEAUX!$X$11,"jjjj"),TEXT($C671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F672</xm:sqref>
        </x14:conditionalFormatting>
        <x14:conditionalFormatting xmlns:xm="http://schemas.microsoft.com/office/excel/2006/main">
          <x14:cfRule type="expression" priority="3645" id="{BF530E30-1E50-4485-90EC-3092A532C1AF}">
            <xm:f>OR(TEXT($C673,"jjjj")=TEXT(CRENEAUX!$S$11,"jjjj"),TEXT($C673,"jjjj")=TEXT(CRENEAUX!$T$11,"jjjj"),TEXT($C673,"jjjj")=TEXT(CRENEAUX!$U$11,"jjjj"),TEXT($C673,"jjjj")=TEXT(CRENEAUX!$V$11,"jjjj"),TEXT($C673,"jjjj")=TEXT(CRENEAUX!$W$11,"jjjj"),TEXT($C673,"jjjj")=TEXT(CRENEAUX!$X$11,"jjjj"),TEXT($C673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F673</xm:sqref>
        </x14:conditionalFormatting>
        <x14:conditionalFormatting xmlns:xm="http://schemas.microsoft.com/office/excel/2006/main">
          <x14:cfRule type="expression" priority="3644" id="{346C8651-4092-40D3-8385-2FA36C7CA9C6}">
            <xm:f>OR(TEXT($C673,"jjjj")=TEXT(CRENEAUX!$S$11,"jjjj"),TEXT($C673,"jjjj")=TEXT(CRENEAUX!$T$11,"jjjj"),TEXT($C673,"jjjj")=TEXT(CRENEAUX!$U$11,"jjjj"),TEXT($C673,"jjjj")=TEXT(CRENEAUX!$V$11,"jjjj"),TEXT($C673,"jjjj")=TEXT(CRENEAUX!$W$11,"jjjj"),TEXT($C673,"jjjj")=TEXT(CRENEAUX!$X$11,"jjjj"),TEXT($C673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F674</xm:sqref>
        </x14:conditionalFormatting>
        <x14:conditionalFormatting xmlns:xm="http://schemas.microsoft.com/office/excel/2006/main">
          <x14:cfRule type="expression" priority="3642" id="{FBF5C248-A435-4845-9F8F-19492A8A62D1}">
            <xm:f>OR(TEXT($C675,"jjjj")=TEXT(CRENEAUX!$S$11,"jjjj"),TEXT($C675,"jjjj")=TEXT(CRENEAUX!$T$11,"jjjj"),TEXT($C675,"jjjj")=TEXT(CRENEAUX!$U$11,"jjjj"),TEXT($C675,"jjjj")=TEXT(CRENEAUX!$V$11,"jjjj"),TEXT($C675,"jjjj")=TEXT(CRENEAUX!$W$11,"jjjj"),TEXT($C675,"jjjj")=TEXT(CRENEAUX!$X$11,"jjjj"),TEXT($C675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F675</xm:sqref>
        </x14:conditionalFormatting>
        <x14:conditionalFormatting xmlns:xm="http://schemas.microsoft.com/office/excel/2006/main">
          <x14:cfRule type="expression" priority="3641" id="{8860CC8C-7DEA-4974-9883-E34D3315A695}">
            <xm:f>OR(TEXT($C675,"jjjj")=TEXT(CRENEAUX!$S$11,"jjjj"),TEXT($C675,"jjjj")=TEXT(CRENEAUX!$T$11,"jjjj"),TEXT($C675,"jjjj")=TEXT(CRENEAUX!$U$11,"jjjj"),TEXT($C675,"jjjj")=TEXT(CRENEAUX!$V$11,"jjjj"),TEXT($C675,"jjjj")=TEXT(CRENEAUX!$W$11,"jjjj"),TEXT($C675,"jjjj")=TEXT(CRENEAUX!$X$11,"jjjj"),TEXT($C675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F676</xm:sqref>
        </x14:conditionalFormatting>
        <x14:conditionalFormatting xmlns:xm="http://schemas.microsoft.com/office/excel/2006/main">
          <x14:cfRule type="expression" priority="3639" id="{17793087-86E9-4123-A6D8-F6ACA01743D8}">
            <xm:f>OR(TEXT($C677,"jjjj")=TEXT(CRENEAUX!$S$11,"jjjj"),TEXT($C677,"jjjj")=TEXT(CRENEAUX!$T$11,"jjjj"),TEXT($C677,"jjjj")=TEXT(CRENEAUX!$U$11,"jjjj"),TEXT($C677,"jjjj")=TEXT(CRENEAUX!$V$11,"jjjj"),TEXT($C677,"jjjj")=TEXT(CRENEAUX!$W$11,"jjjj"),TEXT($C677,"jjjj")=TEXT(CRENEAUX!$X$11,"jjjj"),TEXT($C677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F677</xm:sqref>
        </x14:conditionalFormatting>
        <x14:conditionalFormatting xmlns:xm="http://schemas.microsoft.com/office/excel/2006/main">
          <x14:cfRule type="expression" priority="3638" id="{701C55C2-7086-4FF8-9112-3D55971B6AB6}">
            <xm:f>OR(TEXT($C677,"jjjj")=TEXT(CRENEAUX!$S$11,"jjjj"),TEXT($C677,"jjjj")=TEXT(CRENEAUX!$T$11,"jjjj"),TEXT($C677,"jjjj")=TEXT(CRENEAUX!$U$11,"jjjj"),TEXT($C677,"jjjj")=TEXT(CRENEAUX!$V$11,"jjjj"),TEXT($C677,"jjjj")=TEXT(CRENEAUX!$W$11,"jjjj"),TEXT($C677,"jjjj")=TEXT(CRENEAUX!$X$11,"jjjj"),TEXT($C677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F678</xm:sqref>
        </x14:conditionalFormatting>
        <x14:conditionalFormatting xmlns:xm="http://schemas.microsoft.com/office/excel/2006/main">
          <x14:cfRule type="expression" priority="3636" id="{61415572-4B4D-4838-B8B4-934878462A92}">
            <xm:f>OR(TEXT($C679,"jjjj")=TEXT(CRENEAUX!$S$11,"jjjj"),TEXT($C679,"jjjj")=TEXT(CRENEAUX!$T$11,"jjjj"),TEXT($C679,"jjjj")=TEXT(CRENEAUX!$U$11,"jjjj"),TEXT($C679,"jjjj")=TEXT(CRENEAUX!$V$11,"jjjj"),TEXT($C679,"jjjj")=TEXT(CRENEAUX!$W$11,"jjjj"),TEXT($C679,"jjjj")=TEXT(CRENEAUX!$X$11,"jjjj"),TEXT($C679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F679</xm:sqref>
        </x14:conditionalFormatting>
        <x14:conditionalFormatting xmlns:xm="http://schemas.microsoft.com/office/excel/2006/main">
          <x14:cfRule type="expression" priority="3635" id="{486F28DF-FF2A-48E7-AA15-E6206911493C}">
            <xm:f>OR(TEXT($C679,"jjjj")=TEXT(CRENEAUX!$S$11,"jjjj"),TEXT($C679,"jjjj")=TEXT(CRENEAUX!$T$11,"jjjj"),TEXT($C679,"jjjj")=TEXT(CRENEAUX!$U$11,"jjjj"),TEXT($C679,"jjjj")=TEXT(CRENEAUX!$V$11,"jjjj"),TEXT($C679,"jjjj")=TEXT(CRENEAUX!$W$11,"jjjj"),TEXT($C679,"jjjj")=TEXT(CRENEAUX!$X$11,"jjjj"),TEXT($C679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F680</xm:sqref>
        </x14:conditionalFormatting>
        <x14:conditionalFormatting xmlns:xm="http://schemas.microsoft.com/office/excel/2006/main">
          <x14:cfRule type="expression" priority="3633" id="{5B34C777-DA30-4B4B-9112-E352FE49C1CE}">
            <xm:f>OR(TEXT($C681,"jjjj")=TEXT(CRENEAUX!$S$11,"jjjj"),TEXT($C681,"jjjj")=TEXT(CRENEAUX!$T$11,"jjjj"),TEXT($C681,"jjjj")=TEXT(CRENEAUX!$U$11,"jjjj"),TEXT($C681,"jjjj")=TEXT(CRENEAUX!$V$11,"jjjj"),TEXT($C681,"jjjj")=TEXT(CRENEAUX!$W$11,"jjjj"),TEXT($C681,"jjjj")=TEXT(CRENEAUX!$X$11,"jjjj"),TEXT($C681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F681</xm:sqref>
        </x14:conditionalFormatting>
        <x14:conditionalFormatting xmlns:xm="http://schemas.microsoft.com/office/excel/2006/main">
          <x14:cfRule type="expression" priority="3632" id="{D6551306-E9DC-4DF1-BC2B-6F3F393B9184}">
            <xm:f>OR(TEXT($C681,"jjjj")=TEXT(CRENEAUX!$S$11,"jjjj"),TEXT($C681,"jjjj")=TEXT(CRENEAUX!$T$11,"jjjj"),TEXT($C681,"jjjj")=TEXT(CRENEAUX!$U$11,"jjjj"),TEXT($C681,"jjjj")=TEXT(CRENEAUX!$V$11,"jjjj"),TEXT($C681,"jjjj")=TEXT(CRENEAUX!$W$11,"jjjj"),TEXT($C681,"jjjj")=TEXT(CRENEAUX!$X$11,"jjjj"),TEXT($C681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F682</xm:sqref>
        </x14:conditionalFormatting>
        <x14:conditionalFormatting xmlns:xm="http://schemas.microsoft.com/office/excel/2006/main">
          <x14:cfRule type="expression" priority="3630" id="{DB536FEB-D462-4879-B437-89EAD20FCD97}">
            <xm:f>OR(TEXT($C683,"jjjj")=TEXT(CRENEAUX!$S$11,"jjjj"),TEXT($C683,"jjjj")=TEXT(CRENEAUX!$T$11,"jjjj"),TEXT($C683,"jjjj")=TEXT(CRENEAUX!$U$11,"jjjj"),TEXT($C683,"jjjj")=TEXT(CRENEAUX!$V$11,"jjjj"),TEXT($C683,"jjjj")=TEXT(CRENEAUX!$W$11,"jjjj"),TEXT($C683,"jjjj")=TEXT(CRENEAUX!$X$11,"jjjj"),TEXT($C683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F683</xm:sqref>
        </x14:conditionalFormatting>
        <x14:conditionalFormatting xmlns:xm="http://schemas.microsoft.com/office/excel/2006/main">
          <x14:cfRule type="expression" priority="3629" id="{B3B40045-AB86-4788-81D3-EA46EABED870}">
            <xm:f>OR(TEXT($C683,"jjjj")=TEXT(CRENEAUX!$S$11,"jjjj"),TEXT($C683,"jjjj")=TEXT(CRENEAUX!$T$11,"jjjj"),TEXT($C683,"jjjj")=TEXT(CRENEAUX!$U$11,"jjjj"),TEXT($C683,"jjjj")=TEXT(CRENEAUX!$V$11,"jjjj"),TEXT($C683,"jjjj")=TEXT(CRENEAUX!$W$11,"jjjj"),TEXT($C683,"jjjj")=TEXT(CRENEAUX!$X$11,"jjjj"),TEXT($C683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F684</xm:sqref>
        </x14:conditionalFormatting>
        <x14:conditionalFormatting xmlns:xm="http://schemas.microsoft.com/office/excel/2006/main">
          <x14:cfRule type="expression" priority="3627" id="{08B17FE4-1BD1-40D8-853F-87E91576C67E}">
            <xm:f>OR(TEXT($C685,"jjjj")=TEXT(CRENEAUX!$S$11,"jjjj"),TEXT($C685,"jjjj")=TEXT(CRENEAUX!$T$11,"jjjj"),TEXT($C685,"jjjj")=TEXT(CRENEAUX!$U$11,"jjjj"),TEXT($C685,"jjjj")=TEXT(CRENEAUX!$V$11,"jjjj"),TEXT($C685,"jjjj")=TEXT(CRENEAUX!$W$11,"jjjj"),TEXT($C685,"jjjj")=TEXT(CRENEAUX!$X$11,"jjjj"),TEXT($C685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F685</xm:sqref>
        </x14:conditionalFormatting>
        <x14:conditionalFormatting xmlns:xm="http://schemas.microsoft.com/office/excel/2006/main">
          <x14:cfRule type="expression" priority="3626" id="{1BC40E03-D726-4CFA-9002-166E1810AB01}">
            <xm:f>OR(TEXT($C685,"jjjj")=TEXT(CRENEAUX!$S$11,"jjjj"),TEXT($C685,"jjjj")=TEXT(CRENEAUX!$T$11,"jjjj"),TEXT($C685,"jjjj")=TEXT(CRENEAUX!$U$11,"jjjj"),TEXT($C685,"jjjj")=TEXT(CRENEAUX!$V$11,"jjjj"),TEXT($C685,"jjjj")=TEXT(CRENEAUX!$W$11,"jjjj"),TEXT($C685,"jjjj")=TEXT(CRENEAUX!$X$11,"jjjj"),TEXT($C685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F686</xm:sqref>
        </x14:conditionalFormatting>
        <x14:conditionalFormatting xmlns:xm="http://schemas.microsoft.com/office/excel/2006/main">
          <x14:cfRule type="expression" priority="3624" id="{40C95887-64E3-462D-A04D-2AFA5802E457}">
            <xm:f>OR(TEXT($C687,"jjjj")=TEXT(CRENEAUX!$S$11,"jjjj"),TEXT($C687,"jjjj")=TEXT(CRENEAUX!$T$11,"jjjj"),TEXT($C687,"jjjj")=TEXT(CRENEAUX!$U$11,"jjjj"),TEXT($C687,"jjjj")=TEXT(CRENEAUX!$V$11,"jjjj"),TEXT($C687,"jjjj")=TEXT(CRENEAUX!$W$11,"jjjj"),TEXT($C687,"jjjj")=TEXT(CRENEAUX!$X$11,"jjjj"),TEXT($C687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F687</xm:sqref>
        </x14:conditionalFormatting>
        <x14:conditionalFormatting xmlns:xm="http://schemas.microsoft.com/office/excel/2006/main">
          <x14:cfRule type="expression" priority="3623" id="{FB2F2C0B-A6F2-4265-8F6F-7FA145CD7AC1}">
            <xm:f>OR(TEXT($C687,"jjjj")=TEXT(CRENEAUX!$S$11,"jjjj"),TEXT($C687,"jjjj")=TEXT(CRENEAUX!$T$11,"jjjj"),TEXT($C687,"jjjj")=TEXT(CRENEAUX!$U$11,"jjjj"),TEXT($C687,"jjjj")=TEXT(CRENEAUX!$V$11,"jjjj"),TEXT($C687,"jjjj")=TEXT(CRENEAUX!$W$11,"jjjj"),TEXT($C687,"jjjj")=TEXT(CRENEAUX!$X$11,"jjjj"),TEXT($C687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F688</xm:sqref>
        </x14:conditionalFormatting>
        <x14:conditionalFormatting xmlns:xm="http://schemas.microsoft.com/office/excel/2006/main">
          <x14:cfRule type="expression" priority="3621" id="{A81AB365-4D69-424F-9E0F-B17A998ADCE9}">
            <xm:f>OR(TEXT($C689,"jjjj")=TEXT(CRENEAUX!$S$11,"jjjj"),TEXT($C689,"jjjj")=TEXT(CRENEAUX!$T$11,"jjjj"),TEXT($C689,"jjjj")=TEXT(CRENEAUX!$U$11,"jjjj"),TEXT($C689,"jjjj")=TEXT(CRENEAUX!$V$11,"jjjj"),TEXT($C689,"jjjj")=TEXT(CRENEAUX!$W$11,"jjjj"),TEXT($C689,"jjjj")=TEXT(CRENEAUX!$X$11,"jjjj"),TEXT($C689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F689</xm:sqref>
        </x14:conditionalFormatting>
        <x14:conditionalFormatting xmlns:xm="http://schemas.microsoft.com/office/excel/2006/main">
          <x14:cfRule type="expression" priority="3620" id="{4AC4C348-927B-4E0C-AF7D-367760205B91}">
            <xm:f>OR(TEXT($C689,"jjjj")=TEXT(CRENEAUX!$S$11,"jjjj"),TEXT($C689,"jjjj")=TEXT(CRENEAUX!$T$11,"jjjj"),TEXT($C689,"jjjj")=TEXT(CRENEAUX!$U$11,"jjjj"),TEXT($C689,"jjjj")=TEXT(CRENEAUX!$V$11,"jjjj"),TEXT($C689,"jjjj")=TEXT(CRENEAUX!$W$11,"jjjj"),TEXT($C689,"jjjj")=TEXT(CRENEAUX!$X$11,"jjjj"),TEXT($C689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F690</xm:sqref>
        </x14:conditionalFormatting>
        <x14:conditionalFormatting xmlns:xm="http://schemas.microsoft.com/office/excel/2006/main">
          <x14:cfRule type="expression" priority="3618" id="{7C797F9A-FA61-488A-9611-E347CAD9B18F}">
            <xm:f>OR(TEXT($C691,"jjjj")=TEXT(CRENEAUX!$S$11,"jjjj"),TEXT($C691,"jjjj")=TEXT(CRENEAUX!$T$11,"jjjj"),TEXT($C691,"jjjj")=TEXT(CRENEAUX!$U$11,"jjjj"),TEXT($C691,"jjjj")=TEXT(CRENEAUX!$V$11,"jjjj"),TEXT($C691,"jjjj")=TEXT(CRENEAUX!$W$11,"jjjj"),TEXT($C691,"jjjj")=TEXT(CRENEAUX!$X$11,"jjjj"),TEXT($C691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F691</xm:sqref>
        </x14:conditionalFormatting>
        <x14:conditionalFormatting xmlns:xm="http://schemas.microsoft.com/office/excel/2006/main">
          <x14:cfRule type="expression" priority="3617" id="{43051A41-2E98-48F3-8D79-F8249F9BEF8D}">
            <xm:f>OR(TEXT($C691,"jjjj")=TEXT(CRENEAUX!$S$11,"jjjj"),TEXT($C691,"jjjj")=TEXT(CRENEAUX!$T$11,"jjjj"),TEXT($C691,"jjjj")=TEXT(CRENEAUX!$U$11,"jjjj"),TEXT($C691,"jjjj")=TEXT(CRENEAUX!$V$11,"jjjj"),TEXT($C691,"jjjj")=TEXT(CRENEAUX!$W$11,"jjjj"),TEXT($C691,"jjjj")=TEXT(CRENEAUX!$X$11,"jjjj"),TEXT($C691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F692</xm:sqref>
        </x14:conditionalFormatting>
        <x14:conditionalFormatting xmlns:xm="http://schemas.microsoft.com/office/excel/2006/main">
          <x14:cfRule type="expression" priority="3615" id="{6A8FF1E3-CC9F-413F-BCC2-1CB8101220FF}">
            <xm:f>OR(TEXT($C693,"jjjj")=TEXT(CRENEAUX!$S$11,"jjjj"),TEXT($C693,"jjjj")=TEXT(CRENEAUX!$T$11,"jjjj"),TEXT($C693,"jjjj")=TEXT(CRENEAUX!$U$11,"jjjj"),TEXT($C693,"jjjj")=TEXT(CRENEAUX!$V$11,"jjjj"),TEXT($C693,"jjjj")=TEXT(CRENEAUX!$W$11,"jjjj"),TEXT($C693,"jjjj")=TEXT(CRENEAUX!$X$11,"jjjj"),TEXT($C693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F693</xm:sqref>
        </x14:conditionalFormatting>
        <x14:conditionalFormatting xmlns:xm="http://schemas.microsoft.com/office/excel/2006/main">
          <x14:cfRule type="expression" priority="3614" id="{C50EB973-9341-4B3A-AB4D-3403456D0C0D}">
            <xm:f>OR(TEXT($C693,"jjjj")=TEXT(CRENEAUX!$S$11,"jjjj"),TEXT($C693,"jjjj")=TEXT(CRENEAUX!$T$11,"jjjj"),TEXT($C693,"jjjj")=TEXT(CRENEAUX!$U$11,"jjjj"),TEXT($C693,"jjjj")=TEXT(CRENEAUX!$V$11,"jjjj"),TEXT($C693,"jjjj")=TEXT(CRENEAUX!$W$11,"jjjj"),TEXT($C693,"jjjj")=TEXT(CRENEAUX!$X$11,"jjjj"),TEXT($C693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F694</xm:sqref>
        </x14:conditionalFormatting>
        <x14:conditionalFormatting xmlns:xm="http://schemas.microsoft.com/office/excel/2006/main">
          <x14:cfRule type="expression" priority="3612" id="{B319A5ED-0B8C-4A2B-8433-930A560C0873}">
            <xm:f>OR(TEXT($C695,"jjjj")=TEXT(CRENEAUX!$S$11,"jjjj"),TEXT($C695,"jjjj")=TEXT(CRENEAUX!$T$11,"jjjj"),TEXT($C695,"jjjj")=TEXT(CRENEAUX!$U$11,"jjjj"),TEXT($C695,"jjjj")=TEXT(CRENEAUX!$V$11,"jjjj"),TEXT($C695,"jjjj")=TEXT(CRENEAUX!$W$11,"jjjj"),TEXT($C695,"jjjj")=TEXT(CRENEAUX!$X$11,"jjjj"),TEXT($C695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F695</xm:sqref>
        </x14:conditionalFormatting>
        <x14:conditionalFormatting xmlns:xm="http://schemas.microsoft.com/office/excel/2006/main">
          <x14:cfRule type="expression" priority="3611" id="{D3614354-D997-43A7-944B-C3F01A738C8F}">
            <xm:f>OR(TEXT($C695,"jjjj")=TEXT(CRENEAUX!$S$11,"jjjj"),TEXT($C695,"jjjj")=TEXT(CRENEAUX!$T$11,"jjjj"),TEXT($C695,"jjjj")=TEXT(CRENEAUX!$U$11,"jjjj"),TEXT($C695,"jjjj")=TEXT(CRENEAUX!$V$11,"jjjj"),TEXT($C695,"jjjj")=TEXT(CRENEAUX!$W$11,"jjjj"),TEXT($C695,"jjjj")=TEXT(CRENEAUX!$X$11,"jjjj"),TEXT($C695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F696</xm:sqref>
        </x14:conditionalFormatting>
        <x14:conditionalFormatting xmlns:xm="http://schemas.microsoft.com/office/excel/2006/main">
          <x14:cfRule type="expression" priority="3609" id="{90CF0603-92DB-4BD6-AA83-9F78E979E98F}">
            <xm:f>OR(TEXT($C697,"jjjj")=TEXT(CRENEAUX!$S$11,"jjjj"),TEXT($C697,"jjjj")=TEXT(CRENEAUX!$T$11,"jjjj"),TEXT($C697,"jjjj")=TEXT(CRENEAUX!$U$11,"jjjj"),TEXT($C697,"jjjj")=TEXT(CRENEAUX!$V$11,"jjjj"),TEXT($C697,"jjjj")=TEXT(CRENEAUX!$W$11,"jjjj"),TEXT($C697,"jjjj")=TEXT(CRENEAUX!$X$11,"jjjj"),TEXT($C697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F697</xm:sqref>
        </x14:conditionalFormatting>
        <x14:conditionalFormatting xmlns:xm="http://schemas.microsoft.com/office/excel/2006/main">
          <x14:cfRule type="expression" priority="3608" id="{32206A67-7980-4959-9BF6-3735616B0B81}">
            <xm:f>OR(TEXT($C697,"jjjj")=TEXT(CRENEAUX!$S$11,"jjjj"),TEXT($C697,"jjjj")=TEXT(CRENEAUX!$T$11,"jjjj"),TEXT($C697,"jjjj")=TEXT(CRENEAUX!$U$11,"jjjj"),TEXT($C697,"jjjj")=TEXT(CRENEAUX!$V$11,"jjjj"),TEXT($C697,"jjjj")=TEXT(CRENEAUX!$W$11,"jjjj"),TEXT($C697,"jjjj")=TEXT(CRENEAUX!$X$11,"jjjj"),TEXT($C697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F698</xm:sqref>
        </x14:conditionalFormatting>
        <x14:conditionalFormatting xmlns:xm="http://schemas.microsoft.com/office/excel/2006/main">
          <x14:cfRule type="expression" priority="3606" id="{FD638CD6-2700-4574-9CA0-47BB8A9001B3}">
            <xm:f>OR(TEXT($C699,"jjjj")=TEXT(CRENEAUX!$S$11,"jjjj"),TEXT($C699,"jjjj")=TEXT(CRENEAUX!$T$11,"jjjj"),TEXT($C699,"jjjj")=TEXT(CRENEAUX!$U$11,"jjjj"),TEXT($C699,"jjjj")=TEXT(CRENEAUX!$V$11,"jjjj"),TEXT($C699,"jjjj")=TEXT(CRENEAUX!$W$11,"jjjj"),TEXT($C699,"jjjj")=TEXT(CRENEAUX!$X$11,"jjjj"),TEXT($C699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F699</xm:sqref>
        </x14:conditionalFormatting>
        <x14:conditionalFormatting xmlns:xm="http://schemas.microsoft.com/office/excel/2006/main">
          <x14:cfRule type="expression" priority="3605" id="{EC01B6C2-FBB5-468A-9D77-C1275AC3B596}">
            <xm:f>OR(TEXT($C699,"jjjj")=TEXT(CRENEAUX!$S$11,"jjjj"),TEXT($C699,"jjjj")=TEXT(CRENEAUX!$T$11,"jjjj"),TEXT($C699,"jjjj")=TEXT(CRENEAUX!$U$11,"jjjj"),TEXT($C699,"jjjj")=TEXT(CRENEAUX!$V$11,"jjjj"),TEXT($C699,"jjjj")=TEXT(CRENEAUX!$W$11,"jjjj"),TEXT($C699,"jjjj")=TEXT(CRENEAUX!$X$11,"jjjj"),TEXT($C699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F700</xm:sqref>
        </x14:conditionalFormatting>
        <x14:conditionalFormatting xmlns:xm="http://schemas.microsoft.com/office/excel/2006/main">
          <x14:cfRule type="expression" priority="3603" id="{56F63D63-A876-49E7-A14E-91CAA77DF322}">
            <xm:f>OR(TEXT($C701,"jjjj")=TEXT(CRENEAUX!$S$11,"jjjj"),TEXT($C701,"jjjj")=TEXT(CRENEAUX!$T$11,"jjjj"),TEXT($C701,"jjjj")=TEXT(CRENEAUX!$U$11,"jjjj"),TEXT($C701,"jjjj")=TEXT(CRENEAUX!$V$11,"jjjj"),TEXT($C701,"jjjj")=TEXT(CRENEAUX!$W$11,"jjjj"),TEXT($C701,"jjjj")=TEXT(CRENEAUX!$X$11,"jjjj"),TEXT($C701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F701</xm:sqref>
        </x14:conditionalFormatting>
        <x14:conditionalFormatting xmlns:xm="http://schemas.microsoft.com/office/excel/2006/main">
          <x14:cfRule type="expression" priority="3602" id="{72CE2B03-4552-4267-9C3A-2D0357E4B38E}">
            <xm:f>OR(TEXT($C701,"jjjj")=TEXT(CRENEAUX!$S$11,"jjjj"),TEXT($C701,"jjjj")=TEXT(CRENEAUX!$T$11,"jjjj"),TEXT($C701,"jjjj")=TEXT(CRENEAUX!$U$11,"jjjj"),TEXT($C701,"jjjj")=TEXT(CRENEAUX!$V$11,"jjjj"),TEXT($C701,"jjjj")=TEXT(CRENEAUX!$W$11,"jjjj"),TEXT($C701,"jjjj")=TEXT(CRENEAUX!$X$11,"jjjj"),TEXT($C701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F702</xm:sqref>
        </x14:conditionalFormatting>
        <x14:conditionalFormatting xmlns:xm="http://schemas.microsoft.com/office/excel/2006/main">
          <x14:cfRule type="expression" priority="3600" id="{2D858DF0-A962-40F3-B939-77EC0D6BD768}">
            <xm:f>OR(TEXT($C703,"jjjj")=TEXT(CRENEAUX!$S$11,"jjjj"),TEXT($C703,"jjjj")=TEXT(CRENEAUX!$T$11,"jjjj"),TEXT($C703,"jjjj")=TEXT(CRENEAUX!$U$11,"jjjj"),TEXT($C703,"jjjj")=TEXT(CRENEAUX!$V$11,"jjjj"),TEXT($C703,"jjjj")=TEXT(CRENEAUX!$W$11,"jjjj"),TEXT($C703,"jjjj")=TEXT(CRENEAUX!$X$11,"jjjj"),TEXT($C703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F703</xm:sqref>
        </x14:conditionalFormatting>
        <x14:conditionalFormatting xmlns:xm="http://schemas.microsoft.com/office/excel/2006/main">
          <x14:cfRule type="expression" priority="3599" id="{C7397CC1-70D3-4487-B708-EC993886AF19}">
            <xm:f>OR(TEXT($C703,"jjjj")=TEXT(CRENEAUX!$S$11,"jjjj"),TEXT($C703,"jjjj")=TEXT(CRENEAUX!$T$11,"jjjj"),TEXT($C703,"jjjj")=TEXT(CRENEAUX!$U$11,"jjjj"),TEXT($C703,"jjjj")=TEXT(CRENEAUX!$V$11,"jjjj"),TEXT($C703,"jjjj")=TEXT(CRENEAUX!$W$11,"jjjj"),TEXT($C703,"jjjj")=TEXT(CRENEAUX!$X$11,"jjjj"),TEXT($C703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F704</xm:sqref>
        </x14:conditionalFormatting>
        <x14:conditionalFormatting xmlns:xm="http://schemas.microsoft.com/office/excel/2006/main">
          <x14:cfRule type="expression" priority="3597" id="{C8A15063-1C27-4772-A9D0-70601050C868}">
            <xm:f>OR(TEXT($C705,"jjjj")=TEXT(CRENEAUX!$S$11,"jjjj"),TEXT($C705,"jjjj")=TEXT(CRENEAUX!$T$11,"jjjj"),TEXT($C705,"jjjj")=TEXT(CRENEAUX!$U$11,"jjjj"),TEXT($C705,"jjjj")=TEXT(CRENEAUX!$V$11,"jjjj"),TEXT($C705,"jjjj")=TEXT(CRENEAUX!$W$11,"jjjj"),TEXT($C705,"jjjj")=TEXT(CRENEAUX!$X$11,"jjjj"),TEXT($C705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F705</xm:sqref>
        </x14:conditionalFormatting>
        <x14:conditionalFormatting xmlns:xm="http://schemas.microsoft.com/office/excel/2006/main">
          <x14:cfRule type="expression" priority="3596" id="{7581E324-16AD-4B4F-B299-4F286D36766F}">
            <xm:f>OR(TEXT($C705,"jjjj")=TEXT(CRENEAUX!$S$11,"jjjj"),TEXT($C705,"jjjj")=TEXT(CRENEAUX!$T$11,"jjjj"),TEXT($C705,"jjjj")=TEXT(CRENEAUX!$U$11,"jjjj"),TEXT($C705,"jjjj")=TEXT(CRENEAUX!$V$11,"jjjj"),TEXT($C705,"jjjj")=TEXT(CRENEAUX!$W$11,"jjjj"),TEXT($C705,"jjjj")=TEXT(CRENEAUX!$X$11,"jjjj"),TEXT($C705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F706</xm:sqref>
        </x14:conditionalFormatting>
        <x14:conditionalFormatting xmlns:xm="http://schemas.microsoft.com/office/excel/2006/main">
          <x14:cfRule type="expression" priority="3594" id="{52CA6024-1E6D-4A25-8991-5062700D0A47}">
            <xm:f>OR(TEXT($C707,"jjjj")=TEXT(CRENEAUX!$S$11,"jjjj"),TEXT($C707,"jjjj")=TEXT(CRENEAUX!$T$11,"jjjj"),TEXT($C707,"jjjj")=TEXT(CRENEAUX!$U$11,"jjjj"),TEXT($C707,"jjjj")=TEXT(CRENEAUX!$V$11,"jjjj"),TEXT($C707,"jjjj")=TEXT(CRENEAUX!$W$11,"jjjj"),TEXT($C707,"jjjj")=TEXT(CRENEAUX!$X$11,"jjjj"),TEXT($C707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F707</xm:sqref>
        </x14:conditionalFormatting>
        <x14:conditionalFormatting xmlns:xm="http://schemas.microsoft.com/office/excel/2006/main">
          <x14:cfRule type="expression" priority="3593" id="{663D8BF2-2994-41D3-83E1-75765A6AEFB4}">
            <xm:f>OR(TEXT($C707,"jjjj")=TEXT(CRENEAUX!$S$11,"jjjj"),TEXT($C707,"jjjj")=TEXT(CRENEAUX!$T$11,"jjjj"),TEXT($C707,"jjjj")=TEXT(CRENEAUX!$U$11,"jjjj"),TEXT($C707,"jjjj")=TEXT(CRENEAUX!$V$11,"jjjj"),TEXT($C707,"jjjj")=TEXT(CRENEAUX!$W$11,"jjjj"),TEXT($C707,"jjjj")=TEXT(CRENEAUX!$X$11,"jjjj"),TEXT($C707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F708</xm:sqref>
        </x14:conditionalFormatting>
        <x14:conditionalFormatting xmlns:xm="http://schemas.microsoft.com/office/excel/2006/main">
          <x14:cfRule type="expression" priority="3591" id="{B4E99EF4-9743-4838-8DAD-C42DFCE845E3}">
            <xm:f>OR(TEXT($C709,"jjjj")=TEXT(CRENEAUX!$S$11,"jjjj"),TEXT($C709,"jjjj")=TEXT(CRENEAUX!$T$11,"jjjj"),TEXT($C709,"jjjj")=TEXT(CRENEAUX!$U$11,"jjjj"),TEXT($C709,"jjjj")=TEXT(CRENEAUX!$V$11,"jjjj"),TEXT($C709,"jjjj")=TEXT(CRENEAUX!$W$11,"jjjj"),TEXT($C709,"jjjj")=TEXT(CRENEAUX!$X$11,"jjjj"),TEXT($C709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F709</xm:sqref>
        </x14:conditionalFormatting>
        <x14:conditionalFormatting xmlns:xm="http://schemas.microsoft.com/office/excel/2006/main">
          <x14:cfRule type="expression" priority="3590" id="{75CCA51B-DE3E-4F70-A731-67BCB9B43274}">
            <xm:f>OR(TEXT($C709,"jjjj")=TEXT(CRENEAUX!$S$11,"jjjj"),TEXT($C709,"jjjj")=TEXT(CRENEAUX!$T$11,"jjjj"),TEXT($C709,"jjjj")=TEXT(CRENEAUX!$U$11,"jjjj"),TEXT($C709,"jjjj")=TEXT(CRENEAUX!$V$11,"jjjj"),TEXT($C709,"jjjj")=TEXT(CRENEAUX!$W$11,"jjjj"),TEXT($C709,"jjjj")=TEXT(CRENEAUX!$X$11,"jjjj"),TEXT($C709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F710</xm:sqref>
        </x14:conditionalFormatting>
        <x14:conditionalFormatting xmlns:xm="http://schemas.microsoft.com/office/excel/2006/main">
          <x14:cfRule type="expression" priority="3588" id="{085625D5-7F68-4B7B-9916-DE867A0DC6CE}">
            <xm:f>OR(TEXT($C711,"jjjj")=TEXT(CRENEAUX!$S$11,"jjjj"),TEXT($C711,"jjjj")=TEXT(CRENEAUX!$T$11,"jjjj"),TEXT($C711,"jjjj")=TEXT(CRENEAUX!$U$11,"jjjj"),TEXT($C711,"jjjj")=TEXT(CRENEAUX!$V$11,"jjjj"),TEXT($C711,"jjjj")=TEXT(CRENEAUX!$W$11,"jjjj"),TEXT($C711,"jjjj")=TEXT(CRENEAUX!$X$11,"jjjj"),TEXT($C711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F711</xm:sqref>
        </x14:conditionalFormatting>
        <x14:conditionalFormatting xmlns:xm="http://schemas.microsoft.com/office/excel/2006/main">
          <x14:cfRule type="expression" priority="3587" id="{E4E3B843-7658-4B83-9399-0191FACC6487}">
            <xm:f>OR(TEXT($C711,"jjjj")=TEXT(CRENEAUX!$S$11,"jjjj"),TEXT($C711,"jjjj")=TEXT(CRENEAUX!$T$11,"jjjj"),TEXT($C711,"jjjj")=TEXT(CRENEAUX!$U$11,"jjjj"),TEXT($C711,"jjjj")=TEXT(CRENEAUX!$V$11,"jjjj"),TEXT($C711,"jjjj")=TEXT(CRENEAUX!$W$11,"jjjj"),TEXT($C711,"jjjj")=TEXT(CRENEAUX!$X$11,"jjjj"),TEXT($C711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F712</xm:sqref>
        </x14:conditionalFormatting>
        <x14:conditionalFormatting xmlns:xm="http://schemas.microsoft.com/office/excel/2006/main">
          <x14:cfRule type="expression" priority="3585" id="{5F61F32D-1AC3-4AEF-9403-115A215F7171}">
            <xm:f>OR(TEXT($C713,"jjjj")=TEXT(CRENEAUX!$S$11,"jjjj"),TEXT($C713,"jjjj")=TEXT(CRENEAUX!$T$11,"jjjj"),TEXT($C713,"jjjj")=TEXT(CRENEAUX!$U$11,"jjjj"),TEXT($C713,"jjjj")=TEXT(CRENEAUX!$V$11,"jjjj"),TEXT($C713,"jjjj")=TEXT(CRENEAUX!$W$11,"jjjj"),TEXT($C713,"jjjj")=TEXT(CRENEAUX!$X$11,"jjjj"),TEXT($C713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F713</xm:sqref>
        </x14:conditionalFormatting>
        <x14:conditionalFormatting xmlns:xm="http://schemas.microsoft.com/office/excel/2006/main">
          <x14:cfRule type="expression" priority="3584" id="{8B74516D-005F-4DAC-84AE-116BFCA8ED2B}">
            <xm:f>OR(TEXT($C713,"jjjj")=TEXT(CRENEAUX!$S$11,"jjjj"),TEXT($C713,"jjjj")=TEXT(CRENEAUX!$T$11,"jjjj"),TEXT($C713,"jjjj")=TEXT(CRENEAUX!$U$11,"jjjj"),TEXT($C713,"jjjj")=TEXT(CRENEAUX!$V$11,"jjjj"),TEXT($C713,"jjjj")=TEXT(CRENEAUX!$W$11,"jjjj"),TEXT($C713,"jjjj")=TEXT(CRENEAUX!$X$11,"jjjj"),TEXT($C713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F714</xm:sqref>
        </x14:conditionalFormatting>
        <x14:conditionalFormatting xmlns:xm="http://schemas.microsoft.com/office/excel/2006/main">
          <x14:cfRule type="expression" priority="3582" id="{620B25E8-5806-40CD-A7BB-79CF953A6E58}">
            <xm:f>OR(TEXT($C715,"jjjj")=TEXT(CRENEAUX!$S$11,"jjjj"),TEXT($C715,"jjjj")=TEXT(CRENEAUX!$T$11,"jjjj"),TEXT($C715,"jjjj")=TEXT(CRENEAUX!$U$11,"jjjj"),TEXT($C715,"jjjj")=TEXT(CRENEAUX!$V$11,"jjjj"),TEXT($C715,"jjjj")=TEXT(CRENEAUX!$W$11,"jjjj"),TEXT($C715,"jjjj")=TEXT(CRENEAUX!$X$11,"jjjj"),TEXT($C715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F715</xm:sqref>
        </x14:conditionalFormatting>
        <x14:conditionalFormatting xmlns:xm="http://schemas.microsoft.com/office/excel/2006/main">
          <x14:cfRule type="expression" priority="3581" id="{7AB2BC14-8B32-4B9A-9F2D-7AC94E86E6BD}">
            <xm:f>OR(TEXT($C715,"jjjj")=TEXT(CRENEAUX!$S$11,"jjjj"),TEXT($C715,"jjjj")=TEXT(CRENEAUX!$T$11,"jjjj"),TEXT($C715,"jjjj")=TEXT(CRENEAUX!$U$11,"jjjj"),TEXT($C715,"jjjj")=TEXT(CRENEAUX!$V$11,"jjjj"),TEXT($C715,"jjjj")=TEXT(CRENEAUX!$W$11,"jjjj"),TEXT($C715,"jjjj")=TEXT(CRENEAUX!$X$11,"jjjj"),TEXT($C715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F716</xm:sqref>
        </x14:conditionalFormatting>
        <x14:conditionalFormatting xmlns:xm="http://schemas.microsoft.com/office/excel/2006/main">
          <x14:cfRule type="expression" priority="3579" id="{997AA246-1392-40ED-9D3C-2F7BDF6982FE}">
            <xm:f>OR(TEXT($C717,"jjjj")=TEXT(CRENEAUX!$S$11,"jjjj"),TEXT($C717,"jjjj")=TEXT(CRENEAUX!$T$11,"jjjj"),TEXT($C717,"jjjj")=TEXT(CRENEAUX!$U$11,"jjjj"),TEXT($C717,"jjjj")=TEXT(CRENEAUX!$V$11,"jjjj"),TEXT($C717,"jjjj")=TEXT(CRENEAUX!$W$11,"jjjj"),TEXT($C717,"jjjj")=TEXT(CRENEAUX!$X$11,"jjjj"),TEXT($C717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F717</xm:sqref>
        </x14:conditionalFormatting>
        <x14:conditionalFormatting xmlns:xm="http://schemas.microsoft.com/office/excel/2006/main">
          <x14:cfRule type="expression" priority="3578" id="{BCCFE9B5-802A-4742-8A30-C3477C82C3BF}">
            <xm:f>OR(TEXT($C717,"jjjj")=TEXT(CRENEAUX!$S$11,"jjjj"),TEXT($C717,"jjjj")=TEXT(CRENEAUX!$T$11,"jjjj"),TEXT($C717,"jjjj")=TEXT(CRENEAUX!$U$11,"jjjj"),TEXT($C717,"jjjj")=TEXT(CRENEAUX!$V$11,"jjjj"),TEXT($C717,"jjjj")=TEXT(CRENEAUX!$W$11,"jjjj"),TEXT($C717,"jjjj")=TEXT(CRENEAUX!$X$11,"jjjj"),TEXT($C717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F718</xm:sqref>
        </x14:conditionalFormatting>
        <x14:conditionalFormatting xmlns:xm="http://schemas.microsoft.com/office/excel/2006/main">
          <x14:cfRule type="expression" priority="3576" id="{52020528-CA89-4BF4-9C68-9EC6AFBE5679}">
            <xm:f>OR(TEXT($C719,"jjjj")=TEXT(CRENEAUX!$S$11,"jjjj"),TEXT($C719,"jjjj")=TEXT(CRENEAUX!$T$11,"jjjj"),TEXT($C719,"jjjj")=TEXT(CRENEAUX!$U$11,"jjjj"),TEXT($C719,"jjjj")=TEXT(CRENEAUX!$V$11,"jjjj"),TEXT($C719,"jjjj")=TEXT(CRENEAUX!$W$11,"jjjj"),TEXT($C719,"jjjj")=TEXT(CRENEAUX!$X$11,"jjjj"),TEXT($C719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F719</xm:sqref>
        </x14:conditionalFormatting>
        <x14:conditionalFormatting xmlns:xm="http://schemas.microsoft.com/office/excel/2006/main">
          <x14:cfRule type="expression" priority="3575" id="{B0622C70-1000-4DE5-8579-591966B8A064}">
            <xm:f>OR(TEXT($C719,"jjjj")=TEXT(CRENEAUX!$S$11,"jjjj"),TEXT($C719,"jjjj")=TEXT(CRENEAUX!$T$11,"jjjj"),TEXT($C719,"jjjj")=TEXT(CRENEAUX!$U$11,"jjjj"),TEXT($C719,"jjjj")=TEXT(CRENEAUX!$V$11,"jjjj"),TEXT($C719,"jjjj")=TEXT(CRENEAUX!$W$11,"jjjj"),TEXT($C719,"jjjj")=TEXT(CRENEAUX!$X$11,"jjjj"),TEXT($C719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F720</xm:sqref>
        </x14:conditionalFormatting>
        <x14:conditionalFormatting xmlns:xm="http://schemas.microsoft.com/office/excel/2006/main">
          <x14:cfRule type="expression" priority="3573" id="{743E09E2-571C-4239-992B-E9B3594C5266}">
            <xm:f>OR(TEXT($C721,"jjjj")=TEXT(CRENEAUX!$S$11,"jjjj"),TEXT($C721,"jjjj")=TEXT(CRENEAUX!$T$11,"jjjj"),TEXT($C721,"jjjj")=TEXT(CRENEAUX!$U$11,"jjjj"),TEXT($C721,"jjjj")=TEXT(CRENEAUX!$V$11,"jjjj"),TEXT($C721,"jjjj")=TEXT(CRENEAUX!$W$11,"jjjj"),TEXT($C721,"jjjj")=TEXT(CRENEAUX!$X$11,"jjjj"),TEXT($C721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F721</xm:sqref>
        </x14:conditionalFormatting>
        <x14:conditionalFormatting xmlns:xm="http://schemas.microsoft.com/office/excel/2006/main">
          <x14:cfRule type="expression" priority="3572" id="{030E0BFE-A075-4423-AF9C-F75590F8199C}">
            <xm:f>OR(TEXT($C721,"jjjj")=TEXT(CRENEAUX!$S$11,"jjjj"),TEXT($C721,"jjjj")=TEXT(CRENEAUX!$T$11,"jjjj"),TEXT($C721,"jjjj")=TEXT(CRENEAUX!$U$11,"jjjj"),TEXT($C721,"jjjj")=TEXT(CRENEAUX!$V$11,"jjjj"),TEXT($C721,"jjjj")=TEXT(CRENEAUX!$W$11,"jjjj"),TEXT($C721,"jjjj")=TEXT(CRENEAUX!$X$11,"jjjj"),TEXT($C721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F722</xm:sqref>
        </x14:conditionalFormatting>
        <x14:conditionalFormatting xmlns:xm="http://schemas.microsoft.com/office/excel/2006/main">
          <x14:cfRule type="expression" priority="3570" id="{B7B7468A-7FEC-4D1F-B4F1-724F3C75E409}">
            <xm:f>OR(TEXT($C723,"jjjj")=TEXT(CRENEAUX!$S$11,"jjjj"),TEXT($C723,"jjjj")=TEXT(CRENEAUX!$T$11,"jjjj"),TEXT($C723,"jjjj")=TEXT(CRENEAUX!$U$11,"jjjj"),TEXT($C723,"jjjj")=TEXT(CRENEAUX!$V$11,"jjjj"),TEXT($C723,"jjjj")=TEXT(CRENEAUX!$W$11,"jjjj"),TEXT($C723,"jjjj")=TEXT(CRENEAUX!$X$11,"jjjj"),TEXT($C723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F723</xm:sqref>
        </x14:conditionalFormatting>
        <x14:conditionalFormatting xmlns:xm="http://schemas.microsoft.com/office/excel/2006/main">
          <x14:cfRule type="expression" priority="3569" id="{FA77B27C-423C-4694-ACC5-F82AFABE7CE0}">
            <xm:f>OR(TEXT($C723,"jjjj")=TEXT(CRENEAUX!$S$11,"jjjj"),TEXT($C723,"jjjj")=TEXT(CRENEAUX!$T$11,"jjjj"),TEXT($C723,"jjjj")=TEXT(CRENEAUX!$U$11,"jjjj"),TEXT($C723,"jjjj")=TEXT(CRENEAUX!$V$11,"jjjj"),TEXT($C723,"jjjj")=TEXT(CRENEAUX!$W$11,"jjjj"),TEXT($C723,"jjjj")=TEXT(CRENEAUX!$X$11,"jjjj"),TEXT($C723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F724</xm:sqref>
        </x14:conditionalFormatting>
        <x14:conditionalFormatting xmlns:xm="http://schemas.microsoft.com/office/excel/2006/main">
          <x14:cfRule type="expression" priority="3567" id="{30156A8D-8E37-45C8-BA94-754EC3EDC72C}">
            <xm:f>OR(TEXT($C725,"jjjj")=TEXT(CRENEAUX!$S$11,"jjjj"),TEXT($C725,"jjjj")=TEXT(CRENEAUX!$T$11,"jjjj"),TEXT($C725,"jjjj")=TEXT(CRENEAUX!$U$11,"jjjj"),TEXT($C725,"jjjj")=TEXT(CRENEAUX!$V$11,"jjjj"),TEXT($C725,"jjjj")=TEXT(CRENEAUX!$W$11,"jjjj"),TEXT($C725,"jjjj")=TEXT(CRENEAUX!$X$11,"jjjj"),TEXT($C725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F725</xm:sqref>
        </x14:conditionalFormatting>
        <x14:conditionalFormatting xmlns:xm="http://schemas.microsoft.com/office/excel/2006/main">
          <x14:cfRule type="expression" priority="3566" id="{281758FC-0307-4851-8DF5-45D168FA77CA}">
            <xm:f>OR(TEXT($C725,"jjjj")=TEXT(CRENEAUX!$S$11,"jjjj"),TEXT($C725,"jjjj")=TEXT(CRENEAUX!$T$11,"jjjj"),TEXT($C725,"jjjj")=TEXT(CRENEAUX!$U$11,"jjjj"),TEXT($C725,"jjjj")=TEXT(CRENEAUX!$V$11,"jjjj"),TEXT($C725,"jjjj")=TEXT(CRENEAUX!$W$11,"jjjj"),TEXT($C725,"jjjj")=TEXT(CRENEAUX!$X$11,"jjjj"),TEXT($C725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F726</xm:sqref>
        </x14:conditionalFormatting>
        <x14:conditionalFormatting xmlns:xm="http://schemas.microsoft.com/office/excel/2006/main">
          <x14:cfRule type="expression" priority="3564" id="{62C2AD21-F28F-4FA3-87CA-0A9A0F79306E}">
            <xm:f>OR(TEXT($C727,"jjjj")=TEXT(CRENEAUX!$S$11,"jjjj"),TEXT($C727,"jjjj")=TEXT(CRENEAUX!$T$11,"jjjj"),TEXT($C727,"jjjj")=TEXT(CRENEAUX!$U$11,"jjjj"),TEXT($C727,"jjjj")=TEXT(CRENEAUX!$V$11,"jjjj"),TEXT($C727,"jjjj")=TEXT(CRENEAUX!$W$11,"jjjj"),TEXT($C727,"jjjj")=TEXT(CRENEAUX!$X$11,"jjjj"),TEXT($C727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F727</xm:sqref>
        </x14:conditionalFormatting>
        <x14:conditionalFormatting xmlns:xm="http://schemas.microsoft.com/office/excel/2006/main">
          <x14:cfRule type="expression" priority="3563" id="{8AF25846-67C1-4E0E-B4E0-DE8415C06026}">
            <xm:f>OR(TEXT($C727,"jjjj")=TEXT(CRENEAUX!$S$11,"jjjj"),TEXT($C727,"jjjj")=TEXT(CRENEAUX!$T$11,"jjjj"),TEXT($C727,"jjjj")=TEXT(CRENEAUX!$U$11,"jjjj"),TEXT($C727,"jjjj")=TEXT(CRENEAUX!$V$11,"jjjj"),TEXT($C727,"jjjj")=TEXT(CRENEAUX!$W$11,"jjjj"),TEXT($C727,"jjjj")=TEXT(CRENEAUX!$X$11,"jjjj"),TEXT($C727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F728</xm:sqref>
        </x14:conditionalFormatting>
        <x14:conditionalFormatting xmlns:xm="http://schemas.microsoft.com/office/excel/2006/main">
          <x14:cfRule type="expression" priority="3561" id="{EA4947FE-FCA9-49EC-94FF-7CCED4D6C1DF}">
            <xm:f>OR(TEXT($C729,"jjjj")=TEXT(CRENEAUX!$S$11,"jjjj"),TEXT($C729,"jjjj")=TEXT(CRENEAUX!$T$11,"jjjj"),TEXT($C729,"jjjj")=TEXT(CRENEAUX!$U$11,"jjjj"),TEXT($C729,"jjjj")=TEXT(CRENEAUX!$V$11,"jjjj"),TEXT($C729,"jjjj")=TEXT(CRENEAUX!$W$11,"jjjj"),TEXT($C729,"jjjj")=TEXT(CRENEAUX!$X$11,"jjjj"),TEXT($C729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F729</xm:sqref>
        </x14:conditionalFormatting>
        <x14:conditionalFormatting xmlns:xm="http://schemas.microsoft.com/office/excel/2006/main">
          <x14:cfRule type="expression" priority="3560" id="{BC32DCC6-A670-4DCA-B3DE-464C4FC32F82}">
            <xm:f>OR(TEXT($C729,"jjjj")=TEXT(CRENEAUX!$S$11,"jjjj"),TEXT($C729,"jjjj")=TEXT(CRENEAUX!$T$11,"jjjj"),TEXT($C729,"jjjj")=TEXT(CRENEAUX!$U$11,"jjjj"),TEXT($C729,"jjjj")=TEXT(CRENEAUX!$V$11,"jjjj"),TEXT($C729,"jjjj")=TEXT(CRENEAUX!$W$11,"jjjj"),TEXT($C729,"jjjj")=TEXT(CRENEAUX!$X$11,"jjjj"),TEXT($C729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F730</xm:sqref>
        </x14:conditionalFormatting>
        <x14:conditionalFormatting xmlns:xm="http://schemas.microsoft.com/office/excel/2006/main">
          <x14:cfRule type="expression" priority="3558" id="{21F2C3D0-F07E-4C14-A284-DD6360AEF1A9}">
            <xm:f>OR(TEXT($C731,"jjjj")=TEXT(CRENEAUX!$S$11,"jjjj"),TEXT($C731,"jjjj")=TEXT(CRENEAUX!$T$11,"jjjj"),TEXT($C731,"jjjj")=TEXT(CRENEAUX!$U$11,"jjjj"),TEXT($C731,"jjjj")=TEXT(CRENEAUX!$V$11,"jjjj"),TEXT($C731,"jjjj")=TEXT(CRENEAUX!$W$11,"jjjj"),TEXT($C731,"jjjj")=TEXT(CRENEAUX!$X$11,"jjjj"),TEXT($C731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F731</xm:sqref>
        </x14:conditionalFormatting>
        <x14:conditionalFormatting xmlns:xm="http://schemas.microsoft.com/office/excel/2006/main">
          <x14:cfRule type="expression" priority="3557" id="{3B85CC38-C18E-49B1-947F-1CB156B68278}">
            <xm:f>OR(TEXT($C731,"jjjj")=TEXT(CRENEAUX!$S$11,"jjjj"),TEXT($C731,"jjjj")=TEXT(CRENEAUX!$T$11,"jjjj"),TEXT($C731,"jjjj")=TEXT(CRENEAUX!$U$11,"jjjj"),TEXT($C731,"jjjj")=TEXT(CRENEAUX!$V$11,"jjjj"),TEXT($C731,"jjjj")=TEXT(CRENEAUX!$W$11,"jjjj"),TEXT($C731,"jjjj")=TEXT(CRENEAUX!$X$11,"jjjj"),TEXT($C731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F732</xm:sqref>
        </x14:conditionalFormatting>
        <x14:conditionalFormatting xmlns:xm="http://schemas.microsoft.com/office/excel/2006/main">
          <x14:cfRule type="expression" priority="3555" id="{B906AF3D-9688-442D-ADE6-A8B9D00A9050}">
            <xm:f>OR(TEXT($C733,"jjjj")=TEXT(CRENEAUX!$S$11,"jjjj"),TEXT($C733,"jjjj")=TEXT(CRENEAUX!$T$11,"jjjj"),TEXT($C733,"jjjj")=TEXT(CRENEAUX!$U$11,"jjjj"),TEXT($C733,"jjjj")=TEXT(CRENEAUX!$V$11,"jjjj"),TEXT($C733,"jjjj")=TEXT(CRENEAUX!$W$11,"jjjj"),TEXT($C733,"jjjj")=TEXT(CRENEAUX!$X$11,"jjjj"),TEXT($C733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F733</xm:sqref>
        </x14:conditionalFormatting>
        <x14:conditionalFormatting xmlns:xm="http://schemas.microsoft.com/office/excel/2006/main">
          <x14:cfRule type="expression" priority="3554" id="{4AE8B361-61F4-4C67-AEE2-B1CAE6AE85E4}">
            <xm:f>OR(TEXT($C733,"jjjj")=TEXT(CRENEAUX!$S$11,"jjjj"),TEXT($C733,"jjjj")=TEXT(CRENEAUX!$T$11,"jjjj"),TEXT($C733,"jjjj")=TEXT(CRENEAUX!$U$11,"jjjj"),TEXT($C733,"jjjj")=TEXT(CRENEAUX!$V$11,"jjjj"),TEXT($C733,"jjjj")=TEXT(CRENEAUX!$W$11,"jjjj"),TEXT($C733,"jjjj")=TEXT(CRENEAUX!$X$11,"jjjj"),TEXT($C733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F734</xm:sqref>
        </x14:conditionalFormatting>
        <x14:conditionalFormatting xmlns:xm="http://schemas.microsoft.com/office/excel/2006/main">
          <x14:cfRule type="expression" priority="3552" id="{6459932E-EA8F-4E50-82A7-D40896B9FA4B}">
            <xm:f>OR(TEXT($C735,"jjjj")=TEXT(CRENEAUX!$S$11,"jjjj"),TEXT($C735,"jjjj")=TEXT(CRENEAUX!$T$11,"jjjj"),TEXT($C735,"jjjj")=TEXT(CRENEAUX!$U$11,"jjjj"),TEXT($C735,"jjjj")=TEXT(CRENEAUX!$V$11,"jjjj"),TEXT($C735,"jjjj")=TEXT(CRENEAUX!$W$11,"jjjj"),TEXT($C735,"jjjj")=TEXT(CRENEAUX!$X$11,"jjjj"),TEXT($C735,"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F735</xm:sqref>
        </x14:conditionalFormatting>
        <x14:conditionalFormatting xmlns:xm="http://schemas.microsoft.com/office/excel/2006/main">
          <x14:cfRule type="expression" priority="3551" id="{D72DC1BA-AA9C-4947-9025-296B8A444BD1}">
            <xm:f>OR(TEXT($C735,"jjjj")=TEXT(CRENEAUX!$S$11,"jjjj"),TEXT($C735,"jjjj")=TEXT(CRENEAUX!$T$11,"jjjj"),TEXT($C735,"jjjj")=TEXT(CRENEAUX!$U$11,"jjjj"),TEXT($C735,"jjjj")=TEXT(CRENEAUX!$V$11,"jjjj"),TEXT($C735,"jjjj")=TEXT(CRENEAUX!$W$11,"jjjj"),TEXT($C735,"jjjj")=TEXT(CRENEAUX!$X$11,"jjjj"),TEXT($C735,"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F736</xm:sqref>
        </x14:conditionalFormatting>
        <x14:conditionalFormatting xmlns:xm="http://schemas.microsoft.com/office/excel/2006/main">
          <x14:cfRule type="expression" priority="3549" id="{FD58A8B7-AB0B-4260-A074-908E70DEF666}">
            <xm:f>OR(TEXT($C737,"jjjj")=TEXT(CRENEAUX!$S$11,"jjjj"),TEXT($C737,"jjjj")=TEXT(CRENEAUX!$T$11,"jjjj"),TEXT($C737,"jjjj")=TEXT(CRENEAUX!$U$11,"jjjj"),TEXT($C737,"jjjj")=TEXT(CRENEAUX!$V$11,"jjjj"),TEXT($C737,"jjjj")=TEXT(CRENEAUX!$W$11,"jjjj"),TEXT($C737,"jjjj")=TEXT(CRENEAUX!$X$11,"jjjj"),TEXT($C737,"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F737</xm:sqref>
        </x14:conditionalFormatting>
        <x14:conditionalFormatting xmlns:xm="http://schemas.microsoft.com/office/excel/2006/main">
          <x14:cfRule type="expression" priority="3548" id="{3EA0A0BE-F56E-450E-AFC4-E84DE25F7768}">
            <xm:f>OR(TEXT($C737,"jjjj")=TEXT(CRENEAUX!$S$11,"jjjj"),TEXT($C737,"jjjj")=TEXT(CRENEAUX!$T$11,"jjjj"),TEXT($C737,"jjjj")=TEXT(CRENEAUX!$U$11,"jjjj"),TEXT($C737,"jjjj")=TEXT(CRENEAUX!$V$11,"jjjj"),TEXT($C737,"jjjj")=TEXT(CRENEAUX!$W$11,"jjjj"),TEXT($C737,"jjjj")=TEXT(CRENEAUX!$X$11,"jjjj"),TEXT($C737,"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F738</xm:sqref>
        </x14:conditionalFormatting>
        <x14:conditionalFormatting xmlns:xm="http://schemas.microsoft.com/office/excel/2006/main">
          <x14:cfRule type="expression" priority="3546" id="{F342B010-4B3F-450F-A638-30B37A0B29C5}">
            <xm:f>OR(TEXT($C739,"jjjj")=TEXT(CRENEAUX!$S$11,"jjjj"),TEXT($C739,"jjjj")=TEXT(CRENEAUX!$T$11,"jjjj"),TEXT($C739,"jjjj")=TEXT(CRENEAUX!$U$11,"jjjj"),TEXT($C739,"jjjj")=TEXT(CRENEAUX!$V$11,"jjjj"),TEXT($C739,"jjjj")=TEXT(CRENEAUX!$W$11,"jjjj"),TEXT($C739,"jjjj")=TEXT(CRENEAUX!$X$11,"jjjj"),TEXT($C739,"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F739</xm:sqref>
        </x14:conditionalFormatting>
        <x14:conditionalFormatting xmlns:xm="http://schemas.microsoft.com/office/excel/2006/main">
          <x14:cfRule type="expression" priority="3545" id="{391DD29B-48B1-4854-B4A0-B8DC6EF0D5BC}">
            <xm:f>OR(TEXT($C739,"jjjj")=TEXT(CRENEAUX!$S$11,"jjjj"),TEXT($C739,"jjjj")=TEXT(CRENEAUX!$T$11,"jjjj"),TEXT($C739,"jjjj")=TEXT(CRENEAUX!$U$11,"jjjj"),TEXT($C739,"jjjj")=TEXT(CRENEAUX!$V$11,"jjjj"),TEXT($C739,"jjjj")=TEXT(CRENEAUX!$W$11,"jjjj"),TEXT($C739,"jjjj")=TEXT(CRENEAUX!$X$11,"jjjj"),TEXT($C739,"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F740</xm:sqref>
        </x14:conditionalFormatting>
        <x14:conditionalFormatting xmlns:xm="http://schemas.microsoft.com/office/excel/2006/main">
          <x14:cfRule type="expression" priority="3543" id="{FADD4C6D-B3A9-4C8D-9048-9209352F10A4}">
            <xm:f>OR(TEXT($C741,"jjjj")=TEXT(CRENEAUX!$S$11,"jjjj"),TEXT($C741,"jjjj")=TEXT(CRENEAUX!$T$11,"jjjj"),TEXT($C741,"jjjj")=TEXT(CRENEAUX!$U$11,"jjjj"),TEXT($C741,"jjjj")=TEXT(CRENEAUX!$V$11,"jjjj"),TEXT($C741,"jjjj")=TEXT(CRENEAUX!$W$11,"jjjj"),TEXT($C741,"jjjj")=TEXT(CRENEAUX!$X$11,"jjjj"),TEXT($C741,"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F741</xm:sqref>
        </x14:conditionalFormatting>
        <x14:conditionalFormatting xmlns:xm="http://schemas.microsoft.com/office/excel/2006/main">
          <x14:cfRule type="expression" priority="3542" id="{7F147565-6D5C-447A-BA90-9C95AF35CE67}">
            <xm:f>OR(TEXT($C741,"jjjj")=TEXT(CRENEAUX!$S$11,"jjjj"),TEXT($C741,"jjjj")=TEXT(CRENEAUX!$T$11,"jjjj"),TEXT($C741,"jjjj")=TEXT(CRENEAUX!$U$11,"jjjj"),TEXT($C741,"jjjj")=TEXT(CRENEAUX!$V$11,"jjjj"),TEXT($C741,"jjjj")=TEXT(CRENEAUX!$W$11,"jjjj"),TEXT($C741,"jjjj")=TEXT(CRENEAUX!$X$11,"jjjj"),TEXT($C741,"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F742</xm:sqref>
        </x14:conditionalFormatting>
        <x14:conditionalFormatting xmlns:xm="http://schemas.microsoft.com/office/excel/2006/main">
          <x14:cfRule type="expression" priority="3540" id="{47D8FB05-2564-4E9A-947C-33E1223B0C50}">
            <xm:f>OR(TEXT($C743,"jjjj")=TEXT(CRENEAUX!$S$11,"jjjj"),TEXT($C743,"jjjj")=TEXT(CRENEAUX!$T$11,"jjjj"),TEXT($C743,"jjjj")=TEXT(CRENEAUX!$U$11,"jjjj"),TEXT($C743,"jjjj")=TEXT(CRENEAUX!$V$11,"jjjj"),TEXT($C743,"jjjj")=TEXT(CRENEAUX!$W$11,"jjjj"),TEXT($C743,"jjjj")=TEXT(CRENEAUX!$X$11,"jjjj"),TEXT($C743,"jjjj")=TEXT(CRENEAUX!$Y$11,"jjjj"))</xm:f>
            <x14:dxf>
              <fill>
                <patternFill>
                  <bgColor theme="6" tint="0.59996337778862885"/>
                </patternFill>
              </fill>
              <border>
                <left style="thin">
                  <color auto="1"/>
                </left>
                <right style="thin">
                  <color auto="1"/>
                </right>
                <top style="thin">
                  <color auto="1"/>
                </top>
                <bottom style="dotted">
                  <color auto="1"/>
                </bottom>
                <vertical/>
                <horizontal/>
              </border>
            </x14:dxf>
          </x14:cfRule>
          <xm:sqref>F743</xm:sqref>
        </x14:conditionalFormatting>
        <x14:conditionalFormatting xmlns:xm="http://schemas.microsoft.com/office/excel/2006/main">
          <x14:cfRule type="expression" priority="3539" id="{63DADC5B-7D32-44CE-955B-5B6CBF22B12F}">
            <xm:f>OR(TEXT($C743,"jjjj")=TEXT(CRENEAUX!$S$11,"jjjj"),TEXT($C743,"jjjj")=TEXT(CRENEAUX!$T$11,"jjjj"),TEXT($C743,"jjjj")=TEXT(CRENEAUX!$U$11,"jjjj"),TEXT($C743,"jjjj")=TEXT(CRENEAUX!$V$11,"jjjj"),TEXT($C743,"jjjj")=TEXT(CRENEAUX!$W$11,"jjjj"),TEXT($C743,"jjjj")=TEXT(CRENEAUX!$X$11,"jjjj"),TEXT($C743,"jjjj")=TEXT(CRENEAUX!$Y$11,"jjjj"))</xm:f>
            <x14:dxf>
              <fill>
                <patternFill>
                  <bgColor theme="6" tint="0.59996337778862885"/>
                </patternFill>
              </fill>
              <border>
                <left style="thin">
                  <color auto="1"/>
                </left>
                <right style="thin">
                  <color auto="1"/>
                </right>
                <top style="dotted">
                  <color auto="1"/>
                </top>
                <bottom style="thin">
                  <color auto="1"/>
                </bottom>
                <vertical/>
                <horizontal/>
              </border>
            </x14:dxf>
          </x14:cfRule>
          <xm:sqref>F744</xm:sqref>
        </x14:conditionalFormatting>
        <x14:conditionalFormatting xmlns:xm="http://schemas.microsoft.com/office/excel/2006/main">
          <x14:cfRule type="expression" priority="3446" id="{747E44D5-8318-4A65-9542-D620CD2305AE}">
            <xm:f>OR(TEXT($C7,"jjjj")=TEXT(CRENEAUX!$S$12,"jjjj"),TEXT($C7,"jjjj")=TEXT(CRENEAUX!$T$12,"jjjj"),TEXT($C7,"jjjj")=TEXT(CRENEAUX!$U$12,"jjjj"),TEXT($C7,"jjjj")=TEXT(CRENEAUX!$V$12,"jjjj"),TEXT($C7,"jjjj")=TEXT(CRENEAUX!$W$12,"jjjj"),TEXT($C7,"jjjj")=TEXT(CRENEAUX!$X$12,"jjjj"),TEXT($C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xm:sqref>
        </x14:conditionalFormatting>
        <x14:conditionalFormatting xmlns:xm="http://schemas.microsoft.com/office/excel/2006/main">
          <x14:cfRule type="expression" priority="3445" id="{B669E271-3CCA-4AC2-B2E0-FFCF483B3282}">
            <xm:f>OR(TEXT($C7,"jjjj")=TEXT(CRENEAUX!$S$12,"jjjj"),TEXT($C7,"jjjj")=TEXT(CRENEAUX!$T$12,"jjjj"),TEXT($C7,"jjjj")=TEXT(CRENEAUX!$U$12,"jjjj"),TEXT($C7,"jjjj")=TEXT(CRENEAUX!$V$12,"jjjj"),TEXT($C7,"jjjj")=TEXT(CRENEAUX!$W$12,"jjjj"),TEXT($C7,"jjjj")=TEXT(CRENEAUX!$X$12,"jjjj"),TEXT($C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G8</xm:sqref>
        </x14:conditionalFormatting>
        <x14:conditionalFormatting xmlns:xm="http://schemas.microsoft.com/office/excel/2006/main">
          <x14:cfRule type="expression" priority="3443" id="{30EF724B-3A8B-49E5-8802-B3EF59FBD368}">
            <xm:f>OR(TEXT($C9,"jjjj")=TEXT(CRENEAUX!$S$12,"jjjj"),TEXT($C9,"jjjj")=TEXT(CRENEAUX!$T$12,"jjjj"),TEXT($C9,"jjjj")=TEXT(CRENEAUX!$U$12,"jjjj"),TEXT($C9,"jjjj")=TEXT(CRENEAUX!$V$12,"jjjj"),TEXT($C9,"jjjj")=TEXT(CRENEAUX!$W$12,"jjjj"),TEXT($C9,"jjjj")=TEXT(CRENEAUX!$X$12,"jjjj"),TEXT($C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G9</xm:sqref>
        </x14:conditionalFormatting>
        <x14:conditionalFormatting xmlns:xm="http://schemas.microsoft.com/office/excel/2006/main">
          <x14:cfRule type="expression" priority="3442" id="{D09D58C1-CA4D-459B-8473-00EB69BA8AE7}">
            <xm:f>OR(TEXT($C9,"jjjj")=TEXT(CRENEAUX!$S$12,"jjjj"),TEXT($C9,"jjjj")=TEXT(CRENEAUX!$T$12,"jjjj"),TEXT($C9,"jjjj")=TEXT(CRENEAUX!$U$12,"jjjj"),TEXT($C9,"jjjj")=TEXT(CRENEAUX!$V$12,"jjjj"),TEXT($C9,"jjjj")=TEXT(CRENEAUX!$W$12,"jjjj"),TEXT($C9,"jjjj")=TEXT(CRENEAUX!$X$12,"jjjj"),TEXT($C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G10</xm:sqref>
        </x14:conditionalFormatting>
        <x14:conditionalFormatting xmlns:xm="http://schemas.microsoft.com/office/excel/2006/main">
          <x14:cfRule type="expression" priority="3440" id="{1CE16A92-EE26-4A46-B491-ADA8384C0192}">
            <xm:f>OR(TEXT($C11,"jjjj")=TEXT(CRENEAUX!$S$12,"jjjj"),TEXT($C11,"jjjj")=TEXT(CRENEAUX!$T$12,"jjjj"),TEXT($C11,"jjjj")=TEXT(CRENEAUX!$U$12,"jjjj"),TEXT($C11,"jjjj")=TEXT(CRENEAUX!$V$12,"jjjj"),TEXT($C11,"jjjj")=TEXT(CRENEAUX!$W$12,"jjjj"),TEXT($C11,"jjjj")=TEXT(CRENEAUX!$X$12,"jjjj"),TEXT($C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G11</xm:sqref>
        </x14:conditionalFormatting>
        <x14:conditionalFormatting xmlns:xm="http://schemas.microsoft.com/office/excel/2006/main">
          <x14:cfRule type="expression" priority="3439" id="{EB72CA7D-2D02-4038-8EBA-F27A103DD3A8}">
            <xm:f>OR(TEXT($C11,"jjjj")=TEXT(CRENEAUX!$S$12,"jjjj"),TEXT($C11,"jjjj")=TEXT(CRENEAUX!$T$12,"jjjj"),TEXT($C11,"jjjj")=TEXT(CRENEAUX!$U$12,"jjjj"),TEXT($C11,"jjjj")=TEXT(CRENEAUX!$V$12,"jjjj"),TEXT($C11,"jjjj")=TEXT(CRENEAUX!$W$12,"jjjj"),TEXT($C11,"jjjj")=TEXT(CRENEAUX!$X$12,"jjjj"),TEXT($C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G12</xm:sqref>
        </x14:conditionalFormatting>
        <x14:conditionalFormatting xmlns:xm="http://schemas.microsoft.com/office/excel/2006/main">
          <x14:cfRule type="expression" priority="3437" id="{8DACCEE6-6A53-4CE0-BF82-329135F808B9}">
            <xm:f>OR(TEXT($C13,"jjjj")=TEXT(CRENEAUX!$S$12,"jjjj"),TEXT($C13,"jjjj")=TEXT(CRENEAUX!$T$12,"jjjj"),TEXT($C13,"jjjj")=TEXT(CRENEAUX!$U$12,"jjjj"),TEXT($C13,"jjjj")=TEXT(CRENEAUX!$V$12,"jjjj"),TEXT($C13,"jjjj")=TEXT(CRENEAUX!$W$12,"jjjj"),TEXT($C13,"jjjj")=TEXT(CRENEAUX!$X$12,"jjjj"),TEXT($C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G13</xm:sqref>
        </x14:conditionalFormatting>
        <x14:conditionalFormatting xmlns:xm="http://schemas.microsoft.com/office/excel/2006/main">
          <x14:cfRule type="expression" priority="3436" id="{73857509-BA0C-4C98-9BDF-DA390D9E4150}">
            <xm:f>OR(TEXT($C13,"jjjj")=TEXT(CRENEAUX!$S$12,"jjjj"),TEXT($C13,"jjjj")=TEXT(CRENEAUX!$T$12,"jjjj"),TEXT($C13,"jjjj")=TEXT(CRENEAUX!$U$12,"jjjj"),TEXT($C13,"jjjj")=TEXT(CRENEAUX!$V$12,"jjjj"),TEXT($C13,"jjjj")=TEXT(CRENEAUX!$W$12,"jjjj"),TEXT($C13,"jjjj")=TEXT(CRENEAUX!$X$12,"jjjj"),TEXT($C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G14</xm:sqref>
        </x14:conditionalFormatting>
        <x14:conditionalFormatting xmlns:xm="http://schemas.microsoft.com/office/excel/2006/main">
          <x14:cfRule type="expression" priority="3434" id="{A7E522BF-BD3F-4EBC-886C-46A62CC2D660}">
            <xm:f>OR(TEXT($C15,"jjjj")=TEXT(CRENEAUX!$S$12,"jjjj"),TEXT($C15,"jjjj")=TEXT(CRENEAUX!$T$12,"jjjj"),TEXT($C15,"jjjj")=TEXT(CRENEAUX!$U$12,"jjjj"),TEXT($C15,"jjjj")=TEXT(CRENEAUX!$V$12,"jjjj"),TEXT($C15,"jjjj")=TEXT(CRENEAUX!$W$12,"jjjj"),TEXT($C15,"jjjj")=TEXT(CRENEAUX!$X$12,"jjjj"),TEXT($C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G15</xm:sqref>
        </x14:conditionalFormatting>
        <x14:conditionalFormatting xmlns:xm="http://schemas.microsoft.com/office/excel/2006/main">
          <x14:cfRule type="expression" priority="3433" id="{4F5A608F-9CB8-46E2-BB9F-9CF36EDBD46D}">
            <xm:f>OR(TEXT($C15,"jjjj")=TEXT(CRENEAUX!$S$12,"jjjj"),TEXT($C15,"jjjj")=TEXT(CRENEAUX!$T$12,"jjjj"),TEXT($C15,"jjjj")=TEXT(CRENEAUX!$U$12,"jjjj"),TEXT($C15,"jjjj")=TEXT(CRENEAUX!$V$12,"jjjj"),TEXT($C15,"jjjj")=TEXT(CRENEAUX!$W$12,"jjjj"),TEXT($C15,"jjjj")=TEXT(CRENEAUX!$X$12,"jjjj"),TEXT($C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G16</xm:sqref>
        </x14:conditionalFormatting>
        <x14:conditionalFormatting xmlns:xm="http://schemas.microsoft.com/office/excel/2006/main">
          <x14:cfRule type="expression" priority="3431" id="{2496603A-53C6-4119-9E4D-C00298FBC716}">
            <xm:f>OR(TEXT($C17,"jjjj")=TEXT(CRENEAUX!$S$12,"jjjj"),TEXT($C17,"jjjj")=TEXT(CRENEAUX!$T$12,"jjjj"),TEXT($C17,"jjjj")=TEXT(CRENEAUX!$U$12,"jjjj"),TEXT($C17,"jjjj")=TEXT(CRENEAUX!$V$12,"jjjj"),TEXT($C17,"jjjj")=TEXT(CRENEAUX!$W$12,"jjjj"),TEXT($C17,"jjjj")=TEXT(CRENEAUX!$X$12,"jjjj"),TEXT($C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G17</xm:sqref>
        </x14:conditionalFormatting>
        <x14:conditionalFormatting xmlns:xm="http://schemas.microsoft.com/office/excel/2006/main">
          <x14:cfRule type="expression" priority="3430" id="{AD68D82F-FC15-4D38-8F32-00B06B3BD17C}">
            <xm:f>OR(TEXT($C17,"jjjj")=TEXT(CRENEAUX!$S$12,"jjjj"),TEXT($C17,"jjjj")=TEXT(CRENEAUX!$T$12,"jjjj"),TEXT($C17,"jjjj")=TEXT(CRENEAUX!$U$12,"jjjj"),TEXT($C17,"jjjj")=TEXT(CRENEAUX!$V$12,"jjjj"),TEXT($C17,"jjjj")=TEXT(CRENEAUX!$W$12,"jjjj"),TEXT($C17,"jjjj")=TEXT(CRENEAUX!$X$12,"jjjj"),TEXT($C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G18</xm:sqref>
        </x14:conditionalFormatting>
        <x14:conditionalFormatting xmlns:xm="http://schemas.microsoft.com/office/excel/2006/main">
          <x14:cfRule type="expression" priority="3428" id="{E9BDD457-CA6A-48F0-9CA8-E72C5E13C896}">
            <xm:f>OR(TEXT($C19,"jjjj")=TEXT(CRENEAUX!$S$12,"jjjj"),TEXT($C19,"jjjj")=TEXT(CRENEAUX!$T$12,"jjjj"),TEXT($C19,"jjjj")=TEXT(CRENEAUX!$U$12,"jjjj"),TEXT($C19,"jjjj")=TEXT(CRENEAUX!$V$12,"jjjj"),TEXT($C19,"jjjj")=TEXT(CRENEAUX!$W$12,"jjjj"),TEXT($C19,"jjjj")=TEXT(CRENEAUX!$X$12,"jjjj"),TEXT($C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G19</xm:sqref>
        </x14:conditionalFormatting>
        <x14:conditionalFormatting xmlns:xm="http://schemas.microsoft.com/office/excel/2006/main">
          <x14:cfRule type="expression" priority="3427" id="{6027ED94-F41A-473F-9439-F8AA2DBFE1DF}">
            <xm:f>OR(TEXT($C19,"jjjj")=TEXT(CRENEAUX!$S$12,"jjjj"),TEXT($C19,"jjjj")=TEXT(CRENEAUX!$T$12,"jjjj"),TEXT($C19,"jjjj")=TEXT(CRENEAUX!$U$12,"jjjj"),TEXT($C19,"jjjj")=TEXT(CRENEAUX!$V$12,"jjjj"),TEXT($C19,"jjjj")=TEXT(CRENEAUX!$W$12,"jjjj"),TEXT($C19,"jjjj")=TEXT(CRENEAUX!$X$12,"jjjj"),TEXT($C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G20</xm:sqref>
        </x14:conditionalFormatting>
        <x14:conditionalFormatting xmlns:xm="http://schemas.microsoft.com/office/excel/2006/main">
          <x14:cfRule type="expression" priority="3425" id="{BAD96BF6-61F9-4979-85E3-8E73F273CC70}">
            <xm:f>OR(TEXT($C21,"jjjj")=TEXT(CRENEAUX!$S$12,"jjjj"),TEXT($C21,"jjjj")=TEXT(CRENEAUX!$T$12,"jjjj"),TEXT($C21,"jjjj")=TEXT(CRENEAUX!$U$12,"jjjj"),TEXT($C21,"jjjj")=TEXT(CRENEAUX!$V$12,"jjjj"),TEXT($C21,"jjjj")=TEXT(CRENEAUX!$W$12,"jjjj"),TEXT($C21,"jjjj")=TEXT(CRENEAUX!$X$12,"jjjj"),TEXT($C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G21</xm:sqref>
        </x14:conditionalFormatting>
        <x14:conditionalFormatting xmlns:xm="http://schemas.microsoft.com/office/excel/2006/main">
          <x14:cfRule type="expression" priority="3424" id="{BFA75FFB-C7E3-4C41-8825-4CF24F18A07E}">
            <xm:f>OR(TEXT($C21,"jjjj")=TEXT(CRENEAUX!$S$12,"jjjj"),TEXT($C21,"jjjj")=TEXT(CRENEAUX!$T$12,"jjjj"),TEXT($C21,"jjjj")=TEXT(CRENEAUX!$U$12,"jjjj"),TEXT($C21,"jjjj")=TEXT(CRENEAUX!$V$12,"jjjj"),TEXT($C21,"jjjj")=TEXT(CRENEAUX!$W$12,"jjjj"),TEXT($C21,"jjjj")=TEXT(CRENEAUX!$X$12,"jjjj"),TEXT($C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G22</xm:sqref>
        </x14:conditionalFormatting>
        <x14:conditionalFormatting xmlns:xm="http://schemas.microsoft.com/office/excel/2006/main">
          <x14:cfRule type="expression" priority="3422" id="{59C22FE3-5B79-4447-B1F8-755F03DE38AD}">
            <xm:f>OR(TEXT($C23,"jjjj")=TEXT(CRENEAUX!$S$12,"jjjj"),TEXT($C23,"jjjj")=TEXT(CRENEAUX!$T$12,"jjjj"),TEXT($C23,"jjjj")=TEXT(CRENEAUX!$U$12,"jjjj"),TEXT($C23,"jjjj")=TEXT(CRENEAUX!$V$12,"jjjj"),TEXT($C23,"jjjj")=TEXT(CRENEAUX!$W$12,"jjjj"),TEXT($C23,"jjjj")=TEXT(CRENEAUX!$X$12,"jjjj"),TEXT($C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G23</xm:sqref>
        </x14:conditionalFormatting>
        <x14:conditionalFormatting xmlns:xm="http://schemas.microsoft.com/office/excel/2006/main">
          <x14:cfRule type="expression" priority="3421" id="{5C75DE52-730D-448E-B185-91BF656D3F2F}">
            <xm:f>OR(TEXT($C23,"jjjj")=TEXT(CRENEAUX!$S$12,"jjjj"),TEXT($C23,"jjjj")=TEXT(CRENEAUX!$T$12,"jjjj"),TEXT($C23,"jjjj")=TEXT(CRENEAUX!$U$12,"jjjj"),TEXT($C23,"jjjj")=TEXT(CRENEAUX!$V$12,"jjjj"),TEXT($C23,"jjjj")=TEXT(CRENEAUX!$W$12,"jjjj"),TEXT($C23,"jjjj")=TEXT(CRENEAUX!$X$12,"jjjj"),TEXT($C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G24</xm:sqref>
        </x14:conditionalFormatting>
        <x14:conditionalFormatting xmlns:xm="http://schemas.microsoft.com/office/excel/2006/main">
          <x14:cfRule type="expression" priority="3419" id="{15B539F9-2BD0-4200-9646-1D96961EAA5C}">
            <xm:f>OR(TEXT($C25,"jjjj")=TEXT(CRENEAUX!$S$12,"jjjj"),TEXT($C25,"jjjj")=TEXT(CRENEAUX!$T$12,"jjjj"),TEXT($C25,"jjjj")=TEXT(CRENEAUX!$U$12,"jjjj"),TEXT($C25,"jjjj")=TEXT(CRENEAUX!$V$12,"jjjj"),TEXT($C25,"jjjj")=TEXT(CRENEAUX!$W$12,"jjjj"),TEXT($C25,"jjjj")=TEXT(CRENEAUX!$X$12,"jjjj"),TEXT($C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G25</xm:sqref>
        </x14:conditionalFormatting>
        <x14:conditionalFormatting xmlns:xm="http://schemas.microsoft.com/office/excel/2006/main">
          <x14:cfRule type="expression" priority="3418" id="{A9B32BF2-2395-4DF1-875D-DAFC8B3FAE42}">
            <xm:f>OR(TEXT($C25,"jjjj")=TEXT(CRENEAUX!$S$12,"jjjj"),TEXT($C25,"jjjj")=TEXT(CRENEAUX!$T$12,"jjjj"),TEXT($C25,"jjjj")=TEXT(CRENEAUX!$U$12,"jjjj"),TEXT($C25,"jjjj")=TEXT(CRENEAUX!$V$12,"jjjj"),TEXT($C25,"jjjj")=TEXT(CRENEAUX!$W$12,"jjjj"),TEXT($C25,"jjjj")=TEXT(CRENEAUX!$X$12,"jjjj"),TEXT($C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G26</xm:sqref>
        </x14:conditionalFormatting>
        <x14:conditionalFormatting xmlns:xm="http://schemas.microsoft.com/office/excel/2006/main">
          <x14:cfRule type="expression" priority="3416" id="{A9BB4A4F-32CE-4FFF-93AE-1BE47A00FB6F}">
            <xm:f>OR(TEXT($C27,"jjjj")=TEXT(CRENEAUX!$S$12,"jjjj"),TEXT($C27,"jjjj")=TEXT(CRENEAUX!$T$12,"jjjj"),TEXT($C27,"jjjj")=TEXT(CRENEAUX!$U$12,"jjjj"),TEXT($C27,"jjjj")=TEXT(CRENEAUX!$V$12,"jjjj"),TEXT($C27,"jjjj")=TEXT(CRENEAUX!$W$12,"jjjj"),TEXT($C27,"jjjj")=TEXT(CRENEAUX!$X$12,"jjjj"),TEXT($C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G27</xm:sqref>
        </x14:conditionalFormatting>
        <x14:conditionalFormatting xmlns:xm="http://schemas.microsoft.com/office/excel/2006/main">
          <x14:cfRule type="expression" priority="3415" id="{1F231775-A327-483F-ABD8-0662BF40ACE9}">
            <xm:f>OR(TEXT($C27,"jjjj")=TEXT(CRENEAUX!$S$12,"jjjj"),TEXT($C27,"jjjj")=TEXT(CRENEAUX!$T$12,"jjjj"),TEXT($C27,"jjjj")=TEXT(CRENEAUX!$U$12,"jjjj"),TEXT($C27,"jjjj")=TEXT(CRENEAUX!$V$12,"jjjj"),TEXT($C27,"jjjj")=TEXT(CRENEAUX!$W$12,"jjjj"),TEXT($C27,"jjjj")=TEXT(CRENEAUX!$X$12,"jjjj"),TEXT($C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G28</xm:sqref>
        </x14:conditionalFormatting>
        <x14:conditionalFormatting xmlns:xm="http://schemas.microsoft.com/office/excel/2006/main">
          <x14:cfRule type="expression" priority="3413" id="{6465C0AB-63B0-4204-BCD2-7C35E0CA078D}">
            <xm:f>OR(TEXT($C29,"jjjj")=TEXT(CRENEAUX!$S$12,"jjjj"),TEXT($C29,"jjjj")=TEXT(CRENEAUX!$T$12,"jjjj"),TEXT($C29,"jjjj")=TEXT(CRENEAUX!$U$12,"jjjj"),TEXT($C29,"jjjj")=TEXT(CRENEAUX!$V$12,"jjjj"),TEXT($C29,"jjjj")=TEXT(CRENEAUX!$W$12,"jjjj"),TEXT($C29,"jjjj")=TEXT(CRENEAUX!$X$12,"jjjj"),TEXT($C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G29</xm:sqref>
        </x14:conditionalFormatting>
        <x14:conditionalFormatting xmlns:xm="http://schemas.microsoft.com/office/excel/2006/main">
          <x14:cfRule type="expression" priority="3412" id="{F78ED962-0947-4D11-B6EF-5D17A1A17AF0}">
            <xm:f>OR(TEXT($C29,"jjjj")=TEXT(CRENEAUX!$S$12,"jjjj"),TEXT($C29,"jjjj")=TEXT(CRENEAUX!$T$12,"jjjj"),TEXT($C29,"jjjj")=TEXT(CRENEAUX!$U$12,"jjjj"),TEXT($C29,"jjjj")=TEXT(CRENEAUX!$V$12,"jjjj"),TEXT($C29,"jjjj")=TEXT(CRENEAUX!$W$12,"jjjj"),TEXT($C29,"jjjj")=TEXT(CRENEAUX!$X$12,"jjjj"),TEXT($C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G30</xm:sqref>
        </x14:conditionalFormatting>
        <x14:conditionalFormatting xmlns:xm="http://schemas.microsoft.com/office/excel/2006/main">
          <x14:cfRule type="expression" priority="3410" id="{03B8B996-E9DE-4913-802F-FABF4C97A9CA}">
            <xm:f>OR(TEXT($C31,"jjjj")=TEXT(CRENEAUX!$S$12,"jjjj"),TEXT($C31,"jjjj")=TEXT(CRENEAUX!$T$12,"jjjj"),TEXT($C31,"jjjj")=TEXT(CRENEAUX!$U$12,"jjjj"),TEXT($C31,"jjjj")=TEXT(CRENEAUX!$V$12,"jjjj"),TEXT($C31,"jjjj")=TEXT(CRENEAUX!$W$12,"jjjj"),TEXT($C31,"jjjj")=TEXT(CRENEAUX!$X$12,"jjjj"),TEXT($C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G31</xm:sqref>
        </x14:conditionalFormatting>
        <x14:conditionalFormatting xmlns:xm="http://schemas.microsoft.com/office/excel/2006/main">
          <x14:cfRule type="expression" priority="3409" id="{50509814-376F-4A5C-8EB8-0E9433170768}">
            <xm:f>OR(TEXT($C31,"jjjj")=TEXT(CRENEAUX!$S$12,"jjjj"),TEXT($C31,"jjjj")=TEXT(CRENEAUX!$T$12,"jjjj"),TEXT($C31,"jjjj")=TEXT(CRENEAUX!$U$12,"jjjj"),TEXT($C31,"jjjj")=TEXT(CRENEAUX!$V$12,"jjjj"),TEXT($C31,"jjjj")=TEXT(CRENEAUX!$W$12,"jjjj"),TEXT($C31,"jjjj")=TEXT(CRENEAUX!$X$12,"jjjj"),TEXT($C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G32</xm:sqref>
        </x14:conditionalFormatting>
        <x14:conditionalFormatting xmlns:xm="http://schemas.microsoft.com/office/excel/2006/main">
          <x14:cfRule type="expression" priority="3407" id="{1D4EA84C-9B3B-42A3-B05A-5ED8714F11DF}">
            <xm:f>OR(TEXT($C33,"jjjj")=TEXT(CRENEAUX!$S$12,"jjjj"),TEXT($C33,"jjjj")=TEXT(CRENEAUX!$T$12,"jjjj"),TEXT($C33,"jjjj")=TEXT(CRENEAUX!$U$12,"jjjj"),TEXT($C33,"jjjj")=TEXT(CRENEAUX!$V$12,"jjjj"),TEXT($C33,"jjjj")=TEXT(CRENEAUX!$W$12,"jjjj"),TEXT($C33,"jjjj")=TEXT(CRENEAUX!$X$12,"jjjj"),TEXT($C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G33</xm:sqref>
        </x14:conditionalFormatting>
        <x14:conditionalFormatting xmlns:xm="http://schemas.microsoft.com/office/excel/2006/main">
          <x14:cfRule type="expression" priority="3406" id="{479501F1-E7B9-4838-BCAC-792427172C83}">
            <xm:f>OR(TEXT($C33,"jjjj")=TEXT(CRENEAUX!$S$12,"jjjj"),TEXT($C33,"jjjj")=TEXT(CRENEAUX!$T$12,"jjjj"),TEXT($C33,"jjjj")=TEXT(CRENEAUX!$U$12,"jjjj"),TEXT($C33,"jjjj")=TEXT(CRENEAUX!$V$12,"jjjj"),TEXT($C33,"jjjj")=TEXT(CRENEAUX!$W$12,"jjjj"),TEXT($C33,"jjjj")=TEXT(CRENEAUX!$X$12,"jjjj"),TEXT($C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G34</xm:sqref>
        </x14:conditionalFormatting>
        <x14:conditionalFormatting xmlns:xm="http://schemas.microsoft.com/office/excel/2006/main">
          <x14:cfRule type="expression" priority="3404" id="{A94B2206-097F-4CF2-A9F7-973ED5D616ED}">
            <xm:f>OR(TEXT($C35,"jjjj")=TEXT(CRENEAUX!$S$12,"jjjj"),TEXT($C35,"jjjj")=TEXT(CRENEAUX!$T$12,"jjjj"),TEXT($C35,"jjjj")=TEXT(CRENEAUX!$U$12,"jjjj"),TEXT($C35,"jjjj")=TEXT(CRENEAUX!$V$12,"jjjj"),TEXT($C35,"jjjj")=TEXT(CRENEAUX!$W$12,"jjjj"),TEXT($C35,"jjjj")=TEXT(CRENEAUX!$X$12,"jjjj"),TEXT($C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G35</xm:sqref>
        </x14:conditionalFormatting>
        <x14:conditionalFormatting xmlns:xm="http://schemas.microsoft.com/office/excel/2006/main">
          <x14:cfRule type="expression" priority="3403" id="{F761E37E-7E56-409A-9BE7-1BE1285723DA}">
            <xm:f>OR(TEXT($C35,"jjjj")=TEXT(CRENEAUX!$S$12,"jjjj"),TEXT($C35,"jjjj")=TEXT(CRENEAUX!$T$12,"jjjj"),TEXT($C35,"jjjj")=TEXT(CRENEAUX!$U$12,"jjjj"),TEXT($C35,"jjjj")=TEXT(CRENEAUX!$V$12,"jjjj"),TEXT($C35,"jjjj")=TEXT(CRENEAUX!$W$12,"jjjj"),TEXT($C35,"jjjj")=TEXT(CRENEAUX!$X$12,"jjjj"),TEXT($C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G36</xm:sqref>
        </x14:conditionalFormatting>
        <x14:conditionalFormatting xmlns:xm="http://schemas.microsoft.com/office/excel/2006/main">
          <x14:cfRule type="expression" priority="3401" id="{E2DF734E-24A3-465B-B567-F0308993AA3E}">
            <xm:f>OR(TEXT($C37,"jjjj")=TEXT(CRENEAUX!$S$12,"jjjj"),TEXT($C37,"jjjj")=TEXT(CRENEAUX!$T$12,"jjjj"),TEXT($C37,"jjjj")=TEXT(CRENEAUX!$U$12,"jjjj"),TEXT($C37,"jjjj")=TEXT(CRENEAUX!$V$12,"jjjj"),TEXT($C37,"jjjj")=TEXT(CRENEAUX!$W$12,"jjjj"),TEXT($C37,"jjjj")=TEXT(CRENEAUX!$X$12,"jjjj"),TEXT($C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G37</xm:sqref>
        </x14:conditionalFormatting>
        <x14:conditionalFormatting xmlns:xm="http://schemas.microsoft.com/office/excel/2006/main">
          <x14:cfRule type="expression" priority="3400" id="{1247BC64-2471-4FC4-AEDB-7149BEF552B1}">
            <xm:f>OR(TEXT($C37,"jjjj")=TEXT(CRENEAUX!$S$12,"jjjj"),TEXT($C37,"jjjj")=TEXT(CRENEAUX!$T$12,"jjjj"),TEXT($C37,"jjjj")=TEXT(CRENEAUX!$U$12,"jjjj"),TEXT($C37,"jjjj")=TEXT(CRENEAUX!$V$12,"jjjj"),TEXT($C37,"jjjj")=TEXT(CRENEAUX!$W$12,"jjjj"),TEXT($C37,"jjjj")=TEXT(CRENEAUX!$X$12,"jjjj"),TEXT($C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G38</xm:sqref>
        </x14:conditionalFormatting>
        <x14:conditionalFormatting xmlns:xm="http://schemas.microsoft.com/office/excel/2006/main">
          <x14:cfRule type="expression" priority="3398" id="{1AD4EF8A-8A4D-4A21-8C6C-832BB79FDD08}">
            <xm:f>OR(TEXT($C39,"jjjj")=TEXT(CRENEAUX!$S$12,"jjjj"),TEXT($C39,"jjjj")=TEXT(CRENEAUX!$T$12,"jjjj"),TEXT($C39,"jjjj")=TEXT(CRENEAUX!$U$12,"jjjj"),TEXT($C39,"jjjj")=TEXT(CRENEAUX!$V$12,"jjjj"),TEXT($C39,"jjjj")=TEXT(CRENEAUX!$W$12,"jjjj"),TEXT($C39,"jjjj")=TEXT(CRENEAUX!$X$12,"jjjj"),TEXT($C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G39</xm:sqref>
        </x14:conditionalFormatting>
        <x14:conditionalFormatting xmlns:xm="http://schemas.microsoft.com/office/excel/2006/main">
          <x14:cfRule type="expression" priority="3397" id="{32393E0A-F56F-4D29-AB84-01229A452783}">
            <xm:f>OR(TEXT($C39,"jjjj")=TEXT(CRENEAUX!$S$12,"jjjj"),TEXT($C39,"jjjj")=TEXT(CRENEAUX!$T$12,"jjjj"),TEXT($C39,"jjjj")=TEXT(CRENEAUX!$U$12,"jjjj"),TEXT($C39,"jjjj")=TEXT(CRENEAUX!$V$12,"jjjj"),TEXT($C39,"jjjj")=TEXT(CRENEAUX!$W$12,"jjjj"),TEXT($C39,"jjjj")=TEXT(CRENEAUX!$X$12,"jjjj"),TEXT($C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G40</xm:sqref>
        </x14:conditionalFormatting>
        <x14:conditionalFormatting xmlns:xm="http://schemas.microsoft.com/office/excel/2006/main">
          <x14:cfRule type="expression" priority="3395" id="{288F5BC1-2076-4EAA-B8EF-437849E2AAC4}">
            <xm:f>OR(TEXT($C41,"jjjj")=TEXT(CRENEAUX!$S$12,"jjjj"),TEXT($C41,"jjjj")=TEXT(CRENEAUX!$T$12,"jjjj"),TEXT($C41,"jjjj")=TEXT(CRENEAUX!$U$12,"jjjj"),TEXT($C41,"jjjj")=TEXT(CRENEAUX!$V$12,"jjjj"),TEXT($C41,"jjjj")=TEXT(CRENEAUX!$W$12,"jjjj"),TEXT($C41,"jjjj")=TEXT(CRENEAUX!$X$12,"jjjj"),TEXT($C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G41</xm:sqref>
        </x14:conditionalFormatting>
        <x14:conditionalFormatting xmlns:xm="http://schemas.microsoft.com/office/excel/2006/main">
          <x14:cfRule type="expression" priority="3394" id="{BF5E7F17-F41D-46E6-AAE4-5D940B2E7DB2}">
            <xm:f>OR(TEXT($C41,"jjjj")=TEXT(CRENEAUX!$S$12,"jjjj"),TEXT($C41,"jjjj")=TEXT(CRENEAUX!$T$12,"jjjj"),TEXT($C41,"jjjj")=TEXT(CRENEAUX!$U$12,"jjjj"),TEXT($C41,"jjjj")=TEXT(CRENEAUX!$V$12,"jjjj"),TEXT($C41,"jjjj")=TEXT(CRENEAUX!$W$12,"jjjj"),TEXT($C41,"jjjj")=TEXT(CRENEAUX!$X$12,"jjjj"),TEXT($C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G42</xm:sqref>
        </x14:conditionalFormatting>
        <x14:conditionalFormatting xmlns:xm="http://schemas.microsoft.com/office/excel/2006/main">
          <x14:cfRule type="expression" priority="3392" id="{09D8BB37-919C-45F0-80AD-686C4B6895AF}">
            <xm:f>OR(TEXT($C43,"jjjj")=TEXT(CRENEAUX!$S$12,"jjjj"),TEXT($C43,"jjjj")=TEXT(CRENEAUX!$T$12,"jjjj"),TEXT($C43,"jjjj")=TEXT(CRENEAUX!$U$12,"jjjj"),TEXT($C43,"jjjj")=TEXT(CRENEAUX!$V$12,"jjjj"),TEXT($C43,"jjjj")=TEXT(CRENEAUX!$W$12,"jjjj"),TEXT($C43,"jjjj")=TEXT(CRENEAUX!$X$12,"jjjj"),TEXT($C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G43</xm:sqref>
        </x14:conditionalFormatting>
        <x14:conditionalFormatting xmlns:xm="http://schemas.microsoft.com/office/excel/2006/main">
          <x14:cfRule type="expression" priority="3391" id="{2A75C9D5-C280-41F6-9DB1-155B9B14BF5F}">
            <xm:f>OR(TEXT($C43,"jjjj")=TEXT(CRENEAUX!$S$12,"jjjj"),TEXT($C43,"jjjj")=TEXT(CRENEAUX!$T$12,"jjjj"),TEXT($C43,"jjjj")=TEXT(CRENEAUX!$U$12,"jjjj"),TEXT($C43,"jjjj")=TEXT(CRENEAUX!$V$12,"jjjj"),TEXT($C43,"jjjj")=TEXT(CRENEAUX!$W$12,"jjjj"),TEXT($C43,"jjjj")=TEXT(CRENEAUX!$X$12,"jjjj"),TEXT($C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G44</xm:sqref>
        </x14:conditionalFormatting>
        <x14:conditionalFormatting xmlns:xm="http://schemas.microsoft.com/office/excel/2006/main">
          <x14:cfRule type="expression" priority="3389" id="{1C28A680-5AD5-44CB-800E-87610AF9A4BE}">
            <xm:f>OR(TEXT($C45,"jjjj")=TEXT(CRENEAUX!$S$12,"jjjj"),TEXT($C45,"jjjj")=TEXT(CRENEAUX!$T$12,"jjjj"),TEXT($C45,"jjjj")=TEXT(CRENEAUX!$U$12,"jjjj"),TEXT($C45,"jjjj")=TEXT(CRENEAUX!$V$12,"jjjj"),TEXT($C45,"jjjj")=TEXT(CRENEAUX!$W$12,"jjjj"),TEXT($C45,"jjjj")=TEXT(CRENEAUX!$X$12,"jjjj"),TEXT($C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G45</xm:sqref>
        </x14:conditionalFormatting>
        <x14:conditionalFormatting xmlns:xm="http://schemas.microsoft.com/office/excel/2006/main">
          <x14:cfRule type="expression" priority="3388" id="{B818346C-401D-4FB3-A5F6-FDF0BC271275}">
            <xm:f>OR(TEXT($C45,"jjjj")=TEXT(CRENEAUX!$S$12,"jjjj"),TEXT($C45,"jjjj")=TEXT(CRENEAUX!$T$12,"jjjj"),TEXT($C45,"jjjj")=TEXT(CRENEAUX!$U$12,"jjjj"),TEXT($C45,"jjjj")=TEXT(CRENEAUX!$V$12,"jjjj"),TEXT($C45,"jjjj")=TEXT(CRENEAUX!$W$12,"jjjj"),TEXT($C45,"jjjj")=TEXT(CRENEAUX!$X$12,"jjjj"),TEXT($C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G46</xm:sqref>
        </x14:conditionalFormatting>
        <x14:conditionalFormatting xmlns:xm="http://schemas.microsoft.com/office/excel/2006/main">
          <x14:cfRule type="expression" priority="3386" id="{CEE03878-6DEF-43AF-B2D9-AEA58673D3B1}">
            <xm:f>OR(TEXT($C47,"jjjj")=TEXT(CRENEAUX!$S$12,"jjjj"),TEXT($C47,"jjjj")=TEXT(CRENEAUX!$T$12,"jjjj"),TEXT($C47,"jjjj")=TEXT(CRENEAUX!$U$12,"jjjj"),TEXT($C47,"jjjj")=TEXT(CRENEAUX!$V$12,"jjjj"),TEXT($C47,"jjjj")=TEXT(CRENEAUX!$W$12,"jjjj"),TEXT($C47,"jjjj")=TEXT(CRENEAUX!$X$12,"jjjj"),TEXT($C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G47</xm:sqref>
        </x14:conditionalFormatting>
        <x14:conditionalFormatting xmlns:xm="http://schemas.microsoft.com/office/excel/2006/main">
          <x14:cfRule type="expression" priority="3385" id="{249A2245-E888-4136-9CB2-2F4D4D90F98F}">
            <xm:f>OR(TEXT($C47,"jjjj")=TEXT(CRENEAUX!$S$12,"jjjj"),TEXT($C47,"jjjj")=TEXT(CRENEAUX!$T$12,"jjjj"),TEXT($C47,"jjjj")=TEXT(CRENEAUX!$U$12,"jjjj"),TEXT($C47,"jjjj")=TEXT(CRENEAUX!$V$12,"jjjj"),TEXT($C47,"jjjj")=TEXT(CRENEAUX!$W$12,"jjjj"),TEXT($C47,"jjjj")=TEXT(CRENEAUX!$X$12,"jjjj"),TEXT($C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G48</xm:sqref>
        </x14:conditionalFormatting>
        <x14:conditionalFormatting xmlns:xm="http://schemas.microsoft.com/office/excel/2006/main">
          <x14:cfRule type="expression" priority="3383" id="{E8140444-1FEE-44C3-AE93-F79838620E16}">
            <xm:f>OR(TEXT($C49,"jjjj")=TEXT(CRENEAUX!$S$12,"jjjj"),TEXT($C49,"jjjj")=TEXT(CRENEAUX!$T$12,"jjjj"),TEXT($C49,"jjjj")=TEXT(CRENEAUX!$U$12,"jjjj"),TEXT($C49,"jjjj")=TEXT(CRENEAUX!$V$12,"jjjj"),TEXT($C49,"jjjj")=TEXT(CRENEAUX!$W$12,"jjjj"),TEXT($C49,"jjjj")=TEXT(CRENEAUX!$X$12,"jjjj"),TEXT($C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G49</xm:sqref>
        </x14:conditionalFormatting>
        <x14:conditionalFormatting xmlns:xm="http://schemas.microsoft.com/office/excel/2006/main">
          <x14:cfRule type="expression" priority="3382" id="{ABEB5994-E8ED-40C1-8BB5-EF77EFDD28A9}">
            <xm:f>OR(TEXT($C49,"jjjj")=TEXT(CRENEAUX!$S$12,"jjjj"),TEXT($C49,"jjjj")=TEXT(CRENEAUX!$T$12,"jjjj"),TEXT($C49,"jjjj")=TEXT(CRENEAUX!$U$12,"jjjj"),TEXT($C49,"jjjj")=TEXT(CRENEAUX!$V$12,"jjjj"),TEXT($C49,"jjjj")=TEXT(CRENEAUX!$W$12,"jjjj"),TEXT($C49,"jjjj")=TEXT(CRENEAUX!$X$12,"jjjj"),TEXT($C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G50</xm:sqref>
        </x14:conditionalFormatting>
        <x14:conditionalFormatting xmlns:xm="http://schemas.microsoft.com/office/excel/2006/main">
          <x14:cfRule type="expression" priority="3380" id="{CD1CC238-1050-4E2D-B534-FB0D67CDB2C2}">
            <xm:f>OR(TEXT($C51,"jjjj")=TEXT(CRENEAUX!$S$12,"jjjj"),TEXT($C51,"jjjj")=TEXT(CRENEAUX!$T$12,"jjjj"),TEXT($C51,"jjjj")=TEXT(CRENEAUX!$U$12,"jjjj"),TEXT($C51,"jjjj")=TEXT(CRENEAUX!$V$12,"jjjj"),TEXT($C51,"jjjj")=TEXT(CRENEAUX!$W$12,"jjjj"),TEXT($C51,"jjjj")=TEXT(CRENEAUX!$X$12,"jjjj"),TEXT($C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G51</xm:sqref>
        </x14:conditionalFormatting>
        <x14:conditionalFormatting xmlns:xm="http://schemas.microsoft.com/office/excel/2006/main">
          <x14:cfRule type="expression" priority="3379" id="{0408049D-4462-48B7-B5F9-32F95684E549}">
            <xm:f>OR(TEXT($C51,"jjjj")=TEXT(CRENEAUX!$S$12,"jjjj"),TEXT($C51,"jjjj")=TEXT(CRENEAUX!$T$12,"jjjj"),TEXT($C51,"jjjj")=TEXT(CRENEAUX!$U$12,"jjjj"),TEXT($C51,"jjjj")=TEXT(CRENEAUX!$V$12,"jjjj"),TEXT($C51,"jjjj")=TEXT(CRENEAUX!$W$12,"jjjj"),TEXT($C51,"jjjj")=TEXT(CRENEAUX!$X$12,"jjjj"),TEXT($C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G52</xm:sqref>
        </x14:conditionalFormatting>
        <x14:conditionalFormatting xmlns:xm="http://schemas.microsoft.com/office/excel/2006/main">
          <x14:cfRule type="expression" priority="3377" id="{D47CC950-138E-4D9F-92B5-80BDBAAE1EA8}">
            <xm:f>OR(TEXT($C53,"jjjj")=TEXT(CRENEAUX!$S$12,"jjjj"),TEXT($C53,"jjjj")=TEXT(CRENEAUX!$T$12,"jjjj"),TEXT($C53,"jjjj")=TEXT(CRENEAUX!$U$12,"jjjj"),TEXT($C53,"jjjj")=TEXT(CRENEAUX!$V$12,"jjjj"),TEXT($C53,"jjjj")=TEXT(CRENEAUX!$W$12,"jjjj"),TEXT($C53,"jjjj")=TEXT(CRENEAUX!$X$12,"jjjj"),TEXT($C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G53</xm:sqref>
        </x14:conditionalFormatting>
        <x14:conditionalFormatting xmlns:xm="http://schemas.microsoft.com/office/excel/2006/main">
          <x14:cfRule type="expression" priority="3376" id="{465C1841-C431-4C0E-9E34-B339097431C2}">
            <xm:f>OR(TEXT($C53,"jjjj")=TEXT(CRENEAUX!$S$12,"jjjj"),TEXT($C53,"jjjj")=TEXT(CRENEAUX!$T$12,"jjjj"),TEXT($C53,"jjjj")=TEXT(CRENEAUX!$U$12,"jjjj"),TEXT($C53,"jjjj")=TEXT(CRENEAUX!$V$12,"jjjj"),TEXT($C53,"jjjj")=TEXT(CRENEAUX!$W$12,"jjjj"),TEXT($C53,"jjjj")=TEXT(CRENEAUX!$X$12,"jjjj"),TEXT($C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G54</xm:sqref>
        </x14:conditionalFormatting>
        <x14:conditionalFormatting xmlns:xm="http://schemas.microsoft.com/office/excel/2006/main">
          <x14:cfRule type="expression" priority="3374" id="{4C1C1DAB-7436-4BE0-874C-75CCE209154C}">
            <xm:f>OR(TEXT($C55,"jjjj")=TEXT(CRENEAUX!$S$12,"jjjj"),TEXT($C55,"jjjj")=TEXT(CRENEAUX!$T$12,"jjjj"),TEXT($C55,"jjjj")=TEXT(CRENEAUX!$U$12,"jjjj"),TEXT($C55,"jjjj")=TEXT(CRENEAUX!$V$12,"jjjj"),TEXT($C55,"jjjj")=TEXT(CRENEAUX!$W$12,"jjjj"),TEXT($C55,"jjjj")=TEXT(CRENEAUX!$X$12,"jjjj"),TEXT($C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G55</xm:sqref>
        </x14:conditionalFormatting>
        <x14:conditionalFormatting xmlns:xm="http://schemas.microsoft.com/office/excel/2006/main">
          <x14:cfRule type="expression" priority="3373" id="{6ABB88DE-9BBB-4C93-A4A0-15520485733C}">
            <xm:f>OR(TEXT($C55,"jjjj")=TEXT(CRENEAUX!$S$12,"jjjj"),TEXT($C55,"jjjj")=TEXT(CRENEAUX!$T$12,"jjjj"),TEXT($C55,"jjjj")=TEXT(CRENEAUX!$U$12,"jjjj"),TEXT($C55,"jjjj")=TEXT(CRENEAUX!$V$12,"jjjj"),TEXT($C55,"jjjj")=TEXT(CRENEAUX!$W$12,"jjjj"),TEXT($C55,"jjjj")=TEXT(CRENEAUX!$X$12,"jjjj"),TEXT($C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G56</xm:sqref>
        </x14:conditionalFormatting>
        <x14:conditionalFormatting xmlns:xm="http://schemas.microsoft.com/office/excel/2006/main">
          <x14:cfRule type="expression" priority="3371" id="{646DEE0C-31DA-4339-A17B-F6AE09ECBBFD}">
            <xm:f>OR(TEXT($C57,"jjjj")=TEXT(CRENEAUX!$S$12,"jjjj"),TEXT($C57,"jjjj")=TEXT(CRENEAUX!$T$12,"jjjj"),TEXT($C57,"jjjj")=TEXT(CRENEAUX!$U$12,"jjjj"),TEXT($C57,"jjjj")=TEXT(CRENEAUX!$V$12,"jjjj"),TEXT($C57,"jjjj")=TEXT(CRENEAUX!$W$12,"jjjj"),TEXT($C57,"jjjj")=TEXT(CRENEAUX!$X$12,"jjjj"),TEXT($C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G57</xm:sqref>
        </x14:conditionalFormatting>
        <x14:conditionalFormatting xmlns:xm="http://schemas.microsoft.com/office/excel/2006/main">
          <x14:cfRule type="expression" priority="3370" id="{D3784625-8DA7-4AF8-A223-FF5010837CC2}">
            <xm:f>OR(TEXT($C57,"jjjj")=TEXT(CRENEAUX!$S$12,"jjjj"),TEXT($C57,"jjjj")=TEXT(CRENEAUX!$T$12,"jjjj"),TEXT($C57,"jjjj")=TEXT(CRENEAUX!$U$12,"jjjj"),TEXT($C57,"jjjj")=TEXT(CRENEAUX!$V$12,"jjjj"),TEXT($C57,"jjjj")=TEXT(CRENEAUX!$W$12,"jjjj"),TEXT($C57,"jjjj")=TEXT(CRENEAUX!$X$12,"jjjj"),TEXT($C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G58</xm:sqref>
        </x14:conditionalFormatting>
        <x14:conditionalFormatting xmlns:xm="http://schemas.microsoft.com/office/excel/2006/main">
          <x14:cfRule type="expression" priority="3368" id="{9151F774-AACB-4528-BB50-EB953F549777}">
            <xm:f>OR(TEXT($C59,"jjjj")=TEXT(CRENEAUX!$S$12,"jjjj"),TEXT($C59,"jjjj")=TEXT(CRENEAUX!$T$12,"jjjj"),TEXT($C59,"jjjj")=TEXT(CRENEAUX!$U$12,"jjjj"),TEXT($C59,"jjjj")=TEXT(CRENEAUX!$V$12,"jjjj"),TEXT($C59,"jjjj")=TEXT(CRENEAUX!$W$12,"jjjj"),TEXT($C59,"jjjj")=TEXT(CRENEAUX!$X$12,"jjjj"),TEXT($C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G59</xm:sqref>
        </x14:conditionalFormatting>
        <x14:conditionalFormatting xmlns:xm="http://schemas.microsoft.com/office/excel/2006/main">
          <x14:cfRule type="expression" priority="3367" id="{DDF5096C-AE46-4E0E-AF2B-98F943E38D22}">
            <xm:f>OR(TEXT($C59,"jjjj")=TEXT(CRENEAUX!$S$12,"jjjj"),TEXT($C59,"jjjj")=TEXT(CRENEAUX!$T$12,"jjjj"),TEXT($C59,"jjjj")=TEXT(CRENEAUX!$U$12,"jjjj"),TEXT($C59,"jjjj")=TEXT(CRENEAUX!$V$12,"jjjj"),TEXT($C59,"jjjj")=TEXT(CRENEAUX!$W$12,"jjjj"),TEXT($C59,"jjjj")=TEXT(CRENEAUX!$X$12,"jjjj"),TEXT($C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G60</xm:sqref>
        </x14:conditionalFormatting>
        <x14:conditionalFormatting xmlns:xm="http://schemas.microsoft.com/office/excel/2006/main">
          <x14:cfRule type="expression" priority="3365" id="{C4F61B13-BE5E-49A9-BAAA-6C2EDEB4B722}">
            <xm:f>OR(TEXT($C61,"jjjj")=TEXT(CRENEAUX!$S$12,"jjjj"),TEXT($C61,"jjjj")=TEXT(CRENEAUX!$T$12,"jjjj"),TEXT($C61,"jjjj")=TEXT(CRENEAUX!$U$12,"jjjj"),TEXT($C61,"jjjj")=TEXT(CRENEAUX!$V$12,"jjjj"),TEXT($C61,"jjjj")=TEXT(CRENEAUX!$W$12,"jjjj"),TEXT($C61,"jjjj")=TEXT(CRENEAUX!$X$12,"jjjj"),TEXT($C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G61</xm:sqref>
        </x14:conditionalFormatting>
        <x14:conditionalFormatting xmlns:xm="http://schemas.microsoft.com/office/excel/2006/main">
          <x14:cfRule type="expression" priority="3364" id="{DFC98F47-E9F6-4210-AB07-A177BA959067}">
            <xm:f>OR(TEXT($C61,"jjjj")=TEXT(CRENEAUX!$S$12,"jjjj"),TEXT($C61,"jjjj")=TEXT(CRENEAUX!$T$12,"jjjj"),TEXT($C61,"jjjj")=TEXT(CRENEAUX!$U$12,"jjjj"),TEXT($C61,"jjjj")=TEXT(CRENEAUX!$V$12,"jjjj"),TEXT($C61,"jjjj")=TEXT(CRENEAUX!$W$12,"jjjj"),TEXT($C61,"jjjj")=TEXT(CRENEAUX!$X$12,"jjjj"),TEXT($C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G62</xm:sqref>
        </x14:conditionalFormatting>
        <x14:conditionalFormatting xmlns:xm="http://schemas.microsoft.com/office/excel/2006/main">
          <x14:cfRule type="expression" priority="3362" id="{D17C9A6F-EB3A-41C7-BBEB-37E0EC2DABF1}">
            <xm:f>OR(TEXT($C63,"jjjj")=TEXT(CRENEAUX!$S$12,"jjjj"),TEXT($C63,"jjjj")=TEXT(CRENEAUX!$T$12,"jjjj"),TEXT($C63,"jjjj")=TEXT(CRENEAUX!$U$12,"jjjj"),TEXT($C63,"jjjj")=TEXT(CRENEAUX!$V$12,"jjjj"),TEXT($C63,"jjjj")=TEXT(CRENEAUX!$W$12,"jjjj"),TEXT($C63,"jjjj")=TEXT(CRENEAUX!$X$12,"jjjj"),TEXT($C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G63</xm:sqref>
        </x14:conditionalFormatting>
        <x14:conditionalFormatting xmlns:xm="http://schemas.microsoft.com/office/excel/2006/main">
          <x14:cfRule type="expression" priority="3361" id="{E9161AC7-EA1B-4EE4-A32D-CA9E349F6DA3}">
            <xm:f>OR(TEXT($C63,"jjjj")=TEXT(CRENEAUX!$S$12,"jjjj"),TEXT($C63,"jjjj")=TEXT(CRENEAUX!$T$12,"jjjj"),TEXT($C63,"jjjj")=TEXT(CRENEAUX!$U$12,"jjjj"),TEXT($C63,"jjjj")=TEXT(CRENEAUX!$V$12,"jjjj"),TEXT($C63,"jjjj")=TEXT(CRENEAUX!$W$12,"jjjj"),TEXT($C63,"jjjj")=TEXT(CRENEAUX!$X$12,"jjjj"),TEXT($C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G64</xm:sqref>
        </x14:conditionalFormatting>
        <x14:conditionalFormatting xmlns:xm="http://schemas.microsoft.com/office/excel/2006/main">
          <x14:cfRule type="expression" priority="3359" id="{8A6D6043-646F-41A2-9B29-2CB1206C0F29}">
            <xm:f>OR(TEXT($C65,"jjjj")=TEXT(CRENEAUX!$S$12,"jjjj"),TEXT($C65,"jjjj")=TEXT(CRENEAUX!$T$12,"jjjj"),TEXT($C65,"jjjj")=TEXT(CRENEAUX!$U$12,"jjjj"),TEXT($C65,"jjjj")=TEXT(CRENEAUX!$V$12,"jjjj"),TEXT($C65,"jjjj")=TEXT(CRENEAUX!$W$12,"jjjj"),TEXT($C65,"jjjj")=TEXT(CRENEAUX!$X$12,"jjjj"),TEXT($C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G65</xm:sqref>
        </x14:conditionalFormatting>
        <x14:conditionalFormatting xmlns:xm="http://schemas.microsoft.com/office/excel/2006/main">
          <x14:cfRule type="expression" priority="3358" id="{8B027B81-CDA3-4A7F-A039-B06284B4852F}">
            <xm:f>OR(TEXT($C65,"jjjj")=TEXT(CRENEAUX!$S$12,"jjjj"),TEXT($C65,"jjjj")=TEXT(CRENEAUX!$T$12,"jjjj"),TEXT($C65,"jjjj")=TEXT(CRENEAUX!$U$12,"jjjj"),TEXT($C65,"jjjj")=TEXT(CRENEAUX!$V$12,"jjjj"),TEXT($C65,"jjjj")=TEXT(CRENEAUX!$W$12,"jjjj"),TEXT($C65,"jjjj")=TEXT(CRENEAUX!$X$12,"jjjj"),TEXT($C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G66</xm:sqref>
        </x14:conditionalFormatting>
        <x14:conditionalFormatting xmlns:xm="http://schemas.microsoft.com/office/excel/2006/main">
          <x14:cfRule type="expression" priority="3356" id="{AA03B56D-D8C1-44F3-B0A5-D20C112176D1}">
            <xm:f>OR(TEXT($C67,"jjjj")=TEXT(CRENEAUX!$S$12,"jjjj"),TEXT($C67,"jjjj")=TEXT(CRENEAUX!$T$12,"jjjj"),TEXT($C67,"jjjj")=TEXT(CRENEAUX!$U$12,"jjjj"),TEXT($C67,"jjjj")=TEXT(CRENEAUX!$V$12,"jjjj"),TEXT($C67,"jjjj")=TEXT(CRENEAUX!$W$12,"jjjj"),TEXT($C67,"jjjj")=TEXT(CRENEAUX!$X$12,"jjjj"),TEXT($C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G67</xm:sqref>
        </x14:conditionalFormatting>
        <x14:conditionalFormatting xmlns:xm="http://schemas.microsoft.com/office/excel/2006/main">
          <x14:cfRule type="expression" priority="3355" id="{A1186C1D-198E-4C12-A826-940979841B8C}">
            <xm:f>OR(TEXT($C67,"jjjj")=TEXT(CRENEAUX!$S$12,"jjjj"),TEXT($C67,"jjjj")=TEXT(CRENEAUX!$T$12,"jjjj"),TEXT($C67,"jjjj")=TEXT(CRENEAUX!$U$12,"jjjj"),TEXT($C67,"jjjj")=TEXT(CRENEAUX!$V$12,"jjjj"),TEXT($C67,"jjjj")=TEXT(CRENEAUX!$W$12,"jjjj"),TEXT($C67,"jjjj")=TEXT(CRENEAUX!$X$12,"jjjj"),TEXT($C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G68</xm:sqref>
        </x14:conditionalFormatting>
        <x14:conditionalFormatting xmlns:xm="http://schemas.microsoft.com/office/excel/2006/main">
          <x14:cfRule type="expression" priority="3353" id="{412438B5-A6DA-40B1-843E-BE2F5BC6D47F}">
            <xm:f>OR(TEXT($C69,"jjjj")=TEXT(CRENEAUX!$S$12,"jjjj"),TEXT($C69,"jjjj")=TEXT(CRENEAUX!$T$12,"jjjj"),TEXT($C69,"jjjj")=TEXT(CRENEAUX!$U$12,"jjjj"),TEXT($C69,"jjjj")=TEXT(CRENEAUX!$V$12,"jjjj"),TEXT($C69,"jjjj")=TEXT(CRENEAUX!$W$12,"jjjj"),TEXT($C69,"jjjj")=TEXT(CRENEAUX!$X$12,"jjjj"),TEXT($C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G69</xm:sqref>
        </x14:conditionalFormatting>
        <x14:conditionalFormatting xmlns:xm="http://schemas.microsoft.com/office/excel/2006/main">
          <x14:cfRule type="expression" priority="3352" id="{ABB6A24F-4997-405F-BB4A-94C19E309730}">
            <xm:f>OR(TEXT($C69,"jjjj")=TEXT(CRENEAUX!$S$12,"jjjj"),TEXT($C69,"jjjj")=TEXT(CRENEAUX!$T$12,"jjjj"),TEXT($C69,"jjjj")=TEXT(CRENEAUX!$U$12,"jjjj"),TEXT($C69,"jjjj")=TEXT(CRENEAUX!$V$12,"jjjj"),TEXT($C69,"jjjj")=TEXT(CRENEAUX!$W$12,"jjjj"),TEXT($C69,"jjjj")=TEXT(CRENEAUX!$X$12,"jjjj"),TEXT($C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G70</xm:sqref>
        </x14:conditionalFormatting>
        <x14:conditionalFormatting xmlns:xm="http://schemas.microsoft.com/office/excel/2006/main">
          <x14:cfRule type="expression" priority="3350" id="{06EDE7BA-A7E9-4D93-9130-CFBC1D94EC37}">
            <xm:f>OR(TEXT($C71,"jjjj")=TEXT(CRENEAUX!$S$12,"jjjj"),TEXT($C71,"jjjj")=TEXT(CRENEAUX!$T$12,"jjjj"),TEXT($C71,"jjjj")=TEXT(CRENEAUX!$U$12,"jjjj"),TEXT($C71,"jjjj")=TEXT(CRENEAUX!$V$12,"jjjj"),TEXT($C71,"jjjj")=TEXT(CRENEAUX!$W$12,"jjjj"),TEXT($C71,"jjjj")=TEXT(CRENEAUX!$X$12,"jjjj"),TEXT($C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G71</xm:sqref>
        </x14:conditionalFormatting>
        <x14:conditionalFormatting xmlns:xm="http://schemas.microsoft.com/office/excel/2006/main">
          <x14:cfRule type="expression" priority="3349" id="{9EEBDCE3-D138-41B5-B878-F5D1EDEB1074}">
            <xm:f>OR(TEXT($C71,"jjjj")=TEXT(CRENEAUX!$S$12,"jjjj"),TEXT($C71,"jjjj")=TEXT(CRENEAUX!$T$12,"jjjj"),TEXT($C71,"jjjj")=TEXT(CRENEAUX!$U$12,"jjjj"),TEXT($C71,"jjjj")=TEXT(CRENEAUX!$V$12,"jjjj"),TEXT($C71,"jjjj")=TEXT(CRENEAUX!$W$12,"jjjj"),TEXT($C71,"jjjj")=TEXT(CRENEAUX!$X$12,"jjjj"),TEXT($C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G72</xm:sqref>
        </x14:conditionalFormatting>
        <x14:conditionalFormatting xmlns:xm="http://schemas.microsoft.com/office/excel/2006/main">
          <x14:cfRule type="expression" priority="3347" id="{5682F1CC-9210-4B64-9C1C-DD8167171B50}">
            <xm:f>OR(TEXT($C73,"jjjj")=TEXT(CRENEAUX!$S$12,"jjjj"),TEXT($C73,"jjjj")=TEXT(CRENEAUX!$T$12,"jjjj"),TEXT($C73,"jjjj")=TEXT(CRENEAUX!$U$12,"jjjj"),TEXT($C73,"jjjj")=TEXT(CRENEAUX!$V$12,"jjjj"),TEXT($C73,"jjjj")=TEXT(CRENEAUX!$W$12,"jjjj"),TEXT($C73,"jjjj")=TEXT(CRENEAUX!$X$12,"jjjj"),TEXT($C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G73</xm:sqref>
        </x14:conditionalFormatting>
        <x14:conditionalFormatting xmlns:xm="http://schemas.microsoft.com/office/excel/2006/main">
          <x14:cfRule type="expression" priority="3346" id="{DAC8DAA9-8B38-46BE-ADB9-596945EEB0DA}">
            <xm:f>OR(TEXT($C73,"jjjj")=TEXT(CRENEAUX!$S$12,"jjjj"),TEXT($C73,"jjjj")=TEXT(CRENEAUX!$T$12,"jjjj"),TEXT($C73,"jjjj")=TEXT(CRENEAUX!$U$12,"jjjj"),TEXT($C73,"jjjj")=TEXT(CRENEAUX!$V$12,"jjjj"),TEXT($C73,"jjjj")=TEXT(CRENEAUX!$W$12,"jjjj"),TEXT($C73,"jjjj")=TEXT(CRENEAUX!$X$12,"jjjj"),TEXT($C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G74</xm:sqref>
        </x14:conditionalFormatting>
        <x14:conditionalFormatting xmlns:xm="http://schemas.microsoft.com/office/excel/2006/main">
          <x14:cfRule type="expression" priority="3344" id="{0CEAFAA1-C9E3-4721-B7CE-3F24E0F5C84E}">
            <xm:f>OR(TEXT($C75,"jjjj")=TEXT(CRENEAUX!$S$12,"jjjj"),TEXT($C75,"jjjj")=TEXT(CRENEAUX!$T$12,"jjjj"),TEXT($C75,"jjjj")=TEXT(CRENEAUX!$U$12,"jjjj"),TEXT($C75,"jjjj")=TEXT(CRENEAUX!$V$12,"jjjj"),TEXT($C75,"jjjj")=TEXT(CRENEAUX!$W$12,"jjjj"),TEXT($C75,"jjjj")=TEXT(CRENEAUX!$X$12,"jjjj"),TEXT($C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G75</xm:sqref>
        </x14:conditionalFormatting>
        <x14:conditionalFormatting xmlns:xm="http://schemas.microsoft.com/office/excel/2006/main">
          <x14:cfRule type="expression" priority="3343" id="{DF7BEC86-C610-438E-B0DB-5280AFFDC79E}">
            <xm:f>OR(TEXT($C75,"jjjj")=TEXT(CRENEAUX!$S$12,"jjjj"),TEXT($C75,"jjjj")=TEXT(CRENEAUX!$T$12,"jjjj"),TEXT($C75,"jjjj")=TEXT(CRENEAUX!$U$12,"jjjj"),TEXT($C75,"jjjj")=TEXT(CRENEAUX!$V$12,"jjjj"),TEXT($C75,"jjjj")=TEXT(CRENEAUX!$W$12,"jjjj"),TEXT($C75,"jjjj")=TEXT(CRENEAUX!$X$12,"jjjj"),TEXT($C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G76</xm:sqref>
        </x14:conditionalFormatting>
        <x14:conditionalFormatting xmlns:xm="http://schemas.microsoft.com/office/excel/2006/main">
          <x14:cfRule type="expression" priority="3341" id="{0E26AB81-EAE3-4ED7-8711-9A3B7BA36522}">
            <xm:f>OR(TEXT($C77,"jjjj")=TEXT(CRENEAUX!$S$12,"jjjj"),TEXT($C77,"jjjj")=TEXT(CRENEAUX!$T$12,"jjjj"),TEXT($C77,"jjjj")=TEXT(CRENEAUX!$U$12,"jjjj"),TEXT($C77,"jjjj")=TEXT(CRENEAUX!$V$12,"jjjj"),TEXT($C77,"jjjj")=TEXT(CRENEAUX!$W$12,"jjjj"),TEXT($C77,"jjjj")=TEXT(CRENEAUX!$X$12,"jjjj"),TEXT($C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G77</xm:sqref>
        </x14:conditionalFormatting>
        <x14:conditionalFormatting xmlns:xm="http://schemas.microsoft.com/office/excel/2006/main">
          <x14:cfRule type="expression" priority="3340" id="{DFB14605-9525-4082-9D81-25604F1D96B3}">
            <xm:f>OR(TEXT($C77,"jjjj")=TEXT(CRENEAUX!$S$12,"jjjj"),TEXT($C77,"jjjj")=TEXT(CRENEAUX!$T$12,"jjjj"),TEXT($C77,"jjjj")=TEXT(CRENEAUX!$U$12,"jjjj"),TEXT($C77,"jjjj")=TEXT(CRENEAUX!$V$12,"jjjj"),TEXT($C77,"jjjj")=TEXT(CRENEAUX!$W$12,"jjjj"),TEXT($C77,"jjjj")=TEXT(CRENEAUX!$X$12,"jjjj"),TEXT($C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G78</xm:sqref>
        </x14:conditionalFormatting>
        <x14:conditionalFormatting xmlns:xm="http://schemas.microsoft.com/office/excel/2006/main">
          <x14:cfRule type="expression" priority="3338" id="{7B6A19C8-FE41-461B-8C57-32995345218E}">
            <xm:f>OR(TEXT($C79,"jjjj")=TEXT(CRENEAUX!$S$12,"jjjj"),TEXT($C79,"jjjj")=TEXT(CRENEAUX!$T$12,"jjjj"),TEXT($C79,"jjjj")=TEXT(CRENEAUX!$U$12,"jjjj"),TEXT($C79,"jjjj")=TEXT(CRENEAUX!$V$12,"jjjj"),TEXT($C79,"jjjj")=TEXT(CRENEAUX!$W$12,"jjjj"),TEXT($C79,"jjjj")=TEXT(CRENEAUX!$X$12,"jjjj"),TEXT($C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G79</xm:sqref>
        </x14:conditionalFormatting>
        <x14:conditionalFormatting xmlns:xm="http://schemas.microsoft.com/office/excel/2006/main">
          <x14:cfRule type="expression" priority="3337" id="{BA94BF52-F552-4B6E-928E-457AAD7950DF}">
            <xm:f>OR(TEXT($C79,"jjjj")=TEXT(CRENEAUX!$S$12,"jjjj"),TEXT($C79,"jjjj")=TEXT(CRENEAUX!$T$12,"jjjj"),TEXT($C79,"jjjj")=TEXT(CRENEAUX!$U$12,"jjjj"),TEXT($C79,"jjjj")=TEXT(CRENEAUX!$V$12,"jjjj"),TEXT($C79,"jjjj")=TEXT(CRENEAUX!$W$12,"jjjj"),TEXT($C79,"jjjj")=TEXT(CRENEAUX!$X$12,"jjjj"),TEXT($C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G80</xm:sqref>
        </x14:conditionalFormatting>
        <x14:conditionalFormatting xmlns:xm="http://schemas.microsoft.com/office/excel/2006/main">
          <x14:cfRule type="expression" priority="3335" id="{40B6ACFF-3223-4246-9506-D54D485CC577}">
            <xm:f>OR(TEXT($C81,"jjjj")=TEXT(CRENEAUX!$S$12,"jjjj"),TEXT($C81,"jjjj")=TEXT(CRENEAUX!$T$12,"jjjj"),TEXT($C81,"jjjj")=TEXT(CRENEAUX!$U$12,"jjjj"),TEXT($C81,"jjjj")=TEXT(CRENEAUX!$V$12,"jjjj"),TEXT($C81,"jjjj")=TEXT(CRENEAUX!$W$12,"jjjj"),TEXT($C81,"jjjj")=TEXT(CRENEAUX!$X$12,"jjjj"),TEXT($C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G81</xm:sqref>
        </x14:conditionalFormatting>
        <x14:conditionalFormatting xmlns:xm="http://schemas.microsoft.com/office/excel/2006/main">
          <x14:cfRule type="expression" priority="3334" id="{74CD0793-1913-4839-89D5-C88233933C32}">
            <xm:f>OR(TEXT($C81,"jjjj")=TEXT(CRENEAUX!$S$12,"jjjj"),TEXT($C81,"jjjj")=TEXT(CRENEAUX!$T$12,"jjjj"),TEXT($C81,"jjjj")=TEXT(CRENEAUX!$U$12,"jjjj"),TEXT($C81,"jjjj")=TEXT(CRENEAUX!$V$12,"jjjj"),TEXT($C81,"jjjj")=TEXT(CRENEAUX!$W$12,"jjjj"),TEXT($C81,"jjjj")=TEXT(CRENEAUX!$X$12,"jjjj"),TEXT($C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G82</xm:sqref>
        </x14:conditionalFormatting>
        <x14:conditionalFormatting xmlns:xm="http://schemas.microsoft.com/office/excel/2006/main">
          <x14:cfRule type="expression" priority="3332" id="{FD8A0448-C870-4C6F-93B6-DC55E2F1351B}">
            <xm:f>OR(TEXT($C83,"jjjj")=TEXT(CRENEAUX!$S$12,"jjjj"),TEXT($C83,"jjjj")=TEXT(CRENEAUX!$T$12,"jjjj"),TEXT($C83,"jjjj")=TEXT(CRENEAUX!$U$12,"jjjj"),TEXT($C83,"jjjj")=TEXT(CRENEAUX!$V$12,"jjjj"),TEXT($C83,"jjjj")=TEXT(CRENEAUX!$W$12,"jjjj"),TEXT($C83,"jjjj")=TEXT(CRENEAUX!$X$12,"jjjj"),TEXT($C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G83</xm:sqref>
        </x14:conditionalFormatting>
        <x14:conditionalFormatting xmlns:xm="http://schemas.microsoft.com/office/excel/2006/main">
          <x14:cfRule type="expression" priority="3331" id="{6F11E81E-F845-4E83-97D9-2735D89C81DC}">
            <xm:f>OR(TEXT($C83,"jjjj")=TEXT(CRENEAUX!$S$12,"jjjj"),TEXT($C83,"jjjj")=TEXT(CRENEAUX!$T$12,"jjjj"),TEXT($C83,"jjjj")=TEXT(CRENEAUX!$U$12,"jjjj"),TEXT($C83,"jjjj")=TEXT(CRENEAUX!$V$12,"jjjj"),TEXT($C83,"jjjj")=TEXT(CRENEAUX!$W$12,"jjjj"),TEXT($C83,"jjjj")=TEXT(CRENEAUX!$X$12,"jjjj"),TEXT($C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G84</xm:sqref>
        </x14:conditionalFormatting>
        <x14:conditionalFormatting xmlns:xm="http://schemas.microsoft.com/office/excel/2006/main">
          <x14:cfRule type="expression" priority="3329" id="{58E80499-30B5-4BAF-85EB-1268843B0DFC}">
            <xm:f>OR(TEXT($C85,"jjjj")=TEXT(CRENEAUX!$S$12,"jjjj"),TEXT($C85,"jjjj")=TEXT(CRENEAUX!$T$12,"jjjj"),TEXT($C85,"jjjj")=TEXT(CRENEAUX!$U$12,"jjjj"),TEXT($C85,"jjjj")=TEXT(CRENEAUX!$V$12,"jjjj"),TEXT($C85,"jjjj")=TEXT(CRENEAUX!$W$12,"jjjj"),TEXT($C85,"jjjj")=TEXT(CRENEAUX!$X$12,"jjjj"),TEXT($C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G85</xm:sqref>
        </x14:conditionalFormatting>
        <x14:conditionalFormatting xmlns:xm="http://schemas.microsoft.com/office/excel/2006/main">
          <x14:cfRule type="expression" priority="3328" id="{E32D7E74-3608-45B4-8735-456E43497941}">
            <xm:f>OR(TEXT($C85,"jjjj")=TEXT(CRENEAUX!$S$12,"jjjj"),TEXT($C85,"jjjj")=TEXT(CRENEAUX!$T$12,"jjjj"),TEXT($C85,"jjjj")=TEXT(CRENEAUX!$U$12,"jjjj"),TEXT($C85,"jjjj")=TEXT(CRENEAUX!$V$12,"jjjj"),TEXT($C85,"jjjj")=TEXT(CRENEAUX!$W$12,"jjjj"),TEXT($C85,"jjjj")=TEXT(CRENEAUX!$X$12,"jjjj"),TEXT($C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G86</xm:sqref>
        </x14:conditionalFormatting>
        <x14:conditionalFormatting xmlns:xm="http://schemas.microsoft.com/office/excel/2006/main">
          <x14:cfRule type="expression" priority="3326" id="{CB49BB94-A209-49E1-821F-CDF82FD8C885}">
            <xm:f>OR(TEXT($C87,"jjjj")=TEXT(CRENEAUX!$S$12,"jjjj"),TEXT($C87,"jjjj")=TEXT(CRENEAUX!$T$12,"jjjj"),TEXT($C87,"jjjj")=TEXT(CRENEAUX!$U$12,"jjjj"),TEXT($C87,"jjjj")=TEXT(CRENEAUX!$V$12,"jjjj"),TEXT($C87,"jjjj")=TEXT(CRENEAUX!$W$12,"jjjj"),TEXT($C87,"jjjj")=TEXT(CRENEAUX!$X$12,"jjjj"),TEXT($C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G87</xm:sqref>
        </x14:conditionalFormatting>
        <x14:conditionalFormatting xmlns:xm="http://schemas.microsoft.com/office/excel/2006/main">
          <x14:cfRule type="expression" priority="3325" id="{6C200256-3CB2-4526-8A54-D5866CA5236A}">
            <xm:f>OR(TEXT($C87,"jjjj")=TEXT(CRENEAUX!$S$12,"jjjj"),TEXT($C87,"jjjj")=TEXT(CRENEAUX!$T$12,"jjjj"),TEXT($C87,"jjjj")=TEXT(CRENEAUX!$U$12,"jjjj"),TEXT($C87,"jjjj")=TEXT(CRENEAUX!$V$12,"jjjj"),TEXT($C87,"jjjj")=TEXT(CRENEAUX!$W$12,"jjjj"),TEXT($C87,"jjjj")=TEXT(CRENEAUX!$X$12,"jjjj"),TEXT($C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G88</xm:sqref>
        </x14:conditionalFormatting>
        <x14:conditionalFormatting xmlns:xm="http://schemas.microsoft.com/office/excel/2006/main">
          <x14:cfRule type="expression" priority="3323" id="{1A5DFCD7-74ED-4629-952C-5A0E3FA5BFD0}">
            <xm:f>OR(TEXT($C89,"jjjj")=TEXT(CRENEAUX!$S$12,"jjjj"),TEXT($C89,"jjjj")=TEXT(CRENEAUX!$T$12,"jjjj"),TEXT($C89,"jjjj")=TEXT(CRENEAUX!$U$12,"jjjj"),TEXT($C89,"jjjj")=TEXT(CRENEAUX!$V$12,"jjjj"),TEXT($C89,"jjjj")=TEXT(CRENEAUX!$W$12,"jjjj"),TEXT($C89,"jjjj")=TEXT(CRENEAUX!$X$12,"jjjj"),TEXT($C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G89</xm:sqref>
        </x14:conditionalFormatting>
        <x14:conditionalFormatting xmlns:xm="http://schemas.microsoft.com/office/excel/2006/main">
          <x14:cfRule type="expression" priority="3322" id="{03CE1551-EEC5-41C4-B217-41814C9B541B}">
            <xm:f>OR(TEXT($C89,"jjjj")=TEXT(CRENEAUX!$S$12,"jjjj"),TEXT($C89,"jjjj")=TEXT(CRENEAUX!$T$12,"jjjj"),TEXT($C89,"jjjj")=TEXT(CRENEAUX!$U$12,"jjjj"),TEXT($C89,"jjjj")=TEXT(CRENEAUX!$V$12,"jjjj"),TEXT($C89,"jjjj")=TEXT(CRENEAUX!$W$12,"jjjj"),TEXT($C89,"jjjj")=TEXT(CRENEAUX!$X$12,"jjjj"),TEXT($C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G90</xm:sqref>
        </x14:conditionalFormatting>
        <x14:conditionalFormatting xmlns:xm="http://schemas.microsoft.com/office/excel/2006/main">
          <x14:cfRule type="expression" priority="3320" id="{2E3EA139-FBE9-4D0E-9EF7-1059446EAF99}">
            <xm:f>OR(TEXT($C91,"jjjj")=TEXT(CRENEAUX!$S$12,"jjjj"),TEXT($C91,"jjjj")=TEXT(CRENEAUX!$T$12,"jjjj"),TEXT($C91,"jjjj")=TEXT(CRENEAUX!$U$12,"jjjj"),TEXT($C91,"jjjj")=TEXT(CRENEAUX!$V$12,"jjjj"),TEXT($C91,"jjjj")=TEXT(CRENEAUX!$W$12,"jjjj"),TEXT($C91,"jjjj")=TEXT(CRENEAUX!$X$12,"jjjj"),TEXT($C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G91</xm:sqref>
        </x14:conditionalFormatting>
        <x14:conditionalFormatting xmlns:xm="http://schemas.microsoft.com/office/excel/2006/main">
          <x14:cfRule type="expression" priority="3319" id="{1AC2F293-1233-479F-93F4-82AA987D604B}">
            <xm:f>OR(TEXT($C91,"jjjj")=TEXT(CRENEAUX!$S$12,"jjjj"),TEXT($C91,"jjjj")=TEXT(CRENEAUX!$T$12,"jjjj"),TEXT($C91,"jjjj")=TEXT(CRENEAUX!$U$12,"jjjj"),TEXT($C91,"jjjj")=TEXT(CRENEAUX!$V$12,"jjjj"),TEXT($C91,"jjjj")=TEXT(CRENEAUX!$W$12,"jjjj"),TEXT($C91,"jjjj")=TEXT(CRENEAUX!$X$12,"jjjj"),TEXT($C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G92</xm:sqref>
        </x14:conditionalFormatting>
        <x14:conditionalFormatting xmlns:xm="http://schemas.microsoft.com/office/excel/2006/main">
          <x14:cfRule type="expression" priority="3317" id="{4C397400-2A14-4B11-97A2-E37905F553C6}">
            <xm:f>OR(TEXT($C93,"jjjj")=TEXT(CRENEAUX!$S$12,"jjjj"),TEXT($C93,"jjjj")=TEXT(CRENEAUX!$T$12,"jjjj"),TEXT($C93,"jjjj")=TEXT(CRENEAUX!$U$12,"jjjj"),TEXT($C93,"jjjj")=TEXT(CRENEAUX!$V$12,"jjjj"),TEXT($C93,"jjjj")=TEXT(CRENEAUX!$W$12,"jjjj"),TEXT($C93,"jjjj")=TEXT(CRENEAUX!$X$12,"jjjj"),TEXT($C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G93</xm:sqref>
        </x14:conditionalFormatting>
        <x14:conditionalFormatting xmlns:xm="http://schemas.microsoft.com/office/excel/2006/main">
          <x14:cfRule type="expression" priority="3316" id="{AC1CFC88-5840-4D96-B65B-9D80CFCC6537}">
            <xm:f>OR(TEXT($C93,"jjjj")=TEXT(CRENEAUX!$S$12,"jjjj"),TEXT($C93,"jjjj")=TEXT(CRENEAUX!$T$12,"jjjj"),TEXT($C93,"jjjj")=TEXT(CRENEAUX!$U$12,"jjjj"),TEXT($C93,"jjjj")=TEXT(CRENEAUX!$V$12,"jjjj"),TEXT($C93,"jjjj")=TEXT(CRENEAUX!$W$12,"jjjj"),TEXT($C93,"jjjj")=TEXT(CRENEAUX!$X$12,"jjjj"),TEXT($C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G94</xm:sqref>
        </x14:conditionalFormatting>
        <x14:conditionalFormatting xmlns:xm="http://schemas.microsoft.com/office/excel/2006/main">
          <x14:cfRule type="expression" priority="3314" id="{332BF707-D6E6-4813-AF4C-BFFEF3B0ACC2}">
            <xm:f>OR(TEXT($C95,"jjjj")=TEXT(CRENEAUX!$S$12,"jjjj"),TEXT($C95,"jjjj")=TEXT(CRENEAUX!$T$12,"jjjj"),TEXT($C95,"jjjj")=TEXT(CRENEAUX!$U$12,"jjjj"),TEXT($C95,"jjjj")=TEXT(CRENEAUX!$V$12,"jjjj"),TEXT($C95,"jjjj")=TEXT(CRENEAUX!$W$12,"jjjj"),TEXT($C95,"jjjj")=TEXT(CRENEAUX!$X$12,"jjjj"),TEXT($C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G95</xm:sqref>
        </x14:conditionalFormatting>
        <x14:conditionalFormatting xmlns:xm="http://schemas.microsoft.com/office/excel/2006/main">
          <x14:cfRule type="expression" priority="3313" id="{309C6B16-F822-4E77-A4C9-ED3599FE91A4}">
            <xm:f>OR(TEXT($C95,"jjjj")=TEXT(CRENEAUX!$S$12,"jjjj"),TEXT($C95,"jjjj")=TEXT(CRENEAUX!$T$12,"jjjj"),TEXT($C95,"jjjj")=TEXT(CRENEAUX!$U$12,"jjjj"),TEXT($C95,"jjjj")=TEXT(CRENEAUX!$V$12,"jjjj"),TEXT($C95,"jjjj")=TEXT(CRENEAUX!$W$12,"jjjj"),TEXT($C95,"jjjj")=TEXT(CRENEAUX!$X$12,"jjjj"),TEXT($C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G96</xm:sqref>
        </x14:conditionalFormatting>
        <x14:conditionalFormatting xmlns:xm="http://schemas.microsoft.com/office/excel/2006/main">
          <x14:cfRule type="expression" priority="3311" id="{1CEC325D-2790-49DD-A654-57AC94D855A0}">
            <xm:f>OR(TEXT($C97,"jjjj")=TEXT(CRENEAUX!$S$12,"jjjj"),TEXT($C97,"jjjj")=TEXT(CRENEAUX!$T$12,"jjjj"),TEXT($C97,"jjjj")=TEXT(CRENEAUX!$U$12,"jjjj"),TEXT($C97,"jjjj")=TEXT(CRENEAUX!$V$12,"jjjj"),TEXT($C97,"jjjj")=TEXT(CRENEAUX!$W$12,"jjjj"),TEXT($C97,"jjjj")=TEXT(CRENEAUX!$X$12,"jjjj"),TEXT($C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G97</xm:sqref>
        </x14:conditionalFormatting>
        <x14:conditionalFormatting xmlns:xm="http://schemas.microsoft.com/office/excel/2006/main">
          <x14:cfRule type="expression" priority="3310" id="{D13E22DC-2BD6-4768-982F-98B5A9A48ED7}">
            <xm:f>OR(TEXT($C97,"jjjj")=TEXT(CRENEAUX!$S$12,"jjjj"),TEXT($C97,"jjjj")=TEXT(CRENEAUX!$T$12,"jjjj"),TEXT($C97,"jjjj")=TEXT(CRENEAUX!$U$12,"jjjj"),TEXT($C97,"jjjj")=TEXT(CRENEAUX!$V$12,"jjjj"),TEXT($C97,"jjjj")=TEXT(CRENEAUX!$W$12,"jjjj"),TEXT($C97,"jjjj")=TEXT(CRENEAUX!$X$12,"jjjj"),TEXT($C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G98</xm:sqref>
        </x14:conditionalFormatting>
        <x14:conditionalFormatting xmlns:xm="http://schemas.microsoft.com/office/excel/2006/main">
          <x14:cfRule type="expression" priority="3308" id="{05C30687-AD7E-4DDB-80AC-EECFB2C7CBE6}">
            <xm:f>OR(TEXT($C99,"jjjj")=TEXT(CRENEAUX!$S$12,"jjjj"),TEXT($C99,"jjjj")=TEXT(CRENEAUX!$T$12,"jjjj"),TEXT($C99,"jjjj")=TEXT(CRENEAUX!$U$12,"jjjj"),TEXT($C99,"jjjj")=TEXT(CRENEAUX!$V$12,"jjjj"),TEXT($C99,"jjjj")=TEXT(CRENEAUX!$W$12,"jjjj"),TEXT($C99,"jjjj")=TEXT(CRENEAUX!$X$12,"jjjj"),TEXT($C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G99</xm:sqref>
        </x14:conditionalFormatting>
        <x14:conditionalFormatting xmlns:xm="http://schemas.microsoft.com/office/excel/2006/main">
          <x14:cfRule type="expression" priority="3307" id="{F600E6E2-3BD7-454D-AA2B-C2F36012A2B9}">
            <xm:f>OR(TEXT($C99,"jjjj")=TEXT(CRENEAUX!$S$12,"jjjj"),TEXT($C99,"jjjj")=TEXT(CRENEAUX!$T$12,"jjjj"),TEXT($C99,"jjjj")=TEXT(CRENEAUX!$U$12,"jjjj"),TEXT($C99,"jjjj")=TEXT(CRENEAUX!$V$12,"jjjj"),TEXT($C99,"jjjj")=TEXT(CRENEAUX!$W$12,"jjjj"),TEXT($C99,"jjjj")=TEXT(CRENEAUX!$X$12,"jjjj"),TEXT($C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G100</xm:sqref>
        </x14:conditionalFormatting>
        <x14:conditionalFormatting xmlns:xm="http://schemas.microsoft.com/office/excel/2006/main">
          <x14:cfRule type="expression" priority="3305" id="{47D69F10-0F2A-4725-A03B-C1CD195BC10E}">
            <xm:f>OR(TEXT($C101,"jjjj")=TEXT(CRENEAUX!$S$12,"jjjj"),TEXT($C101,"jjjj")=TEXT(CRENEAUX!$T$12,"jjjj"),TEXT($C101,"jjjj")=TEXT(CRENEAUX!$U$12,"jjjj"),TEXT($C101,"jjjj")=TEXT(CRENEAUX!$V$12,"jjjj"),TEXT($C101,"jjjj")=TEXT(CRENEAUX!$W$12,"jjjj"),TEXT($C101,"jjjj")=TEXT(CRENEAUX!$X$12,"jjjj"),TEXT($C101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G101</xm:sqref>
        </x14:conditionalFormatting>
        <x14:conditionalFormatting xmlns:xm="http://schemas.microsoft.com/office/excel/2006/main">
          <x14:cfRule type="expression" priority="3304" id="{32D955F1-8E50-4030-962E-2779319664EA}">
            <xm:f>OR(TEXT($C101,"jjjj")=TEXT(CRENEAUX!$S$12,"jjjj"),TEXT($C101,"jjjj")=TEXT(CRENEAUX!$T$12,"jjjj"),TEXT($C101,"jjjj")=TEXT(CRENEAUX!$U$12,"jjjj"),TEXT($C101,"jjjj")=TEXT(CRENEAUX!$V$12,"jjjj"),TEXT($C101,"jjjj")=TEXT(CRENEAUX!$W$12,"jjjj"),TEXT($C101,"jjjj")=TEXT(CRENEAUX!$X$12,"jjjj"),TEXT($C101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G102</xm:sqref>
        </x14:conditionalFormatting>
        <x14:conditionalFormatting xmlns:xm="http://schemas.microsoft.com/office/excel/2006/main">
          <x14:cfRule type="expression" priority="3302" id="{8636EDC9-C2AD-4F3F-838A-3A9654559316}">
            <xm:f>OR(TEXT($C103,"jjjj")=TEXT(CRENEAUX!$S$12,"jjjj"),TEXT($C103,"jjjj")=TEXT(CRENEAUX!$T$12,"jjjj"),TEXT($C103,"jjjj")=TEXT(CRENEAUX!$U$12,"jjjj"),TEXT($C103,"jjjj")=TEXT(CRENEAUX!$V$12,"jjjj"),TEXT($C103,"jjjj")=TEXT(CRENEAUX!$W$12,"jjjj"),TEXT($C103,"jjjj")=TEXT(CRENEAUX!$X$12,"jjjj"),TEXT($C103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G103</xm:sqref>
        </x14:conditionalFormatting>
        <x14:conditionalFormatting xmlns:xm="http://schemas.microsoft.com/office/excel/2006/main">
          <x14:cfRule type="expression" priority="3301" id="{3E5EC0C5-3F36-46B3-92EA-D49582C0DFEC}">
            <xm:f>OR(TEXT($C103,"jjjj")=TEXT(CRENEAUX!$S$12,"jjjj"),TEXT($C103,"jjjj")=TEXT(CRENEAUX!$T$12,"jjjj"),TEXT($C103,"jjjj")=TEXT(CRENEAUX!$U$12,"jjjj"),TEXT($C103,"jjjj")=TEXT(CRENEAUX!$V$12,"jjjj"),TEXT($C103,"jjjj")=TEXT(CRENEAUX!$W$12,"jjjj"),TEXT($C103,"jjjj")=TEXT(CRENEAUX!$X$12,"jjjj"),TEXT($C103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G104</xm:sqref>
        </x14:conditionalFormatting>
        <x14:conditionalFormatting xmlns:xm="http://schemas.microsoft.com/office/excel/2006/main">
          <x14:cfRule type="expression" priority="3299" id="{B9E4E877-D2CA-4077-BB64-A0966E4DD691}">
            <xm:f>OR(TEXT($C105,"jjjj")=TEXT(CRENEAUX!$S$12,"jjjj"),TEXT($C105,"jjjj")=TEXT(CRENEAUX!$T$12,"jjjj"),TEXT($C105,"jjjj")=TEXT(CRENEAUX!$U$12,"jjjj"),TEXT($C105,"jjjj")=TEXT(CRENEAUX!$V$12,"jjjj"),TEXT($C105,"jjjj")=TEXT(CRENEAUX!$W$12,"jjjj"),TEXT($C105,"jjjj")=TEXT(CRENEAUX!$X$12,"jjjj"),TEXT($C105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G105</xm:sqref>
        </x14:conditionalFormatting>
        <x14:conditionalFormatting xmlns:xm="http://schemas.microsoft.com/office/excel/2006/main">
          <x14:cfRule type="expression" priority="3298" id="{80DAB43A-CBAE-4BC0-BE95-6C7063F7D020}">
            <xm:f>OR(TEXT($C105,"jjjj")=TEXT(CRENEAUX!$S$12,"jjjj"),TEXT($C105,"jjjj")=TEXT(CRENEAUX!$T$12,"jjjj"),TEXT($C105,"jjjj")=TEXT(CRENEAUX!$U$12,"jjjj"),TEXT($C105,"jjjj")=TEXT(CRENEAUX!$V$12,"jjjj"),TEXT($C105,"jjjj")=TEXT(CRENEAUX!$W$12,"jjjj"),TEXT($C105,"jjjj")=TEXT(CRENEAUX!$X$12,"jjjj"),TEXT($C105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G106</xm:sqref>
        </x14:conditionalFormatting>
        <x14:conditionalFormatting xmlns:xm="http://schemas.microsoft.com/office/excel/2006/main">
          <x14:cfRule type="expression" priority="3296" id="{E821E838-D938-4C7C-9E39-C9C3A33DD663}">
            <xm:f>OR(TEXT($C107,"jjjj")=TEXT(CRENEAUX!$S$12,"jjjj"),TEXT($C107,"jjjj")=TEXT(CRENEAUX!$T$12,"jjjj"),TEXT($C107,"jjjj")=TEXT(CRENEAUX!$U$12,"jjjj"),TEXT($C107,"jjjj")=TEXT(CRENEAUX!$V$12,"jjjj"),TEXT($C107,"jjjj")=TEXT(CRENEAUX!$W$12,"jjjj"),TEXT($C107,"jjjj")=TEXT(CRENEAUX!$X$12,"jjjj"),TEXT($C107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G107</xm:sqref>
        </x14:conditionalFormatting>
        <x14:conditionalFormatting xmlns:xm="http://schemas.microsoft.com/office/excel/2006/main">
          <x14:cfRule type="expression" priority="3295" id="{D758BDDC-93A0-4CBE-B16E-FDD472837BAD}">
            <xm:f>OR(TEXT($C107,"jjjj")=TEXT(CRENEAUX!$S$12,"jjjj"),TEXT($C107,"jjjj")=TEXT(CRENEAUX!$T$12,"jjjj"),TEXT($C107,"jjjj")=TEXT(CRENEAUX!$U$12,"jjjj"),TEXT($C107,"jjjj")=TEXT(CRENEAUX!$V$12,"jjjj"),TEXT($C107,"jjjj")=TEXT(CRENEAUX!$W$12,"jjjj"),TEXT($C107,"jjjj")=TEXT(CRENEAUX!$X$12,"jjjj"),TEXT($C107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G108</xm:sqref>
        </x14:conditionalFormatting>
        <x14:conditionalFormatting xmlns:xm="http://schemas.microsoft.com/office/excel/2006/main">
          <x14:cfRule type="expression" priority="3293" id="{394507E2-1FA8-4BB4-A975-2AA719AD1283}">
            <xm:f>OR(TEXT($C109,"jjjj")=TEXT(CRENEAUX!$S$12,"jjjj"),TEXT($C109,"jjjj")=TEXT(CRENEAUX!$T$12,"jjjj"),TEXT($C109,"jjjj")=TEXT(CRENEAUX!$U$12,"jjjj"),TEXT($C109,"jjjj")=TEXT(CRENEAUX!$V$12,"jjjj"),TEXT($C109,"jjjj")=TEXT(CRENEAUX!$W$12,"jjjj"),TEXT($C109,"jjjj")=TEXT(CRENEAUX!$X$12,"jjjj"),TEXT($C109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G109</xm:sqref>
        </x14:conditionalFormatting>
        <x14:conditionalFormatting xmlns:xm="http://schemas.microsoft.com/office/excel/2006/main">
          <x14:cfRule type="expression" priority="3292" id="{FA59807E-6082-4DDD-86B3-B1C4B569D540}">
            <xm:f>OR(TEXT($C109,"jjjj")=TEXT(CRENEAUX!$S$12,"jjjj"),TEXT($C109,"jjjj")=TEXT(CRENEAUX!$T$12,"jjjj"),TEXT($C109,"jjjj")=TEXT(CRENEAUX!$U$12,"jjjj"),TEXT($C109,"jjjj")=TEXT(CRENEAUX!$V$12,"jjjj"),TEXT($C109,"jjjj")=TEXT(CRENEAUX!$W$12,"jjjj"),TEXT($C109,"jjjj")=TEXT(CRENEAUX!$X$12,"jjjj"),TEXT($C109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G110</xm:sqref>
        </x14:conditionalFormatting>
        <x14:conditionalFormatting xmlns:xm="http://schemas.microsoft.com/office/excel/2006/main">
          <x14:cfRule type="expression" priority="3290" id="{56CE2C64-9F37-44A8-92F9-5C7C3180E5E8}">
            <xm:f>OR(TEXT($C111,"jjjj")=TEXT(CRENEAUX!$S$12,"jjjj"),TEXT($C111,"jjjj")=TEXT(CRENEAUX!$T$12,"jjjj"),TEXT($C111,"jjjj")=TEXT(CRENEAUX!$U$12,"jjjj"),TEXT($C111,"jjjj")=TEXT(CRENEAUX!$V$12,"jjjj"),TEXT($C111,"jjjj")=TEXT(CRENEAUX!$W$12,"jjjj"),TEXT($C111,"jjjj")=TEXT(CRENEAUX!$X$12,"jjjj"),TEXT($C111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G111</xm:sqref>
        </x14:conditionalFormatting>
        <x14:conditionalFormatting xmlns:xm="http://schemas.microsoft.com/office/excel/2006/main">
          <x14:cfRule type="expression" priority="3289" id="{54C325A5-C5CB-4E6C-9A63-E44605A0D073}">
            <xm:f>OR(TEXT($C111,"jjjj")=TEXT(CRENEAUX!$S$12,"jjjj"),TEXT($C111,"jjjj")=TEXT(CRENEAUX!$T$12,"jjjj"),TEXT($C111,"jjjj")=TEXT(CRENEAUX!$U$12,"jjjj"),TEXT($C111,"jjjj")=TEXT(CRENEAUX!$V$12,"jjjj"),TEXT($C111,"jjjj")=TEXT(CRENEAUX!$W$12,"jjjj"),TEXT($C111,"jjjj")=TEXT(CRENEAUX!$X$12,"jjjj"),TEXT($C111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G112</xm:sqref>
        </x14:conditionalFormatting>
        <x14:conditionalFormatting xmlns:xm="http://schemas.microsoft.com/office/excel/2006/main">
          <x14:cfRule type="expression" priority="3287" id="{432F1681-8ED0-4B99-A4EC-34030549B728}">
            <xm:f>OR(TEXT($C113,"jjjj")=TEXT(CRENEAUX!$S$12,"jjjj"),TEXT($C113,"jjjj")=TEXT(CRENEAUX!$T$12,"jjjj"),TEXT($C113,"jjjj")=TEXT(CRENEAUX!$U$12,"jjjj"),TEXT($C113,"jjjj")=TEXT(CRENEAUX!$V$12,"jjjj"),TEXT($C113,"jjjj")=TEXT(CRENEAUX!$W$12,"jjjj"),TEXT($C113,"jjjj")=TEXT(CRENEAUX!$X$12,"jjjj"),TEXT($C113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G113</xm:sqref>
        </x14:conditionalFormatting>
        <x14:conditionalFormatting xmlns:xm="http://schemas.microsoft.com/office/excel/2006/main">
          <x14:cfRule type="expression" priority="3286" id="{CF66DA9D-C768-4358-BB53-C3FCD0E36BC5}">
            <xm:f>OR(TEXT($C113,"jjjj")=TEXT(CRENEAUX!$S$12,"jjjj"),TEXT($C113,"jjjj")=TEXT(CRENEAUX!$T$12,"jjjj"),TEXT($C113,"jjjj")=TEXT(CRENEAUX!$U$12,"jjjj"),TEXT($C113,"jjjj")=TEXT(CRENEAUX!$V$12,"jjjj"),TEXT($C113,"jjjj")=TEXT(CRENEAUX!$W$12,"jjjj"),TEXT($C113,"jjjj")=TEXT(CRENEAUX!$X$12,"jjjj"),TEXT($C113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G114</xm:sqref>
        </x14:conditionalFormatting>
        <x14:conditionalFormatting xmlns:xm="http://schemas.microsoft.com/office/excel/2006/main">
          <x14:cfRule type="expression" priority="3284" id="{794EE8A6-7408-4C60-90B4-AB556BCF1471}">
            <xm:f>OR(TEXT($C115,"jjjj")=TEXT(CRENEAUX!$S$12,"jjjj"),TEXT($C115,"jjjj")=TEXT(CRENEAUX!$T$12,"jjjj"),TEXT($C115,"jjjj")=TEXT(CRENEAUX!$U$12,"jjjj"),TEXT($C115,"jjjj")=TEXT(CRENEAUX!$V$12,"jjjj"),TEXT($C115,"jjjj")=TEXT(CRENEAUX!$W$12,"jjjj"),TEXT($C115,"jjjj")=TEXT(CRENEAUX!$X$12,"jjjj"),TEXT($C115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G115</xm:sqref>
        </x14:conditionalFormatting>
        <x14:conditionalFormatting xmlns:xm="http://schemas.microsoft.com/office/excel/2006/main">
          <x14:cfRule type="expression" priority="3283" id="{8718C639-1EA2-42E4-8214-3018DEDF0612}">
            <xm:f>OR(TEXT($C115,"jjjj")=TEXT(CRENEAUX!$S$12,"jjjj"),TEXT($C115,"jjjj")=TEXT(CRENEAUX!$T$12,"jjjj"),TEXT($C115,"jjjj")=TEXT(CRENEAUX!$U$12,"jjjj"),TEXT($C115,"jjjj")=TEXT(CRENEAUX!$V$12,"jjjj"),TEXT($C115,"jjjj")=TEXT(CRENEAUX!$W$12,"jjjj"),TEXT($C115,"jjjj")=TEXT(CRENEAUX!$X$12,"jjjj"),TEXT($C115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G116</xm:sqref>
        </x14:conditionalFormatting>
        <x14:conditionalFormatting xmlns:xm="http://schemas.microsoft.com/office/excel/2006/main">
          <x14:cfRule type="expression" priority="3281" id="{CB4C4750-D773-4F40-8F5D-67C2AC74D4F3}">
            <xm:f>OR(TEXT($C117,"jjjj")=TEXT(CRENEAUX!$S$12,"jjjj"),TEXT($C117,"jjjj")=TEXT(CRENEAUX!$T$12,"jjjj"),TEXT($C117,"jjjj")=TEXT(CRENEAUX!$U$12,"jjjj"),TEXT($C117,"jjjj")=TEXT(CRENEAUX!$V$12,"jjjj"),TEXT($C117,"jjjj")=TEXT(CRENEAUX!$W$12,"jjjj"),TEXT($C117,"jjjj")=TEXT(CRENEAUX!$X$12,"jjjj"),TEXT($C117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G117</xm:sqref>
        </x14:conditionalFormatting>
        <x14:conditionalFormatting xmlns:xm="http://schemas.microsoft.com/office/excel/2006/main">
          <x14:cfRule type="expression" priority="3280" id="{35CC9407-ABED-4E88-B4ED-58ED95458234}">
            <xm:f>OR(TEXT($C117,"jjjj")=TEXT(CRENEAUX!$S$12,"jjjj"),TEXT($C117,"jjjj")=TEXT(CRENEAUX!$T$12,"jjjj"),TEXT($C117,"jjjj")=TEXT(CRENEAUX!$U$12,"jjjj"),TEXT($C117,"jjjj")=TEXT(CRENEAUX!$V$12,"jjjj"),TEXT($C117,"jjjj")=TEXT(CRENEAUX!$W$12,"jjjj"),TEXT($C117,"jjjj")=TEXT(CRENEAUX!$X$12,"jjjj"),TEXT($C117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G118</xm:sqref>
        </x14:conditionalFormatting>
        <x14:conditionalFormatting xmlns:xm="http://schemas.microsoft.com/office/excel/2006/main">
          <x14:cfRule type="expression" priority="3278" id="{3599AB2A-3CFE-41E8-BAE7-66B46557A576}">
            <xm:f>OR(TEXT($C119,"jjjj")=TEXT(CRENEAUX!$S$12,"jjjj"),TEXT($C119,"jjjj")=TEXT(CRENEAUX!$T$12,"jjjj"),TEXT($C119,"jjjj")=TEXT(CRENEAUX!$U$12,"jjjj"),TEXT($C119,"jjjj")=TEXT(CRENEAUX!$V$12,"jjjj"),TEXT($C119,"jjjj")=TEXT(CRENEAUX!$W$12,"jjjj"),TEXT($C119,"jjjj")=TEXT(CRENEAUX!$X$12,"jjjj"),TEXT($C119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G119</xm:sqref>
        </x14:conditionalFormatting>
        <x14:conditionalFormatting xmlns:xm="http://schemas.microsoft.com/office/excel/2006/main">
          <x14:cfRule type="expression" priority="3277" id="{FE35D6EF-0B6E-4CBC-9E99-9B09723C6E6C}">
            <xm:f>OR(TEXT($C119,"jjjj")=TEXT(CRENEAUX!$S$12,"jjjj"),TEXT($C119,"jjjj")=TEXT(CRENEAUX!$T$12,"jjjj"),TEXT($C119,"jjjj")=TEXT(CRENEAUX!$U$12,"jjjj"),TEXT($C119,"jjjj")=TEXT(CRENEAUX!$V$12,"jjjj"),TEXT($C119,"jjjj")=TEXT(CRENEAUX!$W$12,"jjjj"),TEXT($C119,"jjjj")=TEXT(CRENEAUX!$X$12,"jjjj"),TEXT($C119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G120</xm:sqref>
        </x14:conditionalFormatting>
        <x14:conditionalFormatting xmlns:xm="http://schemas.microsoft.com/office/excel/2006/main">
          <x14:cfRule type="expression" priority="3275" id="{1C388C6B-51DB-47FC-BF79-BCCF0F3FFFCB}">
            <xm:f>OR(TEXT($C121,"jjjj")=TEXT(CRENEAUX!$S$12,"jjjj"),TEXT($C121,"jjjj")=TEXT(CRENEAUX!$T$12,"jjjj"),TEXT($C121,"jjjj")=TEXT(CRENEAUX!$U$12,"jjjj"),TEXT($C121,"jjjj")=TEXT(CRENEAUX!$V$12,"jjjj"),TEXT($C121,"jjjj")=TEXT(CRENEAUX!$W$12,"jjjj"),TEXT($C121,"jjjj")=TEXT(CRENEAUX!$X$12,"jjjj"),TEXT($C121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G121</xm:sqref>
        </x14:conditionalFormatting>
        <x14:conditionalFormatting xmlns:xm="http://schemas.microsoft.com/office/excel/2006/main">
          <x14:cfRule type="expression" priority="3274" id="{10B75D98-11B3-4623-9112-63AD6BE1A100}">
            <xm:f>OR(TEXT($C121,"jjjj")=TEXT(CRENEAUX!$S$12,"jjjj"),TEXT($C121,"jjjj")=TEXT(CRENEAUX!$T$12,"jjjj"),TEXT($C121,"jjjj")=TEXT(CRENEAUX!$U$12,"jjjj"),TEXT($C121,"jjjj")=TEXT(CRENEAUX!$V$12,"jjjj"),TEXT($C121,"jjjj")=TEXT(CRENEAUX!$W$12,"jjjj"),TEXT($C121,"jjjj")=TEXT(CRENEAUX!$X$12,"jjjj"),TEXT($C121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G122</xm:sqref>
        </x14:conditionalFormatting>
        <x14:conditionalFormatting xmlns:xm="http://schemas.microsoft.com/office/excel/2006/main">
          <x14:cfRule type="expression" priority="3272" id="{C787C655-24A3-4052-894E-0AD476CDF953}">
            <xm:f>OR(TEXT($C123,"jjjj")=TEXT(CRENEAUX!$S$12,"jjjj"),TEXT($C123,"jjjj")=TEXT(CRENEAUX!$T$12,"jjjj"),TEXT($C123,"jjjj")=TEXT(CRENEAUX!$U$12,"jjjj"),TEXT($C123,"jjjj")=TEXT(CRENEAUX!$V$12,"jjjj"),TEXT($C123,"jjjj")=TEXT(CRENEAUX!$W$12,"jjjj"),TEXT($C123,"jjjj")=TEXT(CRENEAUX!$X$12,"jjjj"),TEXT($C123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G123</xm:sqref>
        </x14:conditionalFormatting>
        <x14:conditionalFormatting xmlns:xm="http://schemas.microsoft.com/office/excel/2006/main">
          <x14:cfRule type="expression" priority="3271" id="{3AAF5544-EA01-4322-8416-4D80EBB66FB5}">
            <xm:f>OR(TEXT($C123,"jjjj")=TEXT(CRENEAUX!$S$12,"jjjj"),TEXT($C123,"jjjj")=TEXT(CRENEAUX!$T$12,"jjjj"),TEXT($C123,"jjjj")=TEXT(CRENEAUX!$U$12,"jjjj"),TEXT($C123,"jjjj")=TEXT(CRENEAUX!$V$12,"jjjj"),TEXT($C123,"jjjj")=TEXT(CRENEAUX!$W$12,"jjjj"),TEXT($C123,"jjjj")=TEXT(CRENEAUX!$X$12,"jjjj"),TEXT($C123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G124</xm:sqref>
        </x14:conditionalFormatting>
        <x14:conditionalFormatting xmlns:xm="http://schemas.microsoft.com/office/excel/2006/main">
          <x14:cfRule type="expression" priority="3269" id="{02593967-3341-4417-BBAC-AD6CE7AB81F3}">
            <xm:f>OR(TEXT($C125,"jjjj")=TEXT(CRENEAUX!$S$12,"jjjj"),TEXT($C125,"jjjj")=TEXT(CRENEAUX!$T$12,"jjjj"),TEXT($C125,"jjjj")=TEXT(CRENEAUX!$U$12,"jjjj"),TEXT($C125,"jjjj")=TEXT(CRENEAUX!$V$12,"jjjj"),TEXT($C125,"jjjj")=TEXT(CRENEAUX!$W$12,"jjjj"),TEXT($C125,"jjjj")=TEXT(CRENEAUX!$X$12,"jjjj"),TEXT($C125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G125</xm:sqref>
        </x14:conditionalFormatting>
        <x14:conditionalFormatting xmlns:xm="http://schemas.microsoft.com/office/excel/2006/main">
          <x14:cfRule type="expression" priority="3268" id="{B6BBAC0F-D77F-48FE-B20B-0A88D322EEBB}">
            <xm:f>OR(TEXT($C125,"jjjj")=TEXT(CRENEAUX!$S$12,"jjjj"),TEXT($C125,"jjjj")=TEXT(CRENEAUX!$T$12,"jjjj"),TEXT($C125,"jjjj")=TEXT(CRENEAUX!$U$12,"jjjj"),TEXT($C125,"jjjj")=TEXT(CRENEAUX!$V$12,"jjjj"),TEXT($C125,"jjjj")=TEXT(CRENEAUX!$W$12,"jjjj"),TEXT($C125,"jjjj")=TEXT(CRENEAUX!$X$12,"jjjj"),TEXT($C125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G126</xm:sqref>
        </x14:conditionalFormatting>
        <x14:conditionalFormatting xmlns:xm="http://schemas.microsoft.com/office/excel/2006/main">
          <x14:cfRule type="expression" priority="3266" id="{BCFC666F-CA00-4C98-9AFD-0795C9AA9D15}">
            <xm:f>OR(TEXT($C127,"jjjj")=TEXT(CRENEAUX!$S$12,"jjjj"),TEXT($C127,"jjjj")=TEXT(CRENEAUX!$T$12,"jjjj"),TEXT($C127,"jjjj")=TEXT(CRENEAUX!$U$12,"jjjj"),TEXT($C127,"jjjj")=TEXT(CRENEAUX!$V$12,"jjjj"),TEXT($C127,"jjjj")=TEXT(CRENEAUX!$W$12,"jjjj"),TEXT($C127,"jjjj")=TEXT(CRENEAUX!$X$12,"jjjj"),TEXT($C127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G127</xm:sqref>
        </x14:conditionalFormatting>
        <x14:conditionalFormatting xmlns:xm="http://schemas.microsoft.com/office/excel/2006/main">
          <x14:cfRule type="expression" priority="3265" id="{F1FE9B2A-E115-425B-95D9-E899755E466F}">
            <xm:f>OR(TEXT($C127,"jjjj")=TEXT(CRENEAUX!$S$12,"jjjj"),TEXT($C127,"jjjj")=TEXT(CRENEAUX!$T$12,"jjjj"),TEXT($C127,"jjjj")=TEXT(CRENEAUX!$U$12,"jjjj"),TEXT($C127,"jjjj")=TEXT(CRENEAUX!$V$12,"jjjj"),TEXT($C127,"jjjj")=TEXT(CRENEAUX!$W$12,"jjjj"),TEXT($C127,"jjjj")=TEXT(CRENEAUX!$X$12,"jjjj"),TEXT($C127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G128</xm:sqref>
        </x14:conditionalFormatting>
        <x14:conditionalFormatting xmlns:xm="http://schemas.microsoft.com/office/excel/2006/main">
          <x14:cfRule type="expression" priority="3263" id="{E3B1C564-8FE4-4F91-B99F-B24EC2211B37}">
            <xm:f>OR(TEXT($C129,"jjjj")=TEXT(CRENEAUX!$S$12,"jjjj"),TEXT($C129,"jjjj")=TEXT(CRENEAUX!$T$12,"jjjj"),TEXT($C129,"jjjj")=TEXT(CRENEAUX!$U$12,"jjjj"),TEXT($C129,"jjjj")=TEXT(CRENEAUX!$V$12,"jjjj"),TEXT($C129,"jjjj")=TEXT(CRENEAUX!$W$12,"jjjj"),TEXT($C129,"jjjj")=TEXT(CRENEAUX!$X$12,"jjjj"),TEXT($C129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G129</xm:sqref>
        </x14:conditionalFormatting>
        <x14:conditionalFormatting xmlns:xm="http://schemas.microsoft.com/office/excel/2006/main">
          <x14:cfRule type="expression" priority="3262" id="{613CA81B-1A37-4846-93D5-DE8E3A51DAED}">
            <xm:f>OR(TEXT($C129,"jjjj")=TEXT(CRENEAUX!$S$12,"jjjj"),TEXT($C129,"jjjj")=TEXT(CRENEAUX!$T$12,"jjjj"),TEXT($C129,"jjjj")=TEXT(CRENEAUX!$U$12,"jjjj"),TEXT($C129,"jjjj")=TEXT(CRENEAUX!$V$12,"jjjj"),TEXT($C129,"jjjj")=TEXT(CRENEAUX!$W$12,"jjjj"),TEXT($C129,"jjjj")=TEXT(CRENEAUX!$X$12,"jjjj"),TEXT($C129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G130</xm:sqref>
        </x14:conditionalFormatting>
        <x14:conditionalFormatting xmlns:xm="http://schemas.microsoft.com/office/excel/2006/main">
          <x14:cfRule type="expression" priority="3260" id="{398AC9C3-3F61-4129-8A02-27B337169C42}">
            <xm:f>OR(TEXT($C131,"jjjj")=TEXT(CRENEAUX!$S$12,"jjjj"),TEXT($C131,"jjjj")=TEXT(CRENEAUX!$T$12,"jjjj"),TEXT($C131,"jjjj")=TEXT(CRENEAUX!$U$12,"jjjj"),TEXT($C131,"jjjj")=TEXT(CRENEAUX!$V$12,"jjjj"),TEXT($C131,"jjjj")=TEXT(CRENEAUX!$W$12,"jjjj"),TEXT($C131,"jjjj")=TEXT(CRENEAUX!$X$12,"jjjj"),TEXT($C131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G131</xm:sqref>
        </x14:conditionalFormatting>
        <x14:conditionalFormatting xmlns:xm="http://schemas.microsoft.com/office/excel/2006/main">
          <x14:cfRule type="expression" priority="3259" id="{72EFD295-967D-4A3B-B91E-7ADEF13A3ABA}">
            <xm:f>OR(TEXT($C131,"jjjj")=TEXT(CRENEAUX!$S$12,"jjjj"),TEXT($C131,"jjjj")=TEXT(CRENEAUX!$T$12,"jjjj"),TEXT($C131,"jjjj")=TEXT(CRENEAUX!$U$12,"jjjj"),TEXT($C131,"jjjj")=TEXT(CRENEAUX!$V$12,"jjjj"),TEXT($C131,"jjjj")=TEXT(CRENEAUX!$W$12,"jjjj"),TEXT($C131,"jjjj")=TEXT(CRENEAUX!$X$12,"jjjj"),TEXT($C131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G132</xm:sqref>
        </x14:conditionalFormatting>
        <x14:conditionalFormatting xmlns:xm="http://schemas.microsoft.com/office/excel/2006/main">
          <x14:cfRule type="expression" priority="3257" id="{A2E6206E-A0E2-4ACF-A0BE-52A871730C5F}">
            <xm:f>OR(TEXT($C133,"jjjj")=TEXT(CRENEAUX!$S$12,"jjjj"),TEXT($C133,"jjjj")=TEXT(CRENEAUX!$T$12,"jjjj"),TEXT($C133,"jjjj")=TEXT(CRENEAUX!$U$12,"jjjj"),TEXT($C133,"jjjj")=TEXT(CRENEAUX!$V$12,"jjjj"),TEXT($C133,"jjjj")=TEXT(CRENEAUX!$W$12,"jjjj"),TEXT($C133,"jjjj")=TEXT(CRENEAUX!$X$12,"jjjj"),TEXT($C133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G133</xm:sqref>
        </x14:conditionalFormatting>
        <x14:conditionalFormatting xmlns:xm="http://schemas.microsoft.com/office/excel/2006/main">
          <x14:cfRule type="expression" priority="3256" id="{CFD0919B-2735-4DAD-8647-5F41EABC751E}">
            <xm:f>OR(TEXT($C133,"jjjj")=TEXT(CRENEAUX!$S$12,"jjjj"),TEXT($C133,"jjjj")=TEXT(CRENEAUX!$T$12,"jjjj"),TEXT($C133,"jjjj")=TEXT(CRENEAUX!$U$12,"jjjj"),TEXT($C133,"jjjj")=TEXT(CRENEAUX!$V$12,"jjjj"),TEXT($C133,"jjjj")=TEXT(CRENEAUX!$W$12,"jjjj"),TEXT($C133,"jjjj")=TEXT(CRENEAUX!$X$12,"jjjj"),TEXT($C133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G134</xm:sqref>
        </x14:conditionalFormatting>
        <x14:conditionalFormatting xmlns:xm="http://schemas.microsoft.com/office/excel/2006/main">
          <x14:cfRule type="expression" priority="3254" id="{0E040345-73A0-4CBF-B213-11BFADFE7447}">
            <xm:f>OR(TEXT($C135,"jjjj")=TEXT(CRENEAUX!$S$12,"jjjj"),TEXT($C135,"jjjj")=TEXT(CRENEAUX!$T$12,"jjjj"),TEXT($C135,"jjjj")=TEXT(CRENEAUX!$U$12,"jjjj"),TEXT($C135,"jjjj")=TEXT(CRENEAUX!$V$12,"jjjj"),TEXT($C135,"jjjj")=TEXT(CRENEAUX!$W$12,"jjjj"),TEXT($C135,"jjjj")=TEXT(CRENEAUX!$X$12,"jjjj"),TEXT($C135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G135</xm:sqref>
        </x14:conditionalFormatting>
        <x14:conditionalFormatting xmlns:xm="http://schemas.microsoft.com/office/excel/2006/main">
          <x14:cfRule type="expression" priority="3253" id="{41B89A4D-6797-446E-B756-0ABE3ED02A7A}">
            <xm:f>OR(TEXT($C135,"jjjj")=TEXT(CRENEAUX!$S$12,"jjjj"),TEXT($C135,"jjjj")=TEXT(CRENEAUX!$T$12,"jjjj"),TEXT($C135,"jjjj")=TEXT(CRENEAUX!$U$12,"jjjj"),TEXT($C135,"jjjj")=TEXT(CRENEAUX!$V$12,"jjjj"),TEXT($C135,"jjjj")=TEXT(CRENEAUX!$W$12,"jjjj"),TEXT($C135,"jjjj")=TEXT(CRENEAUX!$X$12,"jjjj"),TEXT($C135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G136</xm:sqref>
        </x14:conditionalFormatting>
        <x14:conditionalFormatting xmlns:xm="http://schemas.microsoft.com/office/excel/2006/main">
          <x14:cfRule type="expression" priority="3251" id="{A9734B67-1128-4A64-BF4B-06991E9A69D3}">
            <xm:f>OR(TEXT($C137,"jjjj")=TEXT(CRENEAUX!$S$12,"jjjj"),TEXT($C137,"jjjj")=TEXT(CRENEAUX!$T$12,"jjjj"),TEXT($C137,"jjjj")=TEXT(CRENEAUX!$U$12,"jjjj"),TEXT($C137,"jjjj")=TEXT(CRENEAUX!$V$12,"jjjj"),TEXT($C137,"jjjj")=TEXT(CRENEAUX!$W$12,"jjjj"),TEXT($C137,"jjjj")=TEXT(CRENEAUX!$X$12,"jjjj"),TEXT($C137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G137</xm:sqref>
        </x14:conditionalFormatting>
        <x14:conditionalFormatting xmlns:xm="http://schemas.microsoft.com/office/excel/2006/main">
          <x14:cfRule type="expression" priority="3250" id="{193BBDAD-6093-48F1-8D64-269B1DA51DD2}">
            <xm:f>OR(TEXT($C137,"jjjj")=TEXT(CRENEAUX!$S$12,"jjjj"),TEXT($C137,"jjjj")=TEXT(CRENEAUX!$T$12,"jjjj"),TEXT($C137,"jjjj")=TEXT(CRENEAUX!$U$12,"jjjj"),TEXT($C137,"jjjj")=TEXT(CRENEAUX!$V$12,"jjjj"),TEXT($C137,"jjjj")=TEXT(CRENEAUX!$W$12,"jjjj"),TEXT($C137,"jjjj")=TEXT(CRENEAUX!$X$12,"jjjj"),TEXT($C137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G138</xm:sqref>
        </x14:conditionalFormatting>
        <x14:conditionalFormatting xmlns:xm="http://schemas.microsoft.com/office/excel/2006/main">
          <x14:cfRule type="expression" priority="3248" id="{7DCEE2CC-7BBF-43F6-8D61-2619A1CFC7C6}">
            <xm:f>OR(TEXT($C139,"jjjj")=TEXT(CRENEAUX!$S$12,"jjjj"),TEXT($C139,"jjjj")=TEXT(CRENEAUX!$T$12,"jjjj"),TEXT($C139,"jjjj")=TEXT(CRENEAUX!$U$12,"jjjj"),TEXT($C139,"jjjj")=TEXT(CRENEAUX!$V$12,"jjjj"),TEXT($C139,"jjjj")=TEXT(CRENEAUX!$W$12,"jjjj"),TEXT($C139,"jjjj")=TEXT(CRENEAUX!$X$12,"jjjj"),TEXT($C139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G139</xm:sqref>
        </x14:conditionalFormatting>
        <x14:conditionalFormatting xmlns:xm="http://schemas.microsoft.com/office/excel/2006/main">
          <x14:cfRule type="expression" priority="3247" id="{72706593-B13C-4A5E-970B-303D28C11706}">
            <xm:f>OR(TEXT($C139,"jjjj")=TEXT(CRENEAUX!$S$12,"jjjj"),TEXT($C139,"jjjj")=TEXT(CRENEAUX!$T$12,"jjjj"),TEXT($C139,"jjjj")=TEXT(CRENEAUX!$U$12,"jjjj"),TEXT($C139,"jjjj")=TEXT(CRENEAUX!$V$12,"jjjj"),TEXT($C139,"jjjj")=TEXT(CRENEAUX!$W$12,"jjjj"),TEXT($C139,"jjjj")=TEXT(CRENEAUX!$X$12,"jjjj"),TEXT($C139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G140</xm:sqref>
        </x14:conditionalFormatting>
        <x14:conditionalFormatting xmlns:xm="http://schemas.microsoft.com/office/excel/2006/main">
          <x14:cfRule type="expression" priority="3245" id="{81062B17-2CC9-41B0-90D4-F08EB69F109C}">
            <xm:f>OR(TEXT($C141,"jjjj")=TEXT(CRENEAUX!$S$12,"jjjj"),TEXT($C141,"jjjj")=TEXT(CRENEAUX!$T$12,"jjjj"),TEXT($C141,"jjjj")=TEXT(CRENEAUX!$U$12,"jjjj"),TEXT($C141,"jjjj")=TEXT(CRENEAUX!$V$12,"jjjj"),TEXT($C141,"jjjj")=TEXT(CRENEAUX!$W$12,"jjjj"),TEXT($C141,"jjjj")=TEXT(CRENEAUX!$X$12,"jjjj"),TEXT($C141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G141</xm:sqref>
        </x14:conditionalFormatting>
        <x14:conditionalFormatting xmlns:xm="http://schemas.microsoft.com/office/excel/2006/main">
          <x14:cfRule type="expression" priority="3244" id="{7A6AE16A-2480-4AA4-BF8B-FAF2035B7392}">
            <xm:f>OR(TEXT($C141,"jjjj")=TEXT(CRENEAUX!$S$12,"jjjj"),TEXT($C141,"jjjj")=TEXT(CRENEAUX!$T$12,"jjjj"),TEXT($C141,"jjjj")=TEXT(CRENEAUX!$U$12,"jjjj"),TEXT($C141,"jjjj")=TEXT(CRENEAUX!$V$12,"jjjj"),TEXT($C141,"jjjj")=TEXT(CRENEAUX!$W$12,"jjjj"),TEXT($C141,"jjjj")=TEXT(CRENEAUX!$X$12,"jjjj"),TEXT($C141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G142</xm:sqref>
        </x14:conditionalFormatting>
        <x14:conditionalFormatting xmlns:xm="http://schemas.microsoft.com/office/excel/2006/main">
          <x14:cfRule type="expression" priority="3242" id="{1B8C4410-9517-4AE8-A88E-CC74DD5A4623}">
            <xm:f>OR(TEXT($C143,"jjjj")=TEXT(CRENEAUX!$S$12,"jjjj"),TEXT($C143,"jjjj")=TEXT(CRENEAUX!$T$12,"jjjj"),TEXT($C143,"jjjj")=TEXT(CRENEAUX!$U$12,"jjjj"),TEXT($C143,"jjjj")=TEXT(CRENEAUX!$V$12,"jjjj"),TEXT($C143,"jjjj")=TEXT(CRENEAUX!$W$12,"jjjj"),TEXT($C143,"jjjj")=TEXT(CRENEAUX!$X$12,"jjjj"),TEXT($C143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G143</xm:sqref>
        </x14:conditionalFormatting>
        <x14:conditionalFormatting xmlns:xm="http://schemas.microsoft.com/office/excel/2006/main">
          <x14:cfRule type="expression" priority="3241" id="{31F43B8C-95B8-45EE-95B3-DD512015DE4D}">
            <xm:f>OR(TEXT($C143,"jjjj")=TEXT(CRENEAUX!$S$12,"jjjj"),TEXT($C143,"jjjj")=TEXT(CRENEAUX!$T$12,"jjjj"),TEXT($C143,"jjjj")=TEXT(CRENEAUX!$U$12,"jjjj"),TEXT($C143,"jjjj")=TEXT(CRENEAUX!$V$12,"jjjj"),TEXT($C143,"jjjj")=TEXT(CRENEAUX!$W$12,"jjjj"),TEXT($C143,"jjjj")=TEXT(CRENEAUX!$X$12,"jjjj"),TEXT($C143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G144</xm:sqref>
        </x14:conditionalFormatting>
        <x14:conditionalFormatting xmlns:xm="http://schemas.microsoft.com/office/excel/2006/main">
          <x14:cfRule type="expression" priority="3239" id="{6F88110A-39BD-4FC9-A52E-F92DC73C6CC1}">
            <xm:f>OR(TEXT($C145,"jjjj")=TEXT(CRENEAUX!$S$12,"jjjj"),TEXT($C145,"jjjj")=TEXT(CRENEAUX!$T$12,"jjjj"),TEXT($C145,"jjjj")=TEXT(CRENEAUX!$U$12,"jjjj"),TEXT($C145,"jjjj")=TEXT(CRENEAUX!$V$12,"jjjj"),TEXT($C145,"jjjj")=TEXT(CRENEAUX!$W$12,"jjjj"),TEXT($C145,"jjjj")=TEXT(CRENEAUX!$X$12,"jjjj"),TEXT($C145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G145</xm:sqref>
        </x14:conditionalFormatting>
        <x14:conditionalFormatting xmlns:xm="http://schemas.microsoft.com/office/excel/2006/main">
          <x14:cfRule type="expression" priority="3238" id="{6B50F5DA-5C3A-4EE6-B30F-F00937C68AB6}">
            <xm:f>OR(TEXT($C145,"jjjj")=TEXT(CRENEAUX!$S$12,"jjjj"),TEXT($C145,"jjjj")=TEXT(CRENEAUX!$T$12,"jjjj"),TEXT($C145,"jjjj")=TEXT(CRENEAUX!$U$12,"jjjj"),TEXT($C145,"jjjj")=TEXT(CRENEAUX!$V$12,"jjjj"),TEXT($C145,"jjjj")=TEXT(CRENEAUX!$W$12,"jjjj"),TEXT($C145,"jjjj")=TEXT(CRENEAUX!$X$12,"jjjj"),TEXT($C145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G146</xm:sqref>
        </x14:conditionalFormatting>
        <x14:conditionalFormatting xmlns:xm="http://schemas.microsoft.com/office/excel/2006/main">
          <x14:cfRule type="expression" priority="3236" id="{E870D398-C8CC-4831-B6F7-4B5E2409B7AB}">
            <xm:f>OR(TEXT($C147,"jjjj")=TEXT(CRENEAUX!$S$12,"jjjj"),TEXT($C147,"jjjj")=TEXT(CRENEAUX!$T$12,"jjjj"),TEXT($C147,"jjjj")=TEXT(CRENEAUX!$U$12,"jjjj"),TEXT($C147,"jjjj")=TEXT(CRENEAUX!$V$12,"jjjj"),TEXT($C147,"jjjj")=TEXT(CRENEAUX!$W$12,"jjjj"),TEXT($C147,"jjjj")=TEXT(CRENEAUX!$X$12,"jjjj"),TEXT($C147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G147</xm:sqref>
        </x14:conditionalFormatting>
        <x14:conditionalFormatting xmlns:xm="http://schemas.microsoft.com/office/excel/2006/main">
          <x14:cfRule type="expression" priority="3235" id="{CD93A442-4CC3-46C3-BE5C-265528C8B96A}">
            <xm:f>OR(TEXT($C147,"jjjj")=TEXT(CRENEAUX!$S$12,"jjjj"),TEXT($C147,"jjjj")=TEXT(CRENEAUX!$T$12,"jjjj"),TEXT($C147,"jjjj")=TEXT(CRENEAUX!$U$12,"jjjj"),TEXT($C147,"jjjj")=TEXT(CRENEAUX!$V$12,"jjjj"),TEXT($C147,"jjjj")=TEXT(CRENEAUX!$W$12,"jjjj"),TEXT($C147,"jjjj")=TEXT(CRENEAUX!$X$12,"jjjj"),TEXT($C147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G148</xm:sqref>
        </x14:conditionalFormatting>
        <x14:conditionalFormatting xmlns:xm="http://schemas.microsoft.com/office/excel/2006/main">
          <x14:cfRule type="expression" priority="3233" id="{D6BA882B-FE26-46C1-8B95-43B94A251C16}">
            <xm:f>OR(TEXT($C149,"jjjj")=TEXT(CRENEAUX!$S$12,"jjjj"),TEXT($C149,"jjjj")=TEXT(CRENEAUX!$T$12,"jjjj"),TEXT($C149,"jjjj")=TEXT(CRENEAUX!$U$12,"jjjj"),TEXT($C149,"jjjj")=TEXT(CRENEAUX!$V$12,"jjjj"),TEXT($C149,"jjjj")=TEXT(CRENEAUX!$W$12,"jjjj"),TEXT($C149,"jjjj")=TEXT(CRENEAUX!$X$12,"jjjj"),TEXT($C149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G149</xm:sqref>
        </x14:conditionalFormatting>
        <x14:conditionalFormatting xmlns:xm="http://schemas.microsoft.com/office/excel/2006/main">
          <x14:cfRule type="expression" priority="3232" id="{0C2D0280-19C2-4BEF-9634-B568266D9254}">
            <xm:f>OR(TEXT($C149,"jjjj")=TEXT(CRENEAUX!$S$12,"jjjj"),TEXT($C149,"jjjj")=TEXT(CRENEAUX!$T$12,"jjjj"),TEXT($C149,"jjjj")=TEXT(CRENEAUX!$U$12,"jjjj"),TEXT($C149,"jjjj")=TEXT(CRENEAUX!$V$12,"jjjj"),TEXT($C149,"jjjj")=TEXT(CRENEAUX!$W$12,"jjjj"),TEXT($C149,"jjjj")=TEXT(CRENEAUX!$X$12,"jjjj"),TEXT($C149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G150</xm:sqref>
        </x14:conditionalFormatting>
        <x14:conditionalFormatting xmlns:xm="http://schemas.microsoft.com/office/excel/2006/main">
          <x14:cfRule type="expression" priority="3230" id="{972AF96E-4EFB-40A8-8192-F8673DFB19ED}">
            <xm:f>OR(TEXT($C151,"jjjj")=TEXT(CRENEAUX!$S$12,"jjjj"),TEXT($C151,"jjjj")=TEXT(CRENEAUX!$T$12,"jjjj"),TEXT($C151,"jjjj")=TEXT(CRENEAUX!$U$12,"jjjj"),TEXT($C151,"jjjj")=TEXT(CRENEAUX!$V$12,"jjjj"),TEXT($C151,"jjjj")=TEXT(CRENEAUX!$W$12,"jjjj"),TEXT($C151,"jjjj")=TEXT(CRENEAUX!$X$12,"jjjj"),TEXT($C151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G151</xm:sqref>
        </x14:conditionalFormatting>
        <x14:conditionalFormatting xmlns:xm="http://schemas.microsoft.com/office/excel/2006/main">
          <x14:cfRule type="expression" priority="3229" id="{07F4A943-683C-4A16-9FFB-2A7D67436211}">
            <xm:f>OR(TEXT($C151,"jjjj")=TEXT(CRENEAUX!$S$12,"jjjj"),TEXT($C151,"jjjj")=TEXT(CRENEAUX!$T$12,"jjjj"),TEXT($C151,"jjjj")=TEXT(CRENEAUX!$U$12,"jjjj"),TEXT($C151,"jjjj")=TEXT(CRENEAUX!$V$12,"jjjj"),TEXT($C151,"jjjj")=TEXT(CRENEAUX!$W$12,"jjjj"),TEXT($C151,"jjjj")=TEXT(CRENEAUX!$X$12,"jjjj"),TEXT($C151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G152</xm:sqref>
        </x14:conditionalFormatting>
        <x14:conditionalFormatting xmlns:xm="http://schemas.microsoft.com/office/excel/2006/main">
          <x14:cfRule type="expression" priority="3227" id="{C570D8DA-2A05-4DDC-8270-374A35B07564}">
            <xm:f>OR(TEXT($C153,"jjjj")=TEXT(CRENEAUX!$S$12,"jjjj"),TEXT($C153,"jjjj")=TEXT(CRENEAUX!$T$12,"jjjj"),TEXT($C153,"jjjj")=TEXT(CRENEAUX!$U$12,"jjjj"),TEXT($C153,"jjjj")=TEXT(CRENEAUX!$V$12,"jjjj"),TEXT($C153,"jjjj")=TEXT(CRENEAUX!$W$12,"jjjj"),TEXT($C153,"jjjj")=TEXT(CRENEAUX!$X$12,"jjjj"),TEXT($C153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G153</xm:sqref>
        </x14:conditionalFormatting>
        <x14:conditionalFormatting xmlns:xm="http://schemas.microsoft.com/office/excel/2006/main">
          <x14:cfRule type="expression" priority="3226" id="{252C57EC-3670-495A-B8F7-BFC3D282210F}">
            <xm:f>OR(TEXT($C153,"jjjj")=TEXT(CRENEAUX!$S$12,"jjjj"),TEXT($C153,"jjjj")=TEXT(CRENEAUX!$T$12,"jjjj"),TEXT($C153,"jjjj")=TEXT(CRENEAUX!$U$12,"jjjj"),TEXT($C153,"jjjj")=TEXT(CRENEAUX!$V$12,"jjjj"),TEXT($C153,"jjjj")=TEXT(CRENEAUX!$W$12,"jjjj"),TEXT($C153,"jjjj")=TEXT(CRENEAUX!$X$12,"jjjj"),TEXT($C153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G154</xm:sqref>
        </x14:conditionalFormatting>
        <x14:conditionalFormatting xmlns:xm="http://schemas.microsoft.com/office/excel/2006/main">
          <x14:cfRule type="expression" priority="3224" id="{E5D666C3-A1C8-419A-BC67-4C177AB20B44}">
            <xm:f>OR(TEXT($C155,"jjjj")=TEXT(CRENEAUX!$S$12,"jjjj"),TEXT($C155,"jjjj")=TEXT(CRENEAUX!$T$12,"jjjj"),TEXT($C155,"jjjj")=TEXT(CRENEAUX!$U$12,"jjjj"),TEXT($C155,"jjjj")=TEXT(CRENEAUX!$V$12,"jjjj"),TEXT($C155,"jjjj")=TEXT(CRENEAUX!$W$12,"jjjj"),TEXT($C155,"jjjj")=TEXT(CRENEAUX!$X$12,"jjjj"),TEXT($C155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G155</xm:sqref>
        </x14:conditionalFormatting>
        <x14:conditionalFormatting xmlns:xm="http://schemas.microsoft.com/office/excel/2006/main">
          <x14:cfRule type="expression" priority="3223" id="{848763D9-FF43-4631-9AEB-7D3C350F1EA6}">
            <xm:f>OR(TEXT($C155,"jjjj")=TEXT(CRENEAUX!$S$12,"jjjj"),TEXT($C155,"jjjj")=TEXT(CRENEAUX!$T$12,"jjjj"),TEXT($C155,"jjjj")=TEXT(CRENEAUX!$U$12,"jjjj"),TEXT($C155,"jjjj")=TEXT(CRENEAUX!$V$12,"jjjj"),TEXT($C155,"jjjj")=TEXT(CRENEAUX!$W$12,"jjjj"),TEXT($C155,"jjjj")=TEXT(CRENEAUX!$X$12,"jjjj"),TEXT($C155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G156</xm:sqref>
        </x14:conditionalFormatting>
        <x14:conditionalFormatting xmlns:xm="http://schemas.microsoft.com/office/excel/2006/main">
          <x14:cfRule type="expression" priority="3221" id="{E651702E-F1C6-46DD-866F-5EA5BCE73AC5}">
            <xm:f>OR(TEXT($C157,"jjjj")=TEXT(CRENEAUX!$S$12,"jjjj"),TEXT($C157,"jjjj")=TEXT(CRENEAUX!$T$12,"jjjj"),TEXT($C157,"jjjj")=TEXT(CRENEAUX!$U$12,"jjjj"),TEXT($C157,"jjjj")=TEXT(CRENEAUX!$V$12,"jjjj"),TEXT($C157,"jjjj")=TEXT(CRENEAUX!$W$12,"jjjj"),TEXT($C157,"jjjj")=TEXT(CRENEAUX!$X$12,"jjjj"),TEXT($C157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G157</xm:sqref>
        </x14:conditionalFormatting>
        <x14:conditionalFormatting xmlns:xm="http://schemas.microsoft.com/office/excel/2006/main">
          <x14:cfRule type="expression" priority="3220" id="{E6CFA88A-4644-4C7A-9CAE-5653C10CF021}">
            <xm:f>OR(TEXT($C157,"jjjj")=TEXT(CRENEAUX!$S$12,"jjjj"),TEXT($C157,"jjjj")=TEXT(CRENEAUX!$T$12,"jjjj"),TEXT($C157,"jjjj")=TEXT(CRENEAUX!$U$12,"jjjj"),TEXT($C157,"jjjj")=TEXT(CRENEAUX!$V$12,"jjjj"),TEXT($C157,"jjjj")=TEXT(CRENEAUX!$W$12,"jjjj"),TEXT($C157,"jjjj")=TEXT(CRENEAUX!$X$12,"jjjj"),TEXT($C157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G158</xm:sqref>
        </x14:conditionalFormatting>
        <x14:conditionalFormatting xmlns:xm="http://schemas.microsoft.com/office/excel/2006/main">
          <x14:cfRule type="expression" priority="3218" id="{B3BBCBE7-AC11-4C7B-A211-1C9F2CA3FCB6}">
            <xm:f>OR(TEXT($C159,"jjjj")=TEXT(CRENEAUX!$S$12,"jjjj"),TEXT($C159,"jjjj")=TEXT(CRENEAUX!$T$12,"jjjj"),TEXT($C159,"jjjj")=TEXT(CRENEAUX!$U$12,"jjjj"),TEXT($C159,"jjjj")=TEXT(CRENEAUX!$V$12,"jjjj"),TEXT($C159,"jjjj")=TEXT(CRENEAUX!$W$12,"jjjj"),TEXT($C159,"jjjj")=TEXT(CRENEAUX!$X$12,"jjjj"),TEXT($C159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G159</xm:sqref>
        </x14:conditionalFormatting>
        <x14:conditionalFormatting xmlns:xm="http://schemas.microsoft.com/office/excel/2006/main">
          <x14:cfRule type="expression" priority="3217" id="{81C95E52-D103-40EE-8068-FB14886C28B5}">
            <xm:f>OR(TEXT($C159,"jjjj")=TEXT(CRENEAUX!$S$12,"jjjj"),TEXT($C159,"jjjj")=TEXT(CRENEAUX!$T$12,"jjjj"),TEXT($C159,"jjjj")=TEXT(CRENEAUX!$U$12,"jjjj"),TEXT($C159,"jjjj")=TEXT(CRENEAUX!$V$12,"jjjj"),TEXT($C159,"jjjj")=TEXT(CRENEAUX!$W$12,"jjjj"),TEXT($C159,"jjjj")=TEXT(CRENEAUX!$X$12,"jjjj"),TEXT($C159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G160</xm:sqref>
        </x14:conditionalFormatting>
        <x14:conditionalFormatting xmlns:xm="http://schemas.microsoft.com/office/excel/2006/main">
          <x14:cfRule type="expression" priority="3215" id="{DFB7D220-17D6-45D6-8297-9922E430B62C}">
            <xm:f>OR(TEXT($C161,"jjjj")=TEXT(CRENEAUX!$S$12,"jjjj"),TEXT($C161,"jjjj")=TEXT(CRENEAUX!$T$12,"jjjj"),TEXT($C161,"jjjj")=TEXT(CRENEAUX!$U$12,"jjjj"),TEXT($C161,"jjjj")=TEXT(CRENEAUX!$V$12,"jjjj"),TEXT($C161,"jjjj")=TEXT(CRENEAUX!$W$12,"jjjj"),TEXT($C161,"jjjj")=TEXT(CRENEAUX!$X$12,"jjjj"),TEXT($C161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G161</xm:sqref>
        </x14:conditionalFormatting>
        <x14:conditionalFormatting xmlns:xm="http://schemas.microsoft.com/office/excel/2006/main">
          <x14:cfRule type="expression" priority="3214" id="{8876770D-A028-4896-8B24-B670A15BE6C7}">
            <xm:f>OR(TEXT($C161,"jjjj")=TEXT(CRENEAUX!$S$12,"jjjj"),TEXT($C161,"jjjj")=TEXT(CRENEAUX!$T$12,"jjjj"),TEXT($C161,"jjjj")=TEXT(CRENEAUX!$U$12,"jjjj"),TEXT($C161,"jjjj")=TEXT(CRENEAUX!$V$12,"jjjj"),TEXT($C161,"jjjj")=TEXT(CRENEAUX!$W$12,"jjjj"),TEXT($C161,"jjjj")=TEXT(CRENEAUX!$X$12,"jjjj"),TEXT($C161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G162</xm:sqref>
        </x14:conditionalFormatting>
        <x14:conditionalFormatting xmlns:xm="http://schemas.microsoft.com/office/excel/2006/main">
          <x14:cfRule type="expression" priority="3212" id="{99304077-9C9E-4BF3-AA32-653213D4C1C9}">
            <xm:f>OR(TEXT($C163,"jjjj")=TEXT(CRENEAUX!$S$12,"jjjj"),TEXT($C163,"jjjj")=TEXT(CRENEAUX!$T$12,"jjjj"),TEXT($C163,"jjjj")=TEXT(CRENEAUX!$U$12,"jjjj"),TEXT($C163,"jjjj")=TEXT(CRENEAUX!$V$12,"jjjj"),TEXT($C163,"jjjj")=TEXT(CRENEAUX!$W$12,"jjjj"),TEXT($C163,"jjjj")=TEXT(CRENEAUX!$X$12,"jjjj"),TEXT($C163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G163</xm:sqref>
        </x14:conditionalFormatting>
        <x14:conditionalFormatting xmlns:xm="http://schemas.microsoft.com/office/excel/2006/main">
          <x14:cfRule type="expression" priority="3211" id="{D262DEC4-BE52-4A7F-85F6-D45BC0ABE017}">
            <xm:f>OR(TEXT($C163,"jjjj")=TEXT(CRENEAUX!$S$12,"jjjj"),TEXT($C163,"jjjj")=TEXT(CRENEAUX!$T$12,"jjjj"),TEXT($C163,"jjjj")=TEXT(CRENEAUX!$U$12,"jjjj"),TEXT($C163,"jjjj")=TEXT(CRENEAUX!$V$12,"jjjj"),TEXT($C163,"jjjj")=TEXT(CRENEAUX!$W$12,"jjjj"),TEXT($C163,"jjjj")=TEXT(CRENEAUX!$X$12,"jjjj"),TEXT($C163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G164</xm:sqref>
        </x14:conditionalFormatting>
        <x14:conditionalFormatting xmlns:xm="http://schemas.microsoft.com/office/excel/2006/main">
          <x14:cfRule type="expression" priority="3209" id="{16BBA429-8E26-408F-AE3A-BFC365A28A4C}">
            <xm:f>OR(TEXT($C165,"jjjj")=TEXT(CRENEAUX!$S$12,"jjjj"),TEXT($C165,"jjjj")=TEXT(CRENEAUX!$T$12,"jjjj"),TEXT($C165,"jjjj")=TEXT(CRENEAUX!$U$12,"jjjj"),TEXT($C165,"jjjj")=TEXT(CRENEAUX!$V$12,"jjjj"),TEXT($C165,"jjjj")=TEXT(CRENEAUX!$W$12,"jjjj"),TEXT($C165,"jjjj")=TEXT(CRENEAUX!$X$12,"jjjj"),TEXT($C165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G165</xm:sqref>
        </x14:conditionalFormatting>
        <x14:conditionalFormatting xmlns:xm="http://schemas.microsoft.com/office/excel/2006/main">
          <x14:cfRule type="expression" priority="3208" id="{4D08D262-A7C8-4202-89FD-1994CD5383E8}">
            <xm:f>OR(TEXT($C165,"jjjj")=TEXT(CRENEAUX!$S$12,"jjjj"),TEXT($C165,"jjjj")=TEXT(CRENEAUX!$T$12,"jjjj"),TEXT($C165,"jjjj")=TEXT(CRENEAUX!$U$12,"jjjj"),TEXT($C165,"jjjj")=TEXT(CRENEAUX!$V$12,"jjjj"),TEXT($C165,"jjjj")=TEXT(CRENEAUX!$W$12,"jjjj"),TEXT($C165,"jjjj")=TEXT(CRENEAUX!$X$12,"jjjj"),TEXT($C165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G166</xm:sqref>
        </x14:conditionalFormatting>
        <x14:conditionalFormatting xmlns:xm="http://schemas.microsoft.com/office/excel/2006/main">
          <x14:cfRule type="expression" priority="3206" id="{C08AEF4B-E2FD-4313-B1AD-3C406EA7D46C}">
            <xm:f>OR(TEXT($C167,"jjjj")=TEXT(CRENEAUX!$S$12,"jjjj"),TEXT($C167,"jjjj")=TEXT(CRENEAUX!$T$12,"jjjj"),TEXT($C167,"jjjj")=TEXT(CRENEAUX!$U$12,"jjjj"),TEXT($C167,"jjjj")=TEXT(CRENEAUX!$V$12,"jjjj"),TEXT($C167,"jjjj")=TEXT(CRENEAUX!$W$12,"jjjj"),TEXT($C167,"jjjj")=TEXT(CRENEAUX!$X$12,"jjjj"),TEXT($C167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G167</xm:sqref>
        </x14:conditionalFormatting>
        <x14:conditionalFormatting xmlns:xm="http://schemas.microsoft.com/office/excel/2006/main">
          <x14:cfRule type="expression" priority="3205" id="{8FEABE34-D59B-474D-BDBB-FF3BF07DAAC4}">
            <xm:f>OR(TEXT($C167,"jjjj")=TEXT(CRENEAUX!$S$12,"jjjj"),TEXT($C167,"jjjj")=TEXT(CRENEAUX!$T$12,"jjjj"),TEXT($C167,"jjjj")=TEXT(CRENEAUX!$U$12,"jjjj"),TEXT($C167,"jjjj")=TEXT(CRENEAUX!$V$12,"jjjj"),TEXT($C167,"jjjj")=TEXT(CRENEAUX!$W$12,"jjjj"),TEXT($C167,"jjjj")=TEXT(CRENEAUX!$X$12,"jjjj"),TEXT($C167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G168</xm:sqref>
        </x14:conditionalFormatting>
        <x14:conditionalFormatting xmlns:xm="http://schemas.microsoft.com/office/excel/2006/main">
          <x14:cfRule type="expression" priority="3203" id="{3D9685DF-7245-4889-AC61-76CA7CE98153}">
            <xm:f>OR(TEXT($C169,"jjjj")=TEXT(CRENEAUX!$S$12,"jjjj"),TEXT($C169,"jjjj")=TEXT(CRENEAUX!$T$12,"jjjj"),TEXT($C169,"jjjj")=TEXT(CRENEAUX!$U$12,"jjjj"),TEXT($C169,"jjjj")=TEXT(CRENEAUX!$V$12,"jjjj"),TEXT($C169,"jjjj")=TEXT(CRENEAUX!$W$12,"jjjj"),TEXT($C169,"jjjj")=TEXT(CRENEAUX!$X$12,"jjjj"),TEXT($C169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G169</xm:sqref>
        </x14:conditionalFormatting>
        <x14:conditionalFormatting xmlns:xm="http://schemas.microsoft.com/office/excel/2006/main">
          <x14:cfRule type="expression" priority="3202" id="{22633D7C-2F27-4D26-9092-DE4ADB1876BC}">
            <xm:f>OR(TEXT($C169,"jjjj")=TEXT(CRENEAUX!$S$12,"jjjj"),TEXT($C169,"jjjj")=TEXT(CRENEAUX!$T$12,"jjjj"),TEXT($C169,"jjjj")=TEXT(CRENEAUX!$U$12,"jjjj"),TEXT($C169,"jjjj")=TEXT(CRENEAUX!$V$12,"jjjj"),TEXT($C169,"jjjj")=TEXT(CRENEAUX!$W$12,"jjjj"),TEXT($C169,"jjjj")=TEXT(CRENEAUX!$X$12,"jjjj"),TEXT($C169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G170</xm:sqref>
        </x14:conditionalFormatting>
        <x14:conditionalFormatting xmlns:xm="http://schemas.microsoft.com/office/excel/2006/main">
          <x14:cfRule type="expression" priority="3200" id="{4D0DD678-A684-43B2-A876-AB303187F51B}">
            <xm:f>OR(TEXT($C171,"jjjj")=TEXT(CRENEAUX!$S$12,"jjjj"),TEXT($C171,"jjjj")=TEXT(CRENEAUX!$T$12,"jjjj"),TEXT($C171,"jjjj")=TEXT(CRENEAUX!$U$12,"jjjj"),TEXT($C171,"jjjj")=TEXT(CRENEAUX!$V$12,"jjjj"),TEXT($C171,"jjjj")=TEXT(CRENEAUX!$W$12,"jjjj"),TEXT($C171,"jjjj")=TEXT(CRENEAUX!$X$12,"jjjj"),TEXT($C171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G171</xm:sqref>
        </x14:conditionalFormatting>
        <x14:conditionalFormatting xmlns:xm="http://schemas.microsoft.com/office/excel/2006/main">
          <x14:cfRule type="expression" priority="3199" id="{49BEEBA5-F675-480C-8A32-5A38C860741D}">
            <xm:f>OR(TEXT($C171,"jjjj")=TEXT(CRENEAUX!$S$12,"jjjj"),TEXT($C171,"jjjj")=TEXT(CRENEAUX!$T$12,"jjjj"),TEXT($C171,"jjjj")=TEXT(CRENEAUX!$U$12,"jjjj"),TEXT($C171,"jjjj")=TEXT(CRENEAUX!$V$12,"jjjj"),TEXT($C171,"jjjj")=TEXT(CRENEAUX!$W$12,"jjjj"),TEXT($C171,"jjjj")=TEXT(CRENEAUX!$X$12,"jjjj"),TEXT($C171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G172</xm:sqref>
        </x14:conditionalFormatting>
        <x14:conditionalFormatting xmlns:xm="http://schemas.microsoft.com/office/excel/2006/main">
          <x14:cfRule type="expression" priority="3197" id="{137F8FE5-D55F-40F7-999D-B17AE7DB13FA}">
            <xm:f>OR(TEXT($C173,"jjjj")=TEXT(CRENEAUX!$S$12,"jjjj"),TEXT($C173,"jjjj")=TEXT(CRENEAUX!$T$12,"jjjj"),TEXT($C173,"jjjj")=TEXT(CRENEAUX!$U$12,"jjjj"),TEXT($C173,"jjjj")=TEXT(CRENEAUX!$V$12,"jjjj"),TEXT($C173,"jjjj")=TEXT(CRENEAUX!$W$12,"jjjj"),TEXT($C173,"jjjj")=TEXT(CRENEAUX!$X$12,"jjjj"),TEXT($C173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G173</xm:sqref>
        </x14:conditionalFormatting>
        <x14:conditionalFormatting xmlns:xm="http://schemas.microsoft.com/office/excel/2006/main">
          <x14:cfRule type="expression" priority="3196" id="{6D4E1D6D-3171-426A-9546-90D89F4C55BE}">
            <xm:f>OR(TEXT($C173,"jjjj")=TEXT(CRENEAUX!$S$12,"jjjj"),TEXT($C173,"jjjj")=TEXT(CRENEAUX!$T$12,"jjjj"),TEXT($C173,"jjjj")=TEXT(CRENEAUX!$U$12,"jjjj"),TEXT($C173,"jjjj")=TEXT(CRENEAUX!$V$12,"jjjj"),TEXT($C173,"jjjj")=TEXT(CRENEAUX!$W$12,"jjjj"),TEXT($C173,"jjjj")=TEXT(CRENEAUX!$X$12,"jjjj"),TEXT($C173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G174</xm:sqref>
        </x14:conditionalFormatting>
        <x14:conditionalFormatting xmlns:xm="http://schemas.microsoft.com/office/excel/2006/main">
          <x14:cfRule type="expression" priority="3194" id="{5B686BEA-EC12-4887-AC39-B3A3E41F4854}">
            <xm:f>OR(TEXT($C175,"jjjj")=TEXT(CRENEAUX!$S$12,"jjjj"),TEXT($C175,"jjjj")=TEXT(CRENEAUX!$T$12,"jjjj"),TEXT($C175,"jjjj")=TEXT(CRENEAUX!$U$12,"jjjj"),TEXT($C175,"jjjj")=TEXT(CRENEAUX!$V$12,"jjjj"),TEXT($C175,"jjjj")=TEXT(CRENEAUX!$W$12,"jjjj"),TEXT($C175,"jjjj")=TEXT(CRENEAUX!$X$12,"jjjj"),TEXT($C175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G175</xm:sqref>
        </x14:conditionalFormatting>
        <x14:conditionalFormatting xmlns:xm="http://schemas.microsoft.com/office/excel/2006/main">
          <x14:cfRule type="expression" priority="3193" id="{CCCBA1A3-746A-45D9-AF63-9B6C30117738}">
            <xm:f>OR(TEXT($C175,"jjjj")=TEXT(CRENEAUX!$S$12,"jjjj"),TEXT($C175,"jjjj")=TEXT(CRENEAUX!$T$12,"jjjj"),TEXT($C175,"jjjj")=TEXT(CRENEAUX!$U$12,"jjjj"),TEXT($C175,"jjjj")=TEXT(CRENEAUX!$V$12,"jjjj"),TEXT($C175,"jjjj")=TEXT(CRENEAUX!$W$12,"jjjj"),TEXT($C175,"jjjj")=TEXT(CRENEAUX!$X$12,"jjjj"),TEXT($C175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G176</xm:sqref>
        </x14:conditionalFormatting>
        <x14:conditionalFormatting xmlns:xm="http://schemas.microsoft.com/office/excel/2006/main">
          <x14:cfRule type="expression" priority="3191" id="{B60A5F5A-C73D-4B3E-9780-0D0393A298F8}">
            <xm:f>OR(TEXT($C177,"jjjj")=TEXT(CRENEAUX!$S$12,"jjjj"),TEXT($C177,"jjjj")=TEXT(CRENEAUX!$T$12,"jjjj"),TEXT($C177,"jjjj")=TEXT(CRENEAUX!$U$12,"jjjj"),TEXT($C177,"jjjj")=TEXT(CRENEAUX!$V$12,"jjjj"),TEXT($C177,"jjjj")=TEXT(CRENEAUX!$W$12,"jjjj"),TEXT($C177,"jjjj")=TEXT(CRENEAUX!$X$12,"jjjj"),TEXT($C177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G177</xm:sqref>
        </x14:conditionalFormatting>
        <x14:conditionalFormatting xmlns:xm="http://schemas.microsoft.com/office/excel/2006/main">
          <x14:cfRule type="expression" priority="3190" id="{1A4F45DF-0BE2-4E35-8AA2-D9A3CF5A6FC2}">
            <xm:f>OR(TEXT($C177,"jjjj")=TEXT(CRENEAUX!$S$12,"jjjj"),TEXT($C177,"jjjj")=TEXT(CRENEAUX!$T$12,"jjjj"),TEXT($C177,"jjjj")=TEXT(CRENEAUX!$U$12,"jjjj"),TEXT($C177,"jjjj")=TEXT(CRENEAUX!$V$12,"jjjj"),TEXT($C177,"jjjj")=TEXT(CRENEAUX!$W$12,"jjjj"),TEXT($C177,"jjjj")=TEXT(CRENEAUX!$X$12,"jjjj"),TEXT($C177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G178</xm:sqref>
        </x14:conditionalFormatting>
        <x14:conditionalFormatting xmlns:xm="http://schemas.microsoft.com/office/excel/2006/main">
          <x14:cfRule type="expression" priority="3188" id="{22BEC5DA-ECA9-4D08-964D-AE26C8096331}">
            <xm:f>OR(TEXT($C179,"jjjj")=TEXT(CRENEAUX!$S$12,"jjjj"),TEXT($C179,"jjjj")=TEXT(CRENEAUX!$T$12,"jjjj"),TEXT($C179,"jjjj")=TEXT(CRENEAUX!$U$12,"jjjj"),TEXT($C179,"jjjj")=TEXT(CRENEAUX!$V$12,"jjjj"),TEXT($C179,"jjjj")=TEXT(CRENEAUX!$W$12,"jjjj"),TEXT($C179,"jjjj")=TEXT(CRENEAUX!$X$12,"jjjj"),TEXT($C179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G179</xm:sqref>
        </x14:conditionalFormatting>
        <x14:conditionalFormatting xmlns:xm="http://schemas.microsoft.com/office/excel/2006/main">
          <x14:cfRule type="expression" priority="3187" id="{D386F6C9-4730-482A-88A7-24DAAFEC17D5}">
            <xm:f>OR(TEXT($C179,"jjjj")=TEXT(CRENEAUX!$S$12,"jjjj"),TEXT($C179,"jjjj")=TEXT(CRENEAUX!$T$12,"jjjj"),TEXT($C179,"jjjj")=TEXT(CRENEAUX!$U$12,"jjjj"),TEXT($C179,"jjjj")=TEXT(CRENEAUX!$V$12,"jjjj"),TEXT($C179,"jjjj")=TEXT(CRENEAUX!$W$12,"jjjj"),TEXT($C179,"jjjj")=TEXT(CRENEAUX!$X$12,"jjjj"),TEXT($C179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G180</xm:sqref>
        </x14:conditionalFormatting>
        <x14:conditionalFormatting xmlns:xm="http://schemas.microsoft.com/office/excel/2006/main">
          <x14:cfRule type="expression" priority="3185" id="{4C363580-ADF3-4A20-92FC-0F669DFF3B83}">
            <xm:f>OR(TEXT($C181,"jjjj")=TEXT(CRENEAUX!$S$12,"jjjj"),TEXT($C181,"jjjj")=TEXT(CRENEAUX!$T$12,"jjjj"),TEXT($C181,"jjjj")=TEXT(CRENEAUX!$U$12,"jjjj"),TEXT($C181,"jjjj")=TEXT(CRENEAUX!$V$12,"jjjj"),TEXT($C181,"jjjj")=TEXT(CRENEAUX!$W$12,"jjjj"),TEXT($C181,"jjjj")=TEXT(CRENEAUX!$X$12,"jjjj"),TEXT($C181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G181</xm:sqref>
        </x14:conditionalFormatting>
        <x14:conditionalFormatting xmlns:xm="http://schemas.microsoft.com/office/excel/2006/main">
          <x14:cfRule type="expression" priority="3184" id="{B50F9CA0-02CA-43F6-96BA-7C31C6CAE646}">
            <xm:f>OR(TEXT($C181,"jjjj")=TEXT(CRENEAUX!$S$12,"jjjj"),TEXT($C181,"jjjj")=TEXT(CRENEAUX!$T$12,"jjjj"),TEXT($C181,"jjjj")=TEXT(CRENEAUX!$U$12,"jjjj"),TEXT($C181,"jjjj")=TEXT(CRENEAUX!$V$12,"jjjj"),TEXT($C181,"jjjj")=TEXT(CRENEAUX!$W$12,"jjjj"),TEXT($C181,"jjjj")=TEXT(CRENEAUX!$X$12,"jjjj"),TEXT($C181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G182</xm:sqref>
        </x14:conditionalFormatting>
        <x14:conditionalFormatting xmlns:xm="http://schemas.microsoft.com/office/excel/2006/main">
          <x14:cfRule type="expression" priority="3182" id="{2718D2DA-4AEF-4CD9-B0ED-5AEA5EAE258D}">
            <xm:f>OR(TEXT($C183,"jjjj")=TEXT(CRENEAUX!$S$12,"jjjj"),TEXT($C183,"jjjj")=TEXT(CRENEAUX!$T$12,"jjjj"),TEXT($C183,"jjjj")=TEXT(CRENEAUX!$U$12,"jjjj"),TEXT($C183,"jjjj")=TEXT(CRENEAUX!$V$12,"jjjj"),TEXT($C183,"jjjj")=TEXT(CRENEAUX!$W$12,"jjjj"),TEXT($C183,"jjjj")=TEXT(CRENEAUX!$X$12,"jjjj"),TEXT($C183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G183</xm:sqref>
        </x14:conditionalFormatting>
        <x14:conditionalFormatting xmlns:xm="http://schemas.microsoft.com/office/excel/2006/main">
          <x14:cfRule type="expression" priority="3181" id="{3D5C4223-A106-474C-BBAB-F56DF1B47CF1}">
            <xm:f>OR(TEXT($C183,"jjjj")=TEXT(CRENEAUX!$S$12,"jjjj"),TEXT($C183,"jjjj")=TEXT(CRENEAUX!$T$12,"jjjj"),TEXT($C183,"jjjj")=TEXT(CRENEAUX!$U$12,"jjjj"),TEXT($C183,"jjjj")=TEXT(CRENEAUX!$V$12,"jjjj"),TEXT($C183,"jjjj")=TEXT(CRENEAUX!$W$12,"jjjj"),TEXT($C183,"jjjj")=TEXT(CRENEAUX!$X$12,"jjjj"),TEXT($C183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G184</xm:sqref>
        </x14:conditionalFormatting>
        <x14:conditionalFormatting xmlns:xm="http://schemas.microsoft.com/office/excel/2006/main">
          <x14:cfRule type="expression" priority="3179" id="{5C2DFDA7-AA12-4178-B332-4ED66208FF8C}">
            <xm:f>OR(TEXT($C185,"jjjj")=TEXT(CRENEAUX!$S$12,"jjjj"),TEXT($C185,"jjjj")=TEXT(CRENEAUX!$T$12,"jjjj"),TEXT($C185,"jjjj")=TEXT(CRENEAUX!$U$12,"jjjj"),TEXT($C185,"jjjj")=TEXT(CRENEAUX!$V$12,"jjjj"),TEXT($C185,"jjjj")=TEXT(CRENEAUX!$W$12,"jjjj"),TEXT($C185,"jjjj")=TEXT(CRENEAUX!$X$12,"jjjj"),TEXT($C185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G185</xm:sqref>
        </x14:conditionalFormatting>
        <x14:conditionalFormatting xmlns:xm="http://schemas.microsoft.com/office/excel/2006/main">
          <x14:cfRule type="expression" priority="3178" id="{571BD088-E3F9-4971-9104-DE8D2E889F3A}">
            <xm:f>OR(TEXT($C185,"jjjj")=TEXT(CRENEAUX!$S$12,"jjjj"),TEXT($C185,"jjjj")=TEXT(CRENEAUX!$T$12,"jjjj"),TEXT($C185,"jjjj")=TEXT(CRENEAUX!$U$12,"jjjj"),TEXT($C185,"jjjj")=TEXT(CRENEAUX!$V$12,"jjjj"),TEXT($C185,"jjjj")=TEXT(CRENEAUX!$W$12,"jjjj"),TEXT($C185,"jjjj")=TEXT(CRENEAUX!$X$12,"jjjj"),TEXT($C185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G186</xm:sqref>
        </x14:conditionalFormatting>
        <x14:conditionalFormatting xmlns:xm="http://schemas.microsoft.com/office/excel/2006/main">
          <x14:cfRule type="expression" priority="3176" id="{55F3BC5E-9DFD-4250-9F89-6598FFA8165C}">
            <xm:f>OR(TEXT($C187,"jjjj")=TEXT(CRENEAUX!$S$12,"jjjj"),TEXT($C187,"jjjj")=TEXT(CRENEAUX!$T$12,"jjjj"),TEXT($C187,"jjjj")=TEXT(CRENEAUX!$U$12,"jjjj"),TEXT($C187,"jjjj")=TEXT(CRENEAUX!$V$12,"jjjj"),TEXT($C187,"jjjj")=TEXT(CRENEAUX!$W$12,"jjjj"),TEXT($C187,"jjjj")=TEXT(CRENEAUX!$X$12,"jjjj"),TEXT($C187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G187</xm:sqref>
        </x14:conditionalFormatting>
        <x14:conditionalFormatting xmlns:xm="http://schemas.microsoft.com/office/excel/2006/main">
          <x14:cfRule type="expression" priority="3175" id="{716ED188-0287-42A5-9A85-15B2BE6F126E}">
            <xm:f>OR(TEXT($C187,"jjjj")=TEXT(CRENEAUX!$S$12,"jjjj"),TEXT($C187,"jjjj")=TEXT(CRENEAUX!$T$12,"jjjj"),TEXT($C187,"jjjj")=TEXT(CRENEAUX!$U$12,"jjjj"),TEXT($C187,"jjjj")=TEXT(CRENEAUX!$V$12,"jjjj"),TEXT($C187,"jjjj")=TEXT(CRENEAUX!$W$12,"jjjj"),TEXT($C187,"jjjj")=TEXT(CRENEAUX!$X$12,"jjjj"),TEXT($C187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G188</xm:sqref>
        </x14:conditionalFormatting>
        <x14:conditionalFormatting xmlns:xm="http://schemas.microsoft.com/office/excel/2006/main">
          <x14:cfRule type="expression" priority="3173" id="{EAD16770-FEE9-4328-B377-C5AE5A9DBD69}">
            <xm:f>OR(TEXT($C189,"jjjj")=TEXT(CRENEAUX!$S$12,"jjjj"),TEXT($C189,"jjjj")=TEXT(CRENEAUX!$T$12,"jjjj"),TEXT($C189,"jjjj")=TEXT(CRENEAUX!$U$12,"jjjj"),TEXT($C189,"jjjj")=TEXT(CRENEAUX!$V$12,"jjjj"),TEXT($C189,"jjjj")=TEXT(CRENEAUX!$W$12,"jjjj"),TEXT($C189,"jjjj")=TEXT(CRENEAUX!$X$12,"jjjj"),TEXT($C189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G189</xm:sqref>
        </x14:conditionalFormatting>
        <x14:conditionalFormatting xmlns:xm="http://schemas.microsoft.com/office/excel/2006/main">
          <x14:cfRule type="expression" priority="3172" id="{8B06BB91-C068-4D89-A597-E876E4F5F006}">
            <xm:f>OR(TEXT($C189,"jjjj")=TEXT(CRENEAUX!$S$12,"jjjj"),TEXT($C189,"jjjj")=TEXT(CRENEAUX!$T$12,"jjjj"),TEXT($C189,"jjjj")=TEXT(CRENEAUX!$U$12,"jjjj"),TEXT($C189,"jjjj")=TEXT(CRENEAUX!$V$12,"jjjj"),TEXT($C189,"jjjj")=TEXT(CRENEAUX!$W$12,"jjjj"),TEXT($C189,"jjjj")=TEXT(CRENEAUX!$X$12,"jjjj"),TEXT($C189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G190</xm:sqref>
        </x14:conditionalFormatting>
        <x14:conditionalFormatting xmlns:xm="http://schemas.microsoft.com/office/excel/2006/main">
          <x14:cfRule type="expression" priority="3170" id="{806BD58E-3C78-45EF-93F6-4CE7DAE185D4}">
            <xm:f>OR(TEXT($C191,"jjjj")=TEXT(CRENEAUX!$S$12,"jjjj"),TEXT($C191,"jjjj")=TEXT(CRENEAUX!$T$12,"jjjj"),TEXT($C191,"jjjj")=TEXT(CRENEAUX!$U$12,"jjjj"),TEXT($C191,"jjjj")=TEXT(CRENEAUX!$V$12,"jjjj"),TEXT($C191,"jjjj")=TEXT(CRENEAUX!$W$12,"jjjj"),TEXT($C191,"jjjj")=TEXT(CRENEAUX!$X$12,"jjjj"),TEXT($C191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G191</xm:sqref>
        </x14:conditionalFormatting>
        <x14:conditionalFormatting xmlns:xm="http://schemas.microsoft.com/office/excel/2006/main">
          <x14:cfRule type="expression" priority="3169" id="{E3B87832-BB43-46BB-9E5D-B2B578500BA0}">
            <xm:f>OR(TEXT($C191,"jjjj")=TEXT(CRENEAUX!$S$12,"jjjj"),TEXT($C191,"jjjj")=TEXT(CRENEAUX!$T$12,"jjjj"),TEXT($C191,"jjjj")=TEXT(CRENEAUX!$U$12,"jjjj"),TEXT($C191,"jjjj")=TEXT(CRENEAUX!$V$12,"jjjj"),TEXT($C191,"jjjj")=TEXT(CRENEAUX!$W$12,"jjjj"),TEXT($C191,"jjjj")=TEXT(CRENEAUX!$X$12,"jjjj"),TEXT($C191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G192</xm:sqref>
        </x14:conditionalFormatting>
        <x14:conditionalFormatting xmlns:xm="http://schemas.microsoft.com/office/excel/2006/main">
          <x14:cfRule type="expression" priority="3167" id="{0BA0E0CF-4DC7-4236-A46F-04EDCC54E0DA}">
            <xm:f>OR(TEXT($C193,"jjjj")=TEXT(CRENEAUX!$S$12,"jjjj"),TEXT($C193,"jjjj")=TEXT(CRENEAUX!$T$12,"jjjj"),TEXT($C193,"jjjj")=TEXT(CRENEAUX!$U$12,"jjjj"),TEXT($C193,"jjjj")=TEXT(CRENEAUX!$V$12,"jjjj"),TEXT($C193,"jjjj")=TEXT(CRENEAUX!$W$12,"jjjj"),TEXT($C193,"jjjj")=TEXT(CRENEAUX!$X$12,"jjjj"),TEXT($C193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G193</xm:sqref>
        </x14:conditionalFormatting>
        <x14:conditionalFormatting xmlns:xm="http://schemas.microsoft.com/office/excel/2006/main">
          <x14:cfRule type="expression" priority="3166" id="{8B8FAAF8-54D0-4896-910D-8722997716E7}">
            <xm:f>OR(TEXT($C193,"jjjj")=TEXT(CRENEAUX!$S$12,"jjjj"),TEXT($C193,"jjjj")=TEXT(CRENEAUX!$T$12,"jjjj"),TEXT($C193,"jjjj")=TEXT(CRENEAUX!$U$12,"jjjj"),TEXT($C193,"jjjj")=TEXT(CRENEAUX!$V$12,"jjjj"),TEXT($C193,"jjjj")=TEXT(CRENEAUX!$W$12,"jjjj"),TEXT($C193,"jjjj")=TEXT(CRENEAUX!$X$12,"jjjj"),TEXT($C193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G194</xm:sqref>
        </x14:conditionalFormatting>
        <x14:conditionalFormatting xmlns:xm="http://schemas.microsoft.com/office/excel/2006/main">
          <x14:cfRule type="expression" priority="3164" id="{BB7191D7-F246-4CD3-A8F5-C00486500767}">
            <xm:f>OR(TEXT($C195,"jjjj")=TEXT(CRENEAUX!$S$12,"jjjj"),TEXT($C195,"jjjj")=TEXT(CRENEAUX!$T$12,"jjjj"),TEXT($C195,"jjjj")=TEXT(CRENEAUX!$U$12,"jjjj"),TEXT($C195,"jjjj")=TEXT(CRENEAUX!$V$12,"jjjj"),TEXT($C195,"jjjj")=TEXT(CRENEAUX!$W$12,"jjjj"),TEXT($C195,"jjjj")=TEXT(CRENEAUX!$X$12,"jjjj"),TEXT($C195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G195</xm:sqref>
        </x14:conditionalFormatting>
        <x14:conditionalFormatting xmlns:xm="http://schemas.microsoft.com/office/excel/2006/main">
          <x14:cfRule type="expression" priority="3163" id="{A162A480-4A6A-48AA-9A53-3DF15EAF2E41}">
            <xm:f>OR(TEXT($C195,"jjjj")=TEXT(CRENEAUX!$S$12,"jjjj"),TEXT($C195,"jjjj")=TEXT(CRENEAUX!$T$12,"jjjj"),TEXT($C195,"jjjj")=TEXT(CRENEAUX!$U$12,"jjjj"),TEXT($C195,"jjjj")=TEXT(CRENEAUX!$V$12,"jjjj"),TEXT($C195,"jjjj")=TEXT(CRENEAUX!$W$12,"jjjj"),TEXT($C195,"jjjj")=TEXT(CRENEAUX!$X$12,"jjjj"),TEXT($C195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G196</xm:sqref>
        </x14:conditionalFormatting>
        <x14:conditionalFormatting xmlns:xm="http://schemas.microsoft.com/office/excel/2006/main">
          <x14:cfRule type="expression" priority="3161" id="{F429B4C2-852F-4D96-8816-BF460B1A2B4E}">
            <xm:f>OR(TEXT($C197,"jjjj")=TEXT(CRENEAUX!$S$12,"jjjj"),TEXT($C197,"jjjj")=TEXT(CRENEAUX!$T$12,"jjjj"),TEXT($C197,"jjjj")=TEXT(CRENEAUX!$U$12,"jjjj"),TEXT($C197,"jjjj")=TEXT(CRENEAUX!$V$12,"jjjj"),TEXT($C197,"jjjj")=TEXT(CRENEAUX!$W$12,"jjjj"),TEXT($C197,"jjjj")=TEXT(CRENEAUX!$X$12,"jjjj"),TEXT($C197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G197</xm:sqref>
        </x14:conditionalFormatting>
        <x14:conditionalFormatting xmlns:xm="http://schemas.microsoft.com/office/excel/2006/main">
          <x14:cfRule type="expression" priority="3160" id="{FA1EDECC-6171-4975-908A-14D091D548EE}">
            <xm:f>OR(TEXT($C197,"jjjj")=TEXT(CRENEAUX!$S$12,"jjjj"),TEXT($C197,"jjjj")=TEXT(CRENEAUX!$T$12,"jjjj"),TEXT($C197,"jjjj")=TEXT(CRENEAUX!$U$12,"jjjj"),TEXT($C197,"jjjj")=TEXT(CRENEAUX!$V$12,"jjjj"),TEXT($C197,"jjjj")=TEXT(CRENEAUX!$W$12,"jjjj"),TEXT($C197,"jjjj")=TEXT(CRENEAUX!$X$12,"jjjj"),TEXT($C197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G198</xm:sqref>
        </x14:conditionalFormatting>
        <x14:conditionalFormatting xmlns:xm="http://schemas.microsoft.com/office/excel/2006/main">
          <x14:cfRule type="expression" priority="3158" id="{9099B67B-8FB7-42A2-8D78-8C6752FC895A}">
            <xm:f>OR(TEXT($C199,"jjjj")=TEXT(CRENEAUX!$S$12,"jjjj"),TEXT($C199,"jjjj")=TEXT(CRENEAUX!$T$12,"jjjj"),TEXT($C199,"jjjj")=TEXT(CRENEAUX!$U$12,"jjjj"),TEXT($C199,"jjjj")=TEXT(CRENEAUX!$V$12,"jjjj"),TEXT($C199,"jjjj")=TEXT(CRENEAUX!$W$12,"jjjj"),TEXT($C199,"jjjj")=TEXT(CRENEAUX!$X$12,"jjjj"),TEXT($C199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G199</xm:sqref>
        </x14:conditionalFormatting>
        <x14:conditionalFormatting xmlns:xm="http://schemas.microsoft.com/office/excel/2006/main">
          <x14:cfRule type="expression" priority="3157" id="{1D69E77B-51BD-401B-B662-92270D6A07F6}">
            <xm:f>OR(TEXT($C199,"jjjj")=TEXT(CRENEAUX!$S$12,"jjjj"),TEXT($C199,"jjjj")=TEXT(CRENEAUX!$T$12,"jjjj"),TEXT($C199,"jjjj")=TEXT(CRENEAUX!$U$12,"jjjj"),TEXT($C199,"jjjj")=TEXT(CRENEAUX!$V$12,"jjjj"),TEXT($C199,"jjjj")=TEXT(CRENEAUX!$W$12,"jjjj"),TEXT($C199,"jjjj")=TEXT(CRENEAUX!$X$12,"jjjj"),TEXT($C199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G200</xm:sqref>
        </x14:conditionalFormatting>
        <x14:conditionalFormatting xmlns:xm="http://schemas.microsoft.com/office/excel/2006/main">
          <x14:cfRule type="expression" priority="3155" id="{5A7F5380-2868-4CE3-A17A-9182BF587DDA}">
            <xm:f>OR(TEXT($C201,"jjjj")=TEXT(CRENEAUX!$S$12,"jjjj"),TEXT($C201,"jjjj")=TEXT(CRENEAUX!$T$12,"jjjj"),TEXT($C201,"jjjj")=TEXT(CRENEAUX!$U$12,"jjjj"),TEXT($C201,"jjjj")=TEXT(CRENEAUX!$V$12,"jjjj"),TEXT($C201,"jjjj")=TEXT(CRENEAUX!$W$12,"jjjj"),TEXT($C201,"jjjj")=TEXT(CRENEAUX!$X$12,"jjjj"),TEXT($C201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G201</xm:sqref>
        </x14:conditionalFormatting>
        <x14:conditionalFormatting xmlns:xm="http://schemas.microsoft.com/office/excel/2006/main">
          <x14:cfRule type="expression" priority="3154" id="{7FEF7C6B-93FA-40FD-BCB5-0AC96AAE407C}">
            <xm:f>OR(TEXT($C201,"jjjj")=TEXT(CRENEAUX!$S$12,"jjjj"),TEXT($C201,"jjjj")=TEXT(CRENEAUX!$T$12,"jjjj"),TEXT($C201,"jjjj")=TEXT(CRENEAUX!$U$12,"jjjj"),TEXT($C201,"jjjj")=TEXT(CRENEAUX!$V$12,"jjjj"),TEXT($C201,"jjjj")=TEXT(CRENEAUX!$W$12,"jjjj"),TEXT($C201,"jjjj")=TEXT(CRENEAUX!$X$12,"jjjj"),TEXT($C201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G202</xm:sqref>
        </x14:conditionalFormatting>
        <x14:conditionalFormatting xmlns:xm="http://schemas.microsoft.com/office/excel/2006/main">
          <x14:cfRule type="expression" priority="3152" id="{818B43B3-70F9-4D96-A078-2D0420063CF3}">
            <xm:f>OR(TEXT($C203,"jjjj")=TEXT(CRENEAUX!$S$12,"jjjj"),TEXT($C203,"jjjj")=TEXT(CRENEAUX!$T$12,"jjjj"),TEXT($C203,"jjjj")=TEXT(CRENEAUX!$U$12,"jjjj"),TEXT($C203,"jjjj")=TEXT(CRENEAUX!$V$12,"jjjj"),TEXT($C203,"jjjj")=TEXT(CRENEAUX!$W$12,"jjjj"),TEXT($C203,"jjjj")=TEXT(CRENEAUX!$X$12,"jjjj"),TEXT($C203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G203</xm:sqref>
        </x14:conditionalFormatting>
        <x14:conditionalFormatting xmlns:xm="http://schemas.microsoft.com/office/excel/2006/main">
          <x14:cfRule type="expression" priority="3151" id="{1D27036C-C759-4448-8032-1EB960692236}">
            <xm:f>OR(TEXT($C203,"jjjj")=TEXT(CRENEAUX!$S$12,"jjjj"),TEXT($C203,"jjjj")=TEXT(CRENEAUX!$T$12,"jjjj"),TEXT($C203,"jjjj")=TEXT(CRENEAUX!$U$12,"jjjj"),TEXT($C203,"jjjj")=TEXT(CRENEAUX!$V$12,"jjjj"),TEXT($C203,"jjjj")=TEXT(CRENEAUX!$W$12,"jjjj"),TEXT($C203,"jjjj")=TEXT(CRENEAUX!$X$12,"jjjj"),TEXT($C203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G204</xm:sqref>
        </x14:conditionalFormatting>
        <x14:conditionalFormatting xmlns:xm="http://schemas.microsoft.com/office/excel/2006/main">
          <x14:cfRule type="expression" priority="3149" id="{6A9AE0FB-AFB8-4776-9B4F-B5A77704307B}">
            <xm:f>OR(TEXT($C205,"jjjj")=TEXT(CRENEAUX!$S$12,"jjjj"),TEXT($C205,"jjjj")=TEXT(CRENEAUX!$T$12,"jjjj"),TEXT($C205,"jjjj")=TEXT(CRENEAUX!$U$12,"jjjj"),TEXT($C205,"jjjj")=TEXT(CRENEAUX!$V$12,"jjjj"),TEXT($C205,"jjjj")=TEXT(CRENEAUX!$W$12,"jjjj"),TEXT($C205,"jjjj")=TEXT(CRENEAUX!$X$12,"jjjj"),TEXT($C205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G205</xm:sqref>
        </x14:conditionalFormatting>
        <x14:conditionalFormatting xmlns:xm="http://schemas.microsoft.com/office/excel/2006/main">
          <x14:cfRule type="expression" priority="3148" id="{4F93C0DE-786E-4575-AFF0-7EEA66CFC850}">
            <xm:f>OR(TEXT($C205,"jjjj")=TEXT(CRENEAUX!$S$12,"jjjj"),TEXT($C205,"jjjj")=TEXT(CRENEAUX!$T$12,"jjjj"),TEXT($C205,"jjjj")=TEXT(CRENEAUX!$U$12,"jjjj"),TEXT($C205,"jjjj")=TEXT(CRENEAUX!$V$12,"jjjj"),TEXT($C205,"jjjj")=TEXT(CRENEAUX!$W$12,"jjjj"),TEXT($C205,"jjjj")=TEXT(CRENEAUX!$X$12,"jjjj"),TEXT($C205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G206</xm:sqref>
        </x14:conditionalFormatting>
        <x14:conditionalFormatting xmlns:xm="http://schemas.microsoft.com/office/excel/2006/main">
          <x14:cfRule type="expression" priority="3146" id="{AA541FC9-E21F-4BE3-86CC-F94DD0BC0FC8}">
            <xm:f>OR(TEXT($C207,"jjjj")=TEXT(CRENEAUX!$S$12,"jjjj"),TEXT($C207,"jjjj")=TEXT(CRENEAUX!$T$12,"jjjj"),TEXT($C207,"jjjj")=TEXT(CRENEAUX!$U$12,"jjjj"),TEXT($C207,"jjjj")=TEXT(CRENEAUX!$V$12,"jjjj"),TEXT($C207,"jjjj")=TEXT(CRENEAUX!$W$12,"jjjj"),TEXT($C207,"jjjj")=TEXT(CRENEAUX!$X$12,"jjjj"),TEXT($C207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G207</xm:sqref>
        </x14:conditionalFormatting>
        <x14:conditionalFormatting xmlns:xm="http://schemas.microsoft.com/office/excel/2006/main">
          <x14:cfRule type="expression" priority="3145" id="{34B0A73D-72DE-4945-A263-923AFDF4527D}">
            <xm:f>OR(TEXT($C207,"jjjj")=TEXT(CRENEAUX!$S$12,"jjjj"),TEXT($C207,"jjjj")=TEXT(CRENEAUX!$T$12,"jjjj"),TEXT($C207,"jjjj")=TEXT(CRENEAUX!$U$12,"jjjj"),TEXT($C207,"jjjj")=TEXT(CRENEAUX!$V$12,"jjjj"),TEXT($C207,"jjjj")=TEXT(CRENEAUX!$W$12,"jjjj"),TEXT($C207,"jjjj")=TEXT(CRENEAUX!$X$12,"jjjj"),TEXT($C207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G208</xm:sqref>
        </x14:conditionalFormatting>
        <x14:conditionalFormatting xmlns:xm="http://schemas.microsoft.com/office/excel/2006/main">
          <x14:cfRule type="expression" priority="3143" id="{E91D0585-DC70-45C1-9F19-BFBF512EF778}">
            <xm:f>OR(TEXT($C209,"jjjj")=TEXT(CRENEAUX!$S$12,"jjjj"),TEXT($C209,"jjjj")=TEXT(CRENEAUX!$T$12,"jjjj"),TEXT($C209,"jjjj")=TEXT(CRENEAUX!$U$12,"jjjj"),TEXT($C209,"jjjj")=TEXT(CRENEAUX!$V$12,"jjjj"),TEXT($C209,"jjjj")=TEXT(CRENEAUX!$W$12,"jjjj"),TEXT($C209,"jjjj")=TEXT(CRENEAUX!$X$12,"jjjj"),TEXT($C209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G209</xm:sqref>
        </x14:conditionalFormatting>
        <x14:conditionalFormatting xmlns:xm="http://schemas.microsoft.com/office/excel/2006/main">
          <x14:cfRule type="expression" priority="3142" id="{6E49C0A6-3903-49CF-862A-B3571DECB5B6}">
            <xm:f>OR(TEXT($C209,"jjjj")=TEXT(CRENEAUX!$S$12,"jjjj"),TEXT($C209,"jjjj")=TEXT(CRENEAUX!$T$12,"jjjj"),TEXT($C209,"jjjj")=TEXT(CRENEAUX!$U$12,"jjjj"),TEXT($C209,"jjjj")=TEXT(CRENEAUX!$V$12,"jjjj"),TEXT($C209,"jjjj")=TEXT(CRENEAUX!$W$12,"jjjj"),TEXT($C209,"jjjj")=TEXT(CRENEAUX!$X$12,"jjjj"),TEXT($C209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G210</xm:sqref>
        </x14:conditionalFormatting>
        <x14:conditionalFormatting xmlns:xm="http://schemas.microsoft.com/office/excel/2006/main">
          <x14:cfRule type="expression" priority="3140" id="{6A2945C0-4E0C-4000-830B-A9B95A0567E9}">
            <xm:f>OR(TEXT($C211,"jjjj")=TEXT(CRENEAUX!$S$12,"jjjj"),TEXT($C211,"jjjj")=TEXT(CRENEAUX!$T$12,"jjjj"),TEXT($C211,"jjjj")=TEXT(CRENEAUX!$U$12,"jjjj"),TEXT($C211,"jjjj")=TEXT(CRENEAUX!$V$12,"jjjj"),TEXT($C211,"jjjj")=TEXT(CRENEAUX!$W$12,"jjjj"),TEXT($C211,"jjjj")=TEXT(CRENEAUX!$X$12,"jjjj"),TEXT($C211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G211</xm:sqref>
        </x14:conditionalFormatting>
        <x14:conditionalFormatting xmlns:xm="http://schemas.microsoft.com/office/excel/2006/main">
          <x14:cfRule type="expression" priority="3139" id="{29B5708D-2ACF-4510-9EE1-2AE26576A499}">
            <xm:f>OR(TEXT($C211,"jjjj")=TEXT(CRENEAUX!$S$12,"jjjj"),TEXT($C211,"jjjj")=TEXT(CRENEAUX!$T$12,"jjjj"),TEXT($C211,"jjjj")=TEXT(CRENEAUX!$U$12,"jjjj"),TEXT($C211,"jjjj")=TEXT(CRENEAUX!$V$12,"jjjj"),TEXT($C211,"jjjj")=TEXT(CRENEAUX!$W$12,"jjjj"),TEXT($C211,"jjjj")=TEXT(CRENEAUX!$X$12,"jjjj"),TEXT($C211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G212</xm:sqref>
        </x14:conditionalFormatting>
        <x14:conditionalFormatting xmlns:xm="http://schemas.microsoft.com/office/excel/2006/main">
          <x14:cfRule type="expression" priority="3137" id="{5E5E00FB-2E7B-43DD-949B-08D340C16C80}">
            <xm:f>OR(TEXT($C213,"jjjj")=TEXT(CRENEAUX!$S$12,"jjjj"),TEXT($C213,"jjjj")=TEXT(CRENEAUX!$T$12,"jjjj"),TEXT($C213,"jjjj")=TEXT(CRENEAUX!$U$12,"jjjj"),TEXT($C213,"jjjj")=TEXT(CRENEAUX!$V$12,"jjjj"),TEXT($C213,"jjjj")=TEXT(CRENEAUX!$W$12,"jjjj"),TEXT($C213,"jjjj")=TEXT(CRENEAUX!$X$12,"jjjj"),TEXT($C213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G213</xm:sqref>
        </x14:conditionalFormatting>
        <x14:conditionalFormatting xmlns:xm="http://schemas.microsoft.com/office/excel/2006/main">
          <x14:cfRule type="expression" priority="3136" id="{DA98B3FA-456C-463F-8A13-5554F1D805BD}">
            <xm:f>OR(TEXT($C213,"jjjj")=TEXT(CRENEAUX!$S$12,"jjjj"),TEXT($C213,"jjjj")=TEXT(CRENEAUX!$T$12,"jjjj"),TEXT($C213,"jjjj")=TEXT(CRENEAUX!$U$12,"jjjj"),TEXT($C213,"jjjj")=TEXT(CRENEAUX!$V$12,"jjjj"),TEXT($C213,"jjjj")=TEXT(CRENEAUX!$W$12,"jjjj"),TEXT($C213,"jjjj")=TEXT(CRENEAUX!$X$12,"jjjj"),TEXT($C213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G214</xm:sqref>
        </x14:conditionalFormatting>
        <x14:conditionalFormatting xmlns:xm="http://schemas.microsoft.com/office/excel/2006/main">
          <x14:cfRule type="expression" priority="3134" id="{6D04E236-E112-4015-ACDA-B8A26798627C}">
            <xm:f>OR(TEXT($C215,"jjjj")=TEXT(CRENEAUX!$S$12,"jjjj"),TEXT($C215,"jjjj")=TEXT(CRENEAUX!$T$12,"jjjj"),TEXT($C215,"jjjj")=TEXT(CRENEAUX!$U$12,"jjjj"),TEXT($C215,"jjjj")=TEXT(CRENEAUX!$V$12,"jjjj"),TEXT($C215,"jjjj")=TEXT(CRENEAUX!$W$12,"jjjj"),TEXT($C215,"jjjj")=TEXT(CRENEAUX!$X$12,"jjjj"),TEXT($C215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G215</xm:sqref>
        </x14:conditionalFormatting>
        <x14:conditionalFormatting xmlns:xm="http://schemas.microsoft.com/office/excel/2006/main">
          <x14:cfRule type="expression" priority="3133" id="{61530AEB-D565-4D16-A833-BE203CA293AD}">
            <xm:f>OR(TEXT($C215,"jjjj")=TEXT(CRENEAUX!$S$12,"jjjj"),TEXT($C215,"jjjj")=TEXT(CRENEAUX!$T$12,"jjjj"),TEXT($C215,"jjjj")=TEXT(CRENEAUX!$U$12,"jjjj"),TEXT($C215,"jjjj")=TEXT(CRENEAUX!$V$12,"jjjj"),TEXT($C215,"jjjj")=TEXT(CRENEAUX!$W$12,"jjjj"),TEXT($C215,"jjjj")=TEXT(CRENEAUX!$X$12,"jjjj"),TEXT($C215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G216</xm:sqref>
        </x14:conditionalFormatting>
        <x14:conditionalFormatting xmlns:xm="http://schemas.microsoft.com/office/excel/2006/main">
          <x14:cfRule type="expression" priority="3131" id="{77E36485-9809-457E-9711-1DE6D5EF503B}">
            <xm:f>OR(TEXT($C217,"jjjj")=TEXT(CRENEAUX!$S$12,"jjjj"),TEXT($C217,"jjjj")=TEXT(CRENEAUX!$T$12,"jjjj"),TEXT($C217,"jjjj")=TEXT(CRENEAUX!$U$12,"jjjj"),TEXT($C217,"jjjj")=TEXT(CRENEAUX!$V$12,"jjjj"),TEXT($C217,"jjjj")=TEXT(CRENEAUX!$W$12,"jjjj"),TEXT($C217,"jjjj")=TEXT(CRENEAUX!$X$12,"jjjj"),TEXT($C217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G217</xm:sqref>
        </x14:conditionalFormatting>
        <x14:conditionalFormatting xmlns:xm="http://schemas.microsoft.com/office/excel/2006/main">
          <x14:cfRule type="expression" priority="3130" id="{20AA2603-35E2-4566-9677-BFE65A27C56D}">
            <xm:f>OR(TEXT($C217,"jjjj")=TEXT(CRENEAUX!$S$12,"jjjj"),TEXT($C217,"jjjj")=TEXT(CRENEAUX!$T$12,"jjjj"),TEXT($C217,"jjjj")=TEXT(CRENEAUX!$U$12,"jjjj"),TEXT($C217,"jjjj")=TEXT(CRENEAUX!$V$12,"jjjj"),TEXT($C217,"jjjj")=TEXT(CRENEAUX!$W$12,"jjjj"),TEXT($C217,"jjjj")=TEXT(CRENEAUX!$X$12,"jjjj"),TEXT($C217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G218</xm:sqref>
        </x14:conditionalFormatting>
        <x14:conditionalFormatting xmlns:xm="http://schemas.microsoft.com/office/excel/2006/main">
          <x14:cfRule type="expression" priority="3128" id="{46F07695-533A-4333-94B4-E302E6C9E52E}">
            <xm:f>OR(TEXT($C219,"jjjj")=TEXT(CRENEAUX!$S$12,"jjjj"),TEXT($C219,"jjjj")=TEXT(CRENEAUX!$T$12,"jjjj"),TEXT($C219,"jjjj")=TEXT(CRENEAUX!$U$12,"jjjj"),TEXT($C219,"jjjj")=TEXT(CRENEAUX!$V$12,"jjjj"),TEXT($C219,"jjjj")=TEXT(CRENEAUX!$W$12,"jjjj"),TEXT($C219,"jjjj")=TEXT(CRENEAUX!$X$12,"jjjj"),TEXT($C219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G219</xm:sqref>
        </x14:conditionalFormatting>
        <x14:conditionalFormatting xmlns:xm="http://schemas.microsoft.com/office/excel/2006/main">
          <x14:cfRule type="expression" priority="3127" id="{F294E56D-1FA9-474B-B8BD-A62B5DEBCCA1}">
            <xm:f>OR(TEXT($C219,"jjjj")=TEXT(CRENEAUX!$S$12,"jjjj"),TEXT($C219,"jjjj")=TEXT(CRENEAUX!$T$12,"jjjj"),TEXT($C219,"jjjj")=TEXT(CRENEAUX!$U$12,"jjjj"),TEXT($C219,"jjjj")=TEXT(CRENEAUX!$V$12,"jjjj"),TEXT($C219,"jjjj")=TEXT(CRENEAUX!$W$12,"jjjj"),TEXT($C219,"jjjj")=TEXT(CRENEAUX!$X$12,"jjjj"),TEXT($C219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G220</xm:sqref>
        </x14:conditionalFormatting>
        <x14:conditionalFormatting xmlns:xm="http://schemas.microsoft.com/office/excel/2006/main">
          <x14:cfRule type="expression" priority="3125" id="{B825B94F-4382-4386-8CA0-7918ED5ED520}">
            <xm:f>OR(TEXT($C221,"jjjj")=TEXT(CRENEAUX!$S$12,"jjjj"),TEXT($C221,"jjjj")=TEXT(CRENEAUX!$T$12,"jjjj"),TEXT($C221,"jjjj")=TEXT(CRENEAUX!$U$12,"jjjj"),TEXT($C221,"jjjj")=TEXT(CRENEAUX!$V$12,"jjjj"),TEXT($C221,"jjjj")=TEXT(CRENEAUX!$W$12,"jjjj"),TEXT($C221,"jjjj")=TEXT(CRENEAUX!$X$12,"jjjj"),TEXT($C221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G221</xm:sqref>
        </x14:conditionalFormatting>
        <x14:conditionalFormatting xmlns:xm="http://schemas.microsoft.com/office/excel/2006/main">
          <x14:cfRule type="expression" priority="3124" id="{88702F29-3F10-4311-BBE2-60AF094E7F78}">
            <xm:f>OR(TEXT($C221,"jjjj")=TEXT(CRENEAUX!$S$12,"jjjj"),TEXT($C221,"jjjj")=TEXT(CRENEAUX!$T$12,"jjjj"),TEXT($C221,"jjjj")=TEXT(CRENEAUX!$U$12,"jjjj"),TEXT($C221,"jjjj")=TEXT(CRENEAUX!$V$12,"jjjj"),TEXT($C221,"jjjj")=TEXT(CRENEAUX!$W$12,"jjjj"),TEXT($C221,"jjjj")=TEXT(CRENEAUX!$X$12,"jjjj"),TEXT($C221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G222</xm:sqref>
        </x14:conditionalFormatting>
        <x14:conditionalFormatting xmlns:xm="http://schemas.microsoft.com/office/excel/2006/main">
          <x14:cfRule type="expression" priority="3122" id="{F0D38E56-1B09-44C1-82AE-1F59E38EE453}">
            <xm:f>OR(TEXT($C223,"jjjj")=TEXT(CRENEAUX!$S$12,"jjjj"),TEXT($C223,"jjjj")=TEXT(CRENEAUX!$T$12,"jjjj"),TEXT($C223,"jjjj")=TEXT(CRENEAUX!$U$12,"jjjj"),TEXT($C223,"jjjj")=TEXT(CRENEAUX!$V$12,"jjjj"),TEXT($C223,"jjjj")=TEXT(CRENEAUX!$W$12,"jjjj"),TEXT($C223,"jjjj")=TEXT(CRENEAUX!$X$12,"jjjj"),TEXT($C223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G223</xm:sqref>
        </x14:conditionalFormatting>
        <x14:conditionalFormatting xmlns:xm="http://schemas.microsoft.com/office/excel/2006/main">
          <x14:cfRule type="expression" priority="3121" id="{43B91480-D0FD-46AC-BC52-5CBE8026F827}">
            <xm:f>OR(TEXT($C223,"jjjj")=TEXT(CRENEAUX!$S$12,"jjjj"),TEXT($C223,"jjjj")=TEXT(CRENEAUX!$T$12,"jjjj"),TEXT($C223,"jjjj")=TEXT(CRENEAUX!$U$12,"jjjj"),TEXT($C223,"jjjj")=TEXT(CRENEAUX!$V$12,"jjjj"),TEXT($C223,"jjjj")=TEXT(CRENEAUX!$W$12,"jjjj"),TEXT($C223,"jjjj")=TEXT(CRENEAUX!$X$12,"jjjj"),TEXT($C223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G224</xm:sqref>
        </x14:conditionalFormatting>
        <x14:conditionalFormatting xmlns:xm="http://schemas.microsoft.com/office/excel/2006/main">
          <x14:cfRule type="expression" priority="3119" id="{384DD96A-39C7-4506-86CC-7D33E9CC3ABB}">
            <xm:f>OR(TEXT($C225,"jjjj")=TEXT(CRENEAUX!$S$12,"jjjj"),TEXT($C225,"jjjj")=TEXT(CRENEAUX!$T$12,"jjjj"),TEXT($C225,"jjjj")=TEXT(CRENEAUX!$U$12,"jjjj"),TEXT($C225,"jjjj")=TEXT(CRENEAUX!$V$12,"jjjj"),TEXT($C225,"jjjj")=TEXT(CRENEAUX!$W$12,"jjjj"),TEXT($C225,"jjjj")=TEXT(CRENEAUX!$X$12,"jjjj"),TEXT($C225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G225</xm:sqref>
        </x14:conditionalFormatting>
        <x14:conditionalFormatting xmlns:xm="http://schemas.microsoft.com/office/excel/2006/main">
          <x14:cfRule type="expression" priority="3118" id="{A7ACF8FD-19B9-4874-8FFA-616F00871F58}">
            <xm:f>OR(TEXT($C225,"jjjj")=TEXT(CRENEAUX!$S$12,"jjjj"),TEXT($C225,"jjjj")=TEXT(CRENEAUX!$T$12,"jjjj"),TEXT($C225,"jjjj")=TEXT(CRENEAUX!$U$12,"jjjj"),TEXT($C225,"jjjj")=TEXT(CRENEAUX!$V$12,"jjjj"),TEXT($C225,"jjjj")=TEXT(CRENEAUX!$W$12,"jjjj"),TEXT($C225,"jjjj")=TEXT(CRENEAUX!$X$12,"jjjj"),TEXT($C225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G226</xm:sqref>
        </x14:conditionalFormatting>
        <x14:conditionalFormatting xmlns:xm="http://schemas.microsoft.com/office/excel/2006/main">
          <x14:cfRule type="expression" priority="3116" id="{FF0091D4-F78E-46D0-8659-48860646F8F2}">
            <xm:f>OR(TEXT($C227,"jjjj")=TEXT(CRENEAUX!$S$12,"jjjj"),TEXT($C227,"jjjj")=TEXT(CRENEAUX!$T$12,"jjjj"),TEXT($C227,"jjjj")=TEXT(CRENEAUX!$U$12,"jjjj"),TEXT($C227,"jjjj")=TEXT(CRENEAUX!$V$12,"jjjj"),TEXT($C227,"jjjj")=TEXT(CRENEAUX!$W$12,"jjjj"),TEXT($C227,"jjjj")=TEXT(CRENEAUX!$X$12,"jjjj"),TEXT($C227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G227</xm:sqref>
        </x14:conditionalFormatting>
        <x14:conditionalFormatting xmlns:xm="http://schemas.microsoft.com/office/excel/2006/main">
          <x14:cfRule type="expression" priority="3115" id="{CCF04AFA-04C7-4435-9B81-34C4900AF993}">
            <xm:f>OR(TEXT($C227,"jjjj")=TEXT(CRENEAUX!$S$12,"jjjj"),TEXT($C227,"jjjj")=TEXT(CRENEAUX!$T$12,"jjjj"),TEXT($C227,"jjjj")=TEXT(CRENEAUX!$U$12,"jjjj"),TEXT($C227,"jjjj")=TEXT(CRENEAUX!$V$12,"jjjj"),TEXT($C227,"jjjj")=TEXT(CRENEAUX!$W$12,"jjjj"),TEXT($C227,"jjjj")=TEXT(CRENEAUX!$X$12,"jjjj"),TEXT($C227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G228</xm:sqref>
        </x14:conditionalFormatting>
        <x14:conditionalFormatting xmlns:xm="http://schemas.microsoft.com/office/excel/2006/main">
          <x14:cfRule type="expression" priority="3113" id="{241D5ECF-EC9E-4679-9035-0802017EFDA2}">
            <xm:f>OR(TEXT($C229,"jjjj")=TEXT(CRENEAUX!$S$12,"jjjj"),TEXT($C229,"jjjj")=TEXT(CRENEAUX!$T$12,"jjjj"),TEXT($C229,"jjjj")=TEXT(CRENEAUX!$U$12,"jjjj"),TEXT($C229,"jjjj")=TEXT(CRENEAUX!$V$12,"jjjj"),TEXT($C229,"jjjj")=TEXT(CRENEAUX!$W$12,"jjjj"),TEXT($C229,"jjjj")=TEXT(CRENEAUX!$X$12,"jjjj"),TEXT($C229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G229</xm:sqref>
        </x14:conditionalFormatting>
        <x14:conditionalFormatting xmlns:xm="http://schemas.microsoft.com/office/excel/2006/main">
          <x14:cfRule type="expression" priority="3112" id="{5DEE55E4-3A23-4D55-9DA1-95104202076F}">
            <xm:f>OR(TEXT($C229,"jjjj")=TEXT(CRENEAUX!$S$12,"jjjj"),TEXT($C229,"jjjj")=TEXT(CRENEAUX!$T$12,"jjjj"),TEXT($C229,"jjjj")=TEXT(CRENEAUX!$U$12,"jjjj"),TEXT($C229,"jjjj")=TEXT(CRENEAUX!$V$12,"jjjj"),TEXT($C229,"jjjj")=TEXT(CRENEAUX!$W$12,"jjjj"),TEXT($C229,"jjjj")=TEXT(CRENEAUX!$X$12,"jjjj"),TEXT($C229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G230</xm:sqref>
        </x14:conditionalFormatting>
        <x14:conditionalFormatting xmlns:xm="http://schemas.microsoft.com/office/excel/2006/main">
          <x14:cfRule type="expression" priority="3110" id="{461E9699-8318-4697-97C8-047DF45BA240}">
            <xm:f>OR(TEXT($C231,"jjjj")=TEXT(CRENEAUX!$S$12,"jjjj"),TEXT($C231,"jjjj")=TEXT(CRENEAUX!$T$12,"jjjj"),TEXT($C231,"jjjj")=TEXT(CRENEAUX!$U$12,"jjjj"),TEXT($C231,"jjjj")=TEXT(CRENEAUX!$V$12,"jjjj"),TEXT($C231,"jjjj")=TEXT(CRENEAUX!$W$12,"jjjj"),TEXT($C231,"jjjj")=TEXT(CRENEAUX!$X$12,"jjjj"),TEXT($C231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G231</xm:sqref>
        </x14:conditionalFormatting>
        <x14:conditionalFormatting xmlns:xm="http://schemas.microsoft.com/office/excel/2006/main">
          <x14:cfRule type="expression" priority="3109" id="{A9650134-FC75-4682-ABBC-20DC356D318F}">
            <xm:f>OR(TEXT($C231,"jjjj")=TEXT(CRENEAUX!$S$12,"jjjj"),TEXT($C231,"jjjj")=TEXT(CRENEAUX!$T$12,"jjjj"),TEXT($C231,"jjjj")=TEXT(CRENEAUX!$U$12,"jjjj"),TEXT($C231,"jjjj")=TEXT(CRENEAUX!$V$12,"jjjj"),TEXT($C231,"jjjj")=TEXT(CRENEAUX!$W$12,"jjjj"),TEXT($C231,"jjjj")=TEXT(CRENEAUX!$X$12,"jjjj"),TEXT($C231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G232</xm:sqref>
        </x14:conditionalFormatting>
        <x14:conditionalFormatting xmlns:xm="http://schemas.microsoft.com/office/excel/2006/main">
          <x14:cfRule type="expression" priority="3107" id="{07D1AB93-C7A6-4A54-89AF-5A69EFDBA6B6}">
            <xm:f>OR(TEXT($C233,"jjjj")=TEXT(CRENEAUX!$S$12,"jjjj"),TEXT($C233,"jjjj")=TEXT(CRENEAUX!$T$12,"jjjj"),TEXT($C233,"jjjj")=TEXT(CRENEAUX!$U$12,"jjjj"),TEXT($C233,"jjjj")=TEXT(CRENEAUX!$V$12,"jjjj"),TEXT($C233,"jjjj")=TEXT(CRENEAUX!$W$12,"jjjj"),TEXT($C233,"jjjj")=TEXT(CRENEAUX!$X$12,"jjjj"),TEXT($C233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G233</xm:sqref>
        </x14:conditionalFormatting>
        <x14:conditionalFormatting xmlns:xm="http://schemas.microsoft.com/office/excel/2006/main">
          <x14:cfRule type="expression" priority="3106" id="{BD0F8296-399A-4D65-B041-DFE4B34C537B}">
            <xm:f>OR(TEXT($C233,"jjjj")=TEXT(CRENEAUX!$S$12,"jjjj"),TEXT($C233,"jjjj")=TEXT(CRENEAUX!$T$12,"jjjj"),TEXT($C233,"jjjj")=TEXT(CRENEAUX!$U$12,"jjjj"),TEXT($C233,"jjjj")=TEXT(CRENEAUX!$V$12,"jjjj"),TEXT($C233,"jjjj")=TEXT(CRENEAUX!$W$12,"jjjj"),TEXT($C233,"jjjj")=TEXT(CRENEAUX!$X$12,"jjjj"),TEXT($C233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G234</xm:sqref>
        </x14:conditionalFormatting>
        <x14:conditionalFormatting xmlns:xm="http://schemas.microsoft.com/office/excel/2006/main">
          <x14:cfRule type="expression" priority="3104" id="{09362DA2-8A31-4D62-9CF5-DC56E6F568C7}">
            <xm:f>OR(TEXT($C235,"jjjj")=TEXT(CRENEAUX!$S$12,"jjjj"),TEXT($C235,"jjjj")=TEXT(CRENEAUX!$T$12,"jjjj"),TEXT($C235,"jjjj")=TEXT(CRENEAUX!$U$12,"jjjj"),TEXT($C235,"jjjj")=TEXT(CRENEAUX!$V$12,"jjjj"),TEXT($C235,"jjjj")=TEXT(CRENEAUX!$W$12,"jjjj"),TEXT($C235,"jjjj")=TEXT(CRENEAUX!$X$12,"jjjj"),TEXT($C235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G235</xm:sqref>
        </x14:conditionalFormatting>
        <x14:conditionalFormatting xmlns:xm="http://schemas.microsoft.com/office/excel/2006/main">
          <x14:cfRule type="expression" priority="3103" id="{672D1EE9-ABC8-4FDB-9C97-E5276E5150F8}">
            <xm:f>OR(TEXT($C235,"jjjj")=TEXT(CRENEAUX!$S$12,"jjjj"),TEXT($C235,"jjjj")=TEXT(CRENEAUX!$T$12,"jjjj"),TEXT($C235,"jjjj")=TEXT(CRENEAUX!$U$12,"jjjj"),TEXT($C235,"jjjj")=TEXT(CRENEAUX!$V$12,"jjjj"),TEXT($C235,"jjjj")=TEXT(CRENEAUX!$W$12,"jjjj"),TEXT($C235,"jjjj")=TEXT(CRENEAUX!$X$12,"jjjj"),TEXT($C235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G236</xm:sqref>
        </x14:conditionalFormatting>
        <x14:conditionalFormatting xmlns:xm="http://schemas.microsoft.com/office/excel/2006/main">
          <x14:cfRule type="expression" priority="3101" id="{4861B391-0C30-413F-BF12-7688BDBF7F3E}">
            <xm:f>OR(TEXT($C237,"jjjj")=TEXT(CRENEAUX!$S$12,"jjjj"),TEXT($C237,"jjjj")=TEXT(CRENEAUX!$T$12,"jjjj"),TEXT($C237,"jjjj")=TEXT(CRENEAUX!$U$12,"jjjj"),TEXT($C237,"jjjj")=TEXT(CRENEAUX!$V$12,"jjjj"),TEXT($C237,"jjjj")=TEXT(CRENEAUX!$W$12,"jjjj"),TEXT($C237,"jjjj")=TEXT(CRENEAUX!$X$12,"jjjj"),TEXT($C237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G237</xm:sqref>
        </x14:conditionalFormatting>
        <x14:conditionalFormatting xmlns:xm="http://schemas.microsoft.com/office/excel/2006/main">
          <x14:cfRule type="expression" priority="3100" id="{8AF04CCB-4AAD-428E-A82D-EBCA14D438BF}">
            <xm:f>OR(TEXT($C237,"jjjj")=TEXT(CRENEAUX!$S$12,"jjjj"),TEXT($C237,"jjjj")=TEXT(CRENEAUX!$T$12,"jjjj"),TEXT($C237,"jjjj")=TEXT(CRENEAUX!$U$12,"jjjj"),TEXT($C237,"jjjj")=TEXT(CRENEAUX!$V$12,"jjjj"),TEXT($C237,"jjjj")=TEXT(CRENEAUX!$W$12,"jjjj"),TEXT($C237,"jjjj")=TEXT(CRENEAUX!$X$12,"jjjj"),TEXT($C237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G238</xm:sqref>
        </x14:conditionalFormatting>
        <x14:conditionalFormatting xmlns:xm="http://schemas.microsoft.com/office/excel/2006/main">
          <x14:cfRule type="expression" priority="3098" id="{6C486096-ED1C-4689-8AFB-CEC4B7AACA99}">
            <xm:f>OR(TEXT($C239,"jjjj")=TEXT(CRENEAUX!$S$12,"jjjj"),TEXT($C239,"jjjj")=TEXT(CRENEAUX!$T$12,"jjjj"),TEXT($C239,"jjjj")=TEXT(CRENEAUX!$U$12,"jjjj"),TEXT($C239,"jjjj")=TEXT(CRENEAUX!$V$12,"jjjj"),TEXT($C239,"jjjj")=TEXT(CRENEAUX!$W$12,"jjjj"),TEXT($C239,"jjjj")=TEXT(CRENEAUX!$X$12,"jjjj"),TEXT($C239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G239</xm:sqref>
        </x14:conditionalFormatting>
        <x14:conditionalFormatting xmlns:xm="http://schemas.microsoft.com/office/excel/2006/main">
          <x14:cfRule type="expression" priority="3097" id="{07A178FE-ADDC-44DD-8A28-1866F2CB244E}">
            <xm:f>OR(TEXT($C239,"jjjj")=TEXT(CRENEAUX!$S$12,"jjjj"),TEXT($C239,"jjjj")=TEXT(CRENEAUX!$T$12,"jjjj"),TEXT($C239,"jjjj")=TEXT(CRENEAUX!$U$12,"jjjj"),TEXT($C239,"jjjj")=TEXT(CRENEAUX!$V$12,"jjjj"),TEXT($C239,"jjjj")=TEXT(CRENEAUX!$W$12,"jjjj"),TEXT($C239,"jjjj")=TEXT(CRENEAUX!$X$12,"jjjj"),TEXT($C239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G240</xm:sqref>
        </x14:conditionalFormatting>
        <x14:conditionalFormatting xmlns:xm="http://schemas.microsoft.com/office/excel/2006/main">
          <x14:cfRule type="expression" priority="3095" id="{AB564E4F-2B56-4729-8D4F-3C3C99BF3452}">
            <xm:f>OR(TEXT($C241,"jjjj")=TEXT(CRENEAUX!$S$12,"jjjj"),TEXT($C241,"jjjj")=TEXT(CRENEAUX!$T$12,"jjjj"),TEXT($C241,"jjjj")=TEXT(CRENEAUX!$U$12,"jjjj"),TEXT($C241,"jjjj")=TEXT(CRENEAUX!$V$12,"jjjj"),TEXT($C241,"jjjj")=TEXT(CRENEAUX!$W$12,"jjjj"),TEXT($C241,"jjjj")=TEXT(CRENEAUX!$X$12,"jjjj"),TEXT($C241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G241</xm:sqref>
        </x14:conditionalFormatting>
        <x14:conditionalFormatting xmlns:xm="http://schemas.microsoft.com/office/excel/2006/main">
          <x14:cfRule type="expression" priority="3094" id="{CB9AEE7F-98C4-4CC9-A5AF-921DC0B07832}">
            <xm:f>OR(TEXT($C241,"jjjj")=TEXT(CRENEAUX!$S$12,"jjjj"),TEXT($C241,"jjjj")=TEXT(CRENEAUX!$T$12,"jjjj"),TEXT($C241,"jjjj")=TEXT(CRENEAUX!$U$12,"jjjj"),TEXT($C241,"jjjj")=TEXT(CRENEAUX!$V$12,"jjjj"),TEXT($C241,"jjjj")=TEXT(CRENEAUX!$W$12,"jjjj"),TEXT($C241,"jjjj")=TEXT(CRENEAUX!$X$12,"jjjj"),TEXT($C241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G242</xm:sqref>
        </x14:conditionalFormatting>
        <x14:conditionalFormatting xmlns:xm="http://schemas.microsoft.com/office/excel/2006/main">
          <x14:cfRule type="expression" priority="3092" id="{7C1A3F43-6C9A-4D48-B8A3-7F0E1E5E49E5}">
            <xm:f>OR(TEXT($C243,"jjjj")=TEXT(CRENEAUX!$S$12,"jjjj"),TEXT($C243,"jjjj")=TEXT(CRENEAUX!$T$12,"jjjj"),TEXT($C243,"jjjj")=TEXT(CRENEAUX!$U$12,"jjjj"),TEXT($C243,"jjjj")=TEXT(CRENEAUX!$V$12,"jjjj"),TEXT($C243,"jjjj")=TEXT(CRENEAUX!$W$12,"jjjj"),TEXT($C243,"jjjj")=TEXT(CRENEAUX!$X$12,"jjjj"),TEXT($C243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G243</xm:sqref>
        </x14:conditionalFormatting>
        <x14:conditionalFormatting xmlns:xm="http://schemas.microsoft.com/office/excel/2006/main">
          <x14:cfRule type="expression" priority="3091" id="{ACED8475-383C-4301-A4E3-47372F371915}">
            <xm:f>OR(TEXT($C243,"jjjj")=TEXT(CRENEAUX!$S$12,"jjjj"),TEXT($C243,"jjjj")=TEXT(CRENEAUX!$T$12,"jjjj"),TEXT($C243,"jjjj")=TEXT(CRENEAUX!$U$12,"jjjj"),TEXT($C243,"jjjj")=TEXT(CRENEAUX!$V$12,"jjjj"),TEXT($C243,"jjjj")=TEXT(CRENEAUX!$W$12,"jjjj"),TEXT($C243,"jjjj")=TEXT(CRENEAUX!$X$12,"jjjj"),TEXT($C243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G244</xm:sqref>
        </x14:conditionalFormatting>
        <x14:conditionalFormatting xmlns:xm="http://schemas.microsoft.com/office/excel/2006/main">
          <x14:cfRule type="expression" priority="3089" id="{ED9B6A11-78C4-49EC-B4FC-77A57AE2A40B}">
            <xm:f>OR(TEXT($C245,"jjjj")=TEXT(CRENEAUX!$S$12,"jjjj"),TEXT($C245,"jjjj")=TEXT(CRENEAUX!$T$12,"jjjj"),TEXT($C245,"jjjj")=TEXT(CRENEAUX!$U$12,"jjjj"),TEXT($C245,"jjjj")=TEXT(CRENEAUX!$V$12,"jjjj"),TEXT($C245,"jjjj")=TEXT(CRENEAUX!$W$12,"jjjj"),TEXT($C245,"jjjj")=TEXT(CRENEAUX!$X$12,"jjjj"),TEXT($C245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G245</xm:sqref>
        </x14:conditionalFormatting>
        <x14:conditionalFormatting xmlns:xm="http://schemas.microsoft.com/office/excel/2006/main">
          <x14:cfRule type="expression" priority="3088" id="{BC8A9751-CF08-4472-B951-7A88FBF173DF}">
            <xm:f>OR(TEXT($C245,"jjjj")=TEXT(CRENEAUX!$S$12,"jjjj"),TEXT($C245,"jjjj")=TEXT(CRENEAUX!$T$12,"jjjj"),TEXT($C245,"jjjj")=TEXT(CRENEAUX!$U$12,"jjjj"),TEXT($C245,"jjjj")=TEXT(CRENEAUX!$V$12,"jjjj"),TEXT($C245,"jjjj")=TEXT(CRENEAUX!$W$12,"jjjj"),TEXT($C245,"jjjj")=TEXT(CRENEAUX!$X$12,"jjjj"),TEXT($C245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G246</xm:sqref>
        </x14:conditionalFormatting>
        <x14:conditionalFormatting xmlns:xm="http://schemas.microsoft.com/office/excel/2006/main">
          <x14:cfRule type="expression" priority="3086" id="{84C28FC6-CA7A-421C-A355-8BDAE2764F25}">
            <xm:f>OR(TEXT($C247,"jjjj")=TEXT(CRENEAUX!$S$12,"jjjj"),TEXT($C247,"jjjj")=TEXT(CRENEAUX!$T$12,"jjjj"),TEXT($C247,"jjjj")=TEXT(CRENEAUX!$U$12,"jjjj"),TEXT($C247,"jjjj")=TEXT(CRENEAUX!$V$12,"jjjj"),TEXT($C247,"jjjj")=TEXT(CRENEAUX!$W$12,"jjjj"),TEXT($C247,"jjjj")=TEXT(CRENEAUX!$X$12,"jjjj"),TEXT($C247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G247</xm:sqref>
        </x14:conditionalFormatting>
        <x14:conditionalFormatting xmlns:xm="http://schemas.microsoft.com/office/excel/2006/main">
          <x14:cfRule type="expression" priority="3085" id="{77FB51B3-50EA-45C0-A288-D1BD93958B2E}">
            <xm:f>OR(TEXT($C247,"jjjj")=TEXT(CRENEAUX!$S$12,"jjjj"),TEXT($C247,"jjjj")=TEXT(CRENEAUX!$T$12,"jjjj"),TEXT($C247,"jjjj")=TEXT(CRENEAUX!$U$12,"jjjj"),TEXT($C247,"jjjj")=TEXT(CRENEAUX!$V$12,"jjjj"),TEXT($C247,"jjjj")=TEXT(CRENEAUX!$W$12,"jjjj"),TEXT($C247,"jjjj")=TEXT(CRENEAUX!$X$12,"jjjj"),TEXT($C247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G248</xm:sqref>
        </x14:conditionalFormatting>
        <x14:conditionalFormatting xmlns:xm="http://schemas.microsoft.com/office/excel/2006/main">
          <x14:cfRule type="expression" priority="3083" id="{80032D2E-9BF0-48BC-87D5-BC30A63A1F10}">
            <xm:f>OR(TEXT($C249,"jjjj")=TEXT(CRENEAUX!$S$12,"jjjj"),TEXT($C249,"jjjj")=TEXT(CRENEAUX!$T$12,"jjjj"),TEXT($C249,"jjjj")=TEXT(CRENEAUX!$U$12,"jjjj"),TEXT($C249,"jjjj")=TEXT(CRENEAUX!$V$12,"jjjj"),TEXT($C249,"jjjj")=TEXT(CRENEAUX!$W$12,"jjjj"),TEXT($C249,"jjjj")=TEXT(CRENEAUX!$X$12,"jjjj"),TEXT($C249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G249</xm:sqref>
        </x14:conditionalFormatting>
        <x14:conditionalFormatting xmlns:xm="http://schemas.microsoft.com/office/excel/2006/main">
          <x14:cfRule type="expression" priority="3082" id="{7DC0F1F7-D654-423F-9597-22E5776E799E}">
            <xm:f>OR(TEXT($C249,"jjjj")=TEXT(CRENEAUX!$S$12,"jjjj"),TEXT($C249,"jjjj")=TEXT(CRENEAUX!$T$12,"jjjj"),TEXT($C249,"jjjj")=TEXT(CRENEAUX!$U$12,"jjjj"),TEXT($C249,"jjjj")=TEXT(CRENEAUX!$V$12,"jjjj"),TEXT($C249,"jjjj")=TEXT(CRENEAUX!$W$12,"jjjj"),TEXT($C249,"jjjj")=TEXT(CRENEAUX!$X$12,"jjjj"),TEXT($C249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G250</xm:sqref>
        </x14:conditionalFormatting>
        <x14:conditionalFormatting xmlns:xm="http://schemas.microsoft.com/office/excel/2006/main">
          <x14:cfRule type="expression" priority="3080" id="{70A48A31-3D93-4C16-8DC1-5253CE8C7F90}">
            <xm:f>OR(TEXT($C251,"jjjj")=TEXT(CRENEAUX!$S$12,"jjjj"),TEXT($C251,"jjjj")=TEXT(CRENEAUX!$T$12,"jjjj"),TEXT($C251,"jjjj")=TEXT(CRENEAUX!$U$12,"jjjj"),TEXT($C251,"jjjj")=TEXT(CRENEAUX!$V$12,"jjjj"),TEXT($C251,"jjjj")=TEXT(CRENEAUX!$W$12,"jjjj"),TEXT($C251,"jjjj")=TEXT(CRENEAUX!$X$12,"jjjj"),TEXT($C251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G251</xm:sqref>
        </x14:conditionalFormatting>
        <x14:conditionalFormatting xmlns:xm="http://schemas.microsoft.com/office/excel/2006/main">
          <x14:cfRule type="expression" priority="3079" id="{22D83084-38B5-407A-9D3C-10F753DE465A}">
            <xm:f>OR(TEXT($C251,"jjjj")=TEXT(CRENEAUX!$S$12,"jjjj"),TEXT($C251,"jjjj")=TEXT(CRENEAUX!$T$12,"jjjj"),TEXT($C251,"jjjj")=TEXT(CRENEAUX!$U$12,"jjjj"),TEXT($C251,"jjjj")=TEXT(CRENEAUX!$V$12,"jjjj"),TEXT($C251,"jjjj")=TEXT(CRENEAUX!$W$12,"jjjj"),TEXT($C251,"jjjj")=TEXT(CRENEAUX!$X$12,"jjjj"),TEXT($C251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G252</xm:sqref>
        </x14:conditionalFormatting>
        <x14:conditionalFormatting xmlns:xm="http://schemas.microsoft.com/office/excel/2006/main">
          <x14:cfRule type="expression" priority="3077" id="{D2CDA2BB-4AD6-479D-81CD-BC4994D8A36C}">
            <xm:f>OR(TEXT($C253,"jjjj")=TEXT(CRENEAUX!$S$12,"jjjj"),TEXT($C253,"jjjj")=TEXT(CRENEAUX!$T$12,"jjjj"),TEXT($C253,"jjjj")=TEXT(CRENEAUX!$U$12,"jjjj"),TEXT($C253,"jjjj")=TEXT(CRENEAUX!$V$12,"jjjj"),TEXT($C253,"jjjj")=TEXT(CRENEAUX!$W$12,"jjjj"),TEXT($C253,"jjjj")=TEXT(CRENEAUX!$X$12,"jjjj"),TEXT($C253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G253</xm:sqref>
        </x14:conditionalFormatting>
        <x14:conditionalFormatting xmlns:xm="http://schemas.microsoft.com/office/excel/2006/main">
          <x14:cfRule type="expression" priority="3076" id="{0E01CE83-7262-428D-ADFF-92CEA9E2CD8D}">
            <xm:f>OR(TEXT($C253,"jjjj")=TEXT(CRENEAUX!$S$12,"jjjj"),TEXT($C253,"jjjj")=TEXT(CRENEAUX!$T$12,"jjjj"),TEXT($C253,"jjjj")=TEXT(CRENEAUX!$U$12,"jjjj"),TEXT($C253,"jjjj")=TEXT(CRENEAUX!$V$12,"jjjj"),TEXT($C253,"jjjj")=TEXT(CRENEAUX!$W$12,"jjjj"),TEXT($C253,"jjjj")=TEXT(CRENEAUX!$X$12,"jjjj"),TEXT($C253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G254</xm:sqref>
        </x14:conditionalFormatting>
        <x14:conditionalFormatting xmlns:xm="http://schemas.microsoft.com/office/excel/2006/main">
          <x14:cfRule type="expression" priority="3074" id="{B7E6726C-9E0C-4C85-B69A-38F404A2BBBE}">
            <xm:f>OR(TEXT($C255,"jjjj")=TEXT(CRENEAUX!$S$12,"jjjj"),TEXT($C255,"jjjj")=TEXT(CRENEAUX!$T$12,"jjjj"),TEXT($C255,"jjjj")=TEXT(CRENEAUX!$U$12,"jjjj"),TEXT($C255,"jjjj")=TEXT(CRENEAUX!$V$12,"jjjj"),TEXT($C255,"jjjj")=TEXT(CRENEAUX!$W$12,"jjjj"),TEXT($C255,"jjjj")=TEXT(CRENEAUX!$X$12,"jjjj"),TEXT($C255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G255</xm:sqref>
        </x14:conditionalFormatting>
        <x14:conditionalFormatting xmlns:xm="http://schemas.microsoft.com/office/excel/2006/main">
          <x14:cfRule type="expression" priority="3073" id="{23FBDA40-C68C-43E3-85BB-937E2D5946B2}">
            <xm:f>OR(TEXT($C255,"jjjj")=TEXT(CRENEAUX!$S$12,"jjjj"),TEXT($C255,"jjjj")=TEXT(CRENEAUX!$T$12,"jjjj"),TEXT($C255,"jjjj")=TEXT(CRENEAUX!$U$12,"jjjj"),TEXT($C255,"jjjj")=TEXT(CRENEAUX!$V$12,"jjjj"),TEXT($C255,"jjjj")=TEXT(CRENEAUX!$W$12,"jjjj"),TEXT($C255,"jjjj")=TEXT(CRENEAUX!$X$12,"jjjj"),TEXT($C255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G256</xm:sqref>
        </x14:conditionalFormatting>
        <x14:conditionalFormatting xmlns:xm="http://schemas.microsoft.com/office/excel/2006/main">
          <x14:cfRule type="expression" priority="3071" id="{0F1406FB-24F6-4618-8688-3F977B2CF49F}">
            <xm:f>OR(TEXT($C257,"jjjj")=TEXT(CRENEAUX!$S$12,"jjjj"),TEXT($C257,"jjjj")=TEXT(CRENEAUX!$T$12,"jjjj"),TEXT($C257,"jjjj")=TEXT(CRENEAUX!$U$12,"jjjj"),TEXT($C257,"jjjj")=TEXT(CRENEAUX!$V$12,"jjjj"),TEXT($C257,"jjjj")=TEXT(CRENEAUX!$W$12,"jjjj"),TEXT($C257,"jjjj")=TEXT(CRENEAUX!$X$12,"jjjj"),TEXT($C257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G257</xm:sqref>
        </x14:conditionalFormatting>
        <x14:conditionalFormatting xmlns:xm="http://schemas.microsoft.com/office/excel/2006/main">
          <x14:cfRule type="expression" priority="3070" id="{A8EC4C83-920C-449F-9CEA-26AADDBB89FB}">
            <xm:f>OR(TEXT($C257,"jjjj")=TEXT(CRENEAUX!$S$12,"jjjj"),TEXT($C257,"jjjj")=TEXT(CRENEAUX!$T$12,"jjjj"),TEXT($C257,"jjjj")=TEXT(CRENEAUX!$U$12,"jjjj"),TEXT($C257,"jjjj")=TEXT(CRENEAUX!$V$12,"jjjj"),TEXT($C257,"jjjj")=TEXT(CRENEAUX!$W$12,"jjjj"),TEXT($C257,"jjjj")=TEXT(CRENEAUX!$X$12,"jjjj"),TEXT($C257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G258</xm:sqref>
        </x14:conditionalFormatting>
        <x14:conditionalFormatting xmlns:xm="http://schemas.microsoft.com/office/excel/2006/main">
          <x14:cfRule type="expression" priority="3068" id="{4CFEED68-E7E5-4C8B-ACB3-83C93696BC8E}">
            <xm:f>OR(TEXT($C259,"jjjj")=TEXT(CRENEAUX!$S$12,"jjjj"),TEXT($C259,"jjjj")=TEXT(CRENEAUX!$T$12,"jjjj"),TEXT($C259,"jjjj")=TEXT(CRENEAUX!$U$12,"jjjj"),TEXT($C259,"jjjj")=TEXT(CRENEAUX!$V$12,"jjjj"),TEXT($C259,"jjjj")=TEXT(CRENEAUX!$W$12,"jjjj"),TEXT($C259,"jjjj")=TEXT(CRENEAUX!$X$12,"jjjj"),TEXT($C259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G259</xm:sqref>
        </x14:conditionalFormatting>
        <x14:conditionalFormatting xmlns:xm="http://schemas.microsoft.com/office/excel/2006/main">
          <x14:cfRule type="expression" priority="3067" id="{03E630B7-A4A0-4B1D-9AC6-E15FBE08A250}">
            <xm:f>OR(TEXT($C259,"jjjj")=TEXT(CRENEAUX!$S$12,"jjjj"),TEXT($C259,"jjjj")=TEXT(CRENEAUX!$T$12,"jjjj"),TEXT($C259,"jjjj")=TEXT(CRENEAUX!$U$12,"jjjj"),TEXT($C259,"jjjj")=TEXT(CRENEAUX!$V$12,"jjjj"),TEXT($C259,"jjjj")=TEXT(CRENEAUX!$W$12,"jjjj"),TEXT($C259,"jjjj")=TEXT(CRENEAUX!$X$12,"jjjj"),TEXT($C259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G260</xm:sqref>
        </x14:conditionalFormatting>
        <x14:conditionalFormatting xmlns:xm="http://schemas.microsoft.com/office/excel/2006/main">
          <x14:cfRule type="expression" priority="3065" id="{6050717B-AF6C-4686-A5DD-1D5F1A01CCA6}">
            <xm:f>OR(TEXT($C261,"jjjj")=TEXT(CRENEAUX!$S$12,"jjjj"),TEXT($C261,"jjjj")=TEXT(CRENEAUX!$T$12,"jjjj"),TEXT($C261,"jjjj")=TEXT(CRENEAUX!$U$12,"jjjj"),TEXT($C261,"jjjj")=TEXT(CRENEAUX!$V$12,"jjjj"),TEXT($C261,"jjjj")=TEXT(CRENEAUX!$W$12,"jjjj"),TEXT($C261,"jjjj")=TEXT(CRENEAUX!$X$12,"jjjj"),TEXT($C261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G261</xm:sqref>
        </x14:conditionalFormatting>
        <x14:conditionalFormatting xmlns:xm="http://schemas.microsoft.com/office/excel/2006/main">
          <x14:cfRule type="expression" priority="3064" id="{4FCC3190-2D63-4D99-8CFD-9C449817B662}">
            <xm:f>OR(TEXT($C261,"jjjj")=TEXT(CRENEAUX!$S$12,"jjjj"),TEXT($C261,"jjjj")=TEXT(CRENEAUX!$T$12,"jjjj"),TEXT($C261,"jjjj")=TEXT(CRENEAUX!$U$12,"jjjj"),TEXT($C261,"jjjj")=TEXT(CRENEAUX!$V$12,"jjjj"),TEXT($C261,"jjjj")=TEXT(CRENEAUX!$W$12,"jjjj"),TEXT($C261,"jjjj")=TEXT(CRENEAUX!$X$12,"jjjj"),TEXT($C261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G262</xm:sqref>
        </x14:conditionalFormatting>
        <x14:conditionalFormatting xmlns:xm="http://schemas.microsoft.com/office/excel/2006/main">
          <x14:cfRule type="expression" priority="3062" id="{F21AC3E5-F0F2-47E8-A9D1-A6DD308ADF10}">
            <xm:f>OR(TEXT($C263,"jjjj")=TEXT(CRENEAUX!$S$12,"jjjj"),TEXT($C263,"jjjj")=TEXT(CRENEAUX!$T$12,"jjjj"),TEXT($C263,"jjjj")=TEXT(CRENEAUX!$U$12,"jjjj"),TEXT($C263,"jjjj")=TEXT(CRENEAUX!$V$12,"jjjj"),TEXT($C263,"jjjj")=TEXT(CRENEAUX!$W$12,"jjjj"),TEXT($C263,"jjjj")=TEXT(CRENEAUX!$X$12,"jjjj"),TEXT($C263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G263</xm:sqref>
        </x14:conditionalFormatting>
        <x14:conditionalFormatting xmlns:xm="http://schemas.microsoft.com/office/excel/2006/main">
          <x14:cfRule type="expression" priority="3061" id="{EF09B177-44A5-4EBC-A209-FE7C57631B3B}">
            <xm:f>OR(TEXT($C263,"jjjj")=TEXT(CRENEAUX!$S$12,"jjjj"),TEXT($C263,"jjjj")=TEXT(CRENEAUX!$T$12,"jjjj"),TEXT($C263,"jjjj")=TEXT(CRENEAUX!$U$12,"jjjj"),TEXT($C263,"jjjj")=TEXT(CRENEAUX!$V$12,"jjjj"),TEXT($C263,"jjjj")=TEXT(CRENEAUX!$W$12,"jjjj"),TEXT($C263,"jjjj")=TEXT(CRENEAUX!$X$12,"jjjj"),TEXT($C263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G264</xm:sqref>
        </x14:conditionalFormatting>
        <x14:conditionalFormatting xmlns:xm="http://schemas.microsoft.com/office/excel/2006/main">
          <x14:cfRule type="expression" priority="3059" id="{9E95D6F1-5376-433B-A0C8-DC54B8352333}">
            <xm:f>OR(TEXT($C265,"jjjj")=TEXT(CRENEAUX!$S$12,"jjjj"),TEXT($C265,"jjjj")=TEXT(CRENEAUX!$T$12,"jjjj"),TEXT($C265,"jjjj")=TEXT(CRENEAUX!$U$12,"jjjj"),TEXT($C265,"jjjj")=TEXT(CRENEAUX!$V$12,"jjjj"),TEXT($C265,"jjjj")=TEXT(CRENEAUX!$W$12,"jjjj"),TEXT($C265,"jjjj")=TEXT(CRENEAUX!$X$12,"jjjj"),TEXT($C265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G265</xm:sqref>
        </x14:conditionalFormatting>
        <x14:conditionalFormatting xmlns:xm="http://schemas.microsoft.com/office/excel/2006/main">
          <x14:cfRule type="expression" priority="3058" id="{3489E536-E18F-4896-A799-F428129F02D2}">
            <xm:f>OR(TEXT($C265,"jjjj")=TEXT(CRENEAUX!$S$12,"jjjj"),TEXT($C265,"jjjj")=TEXT(CRENEAUX!$T$12,"jjjj"),TEXT($C265,"jjjj")=TEXT(CRENEAUX!$U$12,"jjjj"),TEXT($C265,"jjjj")=TEXT(CRENEAUX!$V$12,"jjjj"),TEXT($C265,"jjjj")=TEXT(CRENEAUX!$W$12,"jjjj"),TEXT($C265,"jjjj")=TEXT(CRENEAUX!$X$12,"jjjj"),TEXT($C265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G266</xm:sqref>
        </x14:conditionalFormatting>
        <x14:conditionalFormatting xmlns:xm="http://schemas.microsoft.com/office/excel/2006/main">
          <x14:cfRule type="expression" priority="3056" id="{DA05EA72-A712-4E6E-B57C-F10B862786BC}">
            <xm:f>OR(TEXT($C267,"jjjj")=TEXT(CRENEAUX!$S$12,"jjjj"),TEXT($C267,"jjjj")=TEXT(CRENEAUX!$T$12,"jjjj"),TEXT($C267,"jjjj")=TEXT(CRENEAUX!$U$12,"jjjj"),TEXT($C267,"jjjj")=TEXT(CRENEAUX!$V$12,"jjjj"),TEXT($C267,"jjjj")=TEXT(CRENEAUX!$W$12,"jjjj"),TEXT($C267,"jjjj")=TEXT(CRENEAUX!$X$12,"jjjj"),TEXT($C267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G267</xm:sqref>
        </x14:conditionalFormatting>
        <x14:conditionalFormatting xmlns:xm="http://schemas.microsoft.com/office/excel/2006/main">
          <x14:cfRule type="expression" priority="3055" id="{8C1DC075-A2BF-49A1-8229-B7A649C5F530}">
            <xm:f>OR(TEXT($C267,"jjjj")=TEXT(CRENEAUX!$S$12,"jjjj"),TEXT($C267,"jjjj")=TEXT(CRENEAUX!$T$12,"jjjj"),TEXT($C267,"jjjj")=TEXT(CRENEAUX!$U$12,"jjjj"),TEXT($C267,"jjjj")=TEXT(CRENEAUX!$V$12,"jjjj"),TEXT($C267,"jjjj")=TEXT(CRENEAUX!$W$12,"jjjj"),TEXT($C267,"jjjj")=TEXT(CRENEAUX!$X$12,"jjjj"),TEXT($C267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G268</xm:sqref>
        </x14:conditionalFormatting>
        <x14:conditionalFormatting xmlns:xm="http://schemas.microsoft.com/office/excel/2006/main">
          <x14:cfRule type="expression" priority="3053" id="{ECE0FC40-A87D-4279-996D-D3F8377327DC}">
            <xm:f>OR(TEXT($C269,"jjjj")=TEXT(CRENEAUX!$S$12,"jjjj"),TEXT($C269,"jjjj")=TEXT(CRENEAUX!$T$12,"jjjj"),TEXT($C269,"jjjj")=TEXT(CRENEAUX!$U$12,"jjjj"),TEXT($C269,"jjjj")=TEXT(CRENEAUX!$V$12,"jjjj"),TEXT($C269,"jjjj")=TEXT(CRENEAUX!$W$12,"jjjj"),TEXT($C269,"jjjj")=TEXT(CRENEAUX!$X$12,"jjjj"),TEXT($C269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G269</xm:sqref>
        </x14:conditionalFormatting>
        <x14:conditionalFormatting xmlns:xm="http://schemas.microsoft.com/office/excel/2006/main">
          <x14:cfRule type="expression" priority="3052" id="{200B1A24-CEF3-457D-91BF-52B83A12DB43}">
            <xm:f>OR(TEXT($C269,"jjjj")=TEXT(CRENEAUX!$S$12,"jjjj"),TEXT($C269,"jjjj")=TEXT(CRENEAUX!$T$12,"jjjj"),TEXT($C269,"jjjj")=TEXT(CRENEAUX!$U$12,"jjjj"),TEXT($C269,"jjjj")=TEXT(CRENEAUX!$V$12,"jjjj"),TEXT($C269,"jjjj")=TEXT(CRENEAUX!$W$12,"jjjj"),TEXT($C269,"jjjj")=TEXT(CRENEAUX!$X$12,"jjjj"),TEXT($C269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G270</xm:sqref>
        </x14:conditionalFormatting>
        <x14:conditionalFormatting xmlns:xm="http://schemas.microsoft.com/office/excel/2006/main">
          <x14:cfRule type="expression" priority="3050" id="{C34A2634-D588-406C-849A-F8980903E4CF}">
            <xm:f>OR(TEXT($C271,"jjjj")=TEXT(CRENEAUX!$S$12,"jjjj"),TEXT($C271,"jjjj")=TEXT(CRENEAUX!$T$12,"jjjj"),TEXT($C271,"jjjj")=TEXT(CRENEAUX!$U$12,"jjjj"),TEXT($C271,"jjjj")=TEXT(CRENEAUX!$V$12,"jjjj"),TEXT($C271,"jjjj")=TEXT(CRENEAUX!$W$12,"jjjj"),TEXT($C271,"jjjj")=TEXT(CRENEAUX!$X$12,"jjjj"),TEXT($C271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G271</xm:sqref>
        </x14:conditionalFormatting>
        <x14:conditionalFormatting xmlns:xm="http://schemas.microsoft.com/office/excel/2006/main">
          <x14:cfRule type="expression" priority="3049" id="{C37EB410-7A2C-4371-8227-94B88DA8A342}">
            <xm:f>OR(TEXT($C271,"jjjj")=TEXT(CRENEAUX!$S$12,"jjjj"),TEXT($C271,"jjjj")=TEXT(CRENEAUX!$T$12,"jjjj"),TEXT($C271,"jjjj")=TEXT(CRENEAUX!$U$12,"jjjj"),TEXT($C271,"jjjj")=TEXT(CRENEAUX!$V$12,"jjjj"),TEXT($C271,"jjjj")=TEXT(CRENEAUX!$W$12,"jjjj"),TEXT($C271,"jjjj")=TEXT(CRENEAUX!$X$12,"jjjj"),TEXT($C271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G272</xm:sqref>
        </x14:conditionalFormatting>
        <x14:conditionalFormatting xmlns:xm="http://schemas.microsoft.com/office/excel/2006/main">
          <x14:cfRule type="expression" priority="3047" id="{E7BDE0D0-49D1-4F2C-BDFD-D7F51E3CDF6C}">
            <xm:f>OR(TEXT($C273,"jjjj")=TEXT(CRENEAUX!$S$12,"jjjj"),TEXT($C273,"jjjj")=TEXT(CRENEAUX!$T$12,"jjjj"),TEXT($C273,"jjjj")=TEXT(CRENEAUX!$U$12,"jjjj"),TEXT($C273,"jjjj")=TEXT(CRENEAUX!$V$12,"jjjj"),TEXT($C273,"jjjj")=TEXT(CRENEAUX!$W$12,"jjjj"),TEXT($C273,"jjjj")=TEXT(CRENEAUX!$X$12,"jjjj"),TEXT($C273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G273</xm:sqref>
        </x14:conditionalFormatting>
        <x14:conditionalFormatting xmlns:xm="http://schemas.microsoft.com/office/excel/2006/main">
          <x14:cfRule type="expression" priority="3046" id="{495912A7-1EAE-431B-B8E3-02C2850AE13D}">
            <xm:f>OR(TEXT($C273,"jjjj")=TEXT(CRENEAUX!$S$12,"jjjj"),TEXT($C273,"jjjj")=TEXT(CRENEAUX!$T$12,"jjjj"),TEXT($C273,"jjjj")=TEXT(CRENEAUX!$U$12,"jjjj"),TEXT($C273,"jjjj")=TEXT(CRENEAUX!$V$12,"jjjj"),TEXT($C273,"jjjj")=TEXT(CRENEAUX!$W$12,"jjjj"),TEXT($C273,"jjjj")=TEXT(CRENEAUX!$X$12,"jjjj"),TEXT($C273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G274</xm:sqref>
        </x14:conditionalFormatting>
        <x14:conditionalFormatting xmlns:xm="http://schemas.microsoft.com/office/excel/2006/main">
          <x14:cfRule type="expression" priority="3044" id="{36B4339D-12D3-43CE-B267-F66667337676}">
            <xm:f>OR(TEXT($C275,"jjjj")=TEXT(CRENEAUX!$S$12,"jjjj"),TEXT($C275,"jjjj")=TEXT(CRENEAUX!$T$12,"jjjj"),TEXT($C275,"jjjj")=TEXT(CRENEAUX!$U$12,"jjjj"),TEXT($C275,"jjjj")=TEXT(CRENEAUX!$V$12,"jjjj"),TEXT($C275,"jjjj")=TEXT(CRENEAUX!$W$12,"jjjj"),TEXT($C275,"jjjj")=TEXT(CRENEAUX!$X$12,"jjjj"),TEXT($C275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G275</xm:sqref>
        </x14:conditionalFormatting>
        <x14:conditionalFormatting xmlns:xm="http://schemas.microsoft.com/office/excel/2006/main">
          <x14:cfRule type="expression" priority="3043" id="{E7764AB0-89A9-4096-881A-098335D892BB}">
            <xm:f>OR(TEXT($C275,"jjjj")=TEXT(CRENEAUX!$S$12,"jjjj"),TEXT($C275,"jjjj")=TEXT(CRENEAUX!$T$12,"jjjj"),TEXT($C275,"jjjj")=TEXT(CRENEAUX!$U$12,"jjjj"),TEXT($C275,"jjjj")=TEXT(CRENEAUX!$V$12,"jjjj"),TEXT($C275,"jjjj")=TEXT(CRENEAUX!$W$12,"jjjj"),TEXT($C275,"jjjj")=TEXT(CRENEAUX!$X$12,"jjjj"),TEXT($C275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G276</xm:sqref>
        </x14:conditionalFormatting>
        <x14:conditionalFormatting xmlns:xm="http://schemas.microsoft.com/office/excel/2006/main">
          <x14:cfRule type="expression" priority="3041" id="{C46B8368-B3D6-44EE-86B4-D9B7999D672E}">
            <xm:f>OR(TEXT($C277,"jjjj")=TEXT(CRENEAUX!$S$12,"jjjj"),TEXT($C277,"jjjj")=TEXT(CRENEAUX!$T$12,"jjjj"),TEXT($C277,"jjjj")=TEXT(CRENEAUX!$U$12,"jjjj"),TEXT($C277,"jjjj")=TEXT(CRENEAUX!$V$12,"jjjj"),TEXT($C277,"jjjj")=TEXT(CRENEAUX!$W$12,"jjjj"),TEXT($C277,"jjjj")=TEXT(CRENEAUX!$X$12,"jjjj"),TEXT($C277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G277</xm:sqref>
        </x14:conditionalFormatting>
        <x14:conditionalFormatting xmlns:xm="http://schemas.microsoft.com/office/excel/2006/main">
          <x14:cfRule type="expression" priority="3040" id="{6B458D19-D290-4731-AE22-DB5CD50DC0A0}">
            <xm:f>OR(TEXT($C277,"jjjj")=TEXT(CRENEAUX!$S$12,"jjjj"),TEXT($C277,"jjjj")=TEXT(CRENEAUX!$T$12,"jjjj"),TEXT($C277,"jjjj")=TEXT(CRENEAUX!$U$12,"jjjj"),TEXT($C277,"jjjj")=TEXT(CRENEAUX!$V$12,"jjjj"),TEXT($C277,"jjjj")=TEXT(CRENEAUX!$W$12,"jjjj"),TEXT($C277,"jjjj")=TEXT(CRENEAUX!$X$12,"jjjj"),TEXT($C277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G278</xm:sqref>
        </x14:conditionalFormatting>
        <x14:conditionalFormatting xmlns:xm="http://schemas.microsoft.com/office/excel/2006/main">
          <x14:cfRule type="expression" priority="3038" id="{23782B5E-BB74-47F2-9E28-DD5DA3E4CF10}">
            <xm:f>OR(TEXT($C279,"jjjj")=TEXT(CRENEAUX!$S$12,"jjjj"),TEXT($C279,"jjjj")=TEXT(CRENEAUX!$T$12,"jjjj"),TEXT($C279,"jjjj")=TEXT(CRENEAUX!$U$12,"jjjj"),TEXT($C279,"jjjj")=TEXT(CRENEAUX!$V$12,"jjjj"),TEXT($C279,"jjjj")=TEXT(CRENEAUX!$W$12,"jjjj"),TEXT($C279,"jjjj")=TEXT(CRENEAUX!$X$12,"jjjj"),TEXT($C279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G279</xm:sqref>
        </x14:conditionalFormatting>
        <x14:conditionalFormatting xmlns:xm="http://schemas.microsoft.com/office/excel/2006/main">
          <x14:cfRule type="expression" priority="3037" id="{C7CC6EAD-B47E-417F-808B-4E0863A78B50}">
            <xm:f>OR(TEXT($C279,"jjjj")=TEXT(CRENEAUX!$S$12,"jjjj"),TEXT($C279,"jjjj")=TEXT(CRENEAUX!$T$12,"jjjj"),TEXT($C279,"jjjj")=TEXT(CRENEAUX!$U$12,"jjjj"),TEXT($C279,"jjjj")=TEXT(CRENEAUX!$V$12,"jjjj"),TEXT($C279,"jjjj")=TEXT(CRENEAUX!$W$12,"jjjj"),TEXT($C279,"jjjj")=TEXT(CRENEAUX!$X$12,"jjjj"),TEXT($C279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G280</xm:sqref>
        </x14:conditionalFormatting>
        <x14:conditionalFormatting xmlns:xm="http://schemas.microsoft.com/office/excel/2006/main">
          <x14:cfRule type="expression" priority="3035" id="{2478928A-9885-4949-8D1A-AADCD254F187}">
            <xm:f>OR(TEXT($C281,"jjjj")=TEXT(CRENEAUX!$S$12,"jjjj"),TEXT($C281,"jjjj")=TEXT(CRENEAUX!$T$12,"jjjj"),TEXT($C281,"jjjj")=TEXT(CRENEAUX!$U$12,"jjjj"),TEXT($C281,"jjjj")=TEXT(CRENEAUX!$V$12,"jjjj"),TEXT($C281,"jjjj")=TEXT(CRENEAUX!$W$12,"jjjj"),TEXT($C281,"jjjj")=TEXT(CRENEAUX!$X$12,"jjjj"),TEXT($C281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G281</xm:sqref>
        </x14:conditionalFormatting>
        <x14:conditionalFormatting xmlns:xm="http://schemas.microsoft.com/office/excel/2006/main">
          <x14:cfRule type="expression" priority="3034" id="{46E96A45-A285-41EA-9FFC-0DA2AB6C9828}">
            <xm:f>OR(TEXT($C281,"jjjj")=TEXT(CRENEAUX!$S$12,"jjjj"),TEXT($C281,"jjjj")=TEXT(CRENEAUX!$T$12,"jjjj"),TEXT($C281,"jjjj")=TEXT(CRENEAUX!$U$12,"jjjj"),TEXT($C281,"jjjj")=TEXT(CRENEAUX!$V$12,"jjjj"),TEXT($C281,"jjjj")=TEXT(CRENEAUX!$W$12,"jjjj"),TEXT($C281,"jjjj")=TEXT(CRENEAUX!$X$12,"jjjj"),TEXT($C281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G282</xm:sqref>
        </x14:conditionalFormatting>
        <x14:conditionalFormatting xmlns:xm="http://schemas.microsoft.com/office/excel/2006/main">
          <x14:cfRule type="expression" priority="3032" id="{B88BD537-C9EC-47FE-8A51-B27B3D65B7C3}">
            <xm:f>OR(TEXT($C283,"jjjj")=TEXT(CRENEAUX!$S$12,"jjjj"),TEXT($C283,"jjjj")=TEXT(CRENEAUX!$T$12,"jjjj"),TEXT($C283,"jjjj")=TEXT(CRENEAUX!$U$12,"jjjj"),TEXT($C283,"jjjj")=TEXT(CRENEAUX!$V$12,"jjjj"),TEXT($C283,"jjjj")=TEXT(CRENEAUX!$W$12,"jjjj"),TEXT($C283,"jjjj")=TEXT(CRENEAUX!$X$12,"jjjj"),TEXT($C283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G283</xm:sqref>
        </x14:conditionalFormatting>
        <x14:conditionalFormatting xmlns:xm="http://schemas.microsoft.com/office/excel/2006/main">
          <x14:cfRule type="expression" priority="3031" id="{8BD4DA49-B9B2-459A-B32F-00237BEBC04B}">
            <xm:f>OR(TEXT($C283,"jjjj")=TEXT(CRENEAUX!$S$12,"jjjj"),TEXT($C283,"jjjj")=TEXT(CRENEAUX!$T$12,"jjjj"),TEXT($C283,"jjjj")=TEXT(CRENEAUX!$U$12,"jjjj"),TEXT($C283,"jjjj")=TEXT(CRENEAUX!$V$12,"jjjj"),TEXT($C283,"jjjj")=TEXT(CRENEAUX!$W$12,"jjjj"),TEXT($C283,"jjjj")=TEXT(CRENEAUX!$X$12,"jjjj"),TEXT($C283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G284</xm:sqref>
        </x14:conditionalFormatting>
        <x14:conditionalFormatting xmlns:xm="http://schemas.microsoft.com/office/excel/2006/main">
          <x14:cfRule type="expression" priority="3029" id="{99C1CAD6-CF47-4AA0-A717-6D5966E5A1A6}">
            <xm:f>OR(TEXT($C285,"jjjj")=TEXT(CRENEAUX!$S$12,"jjjj"),TEXT($C285,"jjjj")=TEXT(CRENEAUX!$T$12,"jjjj"),TEXT($C285,"jjjj")=TEXT(CRENEAUX!$U$12,"jjjj"),TEXT($C285,"jjjj")=TEXT(CRENEAUX!$V$12,"jjjj"),TEXT($C285,"jjjj")=TEXT(CRENEAUX!$W$12,"jjjj"),TEXT($C285,"jjjj")=TEXT(CRENEAUX!$X$12,"jjjj"),TEXT($C285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G285</xm:sqref>
        </x14:conditionalFormatting>
        <x14:conditionalFormatting xmlns:xm="http://schemas.microsoft.com/office/excel/2006/main">
          <x14:cfRule type="expression" priority="3028" id="{027A947A-E51E-49D5-9010-30B741B94A81}">
            <xm:f>OR(TEXT($C285,"jjjj")=TEXT(CRENEAUX!$S$12,"jjjj"),TEXT($C285,"jjjj")=TEXT(CRENEAUX!$T$12,"jjjj"),TEXT($C285,"jjjj")=TEXT(CRENEAUX!$U$12,"jjjj"),TEXT($C285,"jjjj")=TEXT(CRENEAUX!$V$12,"jjjj"),TEXT($C285,"jjjj")=TEXT(CRENEAUX!$W$12,"jjjj"),TEXT($C285,"jjjj")=TEXT(CRENEAUX!$X$12,"jjjj"),TEXT($C285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G286</xm:sqref>
        </x14:conditionalFormatting>
        <x14:conditionalFormatting xmlns:xm="http://schemas.microsoft.com/office/excel/2006/main">
          <x14:cfRule type="expression" priority="3026" id="{0194DB58-E551-433E-B755-4962463CAD9B}">
            <xm:f>OR(TEXT($C287,"jjjj")=TEXT(CRENEAUX!$S$12,"jjjj"),TEXT($C287,"jjjj")=TEXT(CRENEAUX!$T$12,"jjjj"),TEXT($C287,"jjjj")=TEXT(CRENEAUX!$U$12,"jjjj"),TEXT($C287,"jjjj")=TEXT(CRENEAUX!$V$12,"jjjj"),TEXT($C287,"jjjj")=TEXT(CRENEAUX!$W$12,"jjjj"),TEXT($C287,"jjjj")=TEXT(CRENEAUX!$X$12,"jjjj"),TEXT($C287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G287</xm:sqref>
        </x14:conditionalFormatting>
        <x14:conditionalFormatting xmlns:xm="http://schemas.microsoft.com/office/excel/2006/main">
          <x14:cfRule type="expression" priority="3025" id="{8A5E76FE-9E19-431B-BC01-82FFBF16CC5F}">
            <xm:f>OR(TEXT($C287,"jjjj")=TEXT(CRENEAUX!$S$12,"jjjj"),TEXT($C287,"jjjj")=TEXT(CRENEAUX!$T$12,"jjjj"),TEXT($C287,"jjjj")=TEXT(CRENEAUX!$U$12,"jjjj"),TEXT($C287,"jjjj")=TEXT(CRENEAUX!$V$12,"jjjj"),TEXT($C287,"jjjj")=TEXT(CRENEAUX!$W$12,"jjjj"),TEXT($C287,"jjjj")=TEXT(CRENEAUX!$X$12,"jjjj"),TEXT($C287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G288</xm:sqref>
        </x14:conditionalFormatting>
        <x14:conditionalFormatting xmlns:xm="http://schemas.microsoft.com/office/excel/2006/main">
          <x14:cfRule type="expression" priority="3023" id="{F245699D-A84F-41F1-A1A1-73C6EEEE0C62}">
            <xm:f>OR(TEXT($C289,"jjjj")=TEXT(CRENEAUX!$S$12,"jjjj"),TEXT($C289,"jjjj")=TEXT(CRENEAUX!$T$12,"jjjj"),TEXT($C289,"jjjj")=TEXT(CRENEAUX!$U$12,"jjjj"),TEXT($C289,"jjjj")=TEXT(CRENEAUX!$V$12,"jjjj"),TEXT($C289,"jjjj")=TEXT(CRENEAUX!$W$12,"jjjj"),TEXT($C289,"jjjj")=TEXT(CRENEAUX!$X$12,"jjjj"),TEXT($C289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G289</xm:sqref>
        </x14:conditionalFormatting>
        <x14:conditionalFormatting xmlns:xm="http://schemas.microsoft.com/office/excel/2006/main">
          <x14:cfRule type="expression" priority="3022" id="{5228D6B3-C0CE-4DB1-B3EA-BDABB38994C5}">
            <xm:f>OR(TEXT($C289,"jjjj")=TEXT(CRENEAUX!$S$12,"jjjj"),TEXT($C289,"jjjj")=TEXT(CRENEAUX!$T$12,"jjjj"),TEXT($C289,"jjjj")=TEXT(CRENEAUX!$U$12,"jjjj"),TEXT($C289,"jjjj")=TEXT(CRENEAUX!$V$12,"jjjj"),TEXT($C289,"jjjj")=TEXT(CRENEAUX!$W$12,"jjjj"),TEXT($C289,"jjjj")=TEXT(CRENEAUX!$X$12,"jjjj"),TEXT($C289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G290</xm:sqref>
        </x14:conditionalFormatting>
        <x14:conditionalFormatting xmlns:xm="http://schemas.microsoft.com/office/excel/2006/main">
          <x14:cfRule type="expression" priority="3020" id="{823E3F67-817C-4B0B-B339-C88F2B039E0D}">
            <xm:f>OR(TEXT($C291,"jjjj")=TEXT(CRENEAUX!$S$12,"jjjj"),TEXT($C291,"jjjj")=TEXT(CRENEAUX!$T$12,"jjjj"),TEXT($C291,"jjjj")=TEXT(CRENEAUX!$U$12,"jjjj"),TEXT($C291,"jjjj")=TEXT(CRENEAUX!$V$12,"jjjj"),TEXT($C291,"jjjj")=TEXT(CRENEAUX!$W$12,"jjjj"),TEXT($C291,"jjjj")=TEXT(CRENEAUX!$X$12,"jjjj"),TEXT($C291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G291</xm:sqref>
        </x14:conditionalFormatting>
        <x14:conditionalFormatting xmlns:xm="http://schemas.microsoft.com/office/excel/2006/main">
          <x14:cfRule type="expression" priority="3019" id="{D872D242-B875-4C9A-9714-2F017E710828}">
            <xm:f>OR(TEXT($C291,"jjjj")=TEXT(CRENEAUX!$S$12,"jjjj"),TEXT($C291,"jjjj")=TEXT(CRENEAUX!$T$12,"jjjj"),TEXT($C291,"jjjj")=TEXT(CRENEAUX!$U$12,"jjjj"),TEXT($C291,"jjjj")=TEXT(CRENEAUX!$V$12,"jjjj"),TEXT($C291,"jjjj")=TEXT(CRENEAUX!$W$12,"jjjj"),TEXT($C291,"jjjj")=TEXT(CRENEAUX!$X$12,"jjjj"),TEXT($C291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G292</xm:sqref>
        </x14:conditionalFormatting>
        <x14:conditionalFormatting xmlns:xm="http://schemas.microsoft.com/office/excel/2006/main">
          <x14:cfRule type="expression" priority="3017" id="{D8EC65DA-AE24-4604-97C8-81C6608EB48A}">
            <xm:f>OR(TEXT($C293,"jjjj")=TEXT(CRENEAUX!$S$12,"jjjj"),TEXT($C293,"jjjj")=TEXT(CRENEAUX!$T$12,"jjjj"),TEXT($C293,"jjjj")=TEXT(CRENEAUX!$U$12,"jjjj"),TEXT($C293,"jjjj")=TEXT(CRENEAUX!$V$12,"jjjj"),TEXT($C293,"jjjj")=TEXT(CRENEAUX!$W$12,"jjjj"),TEXT($C293,"jjjj")=TEXT(CRENEAUX!$X$12,"jjjj"),TEXT($C293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G293</xm:sqref>
        </x14:conditionalFormatting>
        <x14:conditionalFormatting xmlns:xm="http://schemas.microsoft.com/office/excel/2006/main">
          <x14:cfRule type="expression" priority="3016" id="{73E44312-DC55-4DC0-9660-5D3682D2F339}">
            <xm:f>OR(TEXT($C293,"jjjj")=TEXT(CRENEAUX!$S$12,"jjjj"),TEXT($C293,"jjjj")=TEXT(CRENEAUX!$T$12,"jjjj"),TEXT($C293,"jjjj")=TEXT(CRENEAUX!$U$12,"jjjj"),TEXT($C293,"jjjj")=TEXT(CRENEAUX!$V$12,"jjjj"),TEXT($C293,"jjjj")=TEXT(CRENEAUX!$W$12,"jjjj"),TEXT($C293,"jjjj")=TEXT(CRENEAUX!$X$12,"jjjj"),TEXT($C293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G294</xm:sqref>
        </x14:conditionalFormatting>
        <x14:conditionalFormatting xmlns:xm="http://schemas.microsoft.com/office/excel/2006/main">
          <x14:cfRule type="expression" priority="3014" id="{2BE93ED6-024C-49D5-81E2-152C5041AAA9}">
            <xm:f>OR(TEXT($C295,"jjjj")=TEXT(CRENEAUX!$S$12,"jjjj"),TEXT($C295,"jjjj")=TEXT(CRENEAUX!$T$12,"jjjj"),TEXT($C295,"jjjj")=TEXT(CRENEAUX!$U$12,"jjjj"),TEXT($C295,"jjjj")=TEXT(CRENEAUX!$V$12,"jjjj"),TEXT($C295,"jjjj")=TEXT(CRENEAUX!$W$12,"jjjj"),TEXT($C295,"jjjj")=TEXT(CRENEAUX!$X$12,"jjjj"),TEXT($C295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G295</xm:sqref>
        </x14:conditionalFormatting>
        <x14:conditionalFormatting xmlns:xm="http://schemas.microsoft.com/office/excel/2006/main">
          <x14:cfRule type="expression" priority="3013" id="{0CF1E0BB-EAEE-49D6-ACF0-EDC60E149E91}">
            <xm:f>OR(TEXT($C295,"jjjj")=TEXT(CRENEAUX!$S$12,"jjjj"),TEXT($C295,"jjjj")=TEXT(CRENEAUX!$T$12,"jjjj"),TEXT($C295,"jjjj")=TEXT(CRENEAUX!$U$12,"jjjj"),TEXT($C295,"jjjj")=TEXT(CRENEAUX!$V$12,"jjjj"),TEXT($C295,"jjjj")=TEXT(CRENEAUX!$W$12,"jjjj"),TEXT($C295,"jjjj")=TEXT(CRENEAUX!$X$12,"jjjj"),TEXT($C295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G296</xm:sqref>
        </x14:conditionalFormatting>
        <x14:conditionalFormatting xmlns:xm="http://schemas.microsoft.com/office/excel/2006/main">
          <x14:cfRule type="expression" priority="3011" id="{B214FD55-2D48-4DC4-89D4-C05773DB3403}">
            <xm:f>OR(TEXT($C297,"jjjj")=TEXT(CRENEAUX!$S$12,"jjjj"),TEXT($C297,"jjjj")=TEXT(CRENEAUX!$T$12,"jjjj"),TEXT($C297,"jjjj")=TEXT(CRENEAUX!$U$12,"jjjj"),TEXT($C297,"jjjj")=TEXT(CRENEAUX!$V$12,"jjjj"),TEXT($C297,"jjjj")=TEXT(CRENEAUX!$W$12,"jjjj"),TEXT($C297,"jjjj")=TEXT(CRENEAUX!$X$12,"jjjj"),TEXT($C297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G297</xm:sqref>
        </x14:conditionalFormatting>
        <x14:conditionalFormatting xmlns:xm="http://schemas.microsoft.com/office/excel/2006/main">
          <x14:cfRule type="expression" priority="3010" id="{169B2052-8775-4882-9AF4-99F758C5C615}">
            <xm:f>OR(TEXT($C297,"jjjj")=TEXT(CRENEAUX!$S$12,"jjjj"),TEXT($C297,"jjjj")=TEXT(CRENEAUX!$T$12,"jjjj"),TEXT($C297,"jjjj")=TEXT(CRENEAUX!$U$12,"jjjj"),TEXT($C297,"jjjj")=TEXT(CRENEAUX!$V$12,"jjjj"),TEXT($C297,"jjjj")=TEXT(CRENEAUX!$W$12,"jjjj"),TEXT($C297,"jjjj")=TEXT(CRENEAUX!$X$12,"jjjj"),TEXT($C297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G298</xm:sqref>
        </x14:conditionalFormatting>
        <x14:conditionalFormatting xmlns:xm="http://schemas.microsoft.com/office/excel/2006/main">
          <x14:cfRule type="expression" priority="3008" id="{B5338CEE-24BA-43BE-A7A9-79E489459492}">
            <xm:f>OR(TEXT($C299,"jjjj")=TEXT(CRENEAUX!$S$12,"jjjj"),TEXT($C299,"jjjj")=TEXT(CRENEAUX!$T$12,"jjjj"),TEXT($C299,"jjjj")=TEXT(CRENEAUX!$U$12,"jjjj"),TEXT($C299,"jjjj")=TEXT(CRENEAUX!$V$12,"jjjj"),TEXT($C299,"jjjj")=TEXT(CRENEAUX!$W$12,"jjjj"),TEXT($C299,"jjjj")=TEXT(CRENEAUX!$X$12,"jjjj"),TEXT($C299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G299</xm:sqref>
        </x14:conditionalFormatting>
        <x14:conditionalFormatting xmlns:xm="http://schemas.microsoft.com/office/excel/2006/main">
          <x14:cfRule type="expression" priority="3007" id="{40924D62-0825-42B4-BA50-0AE639DAB2F3}">
            <xm:f>OR(TEXT($C299,"jjjj")=TEXT(CRENEAUX!$S$12,"jjjj"),TEXT($C299,"jjjj")=TEXT(CRENEAUX!$T$12,"jjjj"),TEXT($C299,"jjjj")=TEXT(CRENEAUX!$U$12,"jjjj"),TEXT($C299,"jjjj")=TEXT(CRENEAUX!$V$12,"jjjj"),TEXT($C299,"jjjj")=TEXT(CRENEAUX!$W$12,"jjjj"),TEXT($C299,"jjjj")=TEXT(CRENEAUX!$X$12,"jjjj"),TEXT($C299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G300</xm:sqref>
        </x14:conditionalFormatting>
        <x14:conditionalFormatting xmlns:xm="http://schemas.microsoft.com/office/excel/2006/main">
          <x14:cfRule type="expression" priority="3005" id="{1E95B083-BFB6-4E5C-9A19-E2C9AABA742E}">
            <xm:f>OR(TEXT($C301,"jjjj")=TEXT(CRENEAUX!$S$12,"jjjj"),TEXT($C301,"jjjj")=TEXT(CRENEAUX!$T$12,"jjjj"),TEXT($C301,"jjjj")=TEXT(CRENEAUX!$U$12,"jjjj"),TEXT($C301,"jjjj")=TEXT(CRENEAUX!$V$12,"jjjj"),TEXT($C301,"jjjj")=TEXT(CRENEAUX!$W$12,"jjjj"),TEXT($C301,"jjjj")=TEXT(CRENEAUX!$X$12,"jjjj"),TEXT($C301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G301</xm:sqref>
        </x14:conditionalFormatting>
        <x14:conditionalFormatting xmlns:xm="http://schemas.microsoft.com/office/excel/2006/main">
          <x14:cfRule type="expression" priority="3004" id="{FD828FDF-3944-4616-AFBF-C7D307FF905C}">
            <xm:f>OR(TEXT($C301,"jjjj")=TEXT(CRENEAUX!$S$12,"jjjj"),TEXT($C301,"jjjj")=TEXT(CRENEAUX!$T$12,"jjjj"),TEXT($C301,"jjjj")=TEXT(CRENEAUX!$U$12,"jjjj"),TEXT($C301,"jjjj")=TEXT(CRENEAUX!$V$12,"jjjj"),TEXT($C301,"jjjj")=TEXT(CRENEAUX!$W$12,"jjjj"),TEXT($C301,"jjjj")=TEXT(CRENEAUX!$X$12,"jjjj"),TEXT($C301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G302</xm:sqref>
        </x14:conditionalFormatting>
        <x14:conditionalFormatting xmlns:xm="http://schemas.microsoft.com/office/excel/2006/main">
          <x14:cfRule type="expression" priority="3002" id="{1F3EAA2C-3D0B-4CE4-9C64-E2E3B500C154}">
            <xm:f>OR(TEXT($C303,"jjjj")=TEXT(CRENEAUX!$S$12,"jjjj"),TEXT($C303,"jjjj")=TEXT(CRENEAUX!$T$12,"jjjj"),TEXT($C303,"jjjj")=TEXT(CRENEAUX!$U$12,"jjjj"),TEXT($C303,"jjjj")=TEXT(CRENEAUX!$V$12,"jjjj"),TEXT($C303,"jjjj")=TEXT(CRENEAUX!$W$12,"jjjj"),TEXT($C303,"jjjj")=TEXT(CRENEAUX!$X$12,"jjjj"),TEXT($C303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G303</xm:sqref>
        </x14:conditionalFormatting>
        <x14:conditionalFormatting xmlns:xm="http://schemas.microsoft.com/office/excel/2006/main">
          <x14:cfRule type="expression" priority="3001" id="{CA472953-15D9-4B2E-BA73-F89420D74E6D}">
            <xm:f>OR(TEXT($C303,"jjjj")=TEXT(CRENEAUX!$S$12,"jjjj"),TEXT($C303,"jjjj")=TEXT(CRENEAUX!$T$12,"jjjj"),TEXT($C303,"jjjj")=TEXT(CRENEAUX!$U$12,"jjjj"),TEXT($C303,"jjjj")=TEXT(CRENEAUX!$V$12,"jjjj"),TEXT($C303,"jjjj")=TEXT(CRENEAUX!$W$12,"jjjj"),TEXT($C303,"jjjj")=TEXT(CRENEAUX!$X$12,"jjjj"),TEXT($C303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G304</xm:sqref>
        </x14:conditionalFormatting>
        <x14:conditionalFormatting xmlns:xm="http://schemas.microsoft.com/office/excel/2006/main">
          <x14:cfRule type="expression" priority="2999" id="{C65DE9B0-90D7-444C-BF34-ABBCD2C3E798}">
            <xm:f>OR(TEXT($C305,"jjjj")=TEXT(CRENEAUX!$S$12,"jjjj"),TEXT($C305,"jjjj")=TEXT(CRENEAUX!$T$12,"jjjj"),TEXT($C305,"jjjj")=TEXT(CRENEAUX!$U$12,"jjjj"),TEXT($C305,"jjjj")=TEXT(CRENEAUX!$V$12,"jjjj"),TEXT($C305,"jjjj")=TEXT(CRENEAUX!$W$12,"jjjj"),TEXT($C305,"jjjj")=TEXT(CRENEAUX!$X$12,"jjjj"),TEXT($C305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G305</xm:sqref>
        </x14:conditionalFormatting>
        <x14:conditionalFormatting xmlns:xm="http://schemas.microsoft.com/office/excel/2006/main">
          <x14:cfRule type="expression" priority="2998" id="{620E267C-6A2F-45D1-BDE8-DDAA04A1832E}">
            <xm:f>OR(TEXT($C305,"jjjj")=TEXT(CRENEAUX!$S$12,"jjjj"),TEXT($C305,"jjjj")=TEXT(CRENEAUX!$T$12,"jjjj"),TEXT($C305,"jjjj")=TEXT(CRENEAUX!$U$12,"jjjj"),TEXT($C305,"jjjj")=TEXT(CRENEAUX!$V$12,"jjjj"),TEXT($C305,"jjjj")=TEXT(CRENEAUX!$W$12,"jjjj"),TEXT($C305,"jjjj")=TEXT(CRENEAUX!$X$12,"jjjj"),TEXT($C305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G306</xm:sqref>
        </x14:conditionalFormatting>
        <x14:conditionalFormatting xmlns:xm="http://schemas.microsoft.com/office/excel/2006/main">
          <x14:cfRule type="expression" priority="2996" id="{5D1E09C1-9C1E-4930-8398-A16CABD2BC00}">
            <xm:f>OR(TEXT($C307,"jjjj")=TEXT(CRENEAUX!$S$12,"jjjj"),TEXT($C307,"jjjj")=TEXT(CRENEAUX!$T$12,"jjjj"),TEXT($C307,"jjjj")=TEXT(CRENEAUX!$U$12,"jjjj"),TEXT($C307,"jjjj")=TEXT(CRENEAUX!$V$12,"jjjj"),TEXT($C307,"jjjj")=TEXT(CRENEAUX!$W$12,"jjjj"),TEXT($C307,"jjjj")=TEXT(CRENEAUX!$X$12,"jjjj"),TEXT($C307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G307</xm:sqref>
        </x14:conditionalFormatting>
        <x14:conditionalFormatting xmlns:xm="http://schemas.microsoft.com/office/excel/2006/main">
          <x14:cfRule type="expression" priority="2995" id="{B232208F-AD28-4A89-AD07-B1E9393E6BA6}">
            <xm:f>OR(TEXT($C307,"jjjj")=TEXT(CRENEAUX!$S$12,"jjjj"),TEXT($C307,"jjjj")=TEXT(CRENEAUX!$T$12,"jjjj"),TEXT($C307,"jjjj")=TEXT(CRENEAUX!$U$12,"jjjj"),TEXT($C307,"jjjj")=TEXT(CRENEAUX!$V$12,"jjjj"),TEXT($C307,"jjjj")=TEXT(CRENEAUX!$W$12,"jjjj"),TEXT($C307,"jjjj")=TEXT(CRENEAUX!$X$12,"jjjj"),TEXT($C307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G308</xm:sqref>
        </x14:conditionalFormatting>
        <x14:conditionalFormatting xmlns:xm="http://schemas.microsoft.com/office/excel/2006/main">
          <x14:cfRule type="expression" priority="2993" id="{837E3AC5-9453-43B8-865C-5FA0FB17C580}">
            <xm:f>OR(TEXT($C309,"jjjj")=TEXT(CRENEAUX!$S$12,"jjjj"),TEXT($C309,"jjjj")=TEXT(CRENEAUX!$T$12,"jjjj"),TEXT($C309,"jjjj")=TEXT(CRENEAUX!$U$12,"jjjj"),TEXT($C309,"jjjj")=TEXT(CRENEAUX!$V$12,"jjjj"),TEXT($C309,"jjjj")=TEXT(CRENEAUX!$W$12,"jjjj"),TEXT($C309,"jjjj")=TEXT(CRENEAUX!$X$12,"jjjj"),TEXT($C309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G309</xm:sqref>
        </x14:conditionalFormatting>
        <x14:conditionalFormatting xmlns:xm="http://schemas.microsoft.com/office/excel/2006/main">
          <x14:cfRule type="expression" priority="2992" id="{FA1BD471-DD6C-4AE9-99FC-25465305ED0D}">
            <xm:f>OR(TEXT($C309,"jjjj")=TEXT(CRENEAUX!$S$12,"jjjj"),TEXT($C309,"jjjj")=TEXT(CRENEAUX!$T$12,"jjjj"),TEXT($C309,"jjjj")=TEXT(CRENEAUX!$U$12,"jjjj"),TEXT($C309,"jjjj")=TEXT(CRENEAUX!$V$12,"jjjj"),TEXT($C309,"jjjj")=TEXT(CRENEAUX!$W$12,"jjjj"),TEXT($C309,"jjjj")=TEXT(CRENEAUX!$X$12,"jjjj"),TEXT($C309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G310</xm:sqref>
        </x14:conditionalFormatting>
        <x14:conditionalFormatting xmlns:xm="http://schemas.microsoft.com/office/excel/2006/main">
          <x14:cfRule type="expression" priority="2990" id="{69ED3712-8ABB-4D29-A9C7-D1793922B355}">
            <xm:f>OR(TEXT($C311,"jjjj")=TEXT(CRENEAUX!$S$12,"jjjj"),TEXT($C311,"jjjj")=TEXT(CRENEAUX!$T$12,"jjjj"),TEXT($C311,"jjjj")=TEXT(CRENEAUX!$U$12,"jjjj"),TEXT($C311,"jjjj")=TEXT(CRENEAUX!$V$12,"jjjj"),TEXT($C311,"jjjj")=TEXT(CRENEAUX!$W$12,"jjjj"),TEXT($C311,"jjjj")=TEXT(CRENEAUX!$X$12,"jjjj"),TEXT($C311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G311</xm:sqref>
        </x14:conditionalFormatting>
        <x14:conditionalFormatting xmlns:xm="http://schemas.microsoft.com/office/excel/2006/main">
          <x14:cfRule type="expression" priority="2989" id="{5D7E648D-A879-48D9-A0EB-47A028402F9E}">
            <xm:f>OR(TEXT($C311,"jjjj")=TEXT(CRENEAUX!$S$12,"jjjj"),TEXT($C311,"jjjj")=TEXT(CRENEAUX!$T$12,"jjjj"),TEXT($C311,"jjjj")=TEXT(CRENEAUX!$U$12,"jjjj"),TEXT($C311,"jjjj")=TEXT(CRENEAUX!$V$12,"jjjj"),TEXT($C311,"jjjj")=TEXT(CRENEAUX!$W$12,"jjjj"),TEXT($C311,"jjjj")=TEXT(CRENEAUX!$X$12,"jjjj"),TEXT($C311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G312</xm:sqref>
        </x14:conditionalFormatting>
        <x14:conditionalFormatting xmlns:xm="http://schemas.microsoft.com/office/excel/2006/main">
          <x14:cfRule type="expression" priority="2987" id="{F51CD048-215A-4C1D-855A-53FD6A2F397C}">
            <xm:f>OR(TEXT($C313,"jjjj")=TEXT(CRENEAUX!$S$12,"jjjj"),TEXT($C313,"jjjj")=TEXT(CRENEAUX!$T$12,"jjjj"),TEXT($C313,"jjjj")=TEXT(CRENEAUX!$U$12,"jjjj"),TEXT($C313,"jjjj")=TEXT(CRENEAUX!$V$12,"jjjj"),TEXT($C313,"jjjj")=TEXT(CRENEAUX!$W$12,"jjjj"),TEXT($C313,"jjjj")=TEXT(CRENEAUX!$X$12,"jjjj"),TEXT($C313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G313</xm:sqref>
        </x14:conditionalFormatting>
        <x14:conditionalFormatting xmlns:xm="http://schemas.microsoft.com/office/excel/2006/main">
          <x14:cfRule type="expression" priority="2986" id="{8DA4CFE9-C7DC-4FC7-887C-3BDFB868BA26}">
            <xm:f>OR(TEXT($C313,"jjjj")=TEXT(CRENEAUX!$S$12,"jjjj"),TEXT($C313,"jjjj")=TEXT(CRENEAUX!$T$12,"jjjj"),TEXT($C313,"jjjj")=TEXT(CRENEAUX!$U$12,"jjjj"),TEXT($C313,"jjjj")=TEXT(CRENEAUX!$V$12,"jjjj"),TEXT($C313,"jjjj")=TEXT(CRENEAUX!$W$12,"jjjj"),TEXT($C313,"jjjj")=TEXT(CRENEAUX!$X$12,"jjjj"),TEXT($C313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G314</xm:sqref>
        </x14:conditionalFormatting>
        <x14:conditionalFormatting xmlns:xm="http://schemas.microsoft.com/office/excel/2006/main">
          <x14:cfRule type="expression" priority="2984" id="{CB3C793C-221D-4948-AE2D-F1D16323FFF2}">
            <xm:f>OR(TEXT($C315,"jjjj")=TEXT(CRENEAUX!$S$12,"jjjj"),TEXT($C315,"jjjj")=TEXT(CRENEAUX!$T$12,"jjjj"),TEXT($C315,"jjjj")=TEXT(CRENEAUX!$U$12,"jjjj"),TEXT($C315,"jjjj")=TEXT(CRENEAUX!$V$12,"jjjj"),TEXT($C315,"jjjj")=TEXT(CRENEAUX!$W$12,"jjjj"),TEXT($C315,"jjjj")=TEXT(CRENEAUX!$X$12,"jjjj"),TEXT($C315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G315</xm:sqref>
        </x14:conditionalFormatting>
        <x14:conditionalFormatting xmlns:xm="http://schemas.microsoft.com/office/excel/2006/main">
          <x14:cfRule type="expression" priority="2983" id="{BA0D467F-58E9-4D27-8A91-C200A924A59F}">
            <xm:f>OR(TEXT($C315,"jjjj")=TEXT(CRENEAUX!$S$12,"jjjj"),TEXT($C315,"jjjj")=TEXT(CRENEAUX!$T$12,"jjjj"),TEXT($C315,"jjjj")=TEXT(CRENEAUX!$U$12,"jjjj"),TEXT($C315,"jjjj")=TEXT(CRENEAUX!$V$12,"jjjj"),TEXT($C315,"jjjj")=TEXT(CRENEAUX!$W$12,"jjjj"),TEXT($C315,"jjjj")=TEXT(CRENEAUX!$X$12,"jjjj"),TEXT($C315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G316</xm:sqref>
        </x14:conditionalFormatting>
        <x14:conditionalFormatting xmlns:xm="http://schemas.microsoft.com/office/excel/2006/main">
          <x14:cfRule type="expression" priority="2981" id="{6B82BB49-8241-488E-A694-82A729AA69CA}">
            <xm:f>OR(TEXT($C317,"jjjj")=TEXT(CRENEAUX!$S$12,"jjjj"),TEXT($C317,"jjjj")=TEXT(CRENEAUX!$T$12,"jjjj"),TEXT($C317,"jjjj")=TEXT(CRENEAUX!$U$12,"jjjj"),TEXT($C317,"jjjj")=TEXT(CRENEAUX!$V$12,"jjjj"),TEXT($C317,"jjjj")=TEXT(CRENEAUX!$W$12,"jjjj"),TEXT($C317,"jjjj")=TEXT(CRENEAUX!$X$12,"jjjj"),TEXT($C317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G317</xm:sqref>
        </x14:conditionalFormatting>
        <x14:conditionalFormatting xmlns:xm="http://schemas.microsoft.com/office/excel/2006/main">
          <x14:cfRule type="expression" priority="2980" id="{1E880D41-3B7F-46B4-8EB3-A49BAA98FB7E}">
            <xm:f>OR(TEXT($C317,"jjjj")=TEXT(CRENEAUX!$S$12,"jjjj"),TEXT($C317,"jjjj")=TEXT(CRENEAUX!$T$12,"jjjj"),TEXT($C317,"jjjj")=TEXT(CRENEAUX!$U$12,"jjjj"),TEXT($C317,"jjjj")=TEXT(CRENEAUX!$V$12,"jjjj"),TEXT($C317,"jjjj")=TEXT(CRENEAUX!$W$12,"jjjj"),TEXT($C317,"jjjj")=TEXT(CRENEAUX!$X$12,"jjjj"),TEXT($C317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G318</xm:sqref>
        </x14:conditionalFormatting>
        <x14:conditionalFormatting xmlns:xm="http://schemas.microsoft.com/office/excel/2006/main">
          <x14:cfRule type="expression" priority="2978" id="{BB60A9CE-C6BF-46B3-9650-704C3E175EC6}">
            <xm:f>OR(TEXT($C319,"jjjj")=TEXT(CRENEAUX!$S$12,"jjjj"),TEXT($C319,"jjjj")=TEXT(CRENEAUX!$T$12,"jjjj"),TEXT($C319,"jjjj")=TEXT(CRENEAUX!$U$12,"jjjj"),TEXT($C319,"jjjj")=TEXT(CRENEAUX!$V$12,"jjjj"),TEXT($C319,"jjjj")=TEXT(CRENEAUX!$W$12,"jjjj"),TEXT($C319,"jjjj")=TEXT(CRENEAUX!$X$12,"jjjj"),TEXT($C319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G319</xm:sqref>
        </x14:conditionalFormatting>
        <x14:conditionalFormatting xmlns:xm="http://schemas.microsoft.com/office/excel/2006/main">
          <x14:cfRule type="expression" priority="2977" id="{796332CF-CF0D-433E-8524-1BBFFA6FC877}">
            <xm:f>OR(TEXT($C319,"jjjj")=TEXT(CRENEAUX!$S$12,"jjjj"),TEXT($C319,"jjjj")=TEXT(CRENEAUX!$T$12,"jjjj"),TEXT($C319,"jjjj")=TEXT(CRENEAUX!$U$12,"jjjj"),TEXT($C319,"jjjj")=TEXT(CRENEAUX!$V$12,"jjjj"),TEXT($C319,"jjjj")=TEXT(CRENEAUX!$W$12,"jjjj"),TEXT($C319,"jjjj")=TEXT(CRENEAUX!$X$12,"jjjj"),TEXT($C319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G320</xm:sqref>
        </x14:conditionalFormatting>
        <x14:conditionalFormatting xmlns:xm="http://schemas.microsoft.com/office/excel/2006/main">
          <x14:cfRule type="expression" priority="2975" id="{1FFE7621-6108-4C86-994A-E0583D5DB30A}">
            <xm:f>OR(TEXT($C321,"jjjj")=TEXT(CRENEAUX!$S$12,"jjjj"),TEXT($C321,"jjjj")=TEXT(CRENEAUX!$T$12,"jjjj"),TEXT($C321,"jjjj")=TEXT(CRENEAUX!$U$12,"jjjj"),TEXT($C321,"jjjj")=TEXT(CRENEAUX!$V$12,"jjjj"),TEXT($C321,"jjjj")=TEXT(CRENEAUX!$W$12,"jjjj"),TEXT($C321,"jjjj")=TEXT(CRENEAUX!$X$12,"jjjj"),TEXT($C321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G321</xm:sqref>
        </x14:conditionalFormatting>
        <x14:conditionalFormatting xmlns:xm="http://schemas.microsoft.com/office/excel/2006/main">
          <x14:cfRule type="expression" priority="2974" id="{78BE1C66-59F2-4B1B-9F13-7C727CA3845B}">
            <xm:f>OR(TEXT($C321,"jjjj")=TEXT(CRENEAUX!$S$12,"jjjj"),TEXT($C321,"jjjj")=TEXT(CRENEAUX!$T$12,"jjjj"),TEXT($C321,"jjjj")=TEXT(CRENEAUX!$U$12,"jjjj"),TEXT($C321,"jjjj")=TEXT(CRENEAUX!$V$12,"jjjj"),TEXT($C321,"jjjj")=TEXT(CRENEAUX!$W$12,"jjjj"),TEXT($C321,"jjjj")=TEXT(CRENEAUX!$X$12,"jjjj"),TEXT($C321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G322</xm:sqref>
        </x14:conditionalFormatting>
        <x14:conditionalFormatting xmlns:xm="http://schemas.microsoft.com/office/excel/2006/main">
          <x14:cfRule type="expression" priority="2972" id="{0C278E97-C20F-4767-B209-7251FA4D307B}">
            <xm:f>OR(TEXT($C323,"jjjj")=TEXT(CRENEAUX!$S$12,"jjjj"),TEXT($C323,"jjjj")=TEXT(CRENEAUX!$T$12,"jjjj"),TEXT($C323,"jjjj")=TEXT(CRENEAUX!$U$12,"jjjj"),TEXT($C323,"jjjj")=TEXT(CRENEAUX!$V$12,"jjjj"),TEXT($C323,"jjjj")=TEXT(CRENEAUX!$W$12,"jjjj"),TEXT($C323,"jjjj")=TEXT(CRENEAUX!$X$12,"jjjj"),TEXT($C323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G323</xm:sqref>
        </x14:conditionalFormatting>
        <x14:conditionalFormatting xmlns:xm="http://schemas.microsoft.com/office/excel/2006/main">
          <x14:cfRule type="expression" priority="2971" id="{086E54DB-7DDB-45F1-B32E-A83FE947EEB6}">
            <xm:f>OR(TEXT($C323,"jjjj")=TEXT(CRENEAUX!$S$12,"jjjj"),TEXT($C323,"jjjj")=TEXT(CRENEAUX!$T$12,"jjjj"),TEXT($C323,"jjjj")=TEXT(CRENEAUX!$U$12,"jjjj"),TEXT($C323,"jjjj")=TEXT(CRENEAUX!$V$12,"jjjj"),TEXT($C323,"jjjj")=TEXT(CRENEAUX!$W$12,"jjjj"),TEXT($C323,"jjjj")=TEXT(CRENEAUX!$X$12,"jjjj"),TEXT($C323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G324</xm:sqref>
        </x14:conditionalFormatting>
        <x14:conditionalFormatting xmlns:xm="http://schemas.microsoft.com/office/excel/2006/main">
          <x14:cfRule type="expression" priority="2969" id="{960F076C-B822-4C25-B240-AA0E39D91DCD}">
            <xm:f>OR(TEXT($C325,"jjjj")=TEXT(CRENEAUX!$S$12,"jjjj"),TEXT($C325,"jjjj")=TEXT(CRENEAUX!$T$12,"jjjj"),TEXT($C325,"jjjj")=TEXT(CRENEAUX!$U$12,"jjjj"),TEXT($C325,"jjjj")=TEXT(CRENEAUX!$V$12,"jjjj"),TEXT($C325,"jjjj")=TEXT(CRENEAUX!$W$12,"jjjj"),TEXT($C325,"jjjj")=TEXT(CRENEAUX!$X$12,"jjjj"),TEXT($C325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G325</xm:sqref>
        </x14:conditionalFormatting>
        <x14:conditionalFormatting xmlns:xm="http://schemas.microsoft.com/office/excel/2006/main">
          <x14:cfRule type="expression" priority="2968" id="{C6E9EE3D-4898-43D7-8E69-F824090A5A3D}">
            <xm:f>OR(TEXT($C325,"jjjj")=TEXT(CRENEAUX!$S$12,"jjjj"),TEXT($C325,"jjjj")=TEXT(CRENEAUX!$T$12,"jjjj"),TEXT($C325,"jjjj")=TEXT(CRENEAUX!$U$12,"jjjj"),TEXT($C325,"jjjj")=TEXT(CRENEAUX!$V$12,"jjjj"),TEXT($C325,"jjjj")=TEXT(CRENEAUX!$W$12,"jjjj"),TEXT($C325,"jjjj")=TEXT(CRENEAUX!$X$12,"jjjj"),TEXT($C325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G326</xm:sqref>
        </x14:conditionalFormatting>
        <x14:conditionalFormatting xmlns:xm="http://schemas.microsoft.com/office/excel/2006/main">
          <x14:cfRule type="expression" priority="2966" id="{27F1984A-FD65-49F4-A5A3-D11D7A61DBEB}">
            <xm:f>OR(TEXT($C327,"jjjj")=TEXT(CRENEAUX!$S$12,"jjjj"),TEXT($C327,"jjjj")=TEXT(CRENEAUX!$T$12,"jjjj"),TEXT($C327,"jjjj")=TEXT(CRENEAUX!$U$12,"jjjj"),TEXT($C327,"jjjj")=TEXT(CRENEAUX!$V$12,"jjjj"),TEXT($C327,"jjjj")=TEXT(CRENEAUX!$W$12,"jjjj"),TEXT($C327,"jjjj")=TEXT(CRENEAUX!$X$12,"jjjj"),TEXT($C327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G327</xm:sqref>
        </x14:conditionalFormatting>
        <x14:conditionalFormatting xmlns:xm="http://schemas.microsoft.com/office/excel/2006/main">
          <x14:cfRule type="expression" priority="2965" id="{1A702335-7EDF-43DD-9132-3D69B0CB2BC6}">
            <xm:f>OR(TEXT($C327,"jjjj")=TEXT(CRENEAUX!$S$12,"jjjj"),TEXT($C327,"jjjj")=TEXT(CRENEAUX!$T$12,"jjjj"),TEXT($C327,"jjjj")=TEXT(CRENEAUX!$U$12,"jjjj"),TEXT($C327,"jjjj")=TEXT(CRENEAUX!$V$12,"jjjj"),TEXT($C327,"jjjj")=TEXT(CRENEAUX!$W$12,"jjjj"),TEXT($C327,"jjjj")=TEXT(CRENEAUX!$X$12,"jjjj"),TEXT($C327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G328</xm:sqref>
        </x14:conditionalFormatting>
        <x14:conditionalFormatting xmlns:xm="http://schemas.microsoft.com/office/excel/2006/main">
          <x14:cfRule type="expression" priority="2963" id="{CED487E2-40EA-4346-93A4-36CEABD5808B}">
            <xm:f>OR(TEXT($C329,"jjjj")=TEXT(CRENEAUX!$S$12,"jjjj"),TEXT($C329,"jjjj")=TEXT(CRENEAUX!$T$12,"jjjj"),TEXT($C329,"jjjj")=TEXT(CRENEAUX!$U$12,"jjjj"),TEXT($C329,"jjjj")=TEXT(CRENEAUX!$V$12,"jjjj"),TEXT($C329,"jjjj")=TEXT(CRENEAUX!$W$12,"jjjj"),TEXT($C329,"jjjj")=TEXT(CRENEAUX!$X$12,"jjjj"),TEXT($C329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G329</xm:sqref>
        </x14:conditionalFormatting>
        <x14:conditionalFormatting xmlns:xm="http://schemas.microsoft.com/office/excel/2006/main">
          <x14:cfRule type="expression" priority="2962" id="{E18724C3-925B-46BD-9980-26A2E65549E0}">
            <xm:f>OR(TEXT($C329,"jjjj")=TEXT(CRENEAUX!$S$12,"jjjj"),TEXT($C329,"jjjj")=TEXT(CRENEAUX!$T$12,"jjjj"),TEXT($C329,"jjjj")=TEXT(CRENEAUX!$U$12,"jjjj"),TEXT($C329,"jjjj")=TEXT(CRENEAUX!$V$12,"jjjj"),TEXT($C329,"jjjj")=TEXT(CRENEAUX!$W$12,"jjjj"),TEXT($C329,"jjjj")=TEXT(CRENEAUX!$X$12,"jjjj"),TEXT($C329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G330</xm:sqref>
        </x14:conditionalFormatting>
        <x14:conditionalFormatting xmlns:xm="http://schemas.microsoft.com/office/excel/2006/main">
          <x14:cfRule type="expression" priority="2960" id="{BF53FB31-97E5-41C7-BA75-32C55F30C4EB}">
            <xm:f>OR(TEXT($C331,"jjjj")=TEXT(CRENEAUX!$S$12,"jjjj"),TEXT($C331,"jjjj")=TEXT(CRENEAUX!$T$12,"jjjj"),TEXT($C331,"jjjj")=TEXT(CRENEAUX!$U$12,"jjjj"),TEXT($C331,"jjjj")=TEXT(CRENEAUX!$V$12,"jjjj"),TEXT($C331,"jjjj")=TEXT(CRENEAUX!$W$12,"jjjj"),TEXT($C331,"jjjj")=TEXT(CRENEAUX!$X$12,"jjjj"),TEXT($C331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G331</xm:sqref>
        </x14:conditionalFormatting>
        <x14:conditionalFormatting xmlns:xm="http://schemas.microsoft.com/office/excel/2006/main">
          <x14:cfRule type="expression" priority="2959" id="{19DAAB5D-C53E-4BB1-9F82-89694220E0EA}">
            <xm:f>OR(TEXT($C331,"jjjj")=TEXT(CRENEAUX!$S$12,"jjjj"),TEXT($C331,"jjjj")=TEXT(CRENEAUX!$T$12,"jjjj"),TEXT($C331,"jjjj")=TEXT(CRENEAUX!$U$12,"jjjj"),TEXT($C331,"jjjj")=TEXT(CRENEAUX!$V$12,"jjjj"),TEXT($C331,"jjjj")=TEXT(CRENEAUX!$W$12,"jjjj"),TEXT($C331,"jjjj")=TEXT(CRENEAUX!$X$12,"jjjj"),TEXT($C331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G332</xm:sqref>
        </x14:conditionalFormatting>
        <x14:conditionalFormatting xmlns:xm="http://schemas.microsoft.com/office/excel/2006/main">
          <x14:cfRule type="expression" priority="2957" id="{A8A12DB2-BEF3-4070-ADAE-27114340D05E}">
            <xm:f>OR(TEXT($C333,"jjjj")=TEXT(CRENEAUX!$S$12,"jjjj"),TEXT($C333,"jjjj")=TEXT(CRENEAUX!$T$12,"jjjj"),TEXT($C333,"jjjj")=TEXT(CRENEAUX!$U$12,"jjjj"),TEXT($C333,"jjjj")=TEXT(CRENEAUX!$V$12,"jjjj"),TEXT($C333,"jjjj")=TEXT(CRENEAUX!$W$12,"jjjj"),TEXT($C333,"jjjj")=TEXT(CRENEAUX!$X$12,"jjjj"),TEXT($C333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G333</xm:sqref>
        </x14:conditionalFormatting>
        <x14:conditionalFormatting xmlns:xm="http://schemas.microsoft.com/office/excel/2006/main">
          <x14:cfRule type="expression" priority="2956" id="{9C0A1CE9-CCCF-4E82-9BF7-6E80FAB58199}">
            <xm:f>OR(TEXT($C333,"jjjj")=TEXT(CRENEAUX!$S$12,"jjjj"),TEXT($C333,"jjjj")=TEXT(CRENEAUX!$T$12,"jjjj"),TEXT($C333,"jjjj")=TEXT(CRENEAUX!$U$12,"jjjj"),TEXT($C333,"jjjj")=TEXT(CRENEAUX!$V$12,"jjjj"),TEXT($C333,"jjjj")=TEXT(CRENEAUX!$W$12,"jjjj"),TEXT($C333,"jjjj")=TEXT(CRENEAUX!$X$12,"jjjj"),TEXT($C333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G334</xm:sqref>
        </x14:conditionalFormatting>
        <x14:conditionalFormatting xmlns:xm="http://schemas.microsoft.com/office/excel/2006/main">
          <x14:cfRule type="expression" priority="2954" id="{6AAB9612-1DC7-4249-BB9B-CB5A7721AA62}">
            <xm:f>OR(TEXT($C335,"jjjj")=TEXT(CRENEAUX!$S$12,"jjjj"),TEXT($C335,"jjjj")=TEXT(CRENEAUX!$T$12,"jjjj"),TEXT($C335,"jjjj")=TEXT(CRENEAUX!$U$12,"jjjj"),TEXT($C335,"jjjj")=TEXT(CRENEAUX!$V$12,"jjjj"),TEXT($C335,"jjjj")=TEXT(CRENEAUX!$W$12,"jjjj"),TEXT($C335,"jjjj")=TEXT(CRENEAUX!$X$12,"jjjj"),TEXT($C335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G335</xm:sqref>
        </x14:conditionalFormatting>
        <x14:conditionalFormatting xmlns:xm="http://schemas.microsoft.com/office/excel/2006/main">
          <x14:cfRule type="expression" priority="2953" id="{C6BF4006-BB7E-450E-B8CA-235D6E583F87}">
            <xm:f>OR(TEXT($C335,"jjjj")=TEXT(CRENEAUX!$S$12,"jjjj"),TEXT($C335,"jjjj")=TEXT(CRENEAUX!$T$12,"jjjj"),TEXT($C335,"jjjj")=TEXT(CRENEAUX!$U$12,"jjjj"),TEXT($C335,"jjjj")=TEXT(CRENEAUX!$V$12,"jjjj"),TEXT($C335,"jjjj")=TEXT(CRENEAUX!$W$12,"jjjj"),TEXT($C335,"jjjj")=TEXT(CRENEAUX!$X$12,"jjjj"),TEXT($C335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G336</xm:sqref>
        </x14:conditionalFormatting>
        <x14:conditionalFormatting xmlns:xm="http://schemas.microsoft.com/office/excel/2006/main">
          <x14:cfRule type="expression" priority="2951" id="{6248DA0C-A14F-47C8-94FA-2C77EB8E5340}">
            <xm:f>OR(TEXT($C337,"jjjj")=TEXT(CRENEAUX!$S$12,"jjjj"),TEXT($C337,"jjjj")=TEXT(CRENEAUX!$T$12,"jjjj"),TEXT($C337,"jjjj")=TEXT(CRENEAUX!$U$12,"jjjj"),TEXT($C337,"jjjj")=TEXT(CRENEAUX!$V$12,"jjjj"),TEXT($C337,"jjjj")=TEXT(CRENEAUX!$W$12,"jjjj"),TEXT($C337,"jjjj")=TEXT(CRENEAUX!$X$12,"jjjj"),TEXT($C337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G337</xm:sqref>
        </x14:conditionalFormatting>
        <x14:conditionalFormatting xmlns:xm="http://schemas.microsoft.com/office/excel/2006/main">
          <x14:cfRule type="expression" priority="2950" id="{5BF4D4FF-A872-4B1B-B80E-7C24DDB3D0C9}">
            <xm:f>OR(TEXT($C337,"jjjj")=TEXT(CRENEAUX!$S$12,"jjjj"),TEXT($C337,"jjjj")=TEXT(CRENEAUX!$T$12,"jjjj"),TEXT($C337,"jjjj")=TEXT(CRENEAUX!$U$12,"jjjj"),TEXT($C337,"jjjj")=TEXT(CRENEAUX!$V$12,"jjjj"),TEXT($C337,"jjjj")=TEXT(CRENEAUX!$W$12,"jjjj"),TEXT($C337,"jjjj")=TEXT(CRENEAUX!$X$12,"jjjj"),TEXT($C337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G338</xm:sqref>
        </x14:conditionalFormatting>
        <x14:conditionalFormatting xmlns:xm="http://schemas.microsoft.com/office/excel/2006/main">
          <x14:cfRule type="expression" priority="2948" id="{AEA8CD69-79E5-4275-95B7-0AFDE48ED55F}">
            <xm:f>OR(TEXT($C339,"jjjj")=TEXT(CRENEAUX!$S$12,"jjjj"),TEXT($C339,"jjjj")=TEXT(CRENEAUX!$T$12,"jjjj"),TEXT($C339,"jjjj")=TEXT(CRENEAUX!$U$12,"jjjj"),TEXT($C339,"jjjj")=TEXT(CRENEAUX!$V$12,"jjjj"),TEXT($C339,"jjjj")=TEXT(CRENEAUX!$W$12,"jjjj"),TEXT($C339,"jjjj")=TEXT(CRENEAUX!$X$12,"jjjj"),TEXT($C339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G339</xm:sqref>
        </x14:conditionalFormatting>
        <x14:conditionalFormatting xmlns:xm="http://schemas.microsoft.com/office/excel/2006/main">
          <x14:cfRule type="expression" priority="2947" id="{B070C701-F85B-4FCB-A5B2-899ADFBA69D3}">
            <xm:f>OR(TEXT($C339,"jjjj")=TEXT(CRENEAUX!$S$12,"jjjj"),TEXT($C339,"jjjj")=TEXT(CRENEAUX!$T$12,"jjjj"),TEXT($C339,"jjjj")=TEXT(CRENEAUX!$U$12,"jjjj"),TEXT($C339,"jjjj")=TEXT(CRENEAUX!$V$12,"jjjj"),TEXT($C339,"jjjj")=TEXT(CRENEAUX!$W$12,"jjjj"),TEXT($C339,"jjjj")=TEXT(CRENEAUX!$X$12,"jjjj"),TEXT($C339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G340</xm:sqref>
        </x14:conditionalFormatting>
        <x14:conditionalFormatting xmlns:xm="http://schemas.microsoft.com/office/excel/2006/main">
          <x14:cfRule type="expression" priority="2945" id="{3B2F0AF5-3935-466E-9BDD-A0EC9F20CB46}">
            <xm:f>OR(TEXT($C341,"jjjj")=TEXT(CRENEAUX!$S$12,"jjjj"),TEXT($C341,"jjjj")=TEXT(CRENEAUX!$T$12,"jjjj"),TEXT($C341,"jjjj")=TEXT(CRENEAUX!$U$12,"jjjj"),TEXT($C341,"jjjj")=TEXT(CRENEAUX!$V$12,"jjjj"),TEXT($C341,"jjjj")=TEXT(CRENEAUX!$W$12,"jjjj"),TEXT($C341,"jjjj")=TEXT(CRENEAUX!$X$12,"jjjj"),TEXT($C341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G341</xm:sqref>
        </x14:conditionalFormatting>
        <x14:conditionalFormatting xmlns:xm="http://schemas.microsoft.com/office/excel/2006/main">
          <x14:cfRule type="expression" priority="2944" id="{4447D08E-BE6E-44E0-8043-991C746FC7F2}">
            <xm:f>OR(TEXT($C341,"jjjj")=TEXT(CRENEAUX!$S$12,"jjjj"),TEXT($C341,"jjjj")=TEXT(CRENEAUX!$T$12,"jjjj"),TEXT($C341,"jjjj")=TEXT(CRENEAUX!$U$12,"jjjj"),TEXT($C341,"jjjj")=TEXT(CRENEAUX!$V$12,"jjjj"),TEXT($C341,"jjjj")=TEXT(CRENEAUX!$W$12,"jjjj"),TEXT($C341,"jjjj")=TEXT(CRENEAUX!$X$12,"jjjj"),TEXT($C341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G342</xm:sqref>
        </x14:conditionalFormatting>
        <x14:conditionalFormatting xmlns:xm="http://schemas.microsoft.com/office/excel/2006/main">
          <x14:cfRule type="expression" priority="2942" id="{3ECF3671-EFF8-4708-86CC-76C014240606}">
            <xm:f>OR(TEXT($C343,"jjjj")=TEXT(CRENEAUX!$S$12,"jjjj"),TEXT($C343,"jjjj")=TEXT(CRENEAUX!$T$12,"jjjj"),TEXT($C343,"jjjj")=TEXT(CRENEAUX!$U$12,"jjjj"),TEXT($C343,"jjjj")=TEXT(CRENEAUX!$V$12,"jjjj"),TEXT($C343,"jjjj")=TEXT(CRENEAUX!$W$12,"jjjj"),TEXT($C343,"jjjj")=TEXT(CRENEAUX!$X$12,"jjjj"),TEXT($C343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G343</xm:sqref>
        </x14:conditionalFormatting>
        <x14:conditionalFormatting xmlns:xm="http://schemas.microsoft.com/office/excel/2006/main">
          <x14:cfRule type="expression" priority="2941" id="{2A69A748-1B85-49DE-8AC9-77DA12AD8712}">
            <xm:f>OR(TEXT($C343,"jjjj")=TEXT(CRENEAUX!$S$12,"jjjj"),TEXT($C343,"jjjj")=TEXT(CRENEAUX!$T$12,"jjjj"),TEXT($C343,"jjjj")=TEXT(CRENEAUX!$U$12,"jjjj"),TEXT($C343,"jjjj")=TEXT(CRENEAUX!$V$12,"jjjj"),TEXT($C343,"jjjj")=TEXT(CRENEAUX!$W$12,"jjjj"),TEXT($C343,"jjjj")=TEXT(CRENEAUX!$X$12,"jjjj"),TEXT($C343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G344</xm:sqref>
        </x14:conditionalFormatting>
        <x14:conditionalFormatting xmlns:xm="http://schemas.microsoft.com/office/excel/2006/main">
          <x14:cfRule type="expression" priority="2939" id="{2D9D6639-2E71-4F08-9D44-2AA8FA2E5B1C}">
            <xm:f>OR(TEXT($C345,"jjjj")=TEXT(CRENEAUX!$S$12,"jjjj"),TEXT($C345,"jjjj")=TEXT(CRENEAUX!$T$12,"jjjj"),TEXT($C345,"jjjj")=TEXT(CRENEAUX!$U$12,"jjjj"),TEXT($C345,"jjjj")=TEXT(CRENEAUX!$V$12,"jjjj"),TEXT($C345,"jjjj")=TEXT(CRENEAUX!$W$12,"jjjj"),TEXT($C345,"jjjj")=TEXT(CRENEAUX!$X$12,"jjjj"),TEXT($C345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G345</xm:sqref>
        </x14:conditionalFormatting>
        <x14:conditionalFormatting xmlns:xm="http://schemas.microsoft.com/office/excel/2006/main">
          <x14:cfRule type="expression" priority="2938" id="{1D279573-2467-4AF4-8558-C4794677B917}">
            <xm:f>OR(TEXT($C345,"jjjj")=TEXT(CRENEAUX!$S$12,"jjjj"),TEXT($C345,"jjjj")=TEXT(CRENEAUX!$T$12,"jjjj"),TEXT($C345,"jjjj")=TEXT(CRENEAUX!$U$12,"jjjj"),TEXT($C345,"jjjj")=TEXT(CRENEAUX!$V$12,"jjjj"),TEXT($C345,"jjjj")=TEXT(CRENEAUX!$W$12,"jjjj"),TEXT($C345,"jjjj")=TEXT(CRENEAUX!$X$12,"jjjj"),TEXT($C345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G346</xm:sqref>
        </x14:conditionalFormatting>
        <x14:conditionalFormatting xmlns:xm="http://schemas.microsoft.com/office/excel/2006/main">
          <x14:cfRule type="expression" priority="2936" id="{68DD0829-F768-42BB-9CC7-878AE474ECC6}">
            <xm:f>OR(TEXT($C347,"jjjj")=TEXT(CRENEAUX!$S$12,"jjjj"),TEXT($C347,"jjjj")=TEXT(CRENEAUX!$T$12,"jjjj"),TEXT($C347,"jjjj")=TEXT(CRENEAUX!$U$12,"jjjj"),TEXT($C347,"jjjj")=TEXT(CRENEAUX!$V$12,"jjjj"),TEXT($C347,"jjjj")=TEXT(CRENEAUX!$W$12,"jjjj"),TEXT($C347,"jjjj")=TEXT(CRENEAUX!$X$12,"jjjj"),TEXT($C347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G347</xm:sqref>
        </x14:conditionalFormatting>
        <x14:conditionalFormatting xmlns:xm="http://schemas.microsoft.com/office/excel/2006/main">
          <x14:cfRule type="expression" priority="2935" id="{1D3EBE73-6CF2-484C-8967-A18B147BDAB6}">
            <xm:f>OR(TEXT($C347,"jjjj")=TEXT(CRENEAUX!$S$12,"jjjj"),TEXT($C347,"jjjj")=TEXT(CRENEAUX!$T$12,"jjjj"),TEXT($C347,"jjjj")=TEXT(CRENEAUX!$U$12,"jjjj"),TEXT($C347,"jjjj")=TEXT(CRENEAUX!$V$12,"jjjj"),TEXT($C347,"jjjj")=TEXT(CRENEAUX!$W$12,"jjjj"),TEXT($C347,"jjjj")=TEXT(CRENEAUX!$X$12,"jjjj"),TEXT($C347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G348</xm:sqref>
        </x14:conditionalFormatting>
        <x14:conditionalFormatting xmlns:xm="http://schemas.microsoft.com/office/excel/2006/main">
          <x14:cfRule type="expression" priority="2933" id="{2E354D61-19DF-4E30-AE07-03ADCB3FBC0B}">
            <xm:f>OR(TEXT($C349,"jjjj")=TEXT(CRENEAUX!$S$12,"jjjj"),TEXT($C349,"jjjj")=TEXT(CRENEAUX!$T$12,"jjjj"),TEXT($C349,"jjjj")=TEXT(CRENEAUX!$U$12,"jjjj"),TEXT($C349,"jjjj")=TEXT(CRENEAUX!$V$12,"jjjj"),TEXT($C349,"jjjj")=TEXT(CRENEAUX!$W$12,"jjjj"),TEXT($C349,"jjjj")=TEXT(CRENEAUX!$X$12,"jjjj"),TEXT($C349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G349</xm:sqref>
        </x14:conditionalFormatting>
        <x14:conditionalFormatting xmlns:xm="http://schemas.microsoft.com/office/excel/2006/main">
          <x14:cfRule type="expression" priority="2932" id="{1A210377-6F59-45D2-8B29-CD464BE5CEF8}">
            <xm:f>OR(TEXT($C349,"jjjj")=TEXT(CRENEAUX!$S$12,"jjjj"),TEXT($C349,"jjjj")=TEXT(CRENEAUX!$T$12,"jjjj"),TEXT($C349,"jjjj")=TEXT(CRENEAUX!$U$12,"jjjj"),TEXT($C349,"jjjj")=TEXT(CRENEAUX!$V$12,"jjjj"),TEXT($C349,"jjjj")=TEXT(CRENEAUX!$W$12,"jjjj"),TEXT($C349,"jjjj")=TEXT(CRENEAUX!$X$12,"jjjj"),TEXT($C349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G350</xm:sqref>
        </x14:conditionalFormatting>
        <x14:conditionalFormatting xmlns:xm="http://schemas.microsoft.com/office/excel/2006/main">
          <x14:cfRule type="expression" priority="2930" id="{4CC46E21-E4AE-4901-9FEC-1BB695456AF2}">
            <xm:f>OR(TEXT($C351,"jjjj")=TEXT(CRENEAUX!$S$12,"jjjj"),TEXT($C351,"jjjj")=TEXT(CRENEAUX!$T$12,"jjjj"),TEXT($C351,"jjjj")=TEXT(CRENEAUX!$U$12,"jjjj"),TEXT($C351,"jjjj")=TEXT(CRENEAUX!$V$12,"jjjj"),TEXT($C351,"jjjj")=TEXT(CRENEAUX!$W$12,"jjjj"),TEXT($C351,"jjjj")=TEXT(CRENEAUX!$X$12,"jjjj"),TEXT($C351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G351</xm:sqref>
        </x14:conditionalFormatting>
        <x14:conditionalFormatting xmlns:xm="http://schemas.microsoft.com/office/excel/2006/main">
          <x14:cfRule type="expression" priority="2929" id="{1F34BE4D-1535-4022-9CFA-7CD61FC288A7}">
            <xm:f>OR(TEXT($C351,"jjjj")=TEXT(CRENEAUX!$S$12,"jjjj"),TEXT($C351,"jjjj")=TEXT(CRENEAUX!$T$12,"jjjj"),TEXT($C351,"jjjj")=TEXT(CRENEAUX!$U$12,"jjjj"),TEXT($C351,"jjjj")=TEXT(CRENEAUX!$V$12,"jjjj"),TEXT($C351,"jjjj")=TEXT(CRENEAUX!$W$12,"jjjj"),TEXT($C351,"jjjj")=TEXT(CRENEAUX!$X$12,"jjjj"),TEXT($C351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G352</xm:sqref>
        </x14:conditionalFormatting>
        <x14:conditionalFormatting xmlns:xm="http://schemas.microsoft.com/office/excel/2006/main">
          <x14:cfRule type="expression" priority="2927" id="{C14DE47A-A091-4098-81AE-404E61B67E2F}">
            <xm:f>OR(TEXT($C353,"jjjj")=TEXT(CRENEAUX!$S$12,"jjjj"),TEXT($C353,"jjjj")=TEXT(CRENEAUX!$T$12,"jjjj"),TEXT($C353,"jjjj")=TEXT(CRENEAUX!$U$12,"jjjj"),TEXT($C353,"jjjj")=TEXT(CRENEAUX!$V$12,"jjjj"),TEXT($C353,"jjjj")=TEXT(CRENEAUX!$W$12,"jjjj"),TEXT($C353,"jjjj")=TEXT(CRENEAUX!$X$12,"jjjj"),TEXT($C353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G353</xm:sqref>
        </x14:conditionalFormatting>
        <x14:conditionalFormatting xmlns:xm="http://schemas.microsoft.com/office/excel/2006/main">
          <x14:cfRule type="expression" priority="2926" id="{EEE95D12-1F47-4429-AB00-818517263F5E}">
            <xm:f>OR(TEXT($C353,"jjjj")=TEXT(CRENEAUX!$S$12,"jjjj"),TEXT($C353,"jjjj")=TEXT(CRENEAUX!$T$12,"jjjj"),TEXT($C353,"jjjj")=TEXT(CRENEAUX!$U$12,"jjjj"),TEXT($C353,"jjjj")=TEXT(CRENEAUX!$V$12,"jjjj"),TEXT($C353,"jjjj")=TEXT(CRENEAUX!$W$12,"jjjj"),TEXT($C353,"jjjj")=TEXT(CRENEAUX!$X$12,"jjjj"),TEXT($C353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G354</xm:sqref>
        </x14:conditionalFormatting>
        <x14:conditionalFormatting xmlns:xm="http://schemas.microsoft.com/office/excel/2006/main">
          <x14:cfRule type="expression" priority="2924" id="{114214F8-FFA1-4132-9114-C2492BD74119}">
            <xm:f>OR(TEXT($C355,"jjjj")=TEXT(CRENEAUX!$S$12,"jjjj"),TEXT($C355,"jjjj")=TEXT(CRENEAUX!$T$12,"jjjj"),TEXT($C355,"jjjj")=TEXT(CRENEAUX!$U$12,"jjjj"),TEXT($C355,"jjjj")=TEXT(CRENEAUX!$V$12,"jjjj"),TEXT($C355,"jjjj")=TEXT(CRENEAUX!$W$12,"jjjj"),TEXT($C355,"jjjj")=TEXT(CRENEAUX!$X$12,"jjjj"),TEXT($C355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G355</xm:sqref>
        </x14:conditionalFormatting>
        <x14:conditionalFormatting xmlns:xm="http://schemas.microsoft.com/office/excel/2006/main">
          <x14:cfRule type="expression" priority="2923" id="{1C155988-C324-42F7-8B70-60117DE520CA}">
            <xm:f>OR(TEXT($C355,"jjjj")=TEXT(CRENEAUX!$S$12,"jjjj"),TEXT($C355,"jjjj")=TEXT(CRENEAUX!$T$12,"jjjj"),TEXT($C355,"jjjj")=TEXT(CRENEAUX!$U$12,"jjjj"),TEXT($C355,"jjjj")=TEXT(CRENEAUX!$V$12,"jjjj"),TEXT($C355,"jjjj")=TEXT(CRENEAUX!$W$12,"jjjj"),TEXT($C355,"jjjj")=TEXT(CRENEAUX!$X$12,"jjjj"),TEXT($C355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G356</xm:sqref>
        </x14:conditionalFormatting>
        <x14:conditionalFormatting xmlns:xm="http://schemas.microsoft.com/office/excel/2006/main">
          <x14:cfRule type="expression" priority="2921" id="{DDDFB0F1-90BE-4065-ACEB-B8072BD4FF7A}">
            <xm:f>OR(TEXT($C357,"jjjj")=TEXT(CRENEAUX!$S$12,"jjjj"),TEXT($C357,"jjjj")=TEXT(CRENEAUX!$T$12,"jjjj"),TEXT($C357,"jjjj")=TEXT(CRENEAUX!$U$12,"jjjj"),TEXT($C357,"jjjj")=TEXT(CRENEAUX!$V$12,"jjjj"),TEXT($C357,"jjjj")=TEXT(CRENEAUX!$W$12,"jjjj"),TEXT($C357,"jjjj")=TEXT(CRENEAUX!$X$12,"jjjj"),TEXT($C357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G357</xm:sqref>
        </x14:conditionalFormatting>
        <x14:conditionalFormatting xmlns:xm="http://schemas.microsoft.com/office/excel/2006/main">
          <x14:cfRule type="expression" priority="2920" id="{858A156D-2F3E-45E7-8B90-9545DAE0A91C}">
            <xm:f>OR(TEXT($C357,"jjjj")=TEXT(CRENEAUX!$S$12,"jjjj"),TEXT($C357,"jjjj")=TEXT(CRENEAUX!$T$12,"jjjj"),TEXT($C357,"jjjj")=TEXT(CRENEAUX!$U$12,"jjjj"),TEXT($C357,"jjjj")=TEXT(CRENEAUX!$V$12,"jjjj"),TEXT($C357,"jjjj")=TEXT(CRENEAUX!$W$12,"jjjj"),TEXT($C357,"jjjj")=TEXT(CRENEAUX!$X$12,"jjjj"),TEXT($C357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G358</xm:sqref>
        </x14:conditionalFormatting>
        <x14:conditionalFormatting xmlns:xm="http://schemas.microsoft.com/office/excel/2006/main">
          <x14:cfRule type="expression" priority="2918" id="{524AF490-97E0-4C1F-9E95-DD3793EDACCB}">
            <xm:f>OR(TEXT($C359,"jjjj")=TEXT(CRENEAUX!$S$12,"jjjj"),TEXT($C359,"jjjj")=TEXT(CRENEAUX!$T$12,"jjjj"),TEXT($C359,"jjjj")=TEXT(CRENEAUX!$U$12,"jjjj"),TEXT($C359,"jjjj")=TEXT(CRENEAUX!$V$12,"jjjj"),TEXT($C359,"jjjj")=TEXT(CRENEAUX!$W$12,"jjjj"),TEXT($C359,"jjjj")=TEXT(CRENEAUX!$X$12,"jjjj"),TEXT($C359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G359</xm:sqref>
        </x14:conditionalFormatting>
        <x14:conditionalFormatting xmlns:xm="http://schemas.microsoft.com/office/excel/2006/main">
          <x14:cfRule type="expression" priority="2917" id="{E07262D1-05ED-4BBE-B8C4-197C057C5DB5}">
            <xm:f>OR(TEXT($C359,"jjjj")=TEXT(CRENEAUX!$S$12,"jjjj"),TEXT($C359,"jjjj")=TEXT(CRENEAUX!$T$12,"jjjj"),TEXT($C359,"jjjj")=TEXT(CRENEAUX!$U$12,"jjjj"),TEXT($C359,"jjjj")=TEXT(CRENEAUX!$V$12,"jjjj"),TEXT($C359,"jjjj")=TEXT(CRENEAUX!$W$12,"jjjj"),TEXT($C359,"jjjj")=TEXT(CRENEAUX!$X$12,"jjjj"),TEXT($C359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G360</xm:sqref>
        </x14:conditionalFormatting>
        <x14:conditionalFormatting xmlns:xm="http://schemas.microsoft.com/office/excel/2006/main">
          <x14:cfRule type="expression" priority="2915" id="{9893C40D-3266-4034-85FB-45CCF104CC75}">
            <xm:f>OR(TEXT($C361,"jjjj")=TEXT(CRENEAUX!$S$12,"jjjj"),TEXT($C361,"jjjj")=TEXT(CRENEAUX!$T$12,"jjjj"),TEXT($C361,"jjjj")=TEXT(CRENEAUX!$U$12,"jjjj"),TEXT($C361,"jjjj")=TEXT(CRENEAUX!$V$12,"jjjj"),TEXT($C361,"jjjj")=TEXT(CRENEAUX!$W$12,"jjjj"),TEXT($C361,"jjjj")=TEXT(CRENEAUX!$X$12,"jjjj"),TEXT($C361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G361</xm:sqref>
        </x14:conditionalFormatting>
        <x14:conditionalFormatting xmlns:xm="http://schemas.microsoft.com/office/excel/2006/main">
          <x14:cfRule type="expression" priority="2914" id="{8F4E7754-8C9A-413B-B342-115A29B88A88}">
            <xm:f>OR(TEXT($C361,"jjjj")=TEXT(CRENEAUX!$S$12,"jjjj"),TEXT($C361,"jjjj")=TEXT(CRENEAUX!$T$12,"jjjj"),TEXT($C361,"jjjj")=TEXT(CRENEAUX!$U$12,"jjjj"),TEXT($C361,"jjjj")=TEXT(CRENEAUX!$V$12,"jjjj"),TEXT($C361,"jjjj")=TEXT(CRENEAUX!$W$12,"jjjj"),TEXT($C361,"jjjj")=TEXT(CRENEAUX!$X$12,"jjjj"),TEXT($C361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G362</xm:sqref>
        </x14:conditionalFormatting>
        <x14:conditionalFormatting xmlns:xm="http://schemas.microsoft.com/office/excel/2006/main">
          <x14:cfRule type="expression" priority="2912" id="{DD09507E-4672-437C-A42E-AFD7ECC85C96}">
            <xm:f>OR(TEXT($C363,"jjjj")=TEXT(CRENEAUX!$S$12,"jjjj"),TEXT($C363,"jjjj")=TEXT(CRENEAUX!$T$12,"jjjj"),TEXT($C363,"jjjj")=TEXT(CRENEAUX!$U$12,"jjjj"),TEXT($C363,"jjjj")=TEXT(CRENEAUX!$V$12,"jjjj"),TEXT($C363,"jjjj")=TEXT(CRENEAUX!$W$12,"jjjj"),TEXT($C363,"jjjj")=TEXT(CRENEAUX!$X$12,"jjjj"),TEXT($C363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G363</xm:sqref>
        </x14:conditionalFormatting>
        <x14:conditionalFormatting xmlns:xm="http://schemas.microsoft.com/office/excel/2006/main">
          <x14:cfRule type="expression" priority="2911" id="{C9BF067A-B395-4912-B51A-A5F9FD26ADA2}">
            <xm:f>OR(TEXT($C363,"jjjj")=TEXT(CRENEAUX!$S$12,"jjjj"),TEXT($C363,"jjjj")=TEXT(CRENEAUX!$T$12,"jjjj"),TEXT($C363,"jjjj")=TEXT(CRENEAUX!$U$12,"jjjj"),TEXT($C363,"jjjj")=TEXT(CRENEAUX!$V$12,"jjjj"),TEXT($C363,"jjjj")=TEXT(CRENEAUX!$W$12,"jjjj"),TEXT($C363,"jjjj")=TEXT(CRENEAUX!$X$12,"jjjj"),TEXT($C363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G364</xm:sqref>
        </x14:conditionalFormatting>
        <x14:conditionalFormatting xmlns:xm="http://schemas.microsoft.com/office/excel/2006/main">
          <x14:cfRule type="expression" priority="2909" id="{E0288F58-A663-48C6-931C-259844D05BF6}">
            <xm:f>OR(TEXT($C365,"jjjj")=TEXT(CRENEAUX!$S$12,"jjjj"),TEXT($C365,"jjjj")=TEXT(CRENEAUX!$T$12,"jjjj"),TEXT($C365,"jjjj")=TEXT(CRENEAUX!$U$12,"jjjj"),TEXT($C365,"jjjj")=TEXT(CRENEAUX!$V$12,"jjjj"),TEXT($C365,"jjjj")=TEXT(CRENEAUX!$W$12,"jjjj"),TEXT($C365,"jjjj")=TEXT(CRENEAUX!$X$12,"jjjj"),TEXT($C365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G365</xm:sqref>
        </x14:conditionalFormatting>
        <x14:conditionalFormatting xmlns:xm="http://schemas.microsoft.com/office/excel/2006/main">
          <x14:cfRule type="expression" priority="2908" id="{B9319317-686E-40F6-AE84-5F2241355D46}">
            <xm:f>OR(TEXT($C365,"jjjj")=TEXT(CRENEAUX!$S$12,"jjjj"),TEXT($C365,"jjjj")=TEXT(CRENEAUX!$T$12,"jjjj"),TEXT($C365,"jjjj")=TEXT(CRENEAUX!$U$12,"jjjj"),TEXT($C365,"jjjj")=TEXT(CRENEAUX!$V$12,"jjjj"),TEXT($C365,"jjjj")=TEXT(CRENEAUX!$W$12,"jjjj"),TEXT($C365,"jjjj")=TEXT(CRENEAUX!$X$12,"jjjj"),TEXT($C365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G366</xm:sqref>
        </x14:conditionalFormatting>
        <x14:conditionalFormatting xmlns:xm="http://schemas.microsoft.com/office/excel/2006/main">
          <x14:cfRule type="expression" priority="2906" id="{103EE5EF-0BAF-4EB7-8598-7C1BDF2B67DC}">
            <xm:f>OR(TEXT($C367,"jjjj")=TEXT(CRENEAUX!$S$12,"jjjj"),TEXT($C367,"jjjj")=TEXT(CRENEAUX!$T$12,"jjjj"),TEXT($C367,"jjjj")=TEXT(CRENEAUX!$U$12,"jjjj"),TEXT($C367,"jjjj")=TEXT(CRENEAUX!$V$12,"jjjj"),TEXT($C367,"jjjj")=TEXT(CRENEAUX!$W$12,"jjjj"),TEXT($C367,"jjjj")=TEXT(CRENEAUX!$X$12,"jjjj"),TEXT($C367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G367</xm:sqref>
        </x14:conditionalFormatting>
        <x14:conditionalFormatting xmlns:xm="http://schemas.microsoft.com/office/excel/2006/main">
          <x14:cfRule type="expression" priority="2905" id="{25EECCB9-85E7-466A-92D0-75D742C357A4}">
            <xm:f>OR(TEXT($C367,"jjjj")=TEXT(CRENEAUX!$S$12,"jjjj"),TEXT($C367,"jjjj")=TEXT(CRENEAUX!$T$12,"jjjj"),TEXT($C367,"jjjj")=TEXT(CRENEAUX!$U$12,"jjjj"),TEXT($C367,"jjjj")=TEXT(CRENEAUX!$V$12,"jjjj"),TEXT($C367,"jjjj")=TEXT(CRENEAUX!$W$12,"jjjj"),TEXT($C367,"jjjj")=TEXT(CRENEAUX!$X$12,"jjjj"),TEXT($C367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G368</xm:sqref>
        </x14:conditionalFormatting>
        <x14:conditionalFormatting xmlns:xm="http://schemas.microsoft.com/office/excel/2006/main">
          <x14:cfRule type="expression" priority="2903" id="{E61E0B09-359C-47ED-91B5-983B8B336AFA}">
            <xm:f>OR(TEXT($C369,"jjjj")=TEXT(CRENEAUX!$S$12,"jjjj"),TEXT($C369,"jjjj")=TEXT(CRENEAUX!$T$12,"jjjj"),TEXT($C369,"jjjj")=TEXT(CRENEAUX!$U$12,"jjjj"),TEXT($C369,"jjjj")=TEXT(CRENEAUX!$V$12,"jjjj"),TEXT($C369,"jjjj")=TEXT(CRENEAUX!$W$12,"jjjj"),TEXT($C369,"jjjj")=TEXT(CRENEAUX!$X$12,"jjjj"),TEXT($C369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G369</xm:sqref>
        </x14:conditionalFormatting>
        <x14:conditionalFormatting xmlns:xm="http://schemas.microsoft.com/office/excel/2006/main">
          <x14:cfRule type="expression" priority="2902" id="{2031B347-8B68-42E9-A9FD-0C236A81DCA8}">
            <xm:f>OR(TEXT($C369,"jjjj")=TEXT(CRENEAUX!$S$12,"jjjj"),TEXT($C369,"jjjj")=TEXT(CRENEAUX!$T$12,"jjjj"),TEXT($C369,"jjjj")=TEXT(CRENEAUX!$U$12,"jjjj"),TEXT($C369,"jjjj")=TEXT(CRENEAUX!$V$12,"jjjj"),TEXT($C369,"jjjj")=TEXT(CRENEAUX!$W$12,"jjjj"),TEXT($C369,"jjjj")=TEXT(CRENEAUX!$X$12,"jjjj"),TEXT($C369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G370</xm:sqref>
        </x14:conditionalFormatting>
        <x14:conditionalFormatting xmlns:xm="http://schemas.microsoft.com/office/excel/2006/main">
          <x14:cfRule type="expression" priority="2900" id="{5E3B3044-BB37-41D4-B83C-99BC3F8DA570}">
            <xm:f>OR(TEXT($C371,"jjjj")=TEXT(CRENEAUX!$S$12,"jjjj"),TEXT($C371,"jjjj")=TEXT(CRENEAUX!$T$12,"jjjj"),TEXT($C371,"jjjj")=TEXT(CRENEAUX!$U$12,"jjjj"),TEXT($C371,"jjjj")=TEXT(CRENEAUX!$V$12,"jjjj"),TEXT($C371,"jjjj")=TEXT(CRENEAUX!$W$12,"jjjj"),TEXT($C371,"jjjj")=TEXT(CRENEAUX!$X$12,"jjjj"),TEXT($C371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G371</xm:sqref>
        </x14:conditionalFormatting>
        <x14:conditionalFormatting xmlns:xm="http://schemas.microsoft.com/office/excel/2006/main">
          <x14:cfRule type="expression" priority="2899" id="{AE15CF57-04DE-46CA-9B04-157A2C4FD64D}">
            <xm:f>OR(TEXT($C371,"jjjj")=TEXT(CRENEAUX!$S$12,"jjjj"),TEXT($C371,"jjjj")=TEXT(CRENEAUX!$T$12,"jjjj"),TEXT($C371,"jjjj")=TEXT(CRENEAUX!$U$12,"jjjj"),TEXT($C371,"jjjj")=TEXT(CRENEAUX!$V$12,"jjjj"),TEXT($C371,"jjjj")=TEXT(CRENEAUX!$W$12,"jjjj"),TEXT($C371,"jjjj")=TEXT(CRENEAUX!$X$12,"jjjj"),TEXT($C371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G372</xm:sqref>
        </x14:conditionalFormatting>
        <x14:conditionalFormatting xmlns:xm="http://schemas.microsoft.com/office/excel/2006/main">
          <x14:cfRule type="expression" priority="2897" id="{56B071B3-ABA4-4463-B7DA-8450B031ECAA}">
            <xm:f>OR(TEXT($C373,"jjjj")=TEXT(CRENEAUX!$S$12,"jjjj"),TEXT($C373,"jjjj")=TEXT(CRENEAUX!$T$12,"jjjj"),TEXT($C373,"jjjj")=TEXT(CRENEAUX!$U$12,"jjjj"),TEXT($C373,"jjjj")=TEXT(CRENEAUX!$V$12,"jjjj"),TEXT($C373,"jjjj")=TEXT(CRENEAUX!$W$12,"jjjj"),TEXT($C373,"jjjj")=TEXT(CRENEAUX!$X$12,"jjjj"),TEXT($C373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G373</xm:sqref>
        </x14:conditionalFormatting>
        <x14:conditionalFormatting xmlns:xm="http://schemas.microsoft.com/office/excel/2006/main">
          <x14:cfRule type="expression" priority="2896" id="{9A7C745C-16C7-4987-9664-5399DD72804E}">
            <xm:f>OR(TEXT($C373,"jjjj")=TEXT(CRENEAUX!$S$12,"jjjj"),TEXT($C373,"jjjj")=TEXT(CRENEAUX!$T$12,"jjjj"),TEXT($C373,"jjjj")=TEXT(CRENEAUX!$U$12,"jjjj"),TEXT($C373,"jjjj")=TEXT(CRENEAUX!$V$12,"jjjj"),TEXT($C373,"jjjj")=TEXT(CRENEAUX!$W$12,"jjjj"),TEXT($C373,"jjjj")=TEXT(CRENEAUX!$X$12,"jjjj"),TEXT($C373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G374</xm:sqref>
        </x14:conditionalFormatting>
        <x14:conditionalFormatting xmlns:xm="http://schemas.microsoft.com/office/excel/2006/main">
          <x14:cfRule type="expression" priority="2894" id="{DBDBD872-BCB7-432D-9FED-456B23959A06}">
            <xm:f>OR(TEXT($C375,"jjjj")=TEXT(CRENEAUX!$S$12,"jjjj"),TEXT($C375,"jjjj")=TEXT(CRENEAUX!$T$12,"jjjj"),TEXT($C375,"jjjj")=TEXT(CRENEAUX!$U$12,"jjjj"),TEXT($C375,"jjjj")=TEXT(CRENEAUX!$V$12,"jjjj"),TEXT($C375,"jjjj")=TEXT(CRENEAUX!$W$12,"jjjj"),TEXT($C375,"jjjj")=TEXT(CRENEAUX!$X$12,"jjjj"),TEXT($C375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G375</xm:sqref>
        </x14:conditionalFormatting>
        <x14:conditionalFormatting xmlns:xm="http://schemas.microsoft.com/office/excel/2006/main">
          <x14:cfRule type="expression" priority="2893" id="{7F7EEA63-0923-4CEA-9C69-8367A8C05B95}">
            <xm:f>OR(TEXT($C375,"jjjj")=TEXT(CRENEAUX!$S$12,"jjjj"),TEXT($C375,"jjjj")=TEXT(CRENEAUX!$T$12,"jjjj"),TEXT($C375,"jjjj")=TEXT(CRENEAUX!$U$12,"jjjj"),TEXT($C375,"jjjj")=TEXT(CRENEAUX!$V$12,"jjjj"),TEXT($C375,"jjjj")=TEXT(CRENEAUX!$W$12,"jjjj"),TEXT($C375,"jjjj")=TEXT(CRENEAUX!$X$12,"jjjj"),TEXT($C375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G376</xm:sqref>
        </x14:conditionalFormatting>
        <x14:conditionalFormatting xmlns:xm="http://schemas.microsoft.com/office/excel/2006/main">
          <x14:cfRule type="expression" priority="2891" id="{ABAB37CA-3319-48A7-888C-C060349A6BC9}">
            <xm:f>OR(TEXT($C377,"jjjj")=TEXT(CRENEAUX!$S$12,"jjjj"),TEXT($C377,"jjjj")=TEXT(CRENEAUX!$T$12,"jjjj"),TEXT($C377,"jjjj")=TEXT(CRENEAUX!$U$12,"jjjj"),TEXT($C377,"jjjj")=TEXT(CRENEAUX!$V$12,"jjjj"),TEXT($C377,"jjjj")=TEXT(CRENEAUX!$W$12,"jjjj"),TEXT($C377,"jjjj")=TEXT(CRENEAUX!$X$12,"jjjj"),TEXT($C377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G377</xm:sqref>
        </x14:conditionalFormatting>
        <x14:conditionalFormatting xmlns:xm="http://schemas.microsoft.com/office/excel/2006/main">
          <x14:cfRule type="expression" priority="2890" id="{C52228A0-6F41-4DA0-8678-7E2DD2A13D67}">
            <xm:f>OR(TEXT($C377,"jjjj")=TEXT(CRENEAUX!$S$12,"jjjj"),TEXT($C377,"jjjj")=TEXT(CRENEAUX!$T$12,"jjjj"),TEXT($C377,"jjjj")=TEXT(CRENEAUX!$U$12,"jjjj"),TEXT($C377,"jjjj")=TEXT(CRENEAUX!$V$12,"jjjj"),TEXT($C377,"jjjj")=TEXT(CRENEAUX!$W$12,"jjjj"),TEXT($C377,"jjjj")=TEXT(CRENEAUX!$X$12,"jjjj"),TEXT($C377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G378</xm:sqref>
        </x14:conditionalFormatting>
        <x14:conditionalFormatting xmlns:xm="http://schemas.microsoft.com/office/excel/2006/main">
          <x14:cfRule type="expression" priority="2888" id="{E28EF2A5-CEC1-46EB-86F1-85EB274E8231}">
            <xm:f>OR(TEXT($C379,"jjjj")=TEXT(CRENEAUX!$S$12,"jjjj"),TEXT($C379,"jjjj")=TEXT(CRENEAUX!$T$12,"jjjj"),TEXT($C379,"jjjj")=TEXT(CRENEAUX!$U$12,"jjjj"),TEXT($C379,"jjjj")=TEXT(CRENEAUX!$V$12,"jjjj"),TEXT($C379,"jjjj")=TEXT(CRENEAUX!$W$12,"jjjj"),TEXT($C379,"jjjj")=TEXT(CRENEAUX!$X$12,"jjjj"),TEXT($C379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G379</xm:sqref>
        </x14:conditionalFormatting>
        <x14:conditionalFormatting xmlns:xm="http://schemas.microsoft.com/office/excel/2006/main">
          <x14:cfRule type="expression" priority="2887" id="{470E63B6-2C9E-4E2A-9979-54A3D27753B6}">
            <xm:f>OR(TEXT($C379,"jjjj")=TEXT(CRENEAUX!$S$12,"jjjj"),TEXT($C379,"jjjj")=TEXT(CRENEAUX!$T$12,"jjjj"),TEXT($C379,"jjjj")=TEXT(CRENEAUX!$U$12,"jjjj"),TEXT($C379,"jjjj")=TEXT(CRENEAUX!$V$12,"jjjj"),TEXT($C379,"jjjj")=TEXT(CRENEAUX!$W$12,"jjjj"),TEXT($C379,"jjjj")=TEXT(CRENEAUX!$X$12,"jjjj"),TEXT($C379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G380</xm:sqref>
        </x14:conditionalFormatting>
        <x14:conditionalFormatting xmlns:xm="http://schemas.microsoft.com/office/excel/2006/main">
          <x14:cfRule type="expression" priority="2885" id="{2AF429A8-B37E-4F46-8EA8-E4DE74C9247A}">
            <xm:f>OR(TEXT($C381,"jjjj")=TEXT(CRENEAUX!$S$12,"jjjj"),TEXT($C381,"jjjj")=TEXT(CRENEAUX!$T$12,"jjjj"),TEXT($C381,"jjjj")=TEXT(CRENEAUX!$U$12,"jjjj"),TEXT($C381,"jjjj")=TEXT(CRENEAUX!$V$12,"jjjj"),TEXT($C381,"jjjj")=TEXT(CRENEAUX!$W$12,"jjjj"),TEXT($C381,"jjjj")=TEXT(CRENEAUX!$X$12,"jjjj"),TEXT($C381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G381</xm:sqref>
        </x14:conditionalFormatting>
        <x14:conditionalFormatting xmlns:xm="http://schemas.microsoft.com/office/excel/2006/main">
          <x14:cfRule type="expression" priority="2884" id="{59E3EC93-F2B0-4320-B710-B7771E3B1AA2}">
            <xm:f>OR(TEXT($C381,"jjjj")=TEXT(CRENEAUX!$S$12,"jjjj"),TEXT($C381,"jjjj")=TEXT(CRENEAUX!$T$12,"jjjj"),TEXT($C381,"jjjj")=TEXT(CRENEAUX!$U$12,"jjjj"),TEXT($C381,"jjjj")=TEXT(CRENEAUX!$V$12,"jjjj"),TEXT($C381,"jjjj")=TEXT(CRENEAUX!$W$12,"jjjj"),TEXT($C381,"jjjj")=TEXT(CRENEAUX!$X$12,"jjjj"),TEXT($C381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G382</xm:sqref>
        </x14:conditionalFormatting>
        <x14:conditionalFormatting xmlns:xm="http://schemas.microsoft.com/office/excel/2006/main">
          <x14:cfRule type="expression" priority="2882" id="{438BB78F-5AF9-4767-874F-47106FEAFBEF}">
            <xm:f>OR(TEXT($C383,"jjjj")=TEXT(CRENEAUX!$S$12,"jjjj"),TEXT($C383,"jjjj")=TEXT(CRENEAUX!$T$12,"jjjj"),TEXT($C383,"jjjj")=TEXT(CRENEAUX!$U$12,"jjjj"),TEXT($C383,"jjjj")=TEXT(CRENEAUX!$V$12,"jjjj"),TEXT($C383,"jjjj")=TEXT(CRENEAUX!$W$12,"jjjj"),TEXT($C383,"jjjj")=TEXT(CRENEAUX!$X$12,"jjjj"),TEXT($C383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G383</xm:sqref>
        </x14:conditionalFormatting>
        <x14:conditionalFormatting xmlns:xm="http://schemas.microsoft.com/office/excel/2006/main">
          <x14:cfRule type="expression" priority="2881" id="{229B251E-1C22-4D65-AA2A-86DECAA27170}">
            <xm:f>OR(TEXT($C383,"jjjj")=TEXT(CRENEAUX!$S$12,"jjjj"),TEXT($C383,"jjjj")=TEXT(CRENEAUX!$T$12,"jjjj"),TEXT($C383,"jjjj")=TEXT(CRENEAUX!$U$12,"jjjj"),TEXT($C383,"jjjj")=TEXT(CRENEAUX!$V$12,"jjjj"),TEXT($C383,"jjjj")=TEXT(CRENEAUX!$W$12,"jjjj"),TEXT($C383,"jjjj")=TEXT(CRENEAUX!$X$12,"jjjj"),TEXT($C383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G384</xm:sqref>
        </x14:conditionalFormatting>
        <x14:conditionalFormatting xmlns:xm="http://schemas.microsoft.com/office/excel/2006/main">
          <x14:cfRule type="expression" priority="2879" id="{B6F89952-B321-41B0-A247-890D26098017}">
            <xm:f>OR(TEXT($C385,"jjjj")=TEXT(CRENEAUX!$S$12,"jjjj"),TEXT($C385,"jjjj")=TEXT(CRENEAUX!$T$12,"jjjj"),TEXT($C385,"jjjj")=TEXT(CRENEAUX!$U$12,"jjjj"),TEXT($C385,"jjjj")=TEXT(CRENEAUX!$V$12,"jjjj"),TEXT($C385,"jjjj")=TEXT(CRENEAUX!$W$12,"jjjj"),TEXT($C385,"jjjj")=TEXT(CRENEAUX!$X$12,"jjjj"),TEXT($C385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G385</xm:sqref>
        </x14:conditionalFormatting>
        <x14:conditionalFormatting xmlns:xm="http://schemas.microsoft.com/office/excel/2006/main">
          <x14:cfRule type="expression" priority="2878" id="{453004CE-467D-4BEE-9CD8-8FF03E59A7C0}">
            <xm:f>OR(TEXT($C385,"jjjj")=TEXT(CRENEAUX!$S$12,"jjjj"),TEXT($C385,"jjjj")=TEXT(CRENEAUX!$T$12,"jjjj"),TEXT($C385,"jjjj")=TEXT(CRENEAUX!$U$12,"jjjj"),TEXT($C385,"jjjj")=TEXT(CRENEAUX!$V$12,"jjjj"),TEXT($C385,"jjjj")=TEXT(CRENEAUX!$W$12,"jjjj"),TEXT($C385,"jjjj")=TEXT(CRENEAUX!$X$12,"jjjj"),TEXT($C385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G386</xm:sqref>
        </x14:conditionalFormatting>
        <x14:conditionalFormatting xmlns:xm="http://schemas.microsoft.com/office/excel/2006/main">
          <x14:cfRule type="expression" priority="2876" id="{3DE10339-3AD9-478B-B1D2-DD9E002AC6D3}">
            <xm:f>OR(TEXT($C387,"jjjj")=TEXT(CRENEAUX!$S$12,"jjjj"),TEXT($C387,"jjjj")=TEXT(CRENEAUX!$T$12,"jjjj"),TEXT($C387,"jjjj")=TEXT(CRENEAUX!$U$12,"jjjj"),TEXT($C387,"jjjj")=TEXT(CRENEAUX!$V$12,"jjjj"),TEXT($C387,"jjjj")=TEXT(CRENEAUX!$W$12,"jjjj"),TEXT($C387,"jjjj")=TEXT(CRENEAUX!$X$12,"jjjj"),TEXT($C387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G387</xm:sqref>
        </x14:conditionalFormatting>
        <x14:conditionalFormatting xmlns:xm="http://schemas.microsoft.com/office/excel/2006/main">
          <x14:cfRule type="expression" priority="2875" id="{162DBE1E-24F3-4407-B4FD-3E3DFB118330}">
            <xm:f>OR(TEXT($C387,"jjjj")=TEXT(CRENEAUX!$S$12,"jjjj"),TEXT($C387,"jjjj")=TEXT(CRENEAUX!$T$12,"jjjj"),TEXT($C387,"jjjj")=TEXT(CRENEAUX!$U$12,"jjjj"),TEXT($C387,"jjjj")=TEXT(CRENEAUX!$V$12,"jjjj"),TEXT($C387,"jjjj")=TEXT(CRENEAUX!$W$12,"jjjj"),TEXT($C387,"jjjj")=TEXT(CRENEAUX!$X$12,"jjjj"),TEXT($C387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G388</xm:sqref>
        </x14:conditionalFormatting>
        <x14:conditionalFormatting xmlns:xm="http://schemas.microsoft.com/office/excel/2006/main">
          <x14:cfRule type="expression" priority="2873" id="{F4CE7E5A-7DD1-4500-9CA5-EED0F0323859}">
            <xm:f>OR(TEXT($C389,"jjjj")=TEXT(CRENEAUX!$S$12,"jjjj"),TEXT($C389,"jjjj")=TEXT(CRENEAUX!$T$12,"jjjj"),TEXT($C389,"jjjj")=TEXT(CRENEAUX!$U$12,"jjjj"),TEXT($C389,"jjjj")=TEXT(CRENEAUX!$V$12,"jjjj"),TEXT($C389,"jjjj")=TEXT(CRENEAUX!$W$12,"jjjj"),TEXT($C389,"jjjj")=TEXT(CRENEAUX!$X$12,"jjjj"),TEXT($C389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G389</xm:sqref>
        </x14:conditionalFormatting>
        <x14:conditionalFormatting xmlns:xm="http://schemas.microsoft.com/office/excel/2006/main">
          <x14:cfRule type="expression" priority="2872" id="{48329B98-DB8C-462B-86E5-7BFD2D6AC70F}">
            <xm:f>OR(TEXT($C389,"jjjj")=TEXT(CRENEAUX!$S$12,"jjjj"),TEXT($C389,"jjjj")=TEXT(CRENEAUX!$T$12,"jjjj"),TEXT($C389,"jjjj")=TEXT(CRENEAUX!$U$12,"jjjj"),TEXT($C389,"jjjj")=TEXT(CRENEAUX!$V$12,"jjjj"),TEXT($C389,"jjjj")=TEXT(CRENEAUX!$W$12,"jjjj"),TEXT($C389,"jjjj")=TEXT(CRENEAUX!$X$12,"jjjj"),TEXT($C389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G390</xm:sqref>
        </x14:conditionalFormatting>
        <x14:conditionalFormatting xmlns:xm="http://schemas.microsoft.com/office/excel/2006/main">
          <x14:cfRule type="expression" priority="2870" id="{BFA5FB53-CB93-427B-86C0-1F42254E5CE7}">
            <xm:f>OR(TEXT($C391,"jjjj")=TEXT(CRENEAUX!$S$12,"jjjj"),TEXT($C391,"jjjj")=TEXT(CRENEAUX!$T$12,"jjjj"),TEXT($C391,"jjjj")=TEXT(CRENEAUX!$U$12,"jjjj"),TEXT($C391,"jjjj")=TEXT(CRENEAUX!$V$12,"jjjj"),TEXT($C391,"jjjj")=TEXT(CRENEAUX!$W$12,"jjjj"),TEXT($C391,"jjjj")=TEXT(CRENEAUX!$X$12,"jjjj"),TEXT($C391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G391</xm:sqref>
        </x14:conditionalFormatting>
        <x14:conditionalFormatting xmlns:xm="http://schemas.microsoft.com/office/excel/2006/main">
          <x14:cfRule type="expression" priority="2869" id="{19E515A3-B229-405B-99E6-1A544FB6FBB6}">
            <xm:f>OR(TEXT($C391,"jjjj")=TEXT(CRENEAUX!$S$12,"jjjj"),TEXT($C391,"jjjj")=TEXT(CRENEAUX!$T$12,"jjjj"),TEXT($C391,"jjjj")=TEXT(CRENEAUX!$U$12,"jjjj"),TEXT($C391,"jjjj")=TEXT(CRENEAUX!$V$12,"jjjj"),TEXT($C391,"jjjj")=TEXT(CRENEAUX!$W$12,"jjjj"),TEXT($C391,"jjjj")=TEXT(CRENEAUX!$X$12,"jjjj"),TEXT($C391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G392</xm:sqref>
        </x14:conditionalFormatting>
        <x14:conditionalFormatting xmlns:xm="http://schemas.microsoft.com/office/excel/2006/main">
          <x14:cfRule type="expression" priority="2867" id="{E71E3694-42FA-4BA4-B009-462B8A742769}">
            <xm:f>OR(TEXT($C393,"jjjj")=TEXT(CRENEAUX!$S$12,"jjjj"),TEXT($C393,"jjjj")=TEXT(CRENEAUX!$T$12,"jjjj"),TEXT($C393,"jjjj")=TEXT(CRENEAUX!$U$12,"jjjj"),TEXT($C393,"jjjj")=TEXT(CRENEAUX!$V$12,"jjjj"),TEXT($C393,"jjjj")=TEXT(CRENEAUX!$W$12,"jjjj"),TEXT($C393,"jjjj")=TEXT(CRENEAUX!$X$12,"jjjj"),TEXT($C393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G393</xm:sqref>
        </x14:conditionalFormatting>
        <x14:conditionalFormatting xmlns:xm="http://schemas.microsoft.com/office/excel/2006/main">
          <x14:cfRule type="expression" priority="2866" id="{349EE278-E2C9-4033-9A08-60883F9050F2}">
            <xm:f>OR(TEXT($C393,"jjjj")=TEXT(CRENEAUX!$S$12,"jjjj"),TEXT($C393,"jjjj")=TEXT(CRENEAUX!$T$12,"jjjj"),TEXT($C393,"jjjj")=TEXT(CRENEAUX!$U$12,"jjjj"),TEXT($C393,"jjjj")=TEXT(CRENEAUX!$V$12,"jjjj"),TEXT($C393,"jjjj")=TEXT(CRENEAUX!$W$12,"jjjj"),TEXT($C393,"jjjj")=TEXT(CRENEAUX!$X$12,"jjjj"),TEXT($C393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G394</xm:sqref>
        </x14:conditionalFormatting>
        <x14:conditionalFormatting xmlns:xm="http://schemas.microsoft.com/office/excel/2006/main">
          <x14:cfRule type="expression" priority="2864" id="{27347C8A-E390-4C8E-A5B1-B00141B43248}">
            <xm:f>OR(TEXT($C395,"jjjj")=TEXT(CRENEAUX!$S$12,"jjjj"),TEXT($C395,"jjjj")=TEXT(CRENEAUX!$T$12,"jjjj"),TEXT($C395,"jjjj")=TEXT(CRENEAUX!$U$12,"jjjj"),TEXT($C395,"jjjj")=TEXT(CRENEAUX!$V$12,"jjjj"),TEXT($C395,"jjjj")=TEXT(CRENEAUX!$W$12,"jjjj"),TEXT($C395,"jjjj")=TEXT(CRENEAUX!$X$12,"jjjj"),TEXT($C395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G395</xm:sqref>
        </x14:conditionalFormatting>
        <x14:conditionalFormatting xmlns:xm="http://schemas.microsoft.com/office/excel/2006/main">
          <x14:cfRule type="expression" priority="2863" id="{B6C51C05-95AB-4266-80A3-100E06A0CDDE}">
            <xm:f>OR(TEXT($C395,"jjjj")=TEXT(CRENEAUX!$S$12,"jjjj"),TEXT($C395,"jjjj")=TEXT(CRENEAUX!$T$12,"jjjj"),TEXT($C395,"jjjj")=TEXT(CRENEAUX!$U$12,"jjjj"),TEXT($C395,"jjjj")=TEXT(CRENEAUX!$V$12,"jjjj"),TEXT($C395,"jjjj")=TEXT(CRENEAUX!$W$12,"jjjj"),TEXT($C395,"jjjj")=TEXT(CRENEAUX!$X$12,"jjjj"),TEXT($C395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G396</xm:sqref>
        </x14:conditionalFormatting>
        <x14:conditionalFormatting xmlns:xm="http://schemas.microsoft.com/office/excel/2006/main">
          <x14:cfRule type="expression" priority="2861" id="{1C450981-4363-44EA-B372-4A466789E645}">
            <xm:f>OR(TEXT($C397,"jjjj")=TEXT(CRENEAUX!$S$12,"jjjj"),TEXT($C397,"jjjj")=TEXT(CRENEAUX!$T$12,"jjjj"),TEXT($C397,"jjjj")=TEXT(CRENEAUX!$U$12,"jjjj"),TEXT($C397,"jjjj")=TEXT(CRENEAUX!$V$12,"jjjj"),TEXT($C397,"jjjj")=TEXT(CRENEAUX!$W$12,"jjjj"),TEXT($C397,"jjjj")=TEXT(CRENEAUX!$X$12,"jjjj"),TEXT($C397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G397</xm:sqref>
        </x14:conditionalFormatting>
        <x14:conditionalFormatting xmlns:xm="http://schemas.microsoft.com/office/excel/2006/main">
          <x14:cfRule type="expression" priority="2860" id="{37F3D9C6-FC45-4BD3-9A1E-7EE884657A01}">
            <xm:f>OR(TEXT($C397,"jjjj")=TEXT(CRENEAUX!$S$12,"jjjj"),TEXT($C397,"jjjj")=TEXT(CRENEAUX!$T$12,"jjjj"),TEXT($C397,"jjjj")=TEXT(CRENEAUX!$U$12,"jjjj"),TEXT($C397,"jjjj")=TEXT(CRENEAUX!$V$12,"jjjj"),TEXT($C397,"jjjj")=TEXT(CRENEAUX!$W$12,"jjjj"),TEXT($C397,"jjjj")=TEXT(CRENEAUX!$X$12,"jjjj"),TEXT($C397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G398</xm:sqref>
        </x14:conditionalFormatting>
        <x14:conditionalFormatting xmlns:xm="http://schemas.microsoft.com/office/excel/2006/main">
          <x14:cfRule type="expression" priority="2858" id="{FD297A3A-4A5B-4A9D-AA1A-BEF978912222}">
            <xm:f>OR(TEXT($C399,"jjjj")=TEXT(CRENEAUX!$S$12,"jjjj"),TEXT($C399,"jjjj")=TEXT(CRENEAUX!$T$12,"jjjj"),TEXT($C399,"jjjj")=TEXT(CRENEAUX!$U$12,"jjjj"),TEXT($C399,"jjjj")=TEXT(CRENEAUX!$V$12,"jjjj"),TEXT($C399,"jjjj")=TEXT(CRENEAUX!$W$12,"jjjj"),TEXT($C399,"jjjj")=TEXT(CRENEAUX!$X$12,"jjjj"),TEXT($C399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G399</xm:sqref>
        </x14:conditionalFormatting>
        <x14:conditionalFormatting xmlns:xm="http://schemas.microsoft.com/office/excel/2006/main">
          <x14:cfRule type="expression" priority="2857" id="{EC6C6C65-C7AF-4741-8F9F-E78777D50EA5}">
            <xm:f>OR(TEXT($C399,"jjjj")=TEXT(CRENEAUX!$S$12,"jjjj"),TEXT($C399,"jjjj")=TEXT(CRENEAUX!$T$12,"jjjj"),TEXT($C399,"jjjj")=TEXT(CRENEAUX!$U$12,"jjjj"),TEXT($C399,"jjjj")=TEXT(CRENEAUX!$V$12,"jjjj"),TEXT($C399,"jjjj")=TEXT(CRENEAUX!$W$12,"jjjj"),TEXT($C399,"jjjj")=TEXT(CRENEAUX!$X$12,"jjjj"),TEXT($C399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G400</xm:sqref>
        </x14:conditionalFormatting>
        <x14:conditionalFormatting xmlns:xm="http://schemas.microsoft.com/office/excel/2006/main">
          <x14:cfRule type="expression" priority="2855" id="{F8BC3630-FC57-406A-8457-2800B10A86E8}">
            <xm:f>OR(TEXT($C401,"jjjj")=TEXT(CRENEAUX!$S$12,"jjjj"),TEXT($C401,"jjjj")=TEXT(CRENEAUX!$T$12,"jjjj"),TEXT($C401,"jjjj")=TEXT(CRENEAUX!$U$12,"jjjj"),TEXT($C401,"jjjj")=TEXT(CRENEAUX!$V$12,"jjjj"),TEXT($C401,"jjjj")=TEXT(CRENEAUX!$W$12,"jjjj"),TEXT($C401,"jjjj")=TEXT(CRENEAUX!$X$12,"jjjj"),TEXT($C401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G401</xm:sqref>
        </x14:conditionalFormatting>
        <x14:conditionalFormatting xmlns:xm="http://schemas.microsoft.com/office/excel/2006/main">
          <x14:cfRule type="expression" priority="2854" id="{76B5FEAB-1446-4BE6-946D-30D62E0B97DD}">
            <xm:f>OR(TEXT($C401,"jjjj")=TEXT(CRENEAUX!$S$12,"jjjj"),TEXT($C401,"jjjj")=TEXT(CRENEAUX!$T$12,"jjjj"),TEXT($C401,"jjjj")=TEXT(CRENEAUX!$U$12,"jjjj"),TEXT($C401,"jjjj")=TEXT(CRENEAUX!$V$12,"jjjj"),TEXT($C401,"jjjj")=TEXT(CRENEAUX!$W$12,"jjjj"),TEXT($C401,"jjjj")=TEXT(CRENEAUX!$X$12,"jjjj"),TEXT($C401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G402</xm:sqref>
        </x14:conditionalFormatting>
        <x14:conditionalFormatting xmlns:xm="http://schemas.microsoft.com/office/excel/2006/main">
          <x14:cfRule type="expression" priority="2852" id="{3E635EC4-335E-45B6-9ABE-237BA1762D94}">
            <xm:f>OR(TEXT($C403,"jjjj")=TEXT(CRENEAUX!$S$12,"jjjj"),TEXT($C403,"jjjj")=TEXT(CRENEAUX!$T$12,"jjjj"),TEXT($C403,"jjjj")=TEXT(CRENEAUX!$U$12,"jjjj"),TEXT($C403,"jjjj")=TEXT(CRENEAUX!$V$12,"jjjj"),TEXT($C403,"jjjj")=TEXT(CRENEAUX!$W$12,"jjjj"),TEXT($C403,"jjjj")=TEXT(CRENEAUX!$X$12,"jjjj"),TEXT($C403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G403</xm:sqref>
        </x14:conditionalFormatting>
        <x14:conditionalFormatting xmlns:xm="http://schemas.microsoft.com/office/excel/2006/main">
          <x14:cfRule type="expression" priority="2851" id="{202226BE-21AF-4002-BC3E-646593287F08}">
            <xm:f>OR(TEXT($C403,"jjjj")=TEXT(CRENEAUX!$S$12,"jjjj"),TEXT($C403,"jjjj")=TEXT(CRENEAUX!$T$12,"jjjj"),TEXT($C403,"jjjj")=TEXT(CRENEAUX!$U$12,"jjjj"),TEXT($C403,"jjjj")=TEXT(CRENEAUX!$V$12,"jjjj"),TEXT($C403,"jjjj")=TEXT(CRENEAUX!$W$12,"jjjj"),TEXT($C403,"jjjj")=TEXT(CRENEAUX!$X$12,"jjjj"),TEXT($C403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G404</xm:sqref>
        </x14:conditionalFormatting>
        <x14:conditionalFormatting xmlns:xm="http://schemas.microsoft.com/office/excel/2006/main">
          <x14:cfRule type="expression" priority="2849" id="{02606490-7335-451F-A3B5-08C37EF0E5B1}">
            <xm:f>OR(TEXT($C405,"jjjj")=TEXT(CRENEAUX!$S$12,"jjjj"),TEXT($C405,"jjjj")=TEXT(CRENEAUX!$T$12,"jjjj"),TEXT($C405,"jjjj")=TEXT(CRENEAUX!$U$12,"jjjj"),TEXT($C405,"jjjj")=TEXT(CRENEAUX!$V$12,"jjjj"),TEXT($C405,"jjjj")=TEXT(CRENEAUX!$W$12,"jjjj"),TEXT($C405,"jjjj")=TEXT(CRENEAUX!$X$12,"jjjj"),TEXT($C405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G405</xm:sqref>
        </x14:conditionalFormatting>
        <x14:conditionalFormatting xmlns:xm="http://schemas.microsoft.com/office/excel/2006/main">
          <x14:cfRule type="expression" priority="2848" id="{15CB3516-2354-44E1-BE00-3EB46D39A7FA}">
            <xm:f>OR(TEXT($C405,"jjjj")=TEXT(CRENEAUX!$S$12,"jjjj"),TEXT($C405,"jjjj")=TEXT(CRENEAUX!$T$12,"jjjj"),TEXT($C405,"jjjj")=TEXT(CRENEAUX!$U$12,"jjjj"),TEXT($C405,"jjjj")=TEXT(CRENEAUX!$V$12,"jjjj"),TEXT($C405,"jjjj")=TEXT(CRENEAUX!$W$12,"jjjj"),TEXT($C405,"jjjj")=TEXT(CRENEAUX!$X$12,"jjjj"),TEXT($C405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G406</xm:sqref>
        </x14:conditionalFormatting>
        <x14:conditionalFormatting xmlns:xm="http://schemas.microsoft.com/office/excel/2006/main">
          <x14:cfRule type="expression" priority="2846" id="{91DECD96-D394-4E21-880E-738F0236D606}">
            <xm:f>OR(TEXT($C407,"jjjj")=TEXT(CRENEAUX!$S$12,"jjjj"),TEXT($C407,"jjjj")=TEXT(CRENEAUX!$T$12,"jjjj"),TEXT($C407,"jjjj")=TEXT(CRENEAUX!$U$12,"jjjj"),TEXT($C407,"jjjj")=TEXT(CRENEAUX!$V$12,"jjjj"),TEXT($C407,"jjjj")=TEXT(CRENEAUX!$W$12,"jjjj"),TEXT($C407,"jjjj")=TEXT(CRENEAUX!$X$12,"jjjj"),TEXT($C407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G407</xm:sqref>
        </x14:conditionalFormatting>
        <x14:conditionalFormatting xmlns:xm="http://schemas.microsoft.com/office/excel/2006/main">
          <x14:cfRule type="expression" priority="2845" id="{B50E30F4-0E0F-4F70-B6B9-771B84BCBD4D}">
            <xm:f>OR(TEXT($C407,"jjjj")=TEXT(CRENEAUX!$S$12,"jjjj"),TEXT($C407,"jjjj")=TEXT(CRENEAUX!$T$12,"jjjj"),TEXT($C407,"jjjj")=TEXT(CRENEAUX!$U$12,"jjjj"),TEXT($C407,"jjjj")=TEXT(CRENEAUX!$V$12,"jjjj"),TEXT($C407,"jjjj")=TEXT(CRENEAUX!$W$12,"jjjj"),TEXT($C407,"jjjj")=TEXT(CRENEAUX!$X$12,"jjjj"),TEXT($C407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G408</xm:sqref>
        </x14:conditionalFormatting>
        <x14:conditionalFormatting xmlns:xm="http://schemas.microsoft.com/office/excel/2006/main">
          <x14:cfRule type="expression" priority="2843" id="{710C0EC6-8B30-4F12-9B56-5CEBD2EAD19F}">
            <xm:f>OR(TEXT($C409,"jjjj")=TEXT(CRENEAUX!$S$12,"jjjj"),TEXT($C409,"jjjj")=TEXT(CRENEAUX!$T$12,"jjjj"),TEXT($C409,"jjjj")=TEXT(CRENEAUX!$U$12,"jjjj"),TEXT($C409,"jjjj")=TEXT(CRENEAUX!$V$12,"jjjj"),TEXT($C409,"jjjj")=TEXT(CRENEAUX!$W$12,"jjjj"),TEXT($C409,"jjjj")=TEXT(CRENEAUX!$X$12,"jjjj"),TEXT($C409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G409</xm:sqref>
        </x14:conditionalFormatting>
        <x14:conditionalFormatting xmlns:xm="http://schemas.microsoft.com/office/excel/2006/main">
          <x14:cfRule type="expression" priority="2842" id="{19BF5E30-563A-4AD0-9BE8-2376CE69EB58}">
            <xm:f>OR(TEXT($C409,"jjjj")=TEXT(CRENEAUX!$S$12,"jjjj"),TEXT($C409,"jjjj")=TEXT(CRENEAUX!$T$12,"jjjj"),TEXT($C409,"jjjj")=TEXT(CRENEAUX!$U$12,"jjjj"),TEXT($C409,"jjjj")=TEXT(CRENEAUX!$V$12,"jjjj"),TEXT($C409,"jjjj")=TEXT(CRENEAUX!$W$12,"jjjj"),TEXT($C409,"jjjj")=TEXT(CRENEAUX!$X$12,"jjjj"),TEXT($C409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G410</xm:sqref>
        </x14:conditionalFormatting>
        <x14:conditionalFormatting xmlns:xm="http://schemas.microsoft.com/office/excel/2006/main">
          <x14:cfRule type="expression" priority="2840" id="{ACDABBEC-8EC0-4C84-BD3B-EDECC92E02E3}">
            <xm:f>OR(TEXT($C411,"jjjj")=TEXT(CRENEAUX!$S$12,"jjjj"),TEXT($C411,"jjjj")=TEXT(CRENEAUX!$T$12,"jjjj"),TEXT($C411,"jjjj")=TEXT(CRENEAUX!$U$12,"jjjj"),TEXT($C411,"jjjj")=TEXT(CRENEAUX!$V$12,"jjjj"),TEXT($C411,"jjjj")=TEXT(CRENEAUX!$W$12,"jjjj"),TEXT($C411,"jjjj")=TEXT(CRENEAUX!$X$12,"jjjj"),TEXT($C411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G411</xm:sqref>
        </x14:conditionalFormatting>
        <x14:conditionalFormatting xmlns:xm="http://schemas.microsoft.com/office/excel/2006/main">
          <x14:cfRule type="expression" priority="2839" id="{EC1F99D7-834A-440F-BE51-D3A1F3C036AF}">
            <xm:f>OR(TEXT($C411,"jjjj")=TEXT(CRENEAUX!$S$12,"jjjj"),TEXT($C411,"jjjj")=TEXT(CRENEAUX!$T$12,"jjjj"),TEXT($C411,"jjjj")=TEXT(CRENEAUX!$U$12,"jjjj"),TEXT($C411,"jjjj")=TEXT(CRENEAUX!$V$12,"jjjj"),TEXT($C411,"jjjj")=TEXT(CRENEAUX!$W$12,"jjjj"),TEXT($C411,"jjjj")=TEXT(CRENEAUX!$X$12,"jjjj"),TEXT($C411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G412</xm:sqref>
        </x14:conditionalFormatting>
        <x14:conditionalFormatting xmlns:xm="http://schemas.microsoft.com/office/excel/2006/main">
          <x14:cfRule type="expression" priority="2837" id="{9B911488-3107-4701-A00A-37226FED612B}">
            <xm:f>OR(TEXT($C413,"jjjj")=TEXT(CRENEAUX!$S$12,"jjjj"),TEXT($C413,"jjjj")=TEXT(CRENEAUX!$T$12,"jjjj"),TEXT($C413,"jjjj")=TEXT(CRENEAUX!$U$12,"jjjj"),TEXT($C413,"jjjj")=TEXT(CRENEAUX!$V$12,"jjjj"),TEXT($C413,"jjjj")=TEXT(CRENEAUX!$W$12,"jjjj"),TEXT($C413,"jjjj")=TEXT(CRENEAUX!$X$12,"jjjj"),TEXT($C413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G413</xm:sqref>
        </x14:conditionalFormatting>
        <x14:conditionalFormatting xmlns:xm="http://schemas.microsoft.com/office/excel/2006/main">
          <x14:cfRule type="expression" priority="2836" id="{960FF50C-C3FE-4E61-9CCD-74D6B20312B9}">
            <xm:f>OR(TEXT($C413,"jjjj")=TEXT(CRENEAUX!$S$12,"jjjj"),TEXT($C413,"jjjj")=TEXT(CRENEAUX!$T$12,"jjjj"),TEXT($C413,"jjjj")=TEXT(CRENEAUX!$U$12,"jjjj"),TEXT($C413,"jjjj")=TEXT(CRENEAUX!$V$12,"jjjj"),TEXT($C413,"jjjj")=TEXT(CRENEAUX!$W$12,"jjjj"),TEXT($C413,"jjjj")=TEXT(CRENEAUX!$X$12,"jjjj"),TEXT($C413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G414</xm:sqref>
        </x14:conditionalFormatting>
        <x14:conditionalFormatting xmlns:xm="http://schemas.microsoft.com/office/excel/2006/main">
          <x14:cfRule type="expression" priority="2834" id="{7815DC00-343D-47AF-A314-D366AA46586F}">
            <xm:f>OR(TEXT($C415,"jjjj")=TEXT(CRENEAUX!$S$12,"jjjj"),TEXT($C415,"jjjj")=TEXT(CRENEAUX!$T$12,"jjjj"),TEXT($C415,"jjjj")=TEXT(CRENEAUX!$U$12,"jjjj"),TEXT($C415,"jjjj")=TEXT(CRENEAUX!$V$12,"jjjj"),TEXT($C415,"jjjj")=TEXT(CRENEAUX!$W$12,"jjjj"),TEXT($C415,"jjjj")=TEXT(CRENEAUX!$X$12,"jjjj"),TEXT($C415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G415</xm:sqref>
        </x14:conditionalFormatting>
        <x14:conditionalFormatting xmlns:xm="http://schemas.microsoft.com/office/excel/2006/main">
          <x14:cfRule type="expression" priority="2833" id="{10B0E8F8-3A7C-4D36-941A-D6E061BC1A32}">
            <xm:f>OR(TEXT($C415,"jjjj")=TEXT(CRENEAUX!$S$12,"jjjj"),TEXT($C415,"jjjj")=TEXT(CRENEAUX!$T$12,"jjjj"),TEXT($C415,"jjjj")=TEXT(CRENEAUX!$U$12,"jjjj"),TEXT($C415,"jjjj")=TEXT(CRENEAUX!$V$12,"jjjj"),TEXT($C415,"jjjj")=TEXT(CRENEAUX!$W$12,"jjjj"),TEXT($C415,"jjjj")=TEXT(CRENEAUX!$X$12,"jjjj"),TEXT($C415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G416</xm:sqref>
        </x14:conditionalFormatting>
        <x14:conditionalFormatting xmlns:xm="http://schemas.microsoft.com/office/excel/2006/main">
          <x14:cfRule type="expression" priority="2831" id="{96751FE4-B6A3-4345-84C2-D1BFD9A80AC2}">
            <xm:f>OR(TEXT($C417,"jjjj")=TEXT(CRENEAUX!$S$12,"jjjj"),TEXT($C417,"jjjj")=TEXT(CRENEAUX!$T$12,"jjjj"),TEXT($C417,"jjjj")=TEXT(CRENEAUX!$U$12,"jjjj"),TEXT($C417,"jjjj")=TEXT(CRENEAUX!$V$12,"jjjj"),TEXT($C417,"jjjj")=TEXT(CRENEAUX!$W$12,"jjjj"),TEXT($C417,"jjjj")=TEXT(CRENEAUX!$X$12,"jjjj"),TEXT($C417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G417</xm:sqref>
        </x14:conditionalFormatting>
        <x14:conditionalFormatting xmlns:xm="http://schemas.microsoft.com/office/excel/2006/main">
          <x14:cfRule type="expression" priority="2830" id="{30A051E1-8FB7-40DA-81B0-58439F772C57}">
            <xm:f>OR(TEXT($C417,"jjjj")=TEXT(CRENEAUX!$S$12,"jjjj"),TEXT($C417,"jjjj")=TEXT(CRENEAUX!$T$12,"jjjj"),TEXT($C417,"jjjj")=TEXT(CRENEAUX!$U$12,"jjjj"),TEXT($C417,"jjjj")=TEXT(CRENEAUX!$V$12,"jjjj"),TEXT($C417,"jjjj")=TEXT(CRENEAUX!$W$12,"jjjj"),TEXT($C417,"jjjj")=TEXT(CRENEAUX!$X$12,"jjjj"),TEXT($C417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G418</xm:sqref>
        </x14:conditionalFormatting>
        <x14:conditionalFormatting xmlns:xm="http://schemas.microsoft.com/office/excel/2006/main">
          <x14:cfRule type="expression" priority="2828" id="{18E26E06-C212-44E2-B72F-4DA59A1B2131}">
            <xm:f>OR(TEXT($C419,"jjjj")=TEXT(CRENEAUX!$S$12,"jjjj"),TEXT($C419,"jjjj")=TEXT(CRENEAUX!$T$12,"jjjj"),TEXT($C419,"jjjj")=TEXT(CRENEAUX!$U$12,"jjjj"),TEXT($C419,"jjjj")=TEXT(CRENEAUX!$V$12,"jjjj"),TEXT($C419,"jjjj")=TEXT(CRENEAUX!$W$12,"jjjj"),TEXT($C419,"jjjj")=TEXT(CRENEAUX!$X$12,"jjjj"),TEXT($C419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G419</xm:sqref>
        </x14:conditionalFormatting>
        <x14:conditionalFormatting xmlns:xm="http://schemas.microsoft.com/office/excel/2006/main">
          <x14:cfRule type="expression" priority="2827" id="{9B601DE3-2FD8-4776-A1FB-44106A2AE166}">
            <xm:f>OR(TEXT($C419,"jjjj")=TEXT(CRENEAUX!$S$12,"jjjj"),TEXT($C419,"jjjj")=TEXT(CRENEAUX!$T$12,"jjjj"),TEXT($C419,"jjjj")=TEXT(CRENEAUX!$U$12,"jjjj"),TEXT($C419,"jjjj")=TEXT(CRENEAUX!$V$12,"jjjj"),TEXT($C419,"jjjj")=TEXT(CRENEAUX!$W$12,"jjjj"),TEXT($C419,"jjjj")=TEXT(CRENEAUX!$X$12,"jjjj"),TEXT($C419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G420</xm:sqref>
        </x14:conditionalFormatting>
        <x14:conditionalFormatting xmlns:xm="http://schemas.microsoft.com/office/excel/2006/main">
          <x14:cfRule type="expression" priority="2825" id="{AC88DA72-F645-4117-90B7-80240A844DBD}">
            <xm:f>OR(TEXT($C421,"jjjj")=TEXT(CRENEAUX!$S$12,"jjjj"),TEXT($C421,"jjjj")=TEXT(CRENEAUX!$T$12,"jjjj"),TEXT($C421,"jjjj")=TEXT(CRENEAUX!$U$12,"jjjj"),TEXT($C421,"jjjj")=TEXT(CRENEAUX!$V$12,"jjjj"),TEXT($C421,"jjjj")=TEXT(CRENEAUX!$W$12,"jjjj"),TEXT($C421,"jjjj")=TEXT(CRENEAUX!$X$12,"jjjj"),TEXT($C421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G421</xm:sqref>
        </x14:conditionalFormatting>
        <x14:conditionalFormatting xmlns:xm="http://schemas.microsoft.com/office/excel/2006/main">
          <x14:cfRule type="expression" priority="2824" id="{8332336B-89B3-4387-AC92-27A594235C01}">
            <xm:f>OR(TEXT($C421,"jjjj")=TEXT(CRENEAUX!$S$12,"jjjj"),TEXT($C421,"jjjj")=TEXT(CRENEAUX!$T$12,"jjjj"),TEXT($C421,"jjjj")=TEXT(CRENEAUX!$U$12,"jjjj"),TEXT($C421,"jjjj")=TEXT(CRENEAUX!$V$12,"jjjj"),TEXT($C421,"jjjj")=TEXT(CRENEAUX!$W$12,"jjjj"),TEXT($C421,"jjjj")=TEXT(CRENEAUX!$X$12,"jjjj"),TEXT($C421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G422</xm:sqref>
        </x14:conditionalFormatting>
        <x14:conditionalFormatting xmlns:xm="http://schemas.microsoft.com/office/excel/2006/main">
          <x14:cfRule type="expression" priority="2822" id="{043780F9-8436-4EF3-AA44-750EBB048105}">
            <xm:f>OR(TEXT($C423,"jjjj")=TEXT(CRENEAUX!$S$12,"jjjj"),TEXT($C423,"jjjj")=TEXT(CRENEAUX!$T$12,"jjjj"),TEXT($C423,"jjjj")=TEXT(CRENEAUX!$U$12,"jjjj"),TEXT($C423,"jjjj")=TEXT(CRENEAUX!$V$12,"jjjj"),TEXT($C423,"jjjj")=TEXT(CRENEAUX!$W$12,"jjjj"),TEXT($C423,"jjjj")=TEXT(CRENEAUX!$X$12,"jjjj"),TEXT($C423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G423</xm:sqref>
        </x14:conditionalFormatting>
        <x14:conditionalFormatting xmlns:xm="http://schemas.microsoft.com/office/excel/2006/main">
          <x14:cfRule type="expression" priority="2821" id="{C6AFE78F-FCD6-4DC7-88FA-CBAA9F4E0056}">
            <xm:f>OR(TEXT($C423,"jjjj")=TEXT(CRENEAUX!$S$12,"jjjj"),TEXT($C423,"jjjj")=TEXT(CRENEAUX!$T$12,"jjjj"),TEXT($C423,"jjjj")=TEXT(CRENEAUX!$U$12,"jjjj"),TEXT($C423,"jjjj")=TEXT(CRENEAUX!$V$12,"jjjj"),TEXT($C423,"jjjj")=TEXT(CRENEAUX!$W$12,"jjjj"),TEXT($C423,"jjjj")=TEXT(CRENEAUX!$X$12,"jjjj"),TEXT($C423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G424</xm:sqref>
        </x14:conditionalFormatting>
        <x14:conditionalFormatting xmlns:xm="http://schemas.microsoft.com/office/excel/2006/main">
          <x14:cfRule type="expression" priority="2819" id="{B449A58D-D90E-467B-9AB6-6703F6F1FF70}">
            <xm:f>OR(TEXT($C425,"jjjj")=TEXT(CRENEAUX!$S$12,"jjjj"),TEXT($C425,"jjjj")=TEXT(CRENEAUX!$T$12,"jjjj"),TEXT($C425,"jjjj")=TEXT(CRENEAUX!$U$12,"jjjj"),TEXT($C425,"jjjj")=TEXT(CRENEAUX!$V$12,"jjjj"),TEXT($C425,"jjjj")=TEXT(CRENEAUX!$W$12,"jjjj"),TEXT($C425,"jjjj")=TEXT(CRENEAUX!$X$12,"jjjj"),TEXT($C425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G425</xm:sqref>
        </x14:conditionalFormatting>
        <x14:conditionalFormatting xmlns:xm="http://schemas.microsoft.com/office/excel/2006/main">
          <x14:cfRule type="expression" priority="2818" id="{925271DF-6DBF-449C-B100-4E424979485B}">
            <xm:f>OR(TEXT($C425,"jjjj")=TEXT(CRENEAUX!$S$12,"jjjj"),TEXT($C425,"jjjj")=TEXT(CRENEAUX!$T$12,"jjjj"),TEXT($C425,"jjjj")=TEXT(CRENEAUX!$U$12,"jjjj"),TEXT($C425,"jjjj")=TEXT(CRENEAUX!$V$12,"jjjj"),TEXT($C425,"jjjj")=TEXT(CRENEAUX!$W$12,"jjjj"),TEXT($C425,"jjjj")=TEXT(CRENEAUX!$X$12,"jjjj"),TEXT($C425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G426</xm:sqref>
        </x14:conditionalFormatting>
        <x14:conditionalFormatting xmlns:xm="http://schemas.microsoft.com/office/excel/2006/main">
          <x14:cfRule type="expression" priority="2816" id="{EE1A390F-BFBA-4D19-8185-4B6733C2CEF7}">
            <xm:f>OR(TEXT($C427,"jjjj")=TEXT(CRENEAUX!$S$12,"jjjj"),TEXT($C427,"jjjj")=TEXT(CRENEAUX!$T$12,"jjjj"),TEXT($C427,"jjjj")=TEXT(CRENEAUX!$U$12,"jjjj"),TEXT($C427,"jjjj")=TEXT(CRENEAUX!$V$12,"jjjj"),TEXT($C427,"jjjj")=TEXT(CRENEAUX!$W$12,"jjjj"),TEXT($C427,"jjjj")=TEXT(CRENEAUX!$X$12,"jjjj"),TEXT($C427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G427</xm:sqref>
        </x14:conditionalFormatting>
        <x14:conditionalFormatting xmlns:xm="http://schemas.microsoft.com/office/excel/2006/main">
          <x14:cfRule type="expression" priority="2815" id="{DC4A0AD3-8A1D-4751-986C-DA1EED62D8D7}">
            <xm:f>OR(TEXT($C427,"jjjj")=TEXT(CRENEAUX!$S$12,"jjjj"),TEXT($C427,"jjjj")=TEXT(CRENEAUX!$T$12,"jjjj"),TEXT($C427,"jjjj")=TEXT(CRENEAUX!$U$12,"jjjj"),TEXT($C427,"jjjj")=TEXT(CRENEAUX!$V$12,"jjjj"),TEXT($C427,"jjjj")=TEXT(CRENEAUX!$W$12,"jjjj"),TEXT($C427,"jjjj")=TEXT(CRENEAUX!$X$12,"jjjj"),TEXT($C427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G428</xm:sqref>
        </x14:conditionalFormatting>
        <x14:conditionalFormatting xmlns:xm="http://schemas.microsoft.com/office/excel/2006/main">
          <x14:cfRule type="expression" priority="2813" id="{9B3B62D3-6597-405D-AED0-73038DCF9265}">
            <xm:f>OR(TEXT($C429,"jjjj")=TEXT(CRENEAUX!$S$12,"jjjj"),TEXT($C429,"jjjj")=TEXT(CRENEAUX!$T$12,"jjjj"),TEXT($C429,"jjjj")=TEXT(CRENEAUX!$U$12,"jjjj"),TEXT($C429,"jjjj")=TEXT(CRENEAUX!$V$12,"jjjj"),TEXT($C429,"jjjj")=TEXT(CRENEAUX!$W$12,"jjjj"),TEXT($C429,"jjjj")=TEXT(CRENEAUX!$X$12,"jjjj"),TEXT($C429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G429</xm:sqref>
        </x14:conditionalFormatting>
        <x14:conditionalFormatting xmlns:xm="http://schemas.microsoft.com/office/excel/2006/main">
          <x14:cfRule type="expression" priority="2812" id="{64CDBBE1-28B5-47F0-AD34-4E2515B8A6B3}">
            <xm:f>OR(TEXT($C429,"jjjj")=TEXT(CRENEAUX!$S$12,"jjjj"),TEXT($C429,"jjjj")=TEXT(CRENEAUX!$T$12,"jjjj"),TEXT($C429,"jjjj")=TEXT(CRENEAUX!$U$12,"jjjj"),TEXT($C429,"jjjj")=TEXT(CRENEAUX!$V$12,"jjjj"),TEXT($C429,"jjjj")=TEXT(CRENEAUX!$W$12,"jjjj"),TEXT($C429,"jjjj")=TEXT(CRENEAUX!$X$12,"jjjj"),TEXT($C429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G430</xm:sqref>
        </x14:conditionalFormatting>
        <x14:conditionalFormatting xmlns:xm="http://schemas.microsoft.com/office/excel/2006/main">
          <x14:cfRule type="expression" priority="2810" id="{E3E0366B-DA41-49F4-8A9B-4080717E3D9C}">
            <xm:f>OR(TEXT($C431,"jjjj")=TEXT(CRENEAUX!$S$12,"jjjj"),TEXT($C431,"jjjj")=TEXT(CRENEAUX!$T$12,"jjjj"),TEXT($C431,"jjjj")=TEXT(CRENEAUX!$U$12,"jjjj"),TEXT($C431,"jjjj")=TEXT(CRENEAUX!$V$12,"jjjj"),TEXT($C431,"jjjj")=TEXT(CRENEAUX!$W$12,"jjjj"),TEXT($C431,"jjjj")=TEXT(CRENEAUX!$X$12,"jjjj"),TEXT($C431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G431</xm:sqref>
        </x14:conditionalFormatting>
        <x14:conditionalFormatting xmlns:xm="http://schemas.microsoft.com/office/excel/2006/main">
          <x14:cfRule type="expression" priority="2809" id="{8E5488A4-2013-4A9D-8875-793C2C3F6E69}">
            <xm:f>OR(TEXT($C431,"jjjj")=TEXT(CRENEAUX!$S$12,"jjjj"),TEXT($C431,"jjjj")=TEXT(CRENEAUX!$T$12,"jjjj"),TEXT($C431,"jjjj")=TEXT(CRENEAUX!$U$12,"jjjj"),TEXT($C431,"jjjj")=TEXT(CRENEAUX!$V$12,"jjjj"),TEXT($C431,"jjjj")=TEXT(CRENEAUX!$W$12,"jjjj"),TEXT($C431,"jjjj")=TEXT(CRENEAUX!$X$12,"jjjj"),TEXT($C431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G432</xm:sqref>
        </x14:conditionalFormatting>
        <x14:conditionalFormatting xmlns:xm="http://schemas.microsoft.com/office/excel/2006/main">
          <x14:cfRule type="expression" priority="2807" id="{2745F2A7-0ABC-4B2D-9E7D-0962C84539FA}">
            <xm:f>OR(TEXT($C433,"jjjj")=TEXT(CRENEAUX!$S$12,"jjjj"),TEXT($C433,"jjjj")=TEXT(CRENEAUX!$T$12,"jjjj"),TEXT($C433,"jjjj")=TEXT(CRENEAUX!$U$12,"jjjj"),TEXT($C433,"jjjj")=TEXT(CRENEAUX!$V$12,"jjjj"),TEXT($C433,"jjjj")=TEXT(CRENEAUX!$W$12,"jjjj"),TEXT($C433,"jjjj")=TEXT(CRENEAUX!$X$12,"jjjj"),TEXT($C433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G433</xm:sqref>
        </x14:conditionalFormatting>
        <x14:conditionalFormatting xmlns:xm="http://schemas.microsoft.com/office/excel/2006/main">
          <x14:cfRule type="expression" priority="2806" id="{1295FE21-4043-4DCB-9968-5E1CB00894D2}">
            <xm:f>OR(TEXT($C433,"jjjj")=TEXT(CRENEAUX!$S$12,"jjjj"),TEXT($C433,"jjjj")=TEXT(CRENEAUX!$T$12,"jjjj"),TEXT($C433,"jjjj")=TEXT(CRENEAUX!$U$12,"jjjj"),TEXT($C433,"jjjj")=TEXT(CRENEAUX!$V$12,"jjjj"),TEXT($C433,"jjjj")=TEXT(CRENEAUX!$W$12,"jjjj"),TEXT($C433,"jjjj")=TEXT(CRENEAUX!$X$12,"jjjj"),TEXT($C433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G434</xm:sqref>
        </x14:conditionalFormatting>
        <x14:conditionalFormatting xmlns:xm="http://schemas.microsoft.com/office/excel/2006/main">
          <x14:cfRule type="expression" priority="2804" id="{4C1F630F-A091-46B7-83CD-3526CEFF454D}">
            <xm:f>OR(TEXT($C435,"jjjj")=TEXT(CRENEAUX!$S$12,"jjjj"),TEXT($C435,"jjjj")=TEXT(CRENEAUX!$T$12,"jjjj"),TEXT($C435,"jjjj")=TEXT(CRENEAUX!$U$12,"jjjj"),TEXT($C435,"jjjj")=TEXT(CRENEAUX!$V$12,"jjjj"),TEXT($C435,"jjjj")=TEXT(CRENEAUX!$W$12,"jjjj"),TEXT($C435,"jjjj")=TEXT(CRENEAUX!$X$12,"jjjj"),TEXT($C435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G435</xm:sqref>
        </x14:conditionalFormatting>
        <x14:conditionalFormatting xmlns:xm="http://schemas.microsoft.com/office/excel/2006/main">
          <x14:cfRule type="expression" priority="2803" id="{42D3B873-968B-4217-9BBC-2F7EC79FC8A3}">
            <xm:f>OR(TEXT($C435,"jjjj")=TEXT(CRENEAUX!$S$12,"jjjj"),TEXT($C435,"jjjj")=TEXT(CRENEAUX!$T$12,"jjjj"),TEXT($C435,"jjjj")=TEXT(CRENEAUX!$U$12,"jjjj"),TEXT($C435,"jjjj")=TEXT(CRENEAUX!$V$12,"jjjj"),TEXT($C435,"jjjj")=TEXT(CRENEAUX!$W$12,"jjjj"),TEXT($C435,"jjjj")=TEXT(CRENEAUX!$X$12,"jjjj"),TEXT($C435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G436</xm:sqref>
        </x14:conditionalFormatting>
        <x14:conditionalFormatting xmlns:xm="http://schemas.microsoft.com/office/excel/2006/main">
          <x14:cfRule type="expression" priority="2801" id="{CAD7A7AE-1C3C-448A-8C03-7D753D616AF1}">
            <xm:f>OR(TEXT($C437,"jjjj")=TEXT(CRENEAUX!$S$12,"jjjj"),TEXT($C437,"jjjj")=TEXT(CRENEAUX!$T$12,"jjjj"),TEXT($C437,"jjjj")=TEXT(CRENEAUX!$U$12,"jjjj"),TEXT($C437,"jjjj")=TEXT(CRENEAUX!$V$12,"jjjj"),TEXT($C437,"jjjj")=TEXT(CRENEAUX!$W$12,"jjjj"),TEXT($C437,"jjjj")=TEXT(CRENEAUX!$X$12,"jjjj"),TEXT($C437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G437</xm:sqref>
        </x14:conditionalFormatting>
        <x14:conditionalFormatting xmlns:xm="http://schemas.microsoft.com/office/excel/2006/main">
          <x14:cfRule type="expression" priority="2800" id="{23EB1D66-3B64-4C3B-8732-F302F1A66234}">
            <xm:f>OR(TEXT($C437,"jjjj")=TEXT(CRENEAUX!$S$12,"jjjj"),TEXT($C437,"jjjj")=TEXT(CRENEAUX!$T$12,"jjjj"),TEXT($C437,"jjjj")=TEXT(CRENEAUX!$U$12,"jjjj"),TEXT($C437,"jjjj")=TEXT(CRENEAUX!$V$12,"jjjj"),TEXT($C437,"jjjj")=TEXT(CRENEAUX!$W$12,"jjjj"),TEXT($C437,"jjjj")=TEXT(CRENEAUX!$X$12,"jjjj"),TEXT($C437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G438</xm:sqref>
        </x14:conditionalFormatting>
        <x14:conditionalFormatting xmlns:xm="http://schemas.microsoft.com/office/excel/2006/main">
          <x14:cfRule type="expression" priority="2798" id="{E821ED23-43C7-46A9-9D85-C433EE7B319F}">
            <xm:f>OR(TEXT($C439,"jjjj")=TEXT(CRENEAUX!$S$12,"jjjj"),TEXT($C439,"jjjj")=TEXT(CRENEAUX!$T$12,"jjjj"),TEXT($C439,"jjjj")=TEXT(CRENEAUX!$U$12,"jjjj"),TEXT($C439,"jjjj")=TEXT(CRENEAUX!$V$12,"jjjj"),TEXT($C439,"jjjj")=TEXT(CRENEAUX!$W$12,"jjjj"),TEXT($C439,"jjjj")=TEXT(CRENEAUX!$X$12,"jjjj"),TEXT($C439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G439</xm:sqref>
        </x14:conditionalFormatting>
        <x14:conditionalFormatting xmlns:xm="http://schemas.microsoft.com/office/excel/2006/main">
          <x14:cfRule type="expression" priority="2797" id="{39342AA9-F161-4E0D-990C-5F7518348E32}">
            <xm:f>OR(TEXT($C439,"jjjj")=TEXT(CRENEAUX!$S$12,"jjjj"),TEXT($C439,"jjjj")=TEXT(CRENEAUX!$T$12,"jjjj"),TEXT($C439,"jjjj")=TEXT(CRENEAUX!$U$12,"jjjj"),TEXT($C439,"jjjj")=TEXT(CRENEAUX!$V$12,"jjjj"),TEXT($C439,"jjjj")=TEXT(CRENEAUX!$W$12,"jjjj"),TEXT($C439,"jjjj")=TEXT(CRENEAUX!$X$12,"jjjj"),TEXT($C439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G440</xm:sqref>
        </x14:conditionalFormatting>
        <x14:conditionalFormatting xmlns:xm="http://schemas.microsoft.com/office/excel/2006/main">
          <x14:cfRule type="expression" priority="2795" id="{CB136A63-8BF0-47FC-BD5E-67ECAE607D9B}">
            <xm:f>OR(TEXT($C441,"jjjj")=TEXT(CRENEAUX!$S$12,"jjjj"),TEXT($C441,"jjjj")=TEXT(CRENEAUX!$T$12,"jjjj"),TEXT($C441,"jjjj")=TEXT(CRENEAUX!$U$12,"jjjj"),TEXT($C441,"jjjj")=TEXT(CRENEAUX!$V$12,"jjjj"),TEXT($C441,"jjjj")=TEXT(CRENEAUX!$W$12,"jjjj"),TEXT($C441,"jjjj")=TEXT(CRENEAUX!$X$12,"jjjj"),TEXT($C441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G441</xm:sqref>
        </x14:conditionalFormatting>
        <x14:conditionalFormatting xmlns:xm="http://schemas.microsoft.com/office/excel/2006/main">
          <x14:cfRule type="expression" priority="2794" id="{3F647AC1-9E1F-4D73-AB5D-537051DE2B34}">
            <xm:f>OR(TEXT($C441,"jjjj")=TEXT(CRENEAUX!$S$12,"jjjj"),TEXT($C441,"jjjj")=TEXT(CRENEAUX!$T$12,"jjjj"),TEXT($C441,"jjjj")=TEXT(CRENEAUX!$U$12,"jjjj"),TEXT($C441,"jjjj")=TEXT(CRENEAUX!$V$12,"jjjj"),TEXT($C441,"jjjj")=TEXT(CRENEAUX!$W$12,"jjjj"),TEXT($C441,"jjjj")=TEXT(CRENEAUX!$X$12,"jjjj"),TEXT($C441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G442</xm:sqref>
        </x14:conditionalFormatting>
        <x14:conditionalFormatting xmlns:xm="http://schemas.microsoft.com/office/excel/2006/main">
          <x14:cfRule type="expression" priority="2792" id="{CE0CE9B2-893E-42CA-82EC-86DDB379D0A6}">
            <xm:f>OR(TEXT($C443,"jjjj")=TEXT(CRENEAUX!$S$12,"jjjj"),TEXT($C443,"jjjj")=TEXT(CRENEAUX!$T$12,"jjjj"),TEXT($C443,"jjjj")=TEXT(CRENEAUX!$U$12,"jjjj"),TEXT($C443,"jjjj")=TEXT(CRENEAUX!$V$12,"jjjj"),TEXT($C443,"jjjj")=TEXT(CRENEAUX!$W$12,"jjjj"),TEXT($C443,"jjjj")=TEXT(CRENEAUX!$X$12,"jjjj"),TEXT($C443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G443</xm:sqref>
        </x14:conditionalFormatting>
        <x14:conditionalFormatting xmlns:xm="http://schemas.microsoft.com/office/excel/2006/main">
          <x14:cfRule type="expression" priority="2791" id="{BA28B221-14E7-4557-A322-9B47027FF4BC}">
            <xm:f>OR(TEXT($C443,"jjjj")=TEXT(CRENEAUX!$S$12,"jjjj"),TEXT($C443,"jjjj")=TEXT(CRENEAUX!$T$12,"jjjj"),TEXT($C443,"jjjj")=TEXT(CRENEAUX!$U$12,"jjjj"),TEXT($C443,"jjjj")=TEXT(CRENEAUX!$V$12,"jjjj"),TEXT($C443,"jjjj")=TEXT(CRENEAUX!$W$12,"jjjj"),TEXT($C443,"jjjj")=TEXT(CRENEAUX!$X$12,"jjjj"),TEXT($C443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G444</xm:sqref>
        </x14:conditionalFormatting>
        <x14:conditionalFormatting xmlns:xm="http://schemas.microsoft.com/office/excel/2006/main">
          <x14:cfRule type="expression" priority="2789" id="{790AF6D7-FE4D-4C40-96B0-4CD618B8DB6C}">
            <xm:f>OR(TEXT($C445,"jjjj")=TEXT(CRENEAUX!$S$12,"jjjj"),TEXT($C445,"jjjj")=TEXT(CRENEAUX!$T$12,"jjjj"),TEXT($C445,"jjjj")=TEXT(CRENEAUX!$U$12,"jjjj"),TEXT($C445,"jjjj")=TEXT(CRENEAUX!$V$12,"jjjj"),TEXT($C445,"jjjj")=TEXT(CRENEAUX!$W$12,"jjjj"),TEXT($C445,"jjjj")=TEXT(CRENEAUX!$X$12,"jjjj"),TEXT($C445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G445</xm:sqref>
        </x14:conditionalFormatting>
        <x14:conditionalFormatting xmlns:xm="http://schemas.microsoft.com/office/excel/2006/main">
          <x14:cfRule type="expression" priority="2788" id="{AA94DE42-9FCE-45DA-8B5B-C25EFBDB1862}">
            <xm:f>OR(TEXT($C445,"jjjj")=TEXT(CRENEAUX!$S$12,"jjjj"),TEXT($C445,"jjjj")=TEXT(CRENEAUX!$T$12,"jjjj"),TEXT($C445,"jjjj")=TEXT(CRENEAUX!$U$12,"jjjj"),TEXT($C445,"jjjj")=TEXT(CRENEAUX!$V$12,"jjjj"),TEXT($C445,"jjjj")=TEXT(CRENEAUX!$W$12,"jjjj"),TEXT($C445,"jjjj")=TEXT(CRENEAUX!$X$12,"jjjj"),TEXT($C445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G446</xm:sqref>
        </x14:conditionalFormatting>
        <x14:conditionalFormatting xmlns:xm="http://schemas.microsoft.com/office/excel/2006/main">
          <x14:cfRule type="expression" priority="2786" id="{440AE572-90F7-4A4E-9962-C01DFA05772F}">
            <xm:f>OR(TEXT($C447,"jjjj")=TEXT(CRENEAUX!$S$12,"jjjj"),TEXT($C447,"jjjj")=TEXT(CRENEAUX!$T$12,"jjjj"),TEXT($C447,"jjjj")=TEXT(CRENEAUX!$U$12,"jjjj"),TEXT($C447,"jjjj")=TEXT(CRENEAUX!$V$12,"jjjj"),TEXT($C447,"jjjj")=TEXT(CRENEAUX!$W$12,"jjjj"),TEXT($C447,"jjjj")=TEXT(CRENEAUX!$X$12,"jjjj"),TEXT($C447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G447</xm:sqref>
        </x14:conditionalFormatting>
        <x14:conditionalFormatting xmlns:xm="http://schemas.microsoft.com/office/excel/2006/main">
          <x14:cfRule type="expression" priority="2785" id="{C326116B-D48B-47C5-9197-326D189B1827}">
            <xm:f>OR(TEXT($C447,"jjjj")=TEXT(CRENEAUX!$S$12,"jjjj"),TEXT($C447,"jjjj")=TEXT(CRENEAUX!$T$12,"jjjj"),TEXT($C447,"jjjj")=TEXT(CRENEAUX!$U$12,"jjjj"),TEXT($C447,"jjjj")=TEXT(CRENEAUX!$V$12,"jjjj"),TEXT($C447,"jjjj")=TEXT(CRENEAUX!$W$12,"jjjj"),TEXT($C447,"jjjj")=TEXT(CRENEAUX!$X$12,"jjjj"),TEXT($C447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G448</xm:sqref>
        </x14:conditionalFormatting>
        <x14:conditionalFormatting xmlns:xm="http://schemas.microsoft.com/office/excel/2006/main">
          <x14:cfRule type="expression" priority="2783" id="{0E3F8C2F-4548-47BC-8EAE-35C36BDBF2A7}">
            <xm:f>OR(TEXT($C449,"jjjj")=TEXT(CRENEAUX!$S$12,"jjjj"),TEXT($C449,"jjjj")=TEXT(CRENEAUX!$T$12,"jjjj"),TEXT($C449,"jjjj")=TEXT(CRENEAUX!$U$12,"jjjj"),TEXT($C449,"jjjj")=TEXT(CRENEAUX!$V$12,"jjjj"),TEXT($C449,"jjjj")=TEXT(CRENEAUX!$W$12,"jjjj"),TEXT($C449,"jjjj")=TEXT(CRENEAUX!$X$12,"jjjj"),TEXT($C449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G449</xm:sqref>
        </x14:conditionalFormatting>
        <x14:conditionalFormatting xmlns:xm="http://schemas.microsoft.com/office/excel/2006/main">
          <x14:cfRule type="expression" priority="2782" id="{22BEB778-F760-423A-AAE9-9CDE4BF47744}">
            <xm:f>OR(TEXT($C449,"jjjj")=TEXT(CRENEAUX!$S$12,"jjjj"),TEXT($C449,"jjjj")=TEXT(CRENEAUX!$T$12,"jjjj"),TEXT($C449,"jjjj")=TEXT(CRENEAUX!$U$12,"jjjj"),TEXT($C449,"jjjj")=TEXT(CRENEAUX!$V$12,"jjjj"),TEXT($C449,"jjjj")=TEXT(CRENEAUX!$W$12,"jjjj"),TEXT($C449,"jjjj")=TEXT(CRENEAUX!$X$12,"jjjj"),TEXT($C449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G450</xm:sqref>
        </x14:conditionalFormatting>
        <x14:conditionalFormatting xmlns:xm="http://schemas.microsoft.com/office/excel/2006/main">
          <x14:cfRule type="expression" priority="2780" id="{79CFECEF-723A-4427-9ECD-53FB2FF16BF8}">
            <xm:f>OR(TEXT($C451,"jjjj")=TEXT(CRENEAUX!$S$12,"jjjj"),TEXT($C451,"jjjj")=TEXT(CRENEAUX!$T$12,"jjjj"),TEXT($C451,"jjjj")=TEXT(CRENEAUX!$U$12,"jjjj"),TEXT($C451,"jjjj")=TEXT(CRENEAUX!$V$12,"jjjj"),TEXT($C451,"jjjj")=TEXT(CRENEAUX!$W$12,"jjjj"),TEXT($C451,"jjjj")=TEXT(CRENEAUX!$X$12,"jjjj"),TEXT($C451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G451</xm:sqref>
        </x14:conditionalFormatting>
        <x14:conditionalFormatting xmlns:xm="http://schemas.microsoft.com/office/excel/2006/main">
          <x14:cfRule type="expression" priority="2779" id="{E857202F-FA6F-481E-BE5C-849E9AD0DB59}">
            <xm:f>OR(TEXT($C451,"jjjj")=TEXT(CRENEAUX!$S$12,"jjjj"),TEXT($C451,"jjjj")=TEXT(CRENEAUX!$T$12,"jjjj"),TEXT($C451,"jjjj")=TEXT(CRENEAUX!$U$12,"jjjj"),TEXT($C451,"jjjj")=TEXT(CRENEAUX!$V$12,"jjjj"),TEXT($C451,"jjjj")=TEXT(CRENEAUX!$W$12,"jjjj"),TEXT($C451,"jjjj")=TEXT(CRENEAUX!$X$12,"jjjj"),TEXT($C451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G452</xm:sqref>
        </x14:conditionalFormatting>
        <x14:conditionalFormatting xmlns:xm="http://schemas.microsoft.com/office/excel/2006/main">
          <x14:cfRule type="expression" priority="2777" id="{D73E9F3E-D41A-4B9C-B759-5E986AD0DE7E}">
            <xm:f>OR(TEXT($C453,"jjjj")=TEXT(CRENEAUX!$S$12,"jjjj"),TEXT($C453,"jjjj")=TEXT(CRENEAUX!$T$12,"jjjj"),TEXT($C453,"jjjj")=TEXT(CRENEAUX!$U$12,"jjjj"),TEXT($C453,"jjjj")=TEXT(CRENEAUX!$V$12,"jjjj"),TEXT($C453,"jjjj")=TEXT(CRENEAUX!$W$12,"jjjj"),TEXT($C453,"jjjj")=TEXT(CRENEAUX!$X$12,"jjjj"),TEXT($C453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G453</xm:sqref>
        </x14:conditionalFormatting>
        <x14:conditionalFormatting xmlns:xm="http://schemas.microsoft.com/office/excel/2006/main">
          <x14:cfRule type="expression" priority="2776" id="{C1AC1B05-1932-4D31-8E11-37CCD001A830}">
            <xm:f>OR(TEXT($C453,"jjjj")=TEXT(CRENEAUX!$S$12,"jjjj"),TEXT($C453,"jjjj")=TEXT(CRENEAUX!$T$12,"jjjj"),TEXT($C453,"jjjj")=TEXT(CRENEAUX!$U$12,"jjjj"),TEXT($C453,"jjjj")=TEXT(CRENEAUX!$V$12,"jjjj"),TEXT($C453,"jjjj")=TEXT(CRENEAUX!$W$12,"jjjj"),TEXT($C453,"jjjj")=TEXT(CRENEAUX!$X$12,"jjjj"),TEXT($C453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G454</xm:sqref>
        </x14:conditionalFormatting>
        <x14:conditionalFormatting xmlns:xm="http://schemas.microsoft.com/office/excel/2006/main">
          <x14:cfRule type="expression" priority="2774" id="{54F07EDB-1602-4D46-B879-BE0A86A76FFD}">
            <xm:f>OR(TEXT($C455,"jjjj")=TEXT(CRENEAUX!$S$12,"jjjj"),TEXT($C455,"jjjj")=TEXT(CRENEAUX!$T$12,"jjjj"),TEXT($C455,"jjjj")=TEXT(CRENEAUX!$U$12,"jjjj"),TEXT($C455,"jjjj")=TEXT(CRENEAUX!$V$12,"jjjj"),TEXT($C455,"jjjj")=TEXT(CRENEAUX!$W$12,"jjjj"),TEXT($C455,"jjjj")=TEXT(CRENEAUX!$X$12,"jjjj"),TEXT($C455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G455</xm:sqref>
        </x14:conditionalFormatting>
        <x14:conditionalFormatting xmlns:xm="http://schemas.microsoft.com/office/excel/2006/main">
          <x14:cfRule type="expression" priority="2773" id="{C51CDBB1-2FB8-4F5D-93AD-4849DF111B6B}">
            <xm:f>OR(TEXT($C455,"jjjj")=TEXT(CRENEAUX!$S$12,"jjjj"),TEXT($C455,"jjjj")=TEXT(CRENEAUX!$T$12,"jjjj"),TEXT($C455,"jjjj")=TEXT(CRENEAUX!$U$12,"jjjj"),TEXT($C455,"jjjj")=TEXT(CRENEAUX!$V$12,"jjjj"),TEXT($C455,"jjjj")=TEXT(CRENEAUX!$W$12,"jjjj"),TEXT($C455,"jjjj")=TEXT(CRENEAUX!$X$12,"jjjj"),TEXT($C455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G456</xm:sqref>
        </x14:conditionalFormatting>
        <x14:conditionalFormatting xmlns:xm="http://schemas.microsoft.com/office/excel/2006/main">
          <x14:cfRule type="expression" priority="2771" id="{39E3BFE7-0089-4592-9EF0-977882E62B4A}">
            <xm:f>OR(TEXT($C457,"jjjj")=TEXT(CRENEAUX!$S$12,"jjjj"),TEXT($C457,"jjjj")=TEXT(CRENEAUX!$T$12,"jjjj"),TEXT($C457,"jjjj")=TEXT(CRENEAUX!$U$12,"jjjj"),TEXT($C457,"jjjj")=TEXT(CRENEAUX!$V$12,"jjjj"),TEXT($C457,"jjjj")=TEXT(CRENEAUX!$W$12,"jjjj"),TEXT($C457,"jjjj")=TEXT(CRENEAUX!$X$12,"jjjj"),TEXT($C457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G457</xm:sqref>
        </x14:conditionalFormatting>
        <x14:conditionalFormatting xmlns:xm="http://schemas.microsoft.com/office/excel/2006/main">
          <x14:cfRule type="expression" priority="2770" id="{7E8E8F1E-83CB-4A44-9B8E-BB4ACA1534F2}">
            <xm:f>OR(TEXT($C457,"jjjj")=TEXT(CRENEAUX!$S$12,"jjjj"),TEXT($C457,"jjjj")=TEXT(CRENEAUX!$T$12,"jjjj"),TEXT($C457,"jjjj")=TEXT(CRENEAUX!$U$12,"jjjj"),TEXT($C457,"jjjj")=TEXT(CRENEAUX!$V$12,"jjjj"),TEXT($C457,"jjjj")=TEXT(CRENEAUX!$W$12,"jjjj"),TEXT($C457,"jjjj")=TEXT(CRENEAUX!$X$12,"jjjj"),TEXT($C457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G458</xm:sqref>
        </x14:conditionalFormatting>
        <x14:conditionalFormatting xmlns:xm="http://schemas.microsoft.com/office/excel/2006/main">
          <x14:cfRule type="expression" priority="2768" id="{96850690-F0F3-4467-A6F2-4B8A365785DB}">
            <xm:f>OR(TEXT($C459,"jjjj")=TEXT(CRENEAUX!$S$12,"jjjj"),TEXT($C459,"jjjj")=TEXT(CRENEAUX!$T$12,"jjjj"),TEXT($C459,"jjjj")=TEXT(CRENEAUX!$U$12,"jjjj"),TEXT($C459,"jjjj")=TEXT(CRENEAUX!$V$12,"jjjj"),TEXT($C459,"jjjj")=TEXT(CRENEAUX!$W$12,"jjjj"),TEXT($C459,"jjjj")=TEXT(CRENEAUX!$X$12,"jjjj"),TEXT($C459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G459</xm:sqref>
        </x14:conditionalFormatting>
        <x14:conditionalFormatting xmlns:xm="http://schemas.microsoft.com/office/excel/2006/main">
          <x14:cfRule type="expression" priority="2767" id="{34349ED6-B37E-4716-B2FC-4C1909211F9A}">
            <xm:f>OR(TEXT($C459,"jjjj")=TEXT(CRENEAUX!$S$12,"jjjj"),TEXT($C459,"jjjj")=TEXT(CRENEAUX!$T$12,"jjjj"),TEXT($C459,"jjjj")=TEXT(CRENEAUX!$U$12,"jjjj"),TEXT($C459,"jjjj")=TEXT(CRENEAUX!$V$12,"jjjj"),TEXT($C459,"jjjj")=TEXT(CRENEAUX!$W$12,"jjjj"),TEXT($C459,"jjjj")=TEXT(CRENEAUX!$X$12,"jjjj"),TEXT($C459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G460</xm:sqref>
        </x14:conditionalFormatting>
        <x14:conditionalFormatting xmlns:xm="http://schemas.microsoft.com/office/excel/2006/main">
          <x14:cfRule type="expression" priority="2765" id="{FB3D40A6-91BE-432C-BFCB-598D0A22EAAF}">
            <xm:f>OR(TEXT($C461,"jjjj")=TEXT(CRENEAUX!$S$12,"jjjj"),TEXT($C461,"jjjj")=TEXT(CRENEAUX!$T$12,"jjjj"),TEXT($C461,"jjjj")=TEXT(CRENEAUX!$U$12,"jjjj"),TEXT($C461,"jjjj")=TEXT(CRENEAUX!$V$12,"jjjj"),TEXT($C461,"jjjj")=TEXT(CRENEAUX!$W$12,"jjjj"),TEXT($C461,"jjjj")=TEXT(CRENEAUX!$X$12,"jjjj"),TEXT($C461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G461</xm:sqref>
        </x14:conditionalFormatting>
        <x14:conditionalFormatting xmlns:xm="http://schemas.microsoft.com/office/excel/2006/main">
          <x14:cfRule type="expression" priority="2764" id="{A953CC00-AD21-4B1A-80BA-C128AB6C8F92}">
            <xm:f>OR(TEXT($C461,"jjjj")=TEXT(CRENEAUX!$S$12,"jjjj"),TEXT($C461,"jjjj")=TEXT(CRENEAUX!$T$12,"jjjj"),TEXT($C461,"jjjj")=TEXT(CRENEAUX!$U$12,"jjjj"),TEXT($C461,"jjjj")=TEXT(CRENEAUX!$V$12,"jjjj"),TEXT($C461,"jjjj")=TEXT(CRENEAUX!$W$12,"jjjj"),TEXT($C461,"jjjj")=TEXT(CRENEAUX!$X$12,"jjjj"),TEXT($C461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G462</xm:sqref>
        </x14:conditionalFormatting>
        <x14:conditionalFormatting xmlns:xm="http://schemas.microsoft.com/office/excel/2006/main">
          <x14:cfRule type="expression" priority="2762" id="{92602446-B0E4-41E0-9ACE-DF34F85D1153}">
            <xm:f>OR(TEXT($C463,"jjjj")=TEXT(CRENEAUX!$S$12,"jjjj"),TEXT($C463,"jjjj")=TEXT(CRENEAUX!$T$12,"jjjj"),TEXT($C463,"jjjj")=TEXT(CRENEAUX!$U$12,"jjjj"),TEXT($C463,"jjjj")=TEXT(CRENEAUX!$V$12,"jjjj"),TEXT($C463,"jjjj")=TEXT(CRENEAUX!$W$12,"jjjj"),TEXT($C463,"jjjj")=TEXT(CRENEAUX!$X$12,"jjjj"),TEXT($C463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G463</xm:sqref>
        </x14:conditionalFormatting>
        <x14:conditionalFormatting xmlns:xm="http://schemas.microsoft.com/office/excel/2006/main">
          <x14:cfRule type="expression" priority="2761" id="{5767CC64-AFCD-4BF0-B72E-A8E62B9EB99D}">
            <xm:f>OR(TEXT($C463,"jjjj")=TEXT(CRENEAUX!$S$12,"jjjj"),TEXT($C463,"jjjj")=TEXT(CRENEAUX!$T$12,"jjjj"),TEXT($C463,"jjjj")=TEXT(CRENEAUX!$U$12,"jjjj"),TEXT($C463,"jjjj")=TEXT(CRENEAUX!$V$12,"jjjj"),TEXT($C463,"jjjj")=TEXT(CRENEAUX!$W$12,"jjjj"),TEXT($C463,"jjjj")=TEXT(CRENEAUX!$X$12,"jjjj"),TEXT($C463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G464</xm:sqref>
        </x14:conditionalFormatting>
        <x14:conditionalFormatting xmlns:xm="http://schemas.microsoft.com/office/excel/2006/main">
          <x14:cfRule type="expression" priority="2759" id="{7A2D7B3B-3C7D-44B1-A224-70FFB26091A4}">
            <xm:f>OR(TEXT($C465,"jjjj")=TEXT(CRENEAUX!$S$12,"jjjj"),TEXT($C465,"jjjj")=TEXT(CRENEAUX!$T$12,"jjjj"),TEXT($C465,"jjjj")=TEXT(CRENEAUX!$U$12,"jjjj"),TEXT($C465,"jjjj")=TEXT(CRENEAUX!$V$12,"jjjj"),TEXT($C465,"jjjj")=TEXT(CRENEAUX!$W$12,"jjjj"),TEXT($C465,"jjjj")=TEXT(CRENEAUX!$X$12,"jjjj"),TEXT($C465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G465</xm:sqref>
        </x14:conditionalFormatting>
        <x14:conditionalFormatting xmlns:xm="http://schemas.microsoft.com/office/excel/2006/main">
          <x14:cfRule type="expression" priority="2758" id="{E98B9BD5-7032-45FE-85CD-1CDE287C130F}">
            <xm:f>OR(TEXT($C465,"jjjj")=TEXT(CRENEAUX!$S$12,"jjjj"),TEXT($C465,"jjjj")=TEXT(CRENEAUX!$T$12,"jjjj"),TEXT($C465,"jjjj")=TEXT(CRENEAUX!$U$12,"jjjj"),TEXT($C465,"jjjj")=TEXT(CRENEAUX!$V$12,"jjjj"),TEXT($C465,"jjjj")=TEXT(CRENEAUX!$W$12,"jjjj"),TEXT($C465,"jjjj")=TEXT(CRENEAUX!$X$12,"jjjj"),TEXT($C465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G466</xm:sqref>
        </x14:conditionalFormatting>
        <x14:conditionalFormatting xmlns:xm="http://schemas.microsoft.com/office/excel/2006/main">
          <x14:cfRule type="expression" priority="2756" id="{3DC864A3-C6E2-4BC9-8BBF-82ACA80D0421}">
            <xm:f>OR(TEXT($C467,"jjjj")=TEXT(CRENEAUX!$S$12,"jjjj"),TEXT($C467,"jjjj")=TEXT(CRENEAUX!$T$12,"jjjj"),TEXT($C467,"jjjj")=TEXT(CRENEAUX!$U$12,"jjjj"),TEXT($C467,"jjjj")=TEXT(CRENEAUX!$V$12,"jjjj"),TEXT($C467,"jjjj")=TEXT(CRENEAUX!$W$12,"jjjj"),TEXT($C467,"jjjj")=TEXT(CRENEAUX!$X$12,"jjjj"),TEXT($C467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G467</xm:sqref>
        </x14:conditionalFormatting>
        <x14:conditionalFormatting xmlns:xm="http://schemas.microsoft.com/office/excel/2006/main">
          <x14:cfRule type="expression" priority="2755" id="{8A5AC242-895F-464C-9E0A-77E9FC39C67C}">
            <xm:f>OR(TEXT($C467,"jjjj")=TEXT(CRENEAUX!$S$12,"jjjj"),TEXT($C467,"jjjj")=TEXT(CRENEAUX!$T$12,"jjjj"),TEXT($C467,"jjjj")=TEXT(CRENEAUX!$U$12,"jjjj"),TEXT($C467,"jjjj")=TEXT(CRENEAUX!$V$12,"jjjj"),TEXT($C467,"jjjj")=TEXT(CRENEAUX!$W$12,"jjjj"),TEXT($C467,"jjjj")=TEXT(CRENEAUX!$X$12,"jjjj"),TEXT($C467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G468</xm:sqref>
        </x14:conditionalFormatting>
        <x14:conditionalFormatting xmlns:xm="http://schemas.microsoft.com/office/excel/2006/main">
          <x14:cfRule type="expression" priority="2753" id="{C6554D69-6FEC-40F1-AC28-0BEC6B2AADAF}">
            <xm:f>OR(TEXT($C469,"jjjj")=TEXT(CRENEAUX!$S$12,"jjjj"),TEXT($C469,"jjjj")=TEXT(CRENEAUX!$T$12,"jjjj"),TEXT($C469,"jjjj")=TEXT(CRENEAUX!$U$12,"jjjj"),TEXT($C469,"jjjj")=TEXT(CRENEAUX!$V$12,"jjjj"),TEXT($C469,"jjjj")=TEXT(CRENEAUX!$W$12,"jjjj"),TEXT($C469,"jjjj")=TEXT(CRENEAUX!$X$12,"jjjj"),TEXT($C469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G469</xm:sqref>
        </x14:conditionalFormatting>
        <x14:conditionalFormatting xmlns:xm="http://schemas.microsoft.com/office/excel/2006/main">
          <x14:cfRule type="expression" priority="2752" id="{03E55A5E-C2A0-4C06-9940-96789131FDFF}">
            <xm:f>OR(TEXT($C469,"jjjj")=TEXT(CRENEAUX!$S$12,"jjjj"),TEXT($C469,"jjjj")=TEXT(CRENEAUX!$T$12,"jjjj"),TEXT($C469,"jjjj")=TEXT(CRENEAUX!$U$12,"jjjj"),TEXT($C469,"jjjj")=TEXT(CRENEAUX!$V$12,"jjjj"),TEXT($C469,"jjjj")=TEXT(CRENEAUX!$W$12,"jjjj"),TEXT($C469,"jjjj")=TEXT(CRENEAUX!$X$12,"jjjj"),TEXT($C469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G470</xm:sqref>
        </x14:conditionalFormatting>
        <x14:conditionalFormatting xmlns:xm="http://schemas.microsoft.com/office/excel/2006/main">
          <x14:cfRule type="expression" priority="2750" id="{E8514D24-3A73-4A8D-B19A-D964F135084D}">
            <xm:f>OR(TEXT($C471,"jjjj")=TEXT(CRENEAUX!$S$12,"jjjj"),TEXT($C471,"jjjj")=TEXT(CRENEAUX!$T$12,"jjjj"),TEXT($C471,"jjjj")=TEXT(CRENEAUX!$U$12,"jjjj"),TEXT($C471,"jjjj")=TEXT(CRENEAUX!$V$12,"jjjj"),TEXT($C471,"jjjj")=TEXT(CRENEAUX!$W$12,"jjjj"),TEXT($C471,"jjjj")=TEXT(CRENEAUX!$X$12,"jjjj"),TEXT($C471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G471</xm:sqref>
        </x14:conditionalFormatting>
        <x14:conditionalFormatting xmlns:xm="http://schemas.microsoft.com/office/excel/2006/main">
          <x14:cfRule type="expression" priority="2749" id="{69C7F7FA-F584-476D-85F6-D65FFC996FB3}">
            <xm:f>OR(TEXT($C471,"jjjj")=TEXT(CRENEAUX!$S$12,"jjjj"),TEXT($C471,"jjjj")=TEXT(CRENEAUX!$T$12,"jjjj"),TEXT($C471,"jjjj")=TEXT(CRENEAUX!$U$12,"jjjj"),TEXT($C471,"jjjj")=TEXT(CRENEAUX!$V$12,"jjjj"),TEXT($C471,"jjjj")=TEXT(CRENEAUX!$W$12,"jjjj"),TEXT($C471,"jjjj")=TEXT(CRENEAUX!$X$12,"jjjj"),TEXT($C471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G472</xm:sqref>
        </x14:conditionalFormatting>
        <x14:conditionalFormatting xmlns:xm="http://schemas.microsoft.com/office/excel/2006/main">
          <x14:cfRule type="expression" priority="2747" id="{52F7EB6C-8EA3-45B7-AC88-3A7ACA378336}">
            <xm:f>OR(TEXT($C473,"jjjj")=TEXT(CRENEAUX!$S$12,"jjjj"),TEXT($C473,"jjjj")=TEXT(CRENEAUX!$T$12,"jjjj"),TEXT($C473,"jjjj")=TEXT(CRENEAUX!$U$12,"jjjj"),TEXT($C473,"jjjj")=TEXT(CRENEAUX!$V$12,"jjjj"),TEXT($C473,"jjjj")=TEXT(CRENEAUX!$W$12,"jjjj"),TEXT($C473,"jjjj")=TEXT(CRENEAUX!$X$12,"jjjj"),TEXT($C473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G473</xm:sqref>
        </x14:conditionalFormatting>
        <x14:conditionalFormatting xmlns:xm="http://schemas.microsoft.com/office/excel/2006/main">
          <x14:cfRule type="expression" priority="2746" id="{5F3DE7AF-6D0D-49B3-8728-78FB00C02C2B}">
            <xm:f>OR(TEXT($C473,"jjjj")=TEXT(CRENEAUX!$S$12,"jjjj"),TEXT($C473,"jjjj")=TEXT(CRENEAUX!$T$12,"jjjj"),TEXT($C473,"jjjj")=TEXT(CRENEAUX!$U$12,"jjjj"),TEXT($C473,"jjjj")=TEXT(CRENEAUX!$V$12,"jjjj"),TEXT($C473,"jjjj")=TEXT(CRENEAUX!$W$12,"jjjj"),TEXT($C473,"jjjj")=TEXT(CRENEAUX!$X$12,"jjjj"),TEXT($C473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G474</xm:sqref>
        </x14:conditionalFormatting>
        <x14:conditionalFormatting xmlns:xm="http://schemas.microsoft.com/office/excel/2006/main">
          <x14:cfRule type="expression" priority="2744" id="{97988D9B-5CF2-4AD9-92F4-F482DD143DAA}">
            <xm:f>OR(TEXT($C475,"jjjj")=TEXT(CRENEAUX!$S$12,"jjjj"),TEXT($C475,"jjjj")=TEXT(CRENEAUX!$T$12,"jjjj"),TEXT($C475,"jjjj")=TEXT(CRENEAUX!$U$12,"jjjj"),TEXT($C475,"jjjj")=TEXT(CRENEAUX!$V$12,"jjjj"),TEXT($C475,"jjjj")=TEXT(CRENEAUX!$W$12,"jjjj"),TEXT($C475,"jjjj")=TEXT(CRENEAUX!$X$12,"jjjj"),TEXT($C475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G475</xm:sqref>
        </x14:conditionalFormatting>
        <x14:conditionalFormatting xmlns:xm="http://schemas.microsoft.com/office/excel/2006/main">
          <x14:cfRule type="expression" priority="2743" id="{1D14F1ED-77D2-45F4-B526-573607BBE121}">
            <xm:f>OR(TEXT($C475,"jjjj")=TEXT(CRENEAUX!$S$12,"jjjj"),TEXT($C475,"jjjj")=TEXT(CRENEAUX!$T$12,"jjjj"),TEXT($C475,"jjjj")=TEXT(CRENEAUX!$U$12,"jjjj"),TEXT($C475,"jjjj")=TEXT(CRENEAUX!$V$12,"jjjj"),TEXT($C475,"jjjj")=TEXT(CRENEAUX!$W$12,"jjjj"),TEXT($C475,"jjjj")=TEXT(CRENEAUX!$X$12,"jjjj"),TEXT($C475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G476</xm:sqref>
        </x14:conditionalFormatting>
        <x14:conditionalFormatting xmlns:xm="http://schemas.microsoft.com/office/excel/2006/main">
          <x14:cfRule type="expression" priority="2741" id="{50D5B43E-B003-4ADA-BF3D-6918F945804A}">
            <xm:f>OR(TEXT($C477,"jjjj")=TEXT(CRENEAUX!$S$12,"jjjj"),TEXT($C477,"jjjj")=TEXT(CRENEAUX!$T$12,"jjjj"),TEXT($C477,"jjjj")=TEXT(CRENEAUX!$U$12,"jjjj"),TEXT($C477,"jjjj")=TEXT(CRENEAUX!$V$12,"jjjj"),TEXT($C477,"jjjj")=TEXT(CRENEAUX!$W$12,"jjjj"),TEXT($C477,"jjjj")=TEXT(CRENEAUX!$X$12,"jjjj"),TEXT($C477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G477</xm:sqref>
        </x14:conditionalFormatting>
        <x14:conditionalFormatting xmlns:xm="http://schemas.microsoft.com/office/excel/2006/main">
          <x14:cfRule type="expression" priority="2740" id="{49456F55-AE0E-4C08-AE2A-86D005B298F9}">
            <xm:f>OR(TEXT($C477,"jjjj")=TEXT(CRENEAUX!$S$12,"jjjj"),TEXT($C477,"jjjj")=TEXT(CRENEAUX!$T$12,"jjjj"),TEXT($C477,"jjjj")=TEXT(CRENEAUX!$U$12,"jjjj"),TEXT($C477,"jjjj")=TEXT(CRENEAUX!$V$12,"jjjj"),TEXT($C477,"jjjj")=TEXT(CRENEAUX!$W$12,"jjjj"),TEXT($C477,"jjjj")=TEXT(CRENEAUX!$X$12,"jjjj"),TEXT($C477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G478</xm:sqref>
        </x14:conditionalFormatting>
        <x14:conditionalFormatting xmlns:xm="http://schemas.microsoft.com/office/excel/2006/main">
          <x14:cfRule type="expression" priority="2738" id="{6987EA98-7987-4C9C-88C2-E71CDFCF0F43}">
            <xm:f>OR(TEXT($C479,"jjjj")=TEXT(CRENEAUX!$S$12,"jjjj"),TEXT($C479,"jjjj")=TEXT(CRENEAUX!$T$12,"jjjj"),TEXT($C479,"jjjj")=TEXT(CRENEAUX!$U$12,"jjjj"),TEXT($C479,"jjjj")=TEXT(CRENEAUX!$V$12,"jjjj"),TEXT($C479,"jjjj")=TEXT(CRENEAUX!$W$12,"jjjj"),TEXT($C479,"jjjj")=TEXT(CRENEAUX!$X$12,"jjjj"),TEXT($C479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G479</xm:sqref>
        </x14:conditionalFormatting>
        <x14:conditionalFormatting xmlns:xm="http://schemas.microsoft.com/office/excel/2006/main">
          <x14:cfRule type="expression" priority="2737" id="{A700B7CE-FBF9-4555-902A-9967D5EFBD7E}">
            <xm:f>OR(TEXT($C479,"jjjj")=TEXT(CRENEAUX!$S$12,"jjjj"),TEXT($C479,"jjjj")=TEXT(CRENEAUX!$T$12,"jjjj"),TEXT($C479,"jjjj")=TEXT(CRENEAUX!$U$12,"jjjj"),TEXT($C479,"jjjj")=TEXT(CRENEAUX!$V$12,"jjjj"),TEXT($C479,"jjjj")=TEXT(CRENEAUX!$W$12,"jjjj"),TEXT($C479,"jjjj")=TEXT(CRENEAUX!$X$12,"jjjj"),TEXT($C479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G480</xm:sqref>
        </x14:conditionalFormatting>
        <x14:conditionalFormatting xmlns:xm="http://schemas.microsoft.com/office/excel/2006/main">
          <x14:cfRule type="expression" priority="2735" id="{1D429A15-13D8-4549-B8B4-BA68729917E5}">
            <xm:f>OR(TEXT($C481,"jjjj")=TEXT(CRENEAUX!$S$12,"jjjj"),TEXT($C481,"jjjj")=TEXT(CRENEAUX!$T$12,"jjjj"),TEXT($C481,"jjjj")=TEXT(CRENEAUX!$U$12,"jjjj"),TEXT($C481,"jjjj")=TEXT(CRENEAUX!$V$12,"jjjj"),TEXT($C481,"jjjj")=TEXT(CRENEAUX!$W$12,"jjjj"),TEXT($C481,"jjjj")=TEXT(CRENEAUX!$X$12,"jjjj"),TEXT($C481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G481</xm:sqref>
        </x14:conditionalFormatting>
        <x14:conditionalFormatting xmlns:xm="http://schemas.microsoft.com/office/excel/2006/main">
          <x14:cfRule type="expression" priority="2734" id="{0752531D-AAFB-4A5A-9D6D-B0535C8BC4A3}">
            <xm:f>OR(TEXT($C481,"jjjj")=TEXT(CRENEAUX!$S$12,"jjjj"),TEXT($C481,"jjjj")=TEXT(CRENEAUX!$T$12,"jjjj"),TEXT($C481,"jjjj")=TEXT(CRENEAUX!$U$12,"jjjj"),TEXT($C481,"jjjj")=TEXT(CRENEAUX!$V$12,"jjjj"),TEXT($C481,"jjjj")=TEXT(CRENEAUX!$W$12,"jjjj"),TEXT($C481,"jjjj")=TEXT(CRENEAUX!$X$12,"jjjj"),TEXT($C481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G482</xm:sqref>
        </x14:conditionalFormatting>
        <x14:conditionalFormatting xmlns:xm="http://schemas.microsoft.com/office/excel/2006/main">
          <x14:cfRule type="expression" priority="2732" id="{4FBA950B-E1C8-49CD-A132-D7F7491F3457}">
            <xm:f>OR(TEXT($C483,"jjjj")=TEXT(CRENEAUX!$S$12,"jjjj"),TEXT($C483,"jjjj")=TEXT(CRENEAUX!$T$12,"jjjj"),TEXT($C483,"jjjj")=TEXT(CRENEAUX!$U$12,"jjjj"),TEXT($C483,"jjjj")=TEXT(CRENEAUX!$V$12,"jjjj"),TEXT($C483,"jjjj")=TEXT(CRENEAUX!$W$12,"jjjj"),TEXT($C483,"jjjj")=TEXT(CRENEAUX!$X$12,"jjjj"),TEXT($C483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G483</xm:sqref>
        </x14:conditionalFormatting>
        <x14:conditionalFormatting xmlns:xm="http://schemas.microsoft.com/office/excel/2006/main">
          <x14:cfRule type="expression" priority="2731" id="{15097D8C-40D6-4FE5-BDA2-B59C6F873519}">
            <xm:f>OR(TEXT($C483,"jjjj")=TEXT(CRENEAUX!$S$12,"jjjj"),TEXT($C483,"jjjj")=TEXT(CRENEAUX!$T$12,"jjjj"),TEXT($C483,"jjjj")=TEXT(CRENEAUX!$U$12,"jjjj"),TEXT($C483,"jjjj")=TEXT(CRENEAUX!$V$12,"jjjj"),TEXT($C483,"jjjj")=TEXT(CRENEAUX!$W$12,"jjjj"),TEXT($C483,"jjjj")=TEXT(CRENEAUX!$X$12,"jjjj"),TEXT($C483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G484</xm:sqref>
        </x14:conditionalFormatting>
        <x14:conditionalFormatting xmlns:xm="http://schemas.microsoft.com/office/excel/2006/main">
          <x14:cfRule type="expression" priority="2729" id="{4B86957E-4037-46AB-AD59-1D9D315B7C3D}">
            <xm:f>OR(TEXT($C485,"jjjj")=TEXT(CRENEAUX!$S$12,"jjjj"),TEXT($C485,"jjjj")=TEXT(CRENEAUX!$T$12,"jjjj"),TEXT($C485,"jjjj")=TEXT(CRENEAUX!$U$12,"jjjj"),TEXT($C485,"jjjj")=TEXT(CRENEAUX!$V$12,"jjjj"),TEXT($C485,"jjjj")=TEXT(CRENEAUX!$W$12,"jjjj"),TEXT($C485,"jjjj")=TEXT(CRENEAUX!$X$12,"jjjj"),TEXT($C485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G485</xm:sqref>
        </x14:conditionalFormatting>
        <x14:conditionalFormatting xmlns:xm="http://schemas.microsoft.com/office/excel/2006/main">
          <x14:cfRule type="expression" priority="2728" id="{723AECEC-00BA-4810-A2F2-9255DED6BD14}">
            <xm:f>OR(TEXT($C485,"jjjj")=TEXT(CRENEAUX!$S$12,"jjjj"),TEXT($C485,"jjjj")=TEXT(CRENEAUX!$T$12,"jjjj"),TEXT($C485,"jjjj")=TEXT(CRENEAUX!$U$12,"jjjj"),TEXT($C485,"jjjj")=TEXT(CRENEAUX!$V$12,"jjjj"),TEXT($C485,"jjjj")=TEXT(CRENEAUX!$W$12,"jjjj"),TEXT($C485,"jjjj")=TEXT(CRENEAUX!$X$12,"jjjj"),TEXT($C485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G486</xm:sqref>
        </x14:conditionalFormatting>
        <x14:conditionalFormatting xmlns:xm="http://schemas.microsoft.com/office/excel/2006/main">
          <x14:cfRule type="expression" priority="2726" id="{5F8F6CFA-5C2B-4908-ADCD-B4D315BD5ADF}">
            <xm:f>OR(TEXT($C487,"jjjj")=TEXT(CRENEAUX!$S$12,"jjjj"),TEXT($C487,"jjjj")=TEXT(CRENEAUX!$T$12,"jjjj"),TEXT($C487,"jjjj")=TEXT(CRENEAUX!$U$12,"jjjj"),TEXT($C487,"jjjj")=TEXT(CRENEAUX!$V$12,"jjjj"),TEXT($C487,"jjjj")=TEXT(CRENEAUX!$W$12,"jjjj"),TEXT($C487,"jjjj")=TEXT(CRENEAUX!$X$12,"jjjj"),TEXT($C487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G487</xm:sqref>
        </x14:conditionalFormatting>
        <x14:conditionalFormatting xmlns:xm="http://schemas.microsoft.com/office/excel/2006/main">
          <x14:cfRule type="expression" priority="2725" id="{481FFD8A-8A25-4E76-B831-38916782EBF1}">
            <xm:f>OR(TEXT($C487,"jjjj")=TEXT(CRENEAUX!$S$12,"jjjj"),TEXT($C487,"jjjj")=TEXT(CRENEAUX!$T$12,"jjjj"),TEXT($C487,"jjjj")=TEXT(CRENEAUX!$U$12,"jjjj"),TEXT($C487,"jjjj")=TEXT(CRENEAUX!$V$12,"jjjj"),TEXT($C487,"jjjj")=TEXT(CRENEAUX!$W$12,"jjjj"),TEXT($C487,"jjjj")=TEXT(CRENEAUX!$X$12,"jjjj"),TEXT($C487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G488</xm:sqref>
        </x14:conditionalFormatting>
        <x14:conditionalFormatting xmlns:xm="http://schemas.microsoft.com/office/excel/2006/main">
          <x14:cfRule type="expression" priority="2723" id="{9EB62289-FB9A-4368-B301-15E3E3EC2C2D}">
            <xm:f>OR(TEXT($C489,"jjjj")=TEXT(CRENEAUX!$S$12,"jjjj"),TEXT($C489,"jjjj")=TEXT(CRENEAUX!$T$12,"jjjj"),TEXT($C489,"jjjj")=TEXT(CRENEAUX!$U$12,"jjjj"),TEXT($C489,"jjjj")=TEXT(CRENEAUX!$V$12,"jjjj"),TEXT($C489,"jjjj")=TEXT(CRENEAUX!$W$12,"jjjj"),TEXT($C489,"jjjj")=TEXT(CRENEAUX!$X$12,"jjjj"),TEXT($C489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G489</xm:sqref>
        </x14:conditionalFormatting>
        <x14:conditionalFormatting xmlns:xm="http://schemas.microsoft.com/office/excel/2006/main">
          <x14:cfRule type="expression" priority="2722" id="{8A9F0260-E8CA-447F-AE2E-FEAB3C2716A4}">
            <xm:f>OR(TEXT($C489,"jjjj")=TEXT(CRENEAUX!$S$12,"jjjj"),TEXT($C489,"jjjj")=TEXT(CRENEAUX!$T$12,"jjjj"),TEXT($C489,"jjjj")=TEXT(CRENEAUX!$U$12,"jjjj"),TEXT($C489,"jjjj")=TEXT(CRENEAUX!$V$12,"jjjj"),TEXT($C489,"jjjj")=TEXT(CRENEAUX!$W$12,"jjjj"),TEXT($C489,"jjjj")=TEXT(CRENEAUX!$X$12,"jjjj"),TEXT($C489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G490</xm:sqref>
        </x14:conditionalFormatting>
        <x14:conditionalFormatting xmlns:xm="http://schemas.microsoft.com/office/excel/2006/main">
          <x14:cfRule type="expression" priority="2720" id="{498222D5-98A9-4B92-B8E4-BB9229CDD5EC}">
            <xm:f>OR(TEXT($C491,"jjjj")=TEXT(CRENEAUX!$S$12,"jjjj"),TEXT($C491,"jjjj")=TEXT(CRENEAUX!$T$12,"jjjj"),TEXT($C491,"jjjj")=TEXT(CRENEAUX!$U$12,"jjjj"),TEXT($C491,"jjjj")=TEXT(CRENEAUX!$V$12,"jjjj"),TEXT($C491,"jjjj")=TEXT(CRENEAUX!$W$12,"jjjj"),TEXT($C491,"jjjj")=TEXT(CRENEAUX!$X$12,"jjjj"),TEXT($C491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G491</xm:sqref>
        </x14:conditionalFormatting>
        <x14:conditionalFormatting xmlns:xm="http://schemas.microsoft.com/office/excel/2006/main">
          <x14:cfRule type="expression" priority="2719" id="{87C5370D-3264-4B91-A851-AFB2CE5E1D3A}">
            <xm:f>OR(TEXT($C491,"jjjj")=TEXT(CRENEAUX!$S$12,"jjjj"),TEXT($C491,"jjjj")=TEXT(CRENEAUX!$T$12,"jjjj"),TEXT($C491,"jjjj")=TEXT(CRENEAUX!$U$12,"jjjj"),TEXT($C491,"jjjj")=TEXT(CRENEAUX!$V$12,"jjjj"),TEXT($C491,"jjjj")=TEXT(CRENEAUX!$W$12,"jjjj"),TEXT($C491,"jjjj")=TEXT(CRENEAUX!$X$12,"jjjj"),TEXT($C491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G492</xm:sqref>
        </x14:conditionalFormatting>
        <x14:conditionalFormatting xmlns:xm="http://schemas.microsoft.com/office/excel/2006/main">
          <x14:cfRule type="expression" priority="2717" id="{9847BC25-1ADE-4BFE-8DC0-EA6128087B56}">
            <xm:f>OR(TEXT($C493,"jjjj")=TEXT(CRENEAUX!$S$12,"jjjj"),TEXT($C493,"jjjj")=TEXT(CRENEAUX!$T$12,"jjjj"),TEXT($C493,"jjjj")=TEXT(CRENEAUX!$U$12,"jjjj"),TEXT($C493,"jjjj")=TEXT(CRENEAUX!$V$12,"jjjj"),TEXT($C493,"jjjj")=TEXT(CRENEAUX!$W$12,"jjjj"),TEXT($C493,"jjjj")=TEXT(CRENEAUX!$X$12,"jjjj"),TEXT($C493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G493</xm:sqref>
        </x14:conditionalFormatting>
        <x14:conditionalFormatting xmlns:xm="http://schemas.microsoft.com/office/excel/2006/main">
          <x14:cfRule type="expression" priority="2716" id="{0400F8DD-5FC5-4667-B9D7-76DAC8652CAD}">
            <xm:f>OR(TEXT($C493,"jjjj")=TEXT(CRENEAUX!$S$12,"jjjj"),TEXT($C493,"jjjj")=TEXT(CRENEAUX!$T$12,"jjjj"),TEXT($C493,"jjjj")=TEXT(CRENEAUX!$U$12,"jjjj"),TEXT($C493,"jjjj")=TEXT(CRENEAUX!$V$12,"jjjj"),TEXT($C493,"jjjj")=TEXT(CRENEAUX!$W$12,"jjjj"),TEXT($C493,"jjjj")=TEXT(CRENEAUX!$X$12,"jjjj"),TEXT($C493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G494</xm:sqref>
        </x14:conditionalFormatting>
        <x14:conditionalFormatting xmlns:xm="http://schemas.microsoft.com/office/excel/2006/main">
          <x14:cfRule type="expression" priority="2714" id="{BD91A97A-B254-4C4A-8825-B8CACFB40C04}">
            <xm:f>OR(TEXT($C495,"jjjj")=TEXT(CRENEAUX!$S$12,"jjjj"),TEXT($C495,"jjjj")=TEXT(CRENEAUX!$T$12,"jjjj"),TEXT($C495,"jjjj")=TEXT(CRENEAUX!$U$12,"jjjj"),TEXT($C495,"jjjj")=TEXT(CRENEAUX!$V$12,"jjjj"),TEXT($C495,"jjjj")=TEXT(CRENEAUX!$W$12,"jjjj"),TEXT($C495,"jjjj")=TEXT(CRENEAUX!$X$12,"jjjj"),TEXT($C495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G495</xm:sqref>
        </x14:conditionalFormatting>
        <x14:conditionalFormatting xmlns:xm="http://schemas.microsoft.com/office/excel/2006/main">
          <x14:cfRule type="expression" priority="2713" id="{B0343E65-DE8E-4366-850D-B51DF8FAC862}">
            <xm:f>OR(TEXT($C495,"jjjj")=TEXT(CRENEAUX!$S$12,"jjjj"),TEXT($C495,"jjjj")=TEXT(CRENEAUX!$T$12,"jjjj"),TEXT($C495,"jjjj")=TEXT(CRENEAUX!$U$12,"jjjj"),TEXT($C495,"jjjj")=TEXT(CRENEAUX!$V$12,"jjjj"),TEXT($C495,"jjjj")=TEXT(CRENEAUX!$W$12,"jjjj"),TEXT($C495,"jjjj")=TEXT(CRENEAUX!$X$12,"jjjj"),TEXT($C495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G496</xm:sqref>
        </x14:conditionalFormatting>
        <x14:conditionalFormatting xmlns:xm="http://schemas.microsoft.com/office/excel/2006/main">
          <x14:cfRule type="expression" priority="2711" id="{06A26635-221D-4C4E-B517-224437BABFFE}">
            <xm:f>OR(TEXT($C497,"jjjj")=TEXT(CRENEAUX!$S$12,"jjjj"),TEXT($C497,"jjjj")=TEXT(CRENEAUX!$T$12,"jjjj"),TEXT($C497,"jjjj")=TEXT(CRENEAUX!$U$12,"jjjj"),TEXT($C497,"jjjj")=TEXT(CRENEAUX!$V$12,"jjjj"),TEXT($C497,"jjjj")=TEXT(CRENEAUX!$W$12,"jjjj"),TEXT($C497,"jjjj")=TEXT(CRENEAUX!$X$12,"jjjj"),TEXT($C497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G497</xm:sqref>
        </x14:conditionalFormatting>
        <x14:conditionalFormatting xmlns:xm="http://schemas.microsoft.com/office/excel/2006/main">
          <x14:cfRule type="expression" priority="2710" id="{CBF2E797-18F4-4991-B295-6AAB495546A2}">
            <xm:f>OR(TEXT($C497,"jjjj")=TEXT(CRENEAUX!$S$12,"jjjj"),TEXT($C497,"jjjj")=TEXT(CRENEAUX!$T$12,"jjjj"),TEXT($C497,"jjjj")=TEXT(CRENEAUX!$U$12,"jjjj"),TEXT($C497,"jjjj")=TEXT(CRENEAUX!$V$12,"jjjj"),TEXT($C497,"jjjj")=TEXT(CRENEAUX!$W$12,"jjjj"),TEXT($C497,"jjjj")=TEXT(CRENEAUX!$X$12,"jjjj"),TEXT($C497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G498</xm:sqref>
        </x14:conditionalFormatting>
        <x14:conditionalFormatting xmlns:xm="http://schemas.microsoft.com/office/excel/2006/main">
          <x14:cfRule type="expression" priority="2708" id="{3C220574-7B68-4708-9399-7E4FC135AA8F}">
            <xm:f>OR(TEXT($C499,"jjjj")=TEXT(CRENEAUX!$S$12,"jjjj"),TEXT($C499,"jjjj")=TEXT(CRENEAUX!$T$12,"jjjj"),TEXT($C499,"jjjj")=TEXT(CRENEAUX!$U$12,"jjjj"),TEXT($C499,"jjjj")=TEXT(CRENEAUX!$V$12,"jjjj"),TEXT($C499,"jjjj")=TEXT(CRENEAUX!$W$12,"jjjj"),TEXT($C499,"jjjj")=TEXT(CRENEAUX!$X$12,"jjjj"),TEXT($C499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G499</xm:sqref>
        </x14:conditionalFormatting>
        <x14:conditionalFormatting xmlns:xm="http://schemas.microsoft.com/office/excel/2006/main">
          <x14:cfRule type="expression" priority="2707" id="{F66F0B4B-375A-4197-8921-F659B1D70B05}">
            <xm:f>OR(TEXT($C499,"jjjj")=TEXT(CRENEAUX!$S$12,"jjjj"),TEXT($C499,"jjjj")=TEXT(CRENEAUX!$T$12,"jjjj"),TEXT($C499,"jjjj")=TEXT(CRENEAUX!$U$12,"jjjj"),TEXT($C499,"jjjj")=TEXT(CRENEAUX!$V$12,"jjjj"),TEXT($C499,"jjjj")=TEXT(CRENEAUX!$W$12,"jjjj"),TEXT($C499,"jjjj")=TEXT(CRENEAUX!$X$12,"jjjj"),TEXT($C499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G500</xm:sqref>
        </x14:conditionalFormatting>
        <x14:conditionalFormatting xmlns:xm="http://schemas.microsoft.com/office/excel/2006/main">
          <x14:cfRule type="expression" priority="2705" id="{4D4B153E-488F-49F5-BBD0-5B0A95D98D7F}">
            <xm:f>OR(TEXT($C501,"jjjj")=TEXT(CRENEAUX!$S$12,"jjjj"),TEXT($C501,"jjjj")=TEXT(CRENEAUX!$T$12,"jjjj"),TEXT($C501,"jjjj")=TEXT(CRENEAUX!$U$12,"jjjj"),TEXT($C501,"jjjj")=TEXT(CRENEAUX!$V$12,"jjjj"),TEXT($C501,"jjjj")=TEXT(CRENEAUX!$W$12,"jjjj"),TEXT($C501,"jjjj")=TEXT(CRENEAUX!$X$12,"jjjj"),TEXT($C501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G501</xm:sqref>
        </x14:conditionalFormatting>
        <x14:conditionalFormatting xmlns:xm="http://schemas.microsoft.com/office/excel/2006/main">
          <x14:cfRule type="expression" priority="2704" id="{042D0708-EB8C-437A-A8A1-5A76FE9D811C}">
            <xm:f>OR(TEXT($C501,"jjjj")=TEXT(CRENEAUX!$S$12,"jjjj"),TEXT($C501,"jjjj")=TEXT(CRENEAUX!$T$12,"jjjj"),TEXT($C501,"jjjj")=TEXT(CRENEAUX!$U$12,"jjjj"),TEXT($C501,"jjjj")=TEXT(CRENEAUX!$V$12,"jjjj"),TEXT($C501,"jjjj")=TEXT(CRENEAUX!$W$12,"jjjj"),TEXT($C501,"jjjj")=TEXT(CRENEAUX!$X$12,"jjjj"),TEXT($C501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G502</xm:sqref>
        </x14:conditionalFormatting>
        <x14:conditionalFormatting xmlns:xm="http://schemas.microsoft.com/office/excel/2006/main">
          <x14:cfRule type="expression" priority="2702" id="{295F0606-55FC-44D6-B9DF-591CC7A77AE6}">
            <xm:f>OR(TEXT($C503,"jjjj")=TEXT(CRENEAUX!$S$12,"jjjj"),TEXT($C503,"jjjj")=TEXT(CRENEAUX!$T$12,"jjjj"),TEXT($C503,"jjjj")=TEXT(CRENEAUX!$U$12,"jjjj"),TEXT($C503,"jjjj")=TEXT(CRENEAUX!$V$12,"jjjj"),TEXT($C503,"jjjj")=TEXT(CRENEAUX!$W$12,"jjjj"),TEXT($C503,"jjjj")=TEXT(CRENEAUX!$X$12,"jjjj"),TEXT($C503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G503</xm:sqref>
        </x14:conditionalFormatting>
        <x14:conditionalFormatting xmlns:xm="http://schemas.microsoft.com/office/excel/2006/main">
          <x14:cfRule type="expression" priority="2701" id="{1EBE3C05-1256-44DC-9CCD-7CB8345F5881}">
            <xm:f>OR(TEXT($C503,"jjjj")=TEXT(CRENEAUX!$S$12,"jjjj"),TEXT($C503,"jjjj")=TEXT(CRENEAUX!$T$12,"jjjj"),TEXT($C503,"jjjj")=TEXT(CRENEAUX!$U$12,"jjjj"),TEXT($C503,"jjjj")=TEXT(CRENEAUX!$V$12,"jjjj"),TEXT($C503,"jjjj")=TEXT(CRENEAUX!$W$12,"jjjj"),TEXT($C503,"jjjj")=TEXT(CRENEAUX!$X$12,"jjjj"),TEXT($C503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G504</xm:sqref>
        </x14:conditionalFormatting>
        <x14:conditionalFormatting xmlns:xm="http://schemas.microsoft.com/office/excel/2006/main">
          <x14:cfRule type="expression" priority="2699" id="{9004D0A5-EE57-4660-9508-E2A95A8A74B3}">
            <xm:f>OR(TEXT($C505,"jjjj")=TEXT(CRENEAUX!$S$12,"jjjj"),TEXT($C505,"jjjj")=TEXT(CRENEAUX!$T$12,"jjjj"),TEXT($C505,"jjjj")=TEXT(CRENEAUX!$U$12,"jjjj"),TEXT($C505,"jjjj")=TEXT(CRENEAUX!$V$12,"jjjj"),TEXT($C505,"jjjj")=TEXT(CRENEAUX!$W$12,"jjjj"),TEXT($C505,"jjjj")=TEXT(CRENEAUX!$X$12,"jjjj"),TEXT($C505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G505</xm:sqref>
        </x14:conditionalFormatting>
        <x14:conditionalFormatting xmlns:xm="http://schemas.microsoft.com/office/excel/2006/main">
          <x14:cfRule type="expression" priority="2698" id="{1C7CBDC6-A915-4B08-A954-02C014527D1A}">
            <xm:f>OR(TEXT($C505,"jjjj")=TEXT(CRENEAUX!$S$12,"jjjj"),TEXT($C505,"jjjj")=TEXT(CRENEAUX!$T$12,"jjjj"),TEXT($C505,"jjjj")=TEXT(CRENEAUX!$U$12,"jjjj"),TEXT($C505,"jjjj")=TEXT(CRENEAUX!$V$12,"jjjj"),TEXT($C505,"jjjj")=TEXT(CRENEAUX!$W$12,"jjjj"),TEXT($C505,"jjjj")=TEXT(CRENEAUX!$X$12,"jjjj"),TEXT($C505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G506</xm:sqref>
        </x14:conditionalFormatting>
        <x14:conditionalFormatting xmlns:xm="http://schemas.microsoft.com/office/excel/2006/main">
          <x14:cfRule type="expression" priority="2696" id="{D7ABFCE0-DB48-49CE-8E9F-23BCC2048D1E}">
            <xm:f>OR(TEXT($C507,"jjjj")=TEXT(CRENEAUX!$S$12,"jjjj"),TEXT($C507,"jjjj")=TEXT(CRENEAUX!$T$12,"jjjj"),TEXT($C507,"jjjj")=TEXT(CRENEAUX!$U$12,"jjjj"),TEXT($C507,"jjjj")=TEXT(CRENEAUX!$V$12,"jjjj"),TEXT($C507,"jjjj")=TEXT(CRENEAUX!$W$12,"jjjj"),TEXT($C507,"jjjj")=TEXT(CRENEAUX!$X$12,"jjjj"),TEXT($C507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G507</xm:sqref>
        </x14:conditionalFormatting>
        <x14:conditionalFormatting xmlns:xm="http://schemas.microsoft.com/office/excel/2006/main">
          <x14:cfRule type="expression" priority="2695" id="{BA536879-BCE3-40A5-9257-06E0B92C9814}">
            <xm:f>OR(TEXT($C507,"jjjj")=TEXT(CRENEAUX!$S$12,"jjjj"),TEXT($C507,"jjjj")=TEXT(CRENEAUX!$T$12,"jjjj"),TEXT($C507,"jjjj")=TEXT(CRENEAUX!$U$12,"jjjj"),TEXT($C507,"jjjj")=TEXT(CRENEAUX!$V$12,"jjjj"),TEXT($C507,"jjjj")=TEXT(CRENEAUX!$W$12,"jjjj"),TEXT($C507,"jjjj")=TEXT(CRENEAUX!$X$12,"jjjj"),TEXT($C507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G508</xm:sqref>
        </x14:conditionalFormatting>
        <x14:conditionalFormatting xmlns:xm="http://schemas.microsoft.com/office/excel/2006/main">
          <x14:cfRule type="expression" priority="2693" id="{B8593F65-58C5-4F27-AA9D-0805362D2E70}">
            <xm:f>OR(TEXT($C509,"jjjj")=TEXT(CRENEAUX!$S$12,"jjjj"),TEXT($C509,"jjjj")=TEXT(CRENEAUX!$T$12,"jjjj"),TEXT($C509,"jjjj")=TEXT(CRENEAUX!$U$12,"jjjj"),TEXT($C509,"jjjj")=TEXT(CRENEAUX!$V$12,"jjjj"),TEXT($C509,"jjjj")=TEXT(CRENEAUX!$W$12,"jjjj"),TEXT($C509,"jjjj")=TEXT(CRENEAUX!$X$12,"jjjj"),TEXT($C509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G509</xm:sqref>
        </x14:conditionalFormatting>
        <x14:conditionalFormatting xmlns:xm="http://schemas.microsoft.com/office/excel/2006/main">
          <x14:cfRule type="expression" priority="2692" id="{CEB3B55B-ED81-4CDF-A5AC-D3F01B203ADB}">
            <xm:f>OR(TEXT($C509,"jjjj")=TEXT(CRENEAUX!$S$12,"jjjj"),TEXT($C509,"jjjj")=TEXT(CRENEAUX!$T$12,"jjjj"),TEXT($C509,"jjjj")=TEXT(CRENEAUX!$U$12,"jjjj"),TEXT($C509,"jjjj")=TEXT(CRENEAUX!$V$12,"jjjj"),TEXT($C509,"jjjj")=TEXT(CRENEAUX!$W$12,"jjjj"),TEXT($C509,"jjjj")=TEXT(CRENEAUX!$X$12,"jjjj"),TEXT($C509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G510</xm:sqref>
        </x14:conditionalFormatting>
        <x14:conditionalFormatting xmlns:xm="http://schemas.microsoft.com/office/excel/2006/main">
          <x14:cfRule type="expression" priority="2690" id="{277398B1-4DEE-4796-9CD5-BA26AB047519}">
            <xm:f>OR(TEXT($C511,"jjjj")=TEXT(CRENEAUX!$S$12,"jjjj"),TEXT($C511,"jjjj")=TEXT(CRENEAUX!$T$12,"jjjj"),TEXT($C511,"jjjj")=TEXT(CRENEAUX!$U$12,"jjjj"),TEXT($C511,"jjjj")=TEXT(CRENEAUX!$V$12,"jjjj"),TEXT($C511,"jjjj")=TEXT(CRENEAUX!$W$12,"jjjj"),TEXT($C511,"jjjj")=TEXT(CRENEAUX!$X$12,"jjjj"),TEXT($C511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G511</xm:sqref>
        </x14:conditionalFormatting>
        <x14:conditionalFormatting xmlns:xm="http://schemas.microsoft.com/office/excel/2006/main">
          <x14:cfRule type="expression" priority="2689" id="{C20794B5-D178-43F1-ADB5-88A2B03A27C9}">
            <xm:f>OR(TEXT($C511,"jjjj")=TEXT(CRENEAUX!$S$12,"jjjj"),TEXT($C511,"jjjj")=TEXT(CRENEAUX!$T$12,"jjjj"),TEXT($C511,"jjjj")=TEXT(CRENEAUX!$U$12,"jjjj"),TEXT($C511,"jjjj")=TEXT(CRENEAUX!$V$12,"jjjj"),TEXT($C511,"jjjj")=TEXT(CRENEAUX!$W$12,"jjjj"),TEXT($C511,"jjjj")=TEXT(CRENEAUX!$X$12,"jjjj"),TEXT($C511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G512</xm:sqref>
        </x14:conditionalFormatting>
        <x14:conditionalFormatting xmlns:xm="http://schemas.microsoft.com/office/excel/2006/main">
          <x14:cfRule type="expression" priority="2687" id="{840DEA56-692B-43A1-A568-B6A5D9C14776}">
            <xm:f>OR(TEXT($C513,"jjjj")=TEXT(CRENEAUX!$S$12,"jjjj"),TEXT($C513,"jjjj")=TEXT(CRENEAUX!$T$12,"jjjj"),TEXT($C513,"jjjj")=TEXT(CRENEAUX!$U$12,"jjjj"),TEXT($C513,"jjjj")=TEXT(CRENEAUX!$V$12,"jjjj"),TEXT($C513,"jjjj")=TEXT(CRENEAUX!$W$12,"jjjj"),TEXT($C513,"jjjj")=TEXT(CRENEAUX!$X$12,"jjjj"),TEXT($C513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G513</xm:sqref>
        </x14:conditionalFormatting>
        <x14:conditionalFormatting xmlns:xm="http://schemas.microsoft.com/office/excel/2006/main">
          <x14:cfRule type="expression" priority="2686" id="{F2EB012B-F40F-4DA7-9ADB-BDEFEEF530A0}">
            <xm:f>OR(TEXT($C513,"jjjj")=TEXT(CRENEAUX!$S$12,"jjjj"),TEXT($C513,"jjjj")=TEXT(CRENEAUX!$T$12,"jjjj"),TEXT($C513,"jjjj")=TEXT(CRENEAUX!$U$12,"jjjj"),TEXT($C513,"jjjj")=TEXT(CRENEAUX!$V$12,"jjjj"),TEXT($C513,"jjjj")=TEXT(CRENEAUX!$W$12,"jjjj"),TEXT($C513,"jjjj")=TEXT(CRENEAUX!$X$12,"jjjj"),TEXT($C513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G514</xm:sqref>
        </x14:conditionalFormatting>
        <x14:conditionalFormatting xmlns:xm="http://schemas.microsoft.com/office/excel/2006/main">
          <x14:cfRule type="expression" priority="2684" id="{E56A79E6-2889-409E-B3A8-2A93732DFA4B}">
            <xm:f>OR(TEXT($C515,"jjjj")=TEXT(CRENEAUX!$S$12,"jjjj"),TEXT($C515,"jjjj")=TEXT(CRENEAUX!$T$12,"jjjj"),TEXT($C515,"jjjj")=TEXT(CRENEAUX!$U$12,"jjjj"),TEXT($C515,"jjjj")=TEXT(CRENEAUX!$V$12,"jjjj"),TEXT($C515,"jjjj")=TEXT(CRENEAUX!$W$12,"jjjj"),TEXT($C515,"jjjj")=TEXT(CRENEAUX!$X$12,"jjjj"),TEXT($C515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G515</xm:sqref>
        </x14:conditionalFormatting>
        <x14:conditionalFormatting xmlns:xm="http://schemas.microsoft.com/office/excel/2006/main">
          <x14:cfRule type="expression" priority="2683" id="{A433D5C2-6B1C-45ED-B65A-5232FE2D76D9}">
            <xm:f>OR(TEXT($C515,"jjjj")=TEXT(CRENEAUX!$S$12,"jjjj"),TEXT($C515,"jjjj")=TEXT(CRENEAUX!$T$12,"jjjj"),TEXT($C515,"jjjj")=TEXT(CRENEAUX!$U$12,"jjjj"),TEXT($C515,"jjjj")=TEXT(CRENEAUX!$V$12,"jjjj"),TEXT($C515,"jjjj")=TEXT(CRENEAUX!$W$12,"jjjj"),TEXT($C515,"jjjj")=TEXT(CRENEAUX!$X$12,"jjjj"),TEXT($C515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G516</xm:sqref>
        </x14:conditionalFormatting>
        <x14:conditionalFormatting xmlns:xm="http://schemas.microsoft.com/office/excel/2006/main">
          <x14:cfRule type="expression" priority="2681" id="{FD50F1F9-894C-44D8-A473-73B1EEDD44D1}">
            <xm:f>OR(TEXT($C517,"jjjj")=TEXT(CRENEAUX!$S$12,"jjjj"),TEXT($C517,"jjjj")=TEXT(CRENEAUX!$T$12,"jjjj"),TEXT($C517,"jjjj")=TEXT(CRENEAUX!$U$12,"jjjj"),TEXT($C517,"jjjj")=TEXT(CRENEAUX!$V$12,"jjjj"),TEXT($C517,"jjjj")=TEXT(CRENEAUX!$W$12,"jjjj"),TEXT($C517,"jjjj")=TEXT(CRENEAUX!$X$12,"jjjj"),TEXT($C517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G517</xm:sqref>
        </x14:conditionalFormatting>
        <x14:conditionalFormatting xmlns:xm="http://schemas.microsoft.com/office/excel/2006/main">
          <x14:cfRule type="expression" priority="2680" id="{B4AE79E9-723C-427E-A94E-FBF4161E08A9}">
            <xm:f>OR(TEXT($C517,"jjjj")=TEXT(CRENEAUX!$S$12,"jjjj"),TEXT($C517,"jjjj")=TEXT(CRENEAUX!$T$12,"jjjj"),TEXT($C517,"jjjj")=TEXT(CRENEAUX!$U$12,"jjjj"),TEXT($C517,"jjjj")=TEXT(CRENEAUX!$V$12,"jjjj"),TEXT($C517,"jjjj")=TEXT(CRENEAUX!$W$12,"jjjj"),TEXT($C517,"jjjj")=TEXT(CRENEAUX!$X$12,"jjjj"),TEXT($C517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G518</xm:sqref>
        </x14:conditionalFormatting>
        <x14:conditionalFormatting xmlns:xm="http://schemas.microsoft.com/office/excel/2006/main">
          <x14:cfRule type="expression" priority="2678" id="{B40DE76A-DA9F-4E1B-A6D8-3DBEA235511B}">
            <xm:f>OR(TEXT($C519,"jjjj")=TEXT(CRENEAUX!$S$12,"jjjj"),TEXT($C519,"jjjj")=TEXT(CRENEAUX!$T$12,"jjjj"),TEXT($C519,"jjjj")=TEXT(CRENEAUX!$U$12,"jjjj"),TEXT($C519,"jjjj")=TEXT(CRENEAUX!$V$12,"jjjj"),TEXT($C519,"jjjj")=TEXT(CRENEAUX!$W$12,"jjjj"),TEXT($C519,"jjjj")=TEXT(CRENEAUX!$X$12,"jjjj"),TEXT($C519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G519</xm:sqref>
        </x14:conditionalFormatting>
        <x14:conditionalFormatting xmlns:xm="http://schemas.microsoft.com/office/excel/2006/main">
          <x14:cfRule type="expression" priority="2677" id="{CA8B7640-0775-4DE3-BB3B-3F8A31555EAD}">
            <xm:f>OR(TEXT($C519,"jjjj")=TEXT(CRENEAUX!$S$12,"jjjj"),TEXT($C519,"jjjj")=TEXT(CRENEAUX!$T$12,"jjjj"),TEXT($C519,"jjjj")=TEXT(CRENEAUX!$U$12,"jjjj"),TEXT($C519,"jjjj")=TEXT(CRENEAUX!$V$12,"jjjj"),TEXT($C519,"jjjj")=TEXT(CRENEAUX!$W$12,"jjjj"),TEXT($C519,"jjjj")=TEXT(CRENEAUX!$X$12,"jjjj"),TEXT($C519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G520</xm:sqref>
        </x14:conditionalFormatting>
        <x14:conditionalFormatting xmlns:xm="http://schemas.microsoft.com/office/excel/2006/main">
          <x14:cfRule type="expression" priority="2675" id="{716139DB-5FEF-4342-866F-D0E88B0C605A}">
            <xm:f>OR(TEXT($C521,"jjjj")=TEXT(CRENEAUX!$S$12,"jjjj"),TEXT($C521,"jjjj")=TEXT(CRENEAUX!$T$12,"jjjj"),TEXT($C521,"jjjj")=TEXT(CRENEAUX!$U$12,"jjjj"),TEXT($C521,"jjjj")=TEXT(CRENEAUX!$V$12,"jjjj"),TEXT($C521,"jjjj")=TEXT(CRENEAUX!$W$12,"jjjj"),TEXT($C521,"jjjj")=TEXT(CRENEAUX!$X$12,"jjjj"),TEXT($C521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G521</xm:sqref>
        </x14:conditionalFormatting>
        <x14:conditionalFormatting xmlns:xm="http://schemas.microsoft.com/office/excel/2006/main">
          <x14:cfRule type="expression" priority="2674" id="{AC823371-E5DC-4930-AACB-2843FCB7795C}">
            <xm:f>OR(TEXT($C521,"jjjj")=TEXT(CRENEAUX!$S$12,"jjjj"),TEXT($C521,"jjjj")=TEXT(CRENEAUX!$T$12,"jjjj"),TEXT($C521,"jjjj")=TEXT(CRENEAUX!$U$12,"jjjj"),TEXT($C521,"jjjj")=TEXT(CRENEAUX!$V$12,"jjjj"),TEXT($C521,"jjjj")=TEXT(CRENEAUX!$W$12,"jjjj"),TEXT($C521,"jjjj")=TEXT(CRENEAUX!$X$12,"jjjj"),TEXT($C521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G522</xm:sqref>
        </x14:conditionalFormatting>
        <x14:conditionalFormatting xmlns:xm="http://schemas.microsoft.com/office/excel/2006/main">
          <x14:cfRule type="expression" priority="2672" id="{6F5DB2AC-60C4-4626-8806-B65E6CBA6FD9}">
            <xm:f>OR(TEXT($C523,"jjjj")=TEXT(CRENEAUX!$S$12,"jjjj"),TEXT($C523,"jjjj")=TEXT(CRENEAUX!$T$12,"jjjj"),TEXT($C523,"jjjj")=TEXT(CRENEAUX!$U$12,"jjjj"),TEXT($C523,"jjjj")=TEXT(CRENEAUX!$V$12,"jjjj"),TEXT($C523,"jjjj")=TEXT(CRENEAUX!$W$12,"jjjj"),TEXT($C523,"jjjj")=TEXT(CRENEAUX!$X$12,"jjjj"),TEXT($C523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G523</xm:sqref>
        </x14:conditionalFormatting>
        <x14:conditionalFormatting xmlns:xm="http://schemas.microsoft.com/office/excel/2006/main">
          <x14:cfRule type="expression" priority="2671" id="{EFF8C21A-8F8C-4ABB-B5C1-92B65B1ED571}">
            <xm:f>OR(TEXT($C523,"jjjj")=TEXT(CRENEAUX!$S$12,"jjjj"),TEXT($C523,"jjjj")=TEXT(CRENEAUX!$T$12,"jjjj"),TEXT($C523,"jjjj")=TEXT(CRENEAUX!$U$12,"jjjj"),TEXT($C523,"jjjj")=TEXT(CRENEAUX!$V$12,"jjjj"),TEXT($C523,"jjjj")=TEXT(CRENEAUX!$W$12,"jjjj"),TEXT($C523,"jjjj")=TEXT(CRENEAUX!$X$12,"jjjj"),TEXT($C523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G524</xm:sqref>
        </x14:conditionalFormatting>
        <x14:conditionalFormatting xmlns:xm="http://schemas.microsoft.com/office/excel/2006/main">
          <x14:cfRule type="expression" priority="2669" id="{7AA297F5-CE9E-4925-AD91-FD85EF5C9639}">
            <xm:f>OR(TEXT($C525,"jjjj")=TEXT(CRENEAUX!$S$12,"jjjj"),TEXT($C525,"jjjj")=TEXT(CRENEAUX!$T$12,"jjjj"),TEXT($C525,"jjjj")=TEXT(CRENEAUX!$U$12,"jjjj"),TEXT($C525,"jjjj")=TEXT(CRENEAUX!$V$12,"jjjj"),TEXT($C525,"jjjj")=TEXT(CRENEAUX!$W$12,"jjjj"),TEXT($C525,"jjjj")=TEXT(CRENEAUX!$X$12,"jjjj"),TEXT($C525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G525</xm:sqref>
        </x14:conditionalFormatting>
        <x14:conditionalFormatting xmlns:xm="http://schemas.microsoft.com/office/excel/2006/main">
          <x14:cfRule type="expression" priority="2668" id="{419CAF09-E0D7-419B-8F87-F682B73B72BB}">
            <xm:f>OR(TEXT($C525,"jjjj")=TEXT(CRENEAUX!$S$12,"jjjj"),TEXT($C525,"jjjj")=TEXT(CRENEAUX!$T$12,"jjjj"),TEXT($C525,"jjjj")=TEXT(CRENEAUX!$U$12,"jjjj"),TEXT($C525,"jjjj")=TEXT(CRENEAUX!$V$12,"jjjj"),TEXT($C525,"jjjj")=TEXT(CRENEAUX!$W$12,"jjjj"),TEXT($C525,"jjjj")=TEXT(CRENEAUX!$X$12,"jjjj"),TEXT($C525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G526</xm:sqref>
        </x14:conditionalFormatting>
        <x14:conditionalFormatting xmlns:xm="http://schemas.microsoft.com/office/excel/2006/main">
          <x14:cfRule type="expression" priority="2666" id="{22D6C584-91AB-4FAC-9810-6C9FDD37C9B0}">
            <xm:f>OR(TEXT($C527,"jjjj")=TEXT(CRENEAUX!$S$12,"jjjj"),TEXT($C527,"jjjj")=TEXT(CRENEAUX!$T$12,"jjjj"),TEXT($C527,"jjjj")=TEXT(CRENEAUX!$U$12,"jjjj"),TEXT($C527,"jjjj")=TEXT(CRENEAUX!$V$12,"jjjj"),TEXT($C527,"jjjj")=TEXT(CRENEAUX!$W$12,"jjjj"),TEXT($C527,"jjjj")=TEXT(CRENEAUX!$X$12,"jjjj"),TEXT($C527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G527</xm:sqref>
        </x14:conditionalFormatting>
        <x14:conditionalFormatting xmlns:xm="http://schemas.microsoft.com/office/excel/2006/main">
          <x14:cfRule type="expression" priority="2665" id="{ED8F3DE4-8099-4F8A-A1F7-A586836C5AE0}">
            <xm:f>OR(TEXT($C527,"jjjj")=TEXT(CRENEAUX!$S$12,"jjjj"),TEXT($C527,"jjjj")=TEXT(CRENEAUX!$T$12,"jjjj"),TEXT($C527,"jjjj")=TEXT(CRENEAUX!$U$12,"jjjj"),TEXT($C527,"jjjj")=TEXT(CRENEAUX!$V$12,"jjjj"),TEXT($C527,"jjjj")=TEXT(CRENEAUX!$W$12,"jjjj"),TEXT($C527,"jjjj")=TEXT(CRENEAUX!$X$12,"jjjj"),TEXT($C527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G528</xm:sqref>
        </x14:conditionalFormatting>
        <x14:conditionalFormatting xmlns:xm="http://schemas.microsoft.com/office/excel/2006/main">
          <x14:cfRule type="expression" priority="2663" id="{32520D96-3F6F-409F-9B6E-588C26EB97EA}">
            <xm:f>OR(TEXT($C529,"jjjj")=TEXT(CRENEAUX!$S$12,"jjjj"),TEXT($C529,"jjjj")=TEXT(CRENEAUX!$T$12,"jjjj"),TEXT($C529,"jjjj")=TEXT(CRENEAUX!$U$12,"jjjj"),TEXT($C529,"jjjj")=TEXT(CRENEAUX!$V$12,"jjjj"),TEXT($C529,"jjjj")=TEXT(CRENEAUX!$W$12,"jjjj"),TEXT($C529,"jjjj")=TEXT(CRENEAUX!$X$12,"jjjj"),TEXT($C529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G529</xm:sqref>
        </x14:conditionalFormatting>
        <x14:conditionalFormatting xmlns:xm="http://schemas.microsoft.com/office/excel/2006/main">
          <x14:cfRule type="expression" priority="2662" id="{573C6EFD-866E-42AD-8162-40DD731B65B8}">
            <xm:f>OR(TEXT($C529,"jjjj")=TEXT(CRENEAUX!$S$12,"jjjj"),TEXT($C529,"jjjj")=TEXT(CRENEAUX!$T$12,"jjjj"),TEXT($C529,"jjjj")=TEXT(CRENEAUX!$U$12,"jjjj"),TEXT($C529,"jjjj")=TEXT(CRENEAUX!$V$12,"jjjj"),TEXT($C529,"jjjj")=TEXT(CRENEAUX!$W$12,"jjjj"),TEXT($C529,"jjjj")=TEXT(CRENEAUX!$X$12,"jjjj"),TEXT($C529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G530</xm:sqref>
        </x14:conditionalFormatting>
        <x14:conditionalFormatting xmlns:xm="http://schemas.microsoft.com/office/excel/2006/main">
          <x14:cfRule type="expression" priority="2660" id="{E1C179AA-9B18-4ECB-9973-04ECC5EE26A8}">
            <xm:f>OR(TEXT($C531,"jjjj")=TEXT(CRENEAUX!$S$12,"jjjj"),TEXT($C531,"jjjj")=TEXT(CRENEAUX!$T$12,"jjjj"),TEXT($C531,"jjjj")=TEXT(CRENEAUX!$U$12,"jjjj"),TEXT($C531,"jjjj")=TEXT(CRENEAUX!$V$12,"jjjj"),TEXT($C531,"jjjj")=TEXT(CRENEAUX!$W$12,"jjjj"),TEXT($C531,"jjjj")=TEXT(CRENEAUX!$X$12,"jjjj"),TEXT($C531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G531</xm:sqref>
        </x14:conditionalFormatting>
        <x14:conditionalFormatting xmlns:xm="http://schemas.microsoft.com/office/excel/2006/main">
          <x14:cfRule type="expression" priority="2659" id="{5940EA32-9EBD-4439-8774-0B5976EC35EA}">
            <xm:f>OR(TEXT($C531,"jjjj")=TEXT(CRENEAUX!$S$12,"jjjj"),TEXT($C531,"jjjj")=TEXT(CRENEAUX!$T$12,"jjjj"),TEXT($C531,"jjjj")=TEXT(CRENEAUX!$U$12,"jjjj"),TEXT($C531,"jjjj")=TEXT(CRENEAUX!$V$12,"jjjj"),TEXT($C531,"jjjj")=TEXT(CRENEAUX!$W$12,"jjjj"),TEXT($C531,"jjjj")=TEXT(CRENEAUX!$X$12,"jjjj"),TEXT($C531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G532</xm:sqref>
        </x14:conditionalFormatting>
        <x14:conditionalFormatting xmlns:xm="http://schemas.microsoft.com/office/excel/2006/main">
          <x14:cfRule type="expression" priority="2657" id="{292A5EB3-8553-4827-BA74-E7A79CEEE65B}">
            <xm:f>OR(TEXT($C533,"jjjj")=TEXT(CRENEAUX!$S$12,"jjjj"),TEXT($C533,"jjjj")=TEXT(CRENEAUX!$T$12,"jjjj"),TEXT($C533,"jjjj")=TEXT(CRENEAUX!$U$12,"jjjj"),TEXT($C533,"jjjj")=TEXT(CRENEAUX!$V$12,"jjjj"),TEXT($C533,"jjjj")=TEXT(CRENEAUX!$W$12,"jjjj"),TEXT($C533,"jjjj")=TEXT(CRENEAUX!$X$12,"jjjj"),TEXT($C533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G533</xm:sqref>
        </x14:conditionalFormatting>
        <x14:conditionalFormatting xmlns:xm="http://schemas.microsoft.com/office/excel/2006/main">
          <x14:cfRule type="expression" priority="2656" id="{5F76103E-B39E-4669-A59F-F59F9091F766}">
            <xm:f>OR(TEXT($C533,"jjjj")=TEXT(CRENEAUX!$S$12,"jjjj"),TEXT($C533,"jjjj")=TEXT(CRENEAUX!$T$12,"jjjj"),TEXT($C533,"jjjj")=TEXT(CRENEAUX!$U$12,"jjjj"),TEXT($C533,"jjjj")=TEXT(CRENEAUX!$V$12,"jjjj"),TEXT($C533,"jjjj")=TEXT(CRENEAUX!$W$12,"jjjj"),TEXT($C533,"jjjj")=TEXT(CRENEAUX!$X$12,"jjjj"),TEXT($C533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G534</xm:sqref>
        </x14:conditionalFormatting>
        <x14:conditionalFormatting xmlns:xm="http://schemas.microsoft.com/office/excel/2006/main">
          <x14:cfRule type="expression" priority="2654" id="{ACF9C20A-C78E-4083-8831-578CBA58EA2B}">
            <xm:f>OR(TEXT($C535,"jjjj")=TEXT(CRENEAUX!$S$12,"jjjj"),TEXT($C535,"jjjj")=TEXT(CRENEAUX!$T$12,"jjjj"),TEXT($C535,"jjjj")=TEXT(CRENEAUX!$U$12,"jjjj"),TEXT($C535,"jjjj")=TEXT(CRENEAUX!$V$12,"jjjj"),TEXT($C535,"jjjj")=TEXT(CRENEAUX!$W$12,"jjjj"),TEXT($C535,"jjjj")=TEXT(CRENEAUX!$X$12,"jjjj"),TEXT($C535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G535</xm:sqref>
        </x14:conditionalFormatting>
        <x14:conditionalFormatting xmlns:xm="http://schemas.microsoft.com/office/excel/2006/main">
          <x14:cfRule type="expression" priority="2653" id="{D17A0E58-1396-45AD-BF8F-7FA602E1AAC2}">
            <xm:f>OR(TEXT($C535,"jjjj")=TEXT(CRENEAUX!$S$12,"jjjj"),TEXT($C535,"jjjj")=TEXT(CRENEAUX!$T$12,"jjjj"),TEXT($C535,"jjjj")=TEXT(CRENEAUX!$U$12,"jjjj"),TEXT($C535,"jjjj")=TEXT(CRENEAUX!$V$12,"jjjj"),TEXT($C535,"jjjj")=TEXT(CRENEAUX!$W$12,"jjjj"),TEXT($C535,"jjjj")=TEXT(CRENEAUX!$X$12,"jjjj"),TEXT($C535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G536</xm:sqref>
        </x14:conditionalFormatting>
        <x14:conditionalFormatting xmlns:xm="http://schemas.microsoft.com/office/excel/2006/main">
          <x14:cfRule type="expression" priority="2651" id="{04ABC402-E789-405E-AAE2-E71967C7354D}">
            <xm:f>OR(TEXT($C537,"jjjj")=TEXT(CRENEAUX!$S$12,"jjjj"),TEXT($C537,"jjjj")=TEXT(CRENEAUX!$T$12,"jjjj"),TEXT($C537,"jjjj")=TEXT(CRENEAUX!$U$12,"jjjj"),TEXT($C537,"jjjj")=TEXT(CRENEAUX!$V$12,"jjjj"),TEXT($C537,"jjjj")=TEXT(CRENEAUX!$W$12,"jjjj"),TEXT($C537,"jjjj")=TEXT(CRENEAUX!$X$12,"jjjj"),TEXT($C537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G537</xm:sqref>
        </x14:conditionalFormatting>
        <x14:conditionalFormatting xmlns:xm="http://schemas.microsoft.com/office/excel/2006/main">
          <x14:cfRule type="expression" priority="2650" id="{4854AFBB-0689-422B-ADC5-2988DA3F89B4}">
            <xm:f>OR(TEXT($C537,"jjjj")=TEXT(CRENEAUX!$S$12,"jjjj"),TEXT($C537,"jjjj")=TEXT(CRENEAUX!$T$12,"jjjj"),TEXT($C537,"jjjj")=TEXT(CRENEAUX!$U$12,"jjjj"),TEXT($C537,"jjjj")=TEXT(CRENEAUX!$V$12,"jjjj"),TEXT($C537,"jjjj")=TEXT(CRENEAUX!$W$12,"jjjj"),TEXT($C537,"jjjj")=TEXT(CRENEAUX!$X$12,"jjjj"),TEXT($C537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G538</xm:sqref>
        </x14:conditionalFormatting>
        <x14:conditionalFormatting xmlns:xm="http://schemas.microsoft.com/office/excel/2006/main">
          <x14:cfRule type="expression" priority="2648" id="{30259688-9937-4571-B7FD-974E88DC192A}">
            <xm:f>OR(TEXT($C539,"jjjj")=TEXT(CRENEAUX!$S$12,"jjjj"),TEXT($C539,"jjjj")=TEXT(CRENEAUX!$T$12,"jjjj"),TEXT($C539,"jjjj")=TEXT(CRENEAUX!$U$12,"jjjj"),TEXT($C539,"jjjj")=TEXT(CRENEAUX!$V$12,"jjjj"),TEXT($C539,"jjjj")=TEXT(CRENEAUX!$W$12,"jjjj"),TEXT($C539,"jjjj")=TEXT(CRENEAUX!$X$12,"jjjj"),TEXT($C539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G539</xm:sqref>
        </x14:conditionalFormatting>
        <x14:conditionalFormatting xmlns:xm="http://schemas.microsoft.com/office/excel/2006/main">
          <x14:cfRule type="expression" priority="2647" id="{BAF1A066-6EA1-4DD0-A427-EAD278E1748F}">
            <xm:f>OR(TEXT($C539,"jjjj")=TEXT(CRENEAUX!$S$12,"jjjj"),TEXT($C539,"jjjj")=TEXT(CRENEAUX!$T$12,"jjjj"),TEXT($C539,"jjjj")=TEXT(CRENEAUX!$U$12,"jjjj"),TEXT($C539,"jjjj")=TEXT(CRENEAUX!$V$12,"jjjj"),TEXT($C539,"jjjj")=TEXT(CRENEAUX!$W$12,"jjjj"),TEXT($C539,"jjjj")=TEXT(CRENEAUX!$X$12,"jjjj"),TEXT($C539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G540</xm:sqref>
        </x14:conditionalFormatting>
        <x14:conditionalFormatting xmlns:xm="http://schemas.microsoft.com/office/excel/2006/main">
          <x14:cfRule type="expression" priority="2645" id="{C528C53A-8D30-4F6E-AD29-DDFCC080930A}">
            <xm:f>OR(TEXT($C541,"jjjj")=TEXT(CRENEAUX!$S$12,"jjjj"),TEXT($C541,"jjjj")=TEXT(CRENEAUX!$T$12,"jjjj"),TEXT($C541,"jjjj")=TEXT(CRENEAUX!$U$12,"jjjj"),TEXT($C541,"jjjj")=TEXT(CRENEAUX!$V$12,"jjjj"),TEXT($C541,"jjjj")=TEXT(CRENEAUX!$W$12,"jjjj"),TEXT($C541,"jjjj")=TEXT(CRENEAUX!$X$12,"jjjj"),TEXT($C541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G541</xm:sqref>
        </x14:conditionalFormatting>
        <x14:conditionalFormatting xmlns:xm="http://schemas.microsoft.com/office/excel/2006/main">
          <x14:cfRule type="expression" priority="2644" id="{15C48E25-720F-407D-BD15-73EE4FC17221}">
            <xm:f>OR(TEXT($C541,"jjjj")=TEXT(CRENEAUX!$S$12,"jjjj"),TEXT($C541,"jjjj")=TEXT(CRENEAUX!$T$12,"jjjj"),TEXT($C541,"jjjj")=TEXT(CRENEAUX!$U$12,"jjjj"),TEXT($C541,"jjjj")=TEXT(CRENEAUX!$V$12,"jjjj"),TEXT($C541,"jjjj")=TEXT(CRENEAUX!$W$12,"jjjj"),TEXT($C541,"jjjj")=TEXT(CRENEAUX!$X$12,"jjjj"),TEXT($C541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G542</xm:sqref>
        </x14:conditionalFormatting>
        <x14:conditionalFormatting xmlns:xm="http://schemas.microsoft.com/office/excel/2006/main">
          <x14:cfRule type="expression" priority="2642" id="{D6E3735D-3989-4D5B-A58B-8D77AD8798AF}">
            <xm:f>OR(TEXT($C543,"jjjj")=TEXT(CRENEAUX!$S$12,"jjjj"),TEXT($C543,"jjjj")=TEXT(CRENEAUX!$T$12,"jjjj"),TEXT($C543,"jjjj")=TEXT(CRENEAUX!$U$12,"jjjj"),TEXT($C543,"jjjj")=TEXT(CRENEAUX!$V$12,"jjjj"),TEXT($C543,"jjjj")=TEXT(CRENEAUX!$W$12,"jjjj"),TEXT($C543,"jjjj")=TEXT(CRENEAUX!$X$12,"jjjj"),TEXT($C543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G543</xm:sqref>
        </x14:conditionalFormatting>
        <x14:conditionalFormatting xmlns:xm="http://schemas.microsoft.com/office/excel/2006/main">
          <x14:cfRule type="expression" priority="2641" id="{E50FA185-08C6-45AA-84AF-E0199C2033D7}">
            <xm:f>OR(TEXT($C543,"jjjj")=TEXT(CRENEAUX!$S$12,"jjjj"),TEXT($C543,"jjjj")=TEXT(CRENEAUX!$T$12,"jjjj"),TEXT($C543,"jjjj")=TEXT(CRENEAUX!$U$12,"jjjj"),TEXT($C543,"jjjj")=TEXT(CRENEAUX!$V$12,"jjjj"),TEXT($C543,"jjjj")=TEXT(CRENEAUX!$W$12,"jjjj"),TEXT($C543,"jjjj")=TEXT(CRENEAUX!$X$12,"jjjj"),TEXT($C543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G544</xm:sqref>
        </x14:conditionalFormatting>
        <x14:conditionalFormatting xmlns:xm="http://schemas.microsoft.com/office/excel/2006/main">
          <x14:cfRule type="expression" priority="2639" id="{1758ABEF-568C-4EB0-8614-C73B69383BBD}">
            <xm:f>OR(TEXT($C545,"jjjj")=TEXT(CRENEAUX!$S$12,"jjjj"),TEXT($C545,"jjjj")=TEXT(CRENEAUX!$T$12,"jjjj"),TEXT($C545,"jjjj")=TEXT(CRENEAUX!$U$12,"jjjj"),TEXT($C545,"jjjj")=TEXT(CRENEAUX!$V$12,"jjjj"),TEXT($C545,"jjjj")=TEXT(CRENEAUX!$W$12,"jjjj"),TEXT($C545,"jjjj")=TEXT(CRENEAUX!$X$12,"jjjj"),TEXT($C545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G545</xm:sqref>
        </x14:conditionalFormatting>
        <x14:conditionalFormatting xmlns:xm="http://schemas.microsoft.com/office/excel/2006/main">
          <x14:cfRule type="expression" priority="2638" id="{B2DC354E-F1C7-4812-B12D-CF633EA7736E}">
            <xm:f>OR(TEXT($C545,"jjjj")=TEXT(CRENEAUX!$S$12,"jjjj"),TEXT($C545,"jjjj")=TEXT(CRENEAUX!$T$12,"jjjj"),TEXT($C545,"jjjj")=TEXT(CRENEAUX!$U$12,"jjjj"),TEXT($C545,"jjjj")=TEXT(CRENEAUX!$V$12,"jjjj"),TEXT($C545,"jjjj")=TEXT(CRENEAUX!$W$12,"jjjj"),TEXT($C545,"jjjj")=TEXT(CRENEAUX!$X$12,"jjjj"),TEXT($C545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G546</xm:sqref>
        </x14:conditionalFormatting>
        <x14:conditionalFormatting xmlns:xm="http://schemas.microsoft.com/office/excel/2006/main">
          <x14:cfRule type="expression" priority="2636" id="{1DB1E7C5-C689-4BE4-8889-B559B4DC25C2}">
            <xm:f>OR(TEXT($C547,"jjjj")=TEXT(CRENEAUX!$S$12,"jjjj"),TEXT($C547,"jjjj")=TEXT(CRENEAUX!$T$12,"jjjj"),TEXT($C547,"jjjj")=TEXT(CRENEAUX!$U$12,"jjjj"),TEXT($C547,"jjjj")=TEXT(CRENEAUX!$V$12,"jjjj"),TEXT($C547,"jjjj")=TEXT(CRENEAUX!$W$12,"jjjj"),TEXT($C547,"jjjj")=TEXT(CRENEAUX!$X$12,"jjjj"),TEXT($C547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G547</xm:sqref>
        </x14:conditionalFormatting>
        <x14:conditionalFormatting xmlns:xm="http://schemas.microsoft.com/office/excel/2006/main">
          <x14:cfRule type="expression" priority="2635" id="{0F880F9C-7F07-496E-A93D-A31DEEC28B23}">
            <xm:f>OR(TEXT($C547,"jjjj")=TEXT(CRENEAUX!$S$12,"jjjj"),TEXT($C547,"jjjj")=TEXT(CRENEAUX!$T$12,"jjjj"),TEXT($C547,"jjjj")=TEXT(CRENEAUX!$U$12,"jjjj"),TEXT($C547,"jjjj")=TEXT(CRENEAUX!$V$12,"jjjj"),TEXT($C547,"jjjj")=TEXT(CRENEAUX!$W$12,"jjjj"),TEXT($C547,"jjjj")=TEXT(CRENEAUX!$X$12,"jjjj"),TEXT($C547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G548</xm:sqref>
        </x14:conditionalFormatting>
        <x14:conditionalFormatting xmlns:xm="http://schemas.microsoft.com/office/excel/2006/main">
          <x14:cfRule type="expression" priority="2633" id="{102F06C6-6471-44B8-8404-9C1E13F96AFA}">
            <xm:f>OR(TEXT($C549,"jjjj")=TEXT(CRENEAUX!$S$12,"jjjj"),TEXT($C549,"jjjj")=TEXT(CRENEAUX!$T$12,"jjjj"),TEXT($C549,"jjjj")=TEXT(CRENEAUX!$U$12,"jjjj"),TEXT($C549,"jjjj")=TEXT(CRENEAUX!$V$12,"jjjj"),TEXT($C549,"jjjj")=TEXT(CRENEAUX!$W$12,"jjjj"),TEXT($C549,"jjjj")=TEXT(CRENEAUX!$X$12,"jjjj"),TEXT($C549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G549</xm:sqref>
        </x14:conditionalFormatting>
        <x14:conditionalFormatting xmlns:xm="http://schemas.microsoft.com/office/excel/2006/main">
          <x14:cfRule type="expression" priority="2632" id="{20FAB7E7-D949-4452-92B3-7016CE89DD29}">
            <xm:f>OR(TEXT($C549,"jjjj")=TEXT(CRENEAUX!$S$12,"jjjj"),TEXT($C549,"jjjj")=TEXT(CRENEAUX!$T$12,"jjjj"),TEXT($C549,"jjjj")=TEXT(CRENEAUX!$U$12,"jjjj"),TEXT($C549,"jjjj")=TEXT(CRENEAUX!$V$12,"jjjj"),TEXT($C549,"jjjj")=TEXT(CRENEAUX!$W$12,"jjjj"),TEXT($C549,"jjjj")=TEXT(CRENEAUX!$X$12,"jjjj"),TEXT($C549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G550</xm:sqref>
        </x14:conditionalFormatting>
        <x14:conditionalFormatting xmlns:xm="http://schemas.microsoft.com/office/excel/2006/main">
          <x14:cfRule type="expression" priority="2630" id="{FCE734AD-9D25-4EDB-8F2A-A09186A058BD}">
            <xm:f>OR(TEXT($C551,"jjjj")=TEXT(CRENEAUX!$S$12,"jjjj"),TEXT($C551,"jjjj")=TEXT(CRENEAUX!$T$12,"jjjj"),TEXT($C551,"jjjj")=TEXT(CRENEAUX!$U$12,"jjjj"),TEXT($C551,"jjjj")=TEXT(CRENEAUX!$V$12,"jjjj"),TEXT($C551,"jjjj")=TEXT(CRENEAUX!$W$12,"jjjj"),TEXT($C551,"jjjj")=TEXT(CRENEAUX!$X$12,"jjjj"),TEXT($C551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G551</xm:sqref>
        </x14:conditionalFormatting>
        <x14:conditionalFormatting xmlns:xm="http://schemas.microsoft.com/office/excel/2006/main">
          <x14:cfRule type="expression" priority="2629" id="{8F2BBBC8-F05D-48EE-96A2-E00D6914B5A5}">
            <xm:f>OR(TEXT($C551,"jjjj")=TEXT(CRENEAUX!$S$12,"jjjj"),TEXT($C551,"jjjj")=TEXT(CRENEAUX!$T$12,"jjjj"),TEXT($C551,"jjjj")=TEXT(CRENEAUX!$U$12,"jjjj"),TEXT($C551,"jjjj")=TEXT(CRENEAUX!$V$12,"jjjj"),TEXT($C551,"jjjj")=TEXT(CRENEAUX!$W$12,"jjjj"),TEXT($C551,"jjjj")=TEXT(CRENEAUX!$X$12,"jjjj"),TEXT($C551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G552</xm:sqref>
        </x14:conditionalFormatting>
        <x14:conditionalFormatting xmlns:xm="http://schemas.microsoft.com/office/excel/2006/main">
          <x14:cfRule type="expression" priority="2627" id="{FEBCC52F-F497-4123-9649-632432628FA8}">
            <xm:f>OR(TEXT($C553,"jjjj")=TEXT(CRENEAUX!$S$12,"jjjj"),TEXT($C553,"jjjj")=TEXT(CRENEAUX!$T$12,"jjjj"),TEXT($C553,"jjjj")=TEXT(CRENEAUX!$U$12,"jjjj"),TEXT($C553,"jjjj")=TEXT(CRENEAUX!$V$12,"jjjj"),TEXT($C553,"jjjj")=TEXT(CRENEAUX!$W$12,"jjjj"),TEXT($C553,"jjjj")=TEXT(CRENEAUX!$X$12,"jjjj"),TEXT($C553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G553</xm:sqref>
        </x14:conditionalFormatting>
        <x14:conditionalFormatting xmlns:xm="http://schemas.microsoft.com/office/excel/2006/main">
          <x14:cfRule type="expression" priority="2626" id="{C292EC48-8BBB-446F-8C1F-3682751B1819}">
            <xm:f>OR(TEXT($C553,"jjjj")=TEXT(CRENEAUX!$S$12,"jjjj"),TEXT($C553,"jjjj")=TEXT(CRENEAUX!$T$12,"jjjj"),TEXT($C553,"jjjj")=TEXT(CRENEAUX!$U$12,"jjjj"),TEXT($C553,"jjjj")=TEXT(CRENEAUX!$V$12,"jjjj"),TEXT($C553,"jjjj")=TEXT(CRENEAUX!$W$12,"jjjj"),TEXT($C553,"jjjj")=TEXT(CRENEAUX!$X$12,"jjjj"),TEXT($C553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G554</xm:sqref>
        </x14:conditionalFormatting>
        <x14:conditionalFormatting xmlns:xm="http://schemas.microsoft.com/office/excel/2006/main">
          <x14:cfRule type="expression" priority="2624" id="{0871EE60-49A8-4300-B2DB-7AA71E80C79F}">
            <xm:f>OR(TEXT($C555,"jjjj")=TEXT(CRENEAUX!$S$12,"jjjj"),TEXT($C555,"jjjj")=TEXT(CRENEAUX!$T$12,"jjjj"),TEXT($C555,"jjjj")=TEXT(CRENEAUX!$U$12,"jjjj"),TEXT($C555,"jjjj")=TEXT(CRENEAUX!$V$12,"jjjj"),TEXT($C555,"jjjj")=TEXT(CRENEAUX!$W$12,"jjjj"),TEXT($C555,"jjjj")=TEXT(CRENEAUX!$X$12,"jjjj"),TEXT($C555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G555</xm:sqref>
        </x14:conditionalFormatting>
        <x14:conditionalFormatting xmlns:xm="http://schemas.microsoft.com/office/excel/2006/main">
          <x14:cfRule type="expression" priority="2623" id="{98B01600-3F27-443F-9E5A-D326F441F785}">
            <xm:f>OR(TEXT($C555,"jjjj")=TEXT(CRENEAUX!$S$12,"jjjj"),TEXT($C555,"jjjj")=TEXT(CRENEAUX!$T$12,"jjjj"),TEXT($C555,"jjjj")=TEXT(CRENEAUX!$U$12,"jjjj"),TEXT($C555,"jjjj")=TEXT(CRENEAUX!$V$12,"jjjj"),TEXT($C555,"jjjj")=TEXT(CRENEAUX!$W$12,"jjjj"),TEXT($C555,"jjjj")=TEXT(CRENEAUX!$X$12,"jjjj"),TEXT($C555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G556</xm:sqref>
        </x14:conditionalFormatting>
        <x14:conditionalFormatting xmlns:xm="http://schemas.microsoft.com/office/excel/2006/main">
          <x14:cfRule type="expression" priority="2621" id="{E346C515-93CD-4155-AC7B-3B7A821C3B16}">
            <xm:f>OR(TEXT($C557,"jjjj")=TEXT(CRENEAUX!$S$12,"jjjj"),TEXT($C557,"jjjj")=TEXT(CRENEAUX!$T$12,"jjjj"),TEXT($C557,"jjjj")=TEXT(CRENEAUX!$U$12,"jjjj"),TEXT($C557,"jjjj")=TEXT(CRENEAUX!$V$12,"jjjj"),TEXT($C557,"jjjj")=TEXT(CRENEAUX!$W$12,"jjjj"),TEXT($C557,"jjjj")=TEXT(CRENEAUX!$X$12,"jjjj"),TEXT($C557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G557</xm:sqref>
        </x14:conditionalFormatting>
        <x14:conditionalFormatting xmlns:xm="http://schemas.microsoft.com/office/excel/2006/main">
          <x14:cfRule type="expression" priority="2620" id="{4227D393-5FE5-4233-9509-7369C8C53F6E}">
            <xm:f>OR(TEXT($C557,"jjjj")=TEXT(CRENEAUX!$S$12,"jjjj"),TEXT($C557,"jjjj")=TEXT(CRENEAUX!$T$12,"jjjj"),TEXT($C557,"jjjj")=TEXT(CRENEAUX!$U$12,"jjjj"),TEXT($C557,"jjjj")=TEXT(CRENEAUX!$V$12,"jjjj"),TEXT($C557,"jjjj")=TEXT(CRENEAUX!$W$12,"jjjj"),TEXT($C557,"jjjj")=TEXT(CRENEAUX!$X$12,"jjjj"),TEXT($C557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G558</xm:sqref>
        </x14:conditionalFormatting>
        <x14:conditionalFormatting xmlns:xm="http://schemas.microsoft.com/office/excel/2006/main">
          <x14:cfRule type="expression" priority="2618" id="{461975EE-7875-4CBE-A1BD-B82B910F0A10}">
            <xm:f>OR(TEXT($C559,"jjjj")=TEXT(CRENEAUX!$S$12,"jjjj"),TEXT($C559,"jjjj")=TEXT(CRENEAUX!$T$12,"jjjj"),TEXT($C559,"jjjj")=TEXT(CRENEAUX!$U$12,"jjjj"),TEXT($C559,"jjjj")=TEXT(CRENEAUX!$V$12,"jjjj"),TEXT($C559,"jjjj")=TEXT(CRENEAUX!$W$12,"jjjj"),TEXT($C559,"jjjj")=TEXT(CRENEAUX!$X$12,"jjjj"),TEXT($C559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G559</xm:sqref>
        </x14:conditionalFormatting>
        <x14:conditionalFormatting xmlns:xm="http://schemas.microsoft.com/office/excel/2006/main">
          <x14:cfRule type="expression" priority="2617" id="{A008D6B5-0C7F-4DF4-97FA-9520EA1EFDA1}">
            <xm:f>OR(TEXT($C559,"jjjj")=TEXT(CRENEAUX!$S$12,"jjjj"),TEXT($C559,"jjjj")=TEXT(CRENEAUX!$T$12,"jjjj"),TEXT($C559,"jjjj")=TEXT(CRENEAUX!$U$12,"jjjj"),TEXT($C559,"jjjj")=TEXT(CRENEAUX!$V$12,"jjjj"),TEXT($C559,"jjjj")=TEXT(CRENEAUX!$W$12,"jjjj"),TEXT($C559,"jjjj")=TEXT(CRENEAUX!$X$12,"jjjj"),TEXT($C559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G560</xm:sqref>
        </x14:conditionalFormatting>
        <x14:conditionalFormatting xmlns:xm="http://schemas.microsoft.com/office/excel/2006/main">
          <x14:cfRule type="expression" priority="2615" id="{C3934AA3-844D-47CB-BD48-1B24CB40E32A}">
            <xm:f>OR(TEXT($C561,"jjjj")=TEXT(CRENEAUX!$S$12,"jjjj"),TEXT($C561,"jjjj")=TEXT(CRENEAUX!$T$12,"jjjj"),TEXT($C561,"jjjj")=TEXT(CRENEAUX!$U$12,"jjjj"),TEXT($C561,"jjjj")=TEXT(CRENEAUX!$V$12,"jjjj"),TEXT($C561,"jjjj")=TEXT(CRENEAUX!$W$12,"jjjj"),TEXT($C561,"jjjj")=TEXT(CRENEAUX!$X$12,"jjjj"),TEXT($C561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G561</xm:sqref>
        </x14:conditionalFormatting>
        <x14:conditionalFormatting xmlns:xm="http://schemas.microsoft.com/office/excel/2006/main">
          <x14:cfRule type="expression" priority="2614" id="{5E695377-231C-4AD1-8EDB-8BAA77C21EFF}">
            <xm:f>OR(TEXT($C561,"jjjj")=TEXT(CRENEAUX!$S$12,"jjjj"),TEXT($C561,"jjjj")=TEXT(CRENEAUX!$T$12,"jjjj"),TEXT($C561,"jjjj")=TEXT(CRENEAUX!$U$12,"jjjj"),TEXT($C561,"jjjj")=TEXT(CRENEAUX!$V$12,"jjjj"),TEXT($C561,"jjjj")=TEXT(CRENEAUX!$W$12,"jjjj"),TEXT($C561,"jjjj")=TEXT(CRENEAUX!$X$12,"jjjj"),TEXT($C561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G562</xm:sqref>
        </x14:conditionalFormatting>
        <x14:conditionalFormatting xmlns:xm="http://schemas.microsoft.com/office/excel/2006/main">
          <x14:cfRule type="expression" priority="2612" id="{ACC67BE5-25CF-4ACF-B550-2CF73D3ED1C2}">
            <xm:f>OR(TEXT($C563,"jjjj")=TEXT(CRENEAUX!$S$12,"jjjj"),TEXT($C563,"jjjj")=TEXT(CRENEAUX!$T$12,"jjjj"),TEXT($C563,"jjjj")=TEXT(CRENEAUX!$U$12,"jjjj"),TEXT($C563,"jjjj")=TEXT(CRENEAUX!$V$12,"jjjj"),TEXT($C563,"jjjj")=TEXT(CRENEAUX!$W$12,"jjjj"),TEXT($C563,"jjjj")=TEXT(CRENEAUX!$X$12,"jjjj"),TEXT($C563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G563</xm:sqref>
        </x14:conditionalFormatting>
        <x14:conditionalFormatting xmlns:xm="http://schemas.microsoft.com/office/excel/2006/main">
          <x14:cfRule type="expression" priority="2611" id="{BA1E1D23-CE47-49AD-AA8F-C112CE575EE4}">
            <xm:f>OR(TEXT($C563,"jjjj")=TEXT(CRENEAUX!$S$12,"jjjj"),TEXT($C563,"jjjj")=TEXT(CRENEAUX!$T$12,"jjjj"),TEXT($C563,"jjjj")=TEXT(CRENEAUX!$U$12,"jjjj"),TEXT($C563,"jjjj")=TEXT(CRENEAUX!$V$12,"jjjj"),TEXT($C563,"jjjj")=TEXT(CRENEAUX!$W$12,"jjjj"),TEXT($C563,"jjjj")=TEXT(CRENEAUX!$X$12,"jjjj"),TEXT($C563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G564</xm:sqref>
        </x14:conditionalFormatting>
        <x14:conditionalFormatting xmlns:xm="http://schemas.microsoft.com/office/excel/2006/main">
          <x14:cfRule type="expression" priority="2609" id="{48F32C9E-66B8-4DF4-9F63-D5EF5F1C9779}">
            <xm:f>OR(TEXT($C565,"jjjj")=TEXT(CRENEAUX!$S$12,"jjjj"),TEXT($C565,"jjjj")=TEXT(CRENEAUX!$T$12,"jjjj"),TEXT($C565,"jjjj")=TEXT(CRENEAUX!$U$12,"jjjj"),TEXT($C565,"jjjj")=TEXT(CRENEAUX!$V$12,"jjjj"),TEXT($C565,"jjjj")=TEXT(CRENEAUX!$W$12,"jjjj"),TEXT($C565,"jjjj")=TEXT(CRENEAUX!$X$12,"jjjj"),TEXT($C565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G565</xm:sqref>
        </x14:conditionalFormatting>
        <x14:conditionalFormatting xmlns:xm="http://schemas.microsoft.com/office/excel/2006/main">
          <x14:cfRule type="expression" priority="2608" id="{A836C75C-7462-4A7A-8A4B-706B0EC4E3D5}">
            <xm:f>OR(TEXT($C565,"jjjj")=TEXT(CRENEAUX!$S$12,"jjjj"),TEXT($C565,"jjjj")=TEXT(CRENEAUX!$T$12,"jjjj"),TEXT($C565,"jjjj")=TEXT(CRENEAUX!$U$12,"jjjj"),TEXT($C565,"jjjj")=TEXT(CRENEAUX!$V$12,"jjjj"),TEXT($C565,"jjjj")=TEXT(CRENEAUX!$W$12,"jjjj"),TEXT($C565,"jjjj")=TEXT(CRENEAUX!$X$12,"jjjj"),TEXT($C565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G566</xm:sqref>
        </x14:conditionalFormatting>
        <x14:conditionalFormatting xmlns:xm="http://schemas.microsoft.com/office/excel/2006/main">
          <x14:cfRule type="expression" priority="2606" id="{5726F531-08EF-4F6A-8E53-5B723F329F46}">
            <xm:f>OR(TEXT($C567,"jjjj")=TEXT(CRENEAUX!$S$12,"jjjj"),TEXT($C567,"jjjj")=TEXT(CRENEAUX!$T$12,"jjjj"),TEXT($C567,"jjjj")=TEXT(CRENEAUX!$U$12,"jjjj"),TEXT($C567,"jjjj")=TEXT(CRENEAUX!$V$12,"jjjj"),TEXT($C567,"jjjj")=TEXT(CRENEAUX!$W$12,"jjjj"),TEXT($C567,"jjjj")=TEXT(CRENEAUX!$X$12,"jjjj"),TEXT($C567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G567</xm:sqref>
        </x14:conditionalFormatting>
        <x14:conditionalFormatting xmlns:xm="http://schemas.microsoft.com/office/excel/2006/main">
          <x14:cfRule type="expression" priority="2605" id="{F353CA4B-6310-421F-B02A-79D0E3B2A71F}">
            <xm:f>OR(TEXT($C567,"jjjj")=TEXT(CRENEAUX!$S$12,"jjjj"),TEXT($C567,"jjjj")=TEXT(CRENEAUX!$T$12,"jjjj"),TEXT($C567,"jjjj")=TEXT(CRENEAUX!$U$12,"jjjj"),TEXT($C567,"jjjj")=TEXT(CRENEAUX!$V$12,"jjjj"),TEXT($C567,"jjjj")=TEXT(CRENEAUX!$W$12,"jjjj"),TEXT($C567,"jjjj")=TEXT(CRENEAUX!$X$12,"jjjj"),TEXT($C567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G568</xm:sqref>
        </x14:conditionalFormatting>
        <x14:conditionalFormatting xmlns:xm="http://schemas.microsoft.com/office/excel/2006/main">
          <x14:cfRule type="expression" priority="2603" id="{12C16ADA-A6C9-4176-AFF3-9FBB3CE46631}">
            <xm:f>OR(TEXT($C569,"jjjj")=TEXT(CRENEAUX!$S$12,"jjjj"),TEXT($C569,"jjjj")=TEXT(CRENEAUX!$T$12,"jjjj"),TEXT($C569,"jjjj")=TEXT(CRENEAUX!$U$12,"jjjj"),TEXT($C569,"jjjj")=TEXT(CRENEAUX!$V$12,"jjjj"),TEXT($C569,"jjjj")=TEXT(CRENEAUX!$W$12,"jjjj"),TEXT($C569,"jjjj")=TEXT(CRENEAUX!$X$12,"jjjj"),TEXT($C569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G569</xm:sqref>
        </x14:conditionalFormatting>
        <x14:conditionalFormatting xmlns:xm="http://schemas.microsoft.com/office/excel/2006/main">
          <x14:cfRule type="expression" priority="2602" id="{448468BC-A872-4093-A7A3-AA2F0E251A1D}">
            <xm:f>OR(TEXT($C569,"jjjj")=TEXT(CRENEAUX!$S$12,"jjjj"),TEXT($C569,"jjjj")=TEXT(CRENEAUX!$T$12,"jjjj"),TEXT($C569,"jjjj")=TEXT(CRENEAUX!$U$12,"jjjj"),TEXT($C569,"jjjj")=TEXT(CRENEAUX!$V$12,"jjjj"),TEXT($C569,"jjjj")=TEXT(CRENEAUX!$W$12,"jjjj"),TEXT($C569,"jjjj")=TEXT(CRENEAUX!$X$12,"jjjj"),TEXT($C569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G570</xm:sqref>
        </x14:conditionalFormatting>
        <x14:conditionalFormatting xmlns:xm="http://schemas.microsoft.com/office/excel/2006/main">
          <x14:cfRule type="expression" priority="2600" id="{D2330030-B427-413D-B31C-6B5C1194C12E}">
            <xm:f>OR(TEXT($C571,"jjjj")=TEXT(CRENEAUX!$S$12,"jjjj"),TEXT($C571,"jjjj")=TEXT(CRENEAUX!$T$12,"jjjj"),TEXT($C571,"jjjj")=TEXT(CRENEAUX!$U$12,"jjjj"),TEXT($C571,"jjjj")=TEXT(CRENEAUX!$V$12,"jjjj"),TEXT($C571,"jjjj")=TEXT(CRENEAUX!$W$12,"jjjj"),TEXT($C571,"jjjj")=TEXT(CRENEAUX!$X$12,"jjjj"),TEXT($C571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G571</xm:sqref>
        </x14:conditionalFormatting>
        <x14:conditionalFormatting xmlns:xm="http://schemas.microsoft.com/office/excel/2006/main">
          <x14:cfRule type="expression" priority="2599" id="{1D93C5F6-1D61-44FA-926A-6C0CA68D01D8}">
            <xm:f>OR(TEXT($C571,"jjjj")=TEXT(CRENEAUX!$S$12,"jjjj"),TEXT($C571,"jjjj")=TEXT(CRENEAUX!$T$12,"jjjj"),TEXT($C571,"jjjj")=TEXT(CRENEAUX!$U$12,"jjjj"),TEXT($C571,"jjjj")=TEXT(CRENEAUX!$V$12,"jjjj"),TEXT($C571,"jjjj")=TEXT(CRENEAUX!$W$12,"jjjj"),TEXT($C571,"jjjj")=TEXT(CRENEAUX!$X$12,"jjjj"),TEXT($C571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G572</xm:sqref>
        </x14:conditionalFormatting>
        <x14:conditionalFormatting xmlns:xm="http://schemas.microsoft.com/office/excel/2006/main">
          <x14:cfRule type="expression" priority="2597" id="{96AA46AE-17E8-450B-830A-AE7167043F84}">
            <xm:f>OR(TEXT($C573,"jjjj")=TEXT(CRENEAUX!$S$12,"jjjj"),TEXT($C573,"jjjj")=TEXT(CRENEAUX!$T$12,"jjjj"),TEXT($C573,"jjjj")=TEXT(CRENEAUX!$U$12,"jjjj"),TEXT($C573,"jjjj")=TEXT(CRENEAUX!$V$12,"jjjj"),TEXT($C573,"jjjj")=TEXT(CRENEAUX!$W$12,"jjjj"),TEXT($C573,"jjjj")=TEXT(CRENEAUX!$X$12,"jjjj"),TEXT($C573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G573</xm:sqref>
        </x14:conditionalFormatting>
        <x14:conditionalFormatting xmlns:xm="http://schemas.microsoft.com/office/excel/2006/main">
          <x14:cfRule type="expression" priority="2596" id="{6F27F70C-D207-46A0-9BC7-14B0079A6FD4}">
            <xm:f>OR(TEXT($C573,"jjjj")=TEXT(CRENEAUX!$S$12,"jjjj"),TEXT($C573,"jjjj")=TEXT(CRENEAUX!$T$12,"jjjj"),TEXT($C573,"jjjj")=TEXT(CRENEAUX!$U$12,"jjjj"),TEXT($C573,"jjjj")=TEXT(CRENEAUX!$V$12,"jjjj"),TEXT($C573,"jjjj")=TEXT(CRENEAUX!$W$12,"jjjj"),TEXT($C573,"jjjj")=TEXT(CRENEAUX!$X$12,"jjjj"),TEXT($C573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G574</xm:sqref>
        </x14:conditionalFormatting>
        <x14:conditionalFormatting xmlns:xm="http://schemas.microsoft.com/office/excel/2006/main">
          <x14:cfRule type="expression" priority="2594" id="{730AF484-51C0-46F8-9C8F-407234B377C8}">
            <xm:f>OR(TEXT($C575,"jjjj")=TEXT(CRENEAUX!$S$12,"jjjj"),TEXT($C575,"jjjj")=TEXT(CRENEAUX!$T$12,"jjjj"),TEXT($C575,"jjjj")=TEXT(CRENEAUX!$U$12,"jjjj"),TEXT($C575,"jjjj")=TEXT(CRENEAUX!$V$12,"jjjj"),TEXT($C575,"jjjj")=TEXT(CRENEAUX!$W$12,"jjjj"),TEXT($C575,"jjjj")=TEXT(CRENEAUX!$X$12,"jjjj"),TEXT($C575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G575</xm:sqref>
        </x14:conditionalFormatting>
        <x14:conditionalFormatting xmlns:xm="http://schemas.microsoft.com/office/excel/2006/main">
          <x14:cfRule type="expression" priority="2593" id="{8F6E9508-536C-44E1-82B3-2D0F5949F4FE}">
            <xm:f>OR(TEXT($C575,"jjjj")=TEXT(CRENEAUX!$S$12,"jjjj"),TEXT($C575,"jjjj")=TEXT(CRENEAUX!$T$12,"jjjj"),TEXT($C575,"jjjj")=TEXT(CRENEAUX!$U$12,"jjjj"),TEXT($C575,"jjjj")=TEXT(CRENEAUX!$V$12,"jjjj"),TEXT($C575,"jjjj")=TEXT(CRENEAUX!$W$12,"jjjj"),TEXT($C575,"jjjj")=TEXT(CRENEAUX!$X$12,"jjjj"),TEXT($C575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G576</xm:sqref>
        </x14:conditionalFormatting>
        <x14:conditionalFormatting xmlns:xm="http://schemas.microsoft.com/office/excel/2006/main">
          <x14:cfRule type="expression" priority="2591" id="{E987CC3F-0DD1-4192-906E-FCBEA5C41B15}">
            <xm:f>OR(TEXT($C577,"jjjj")=TEXT(CRENEAUX!$S$12,"jjjj"),TEXT($C577,"jjjj")=TEXT(CRENEAUX!$T$12,"jjjj"),TEXT($C577,"jjjj")=TEXT(CRENEAUX!$U$12,"jjjj"),TEXT($C577,"jjjj")=TEXT(CRENEAUX!$V$12,"jjjj"),TEXT($C577,"jjjj")=TEXT(CRENEAUX!$W$12,"jjjj"),TEXT($C577,"jjjj")=TEXT(CRENEAUX!$X$12,"jjjj"),TEXT($C577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G577</xm:sqref>
        </x14:conditionalFormatting>
        <x14:conditionalFormatting xmlns:xm="http://schemas.microsoft.com/office/excel/2006/main">
          <x14:cfRule type="expression" priority="2590" id="{12AA6F36-F0A6-4D22-802A-BD961CE16452}">
            <xm:f>OR(TEXT($C577,"jjjj")=TEXT(CRENEAUX!$S$12,"jjjj"),TEXT($C577,"jjjj")=TEXT(CRENEAUX!$T$12,"jjjj"),TEXT($C577,"jjjj")=TEXT(CRENEAUX!$U$12,"jjjj"),TEXT($C577,"jjjj")=TEXT(CRENEAUX!$V$12,"jjjj"),TEXT($C577,"jjjj")=TEXT(CRENEAUX!$W$12,"jjjj"),TEXT($C577,"jjjj")=TEXT(CRENEAUX!$X$12,"jjjj"),TEXT($C577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G578</xm:sqref>
        </x14:conditionalFormatting>
        <x14:conditionalFormatting xmlns:xm="http://schemas.microsoft.com/office/excel/2006/main">
          <x14:cfRule type="expression" priority="2588" id="{F2AC2EE2-5F67-4D9A-AB93-B3FA504736ED}">
            <xm:f>OR(TEXT($C579,"jjjj")=TEXT(CRENEAUX!$S$12,"jjjj"),TEXT($C579,"jjjj")=TEXT(CRENEAUX!$T$12,"jjjj"),TEXT($C579,"jjjj")=TEXT(CRENEAUX!$U$12,"jjjj"),TEXT($C579,"jjjj")=TEXT(CRENEAUX!$V$12,"jjjj"),TEXT($C579,"jjjj")=TEXT(CRENEAUX!$W$12,"jjjj"),TEXT($C579,"jjjj")=TEXT(CRENEAUX!$X$12,"jjjj"),TEXT($C579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G579</xm:sqref>
        </x14:conditionalFormatting>
        <x14:conditionalFormatting xmlns:xm="http://schemas.microsoft.com/office/excel/2006/main">
          <x14:cfRule type="expression" priority="2587" id="{0C26EA6B-C1AB-4FAF-BD9E-0A87555BF8A9}">
            <xm:f>OR(TEXT($C579,"jjjj")=TEXT(CRENEAUX!$S$12,"jjjj"),TEXT($C579,"jjjj")=TEXT(CRENEAUX!$T$12,"jjjj"),TEXT($C579,"jjjj")=TEXT(CRENEAUX!$U$12,"jjjj"),TEXT($C579,"jjjj")=TEXT(CRENEAUX!$V$12,"jjjj"),TEXT($C579,"jjjj")=TEXT(CRENEAUX!$W$12,"jjjj"),TEXT($C579,"jjjj")=TEXT(CRENEAUX!$X$12,"jjjj"),TEXT($C579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G580</xm:sqref>
        </x14:conditionalFormatting>
        <x14:conditionalFormatting xmlns:xm="http://schemas.microsoft.com/office/excel/2006/main">
          <x14:cfRule type="expression" priority="2585" id="{A6C9352D-8D06-4B6A-807A-BAAEB20C78F4}">
            <xm:f>OR(TEXT($C581,"jjjj")=TEXT(CRENEAUX!$S$12,"jjjj"),TEXT($C581,"jjjj")=TEXT(CRENEAUX!$T$12,"jjjj"),TEXT($C581,"jjjj")=TEXT(CRENEAUX!$U$12,"jjjj"),TEXT($C581,"jjjj")=TEXT(CRENEAUX!$V$12,"jjjj"),TEXT($C581,"jjjj")=TEXT(CRENEAUX!$W$12,"jjjj"),TEXT($C581,"jjjj")=TEXT(CRENEAUX!$X$12,"jjjj"),TEXT($C581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G581</xm:sqref>
        </x14:conditionalFormatting>
        <x14:conditionalFormatting xmlns:xm="http://schemas.microsoft.com/office/excel/2006/main">
          <x14:cfRule type="expression" priority="2584" id="{A47AA3E1-DBDB-48B7-8C60-AA791D0EACAA}">
            <xm:f>OR(TEXT($C581,"jjjj")=TEXT(CRENEAUX!$S$12,"jjjj"),TEXT($C581,"jjjj")=TEXT(CRENEAUX!$T$12,"jjjj"),TEXT($C581,"jjjj")=TEXT(CRENEAUX!$U$12,"jjjj"),TEXT($C581,"jjjj")=TEXT(CRENEAUX!$V$12,"jjjj"),TEXT($C581,"jjjj")=TEXT(CRENEAUX!$W$12,"jjjj"),TEXT($C581,"jjjj")=TEXT(CRENEAUX!$X$12,"jjjj"),TEXT($C581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G582</xm:sqref>
        </x14:conditionalFormatting>
        <x14:conditionalFormatting xmlns:xm="http://schemas.microsoft.com/office/excel/2006/main">
          <x14:cfRule type="expression" priority="2582" id="{EE01C375-ECB7-4C84-A04E-C691E9A23D27}">
            <xm:f>OR(TEXT($C583,"jjjj")=TEXT(CRENEAUX!$S$12,"jjjj"),TEXT($C583,"jjjj")=TEXT(CRENEAUX!$T$12,"jjjj"),TEXT($C583,"jjjj")=TEXT(CRENEAUX!$U$12,"jjjj"),TEXT($C583,"jjjj")=TEXT(CRENEAUX!$V$12,"jjjj"),TEXT($C583,"jjjj")=TEXT(CRENEAUX!$W$12,"jjjj"),TEXT($C583,"jjjj")=TEXT(CRENEAUX!$X$12,"jjjj"),TEXT($C583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G583</xm:sqref>
        </x14:conditionalFormatting>
        <x14:conditionalFormatting xmlns:xm="http://schemas.microsoft.com/office/excel/2006/main">
          <x14:cfRule type="expression" priority="2581" id="{669E8E43-4E1A-4B35-B568-5ACF73181032}">
            <xm:f>OR(TEXT($C583,"jjjj")=TEXT(CRENEAUX!$S$12,"jjjj"),TEXT($C583,"jjjj")=TEXT(CRENEAUX!$T$12,"jjjj"),TEXT($C583,"jjjj")=TEXT(CRENEAUX!$U$12,"jjjj"),TEXT($C583,"jjjj")=TEXT(CRENEAUX!$V$12,"jjjj"),TEXT($C583,"jjjj")=TEXT(CRENEAUX!$W$12,"jjjj"),TEXT($C583,"jjjj")=TEXT(CRENEAUX!$X$12,"jjjj"),TEXT($C583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G584</xm:sqref>
        </x14:conditionalFormatting>
        <x14:conditionalFormatting xmlns:xm="http://schemas.microsoft.com/office/excel/2006/main">
          <x14:cfRule type="expression" priority="2579" id="{2290AA3C-311B-4E4C-A7F0-1741D305A210}">
            <xm:f>OR(TEXT($C585,"jjjj")=TEXT(CRENEAUX!$S$12,"jjjj"),TEXT($C585,"jjjj")=TEXT(CRENEAUX!$T$12,"jjjj"),TEXT($C585,"jjjj")=TEXT(CRENEAUX!$U$12,"jjjj"),TEXT($C585,"jjjj")=TEXT(CRENEAUX!$V$12,"jjjj"),TEXT($C585,"jjjj")=TEXT(CRENEAUX!$W$12,"jjjj"),TEXT($C585,"jjjj")=TEXT(CRENEAUX!$X$12,"jjjj"),TEXT($C585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G585</xm:sqref>
        </x14:conditionalFormatting>
        <x14:conditionalFormatting xmlns:xm="http://schemas.microsoft.com/office/excel/2006/main">
          <x14:cfRule type="expression" priority="2578" id="{41E1C5B9-F9A0-4FE4-AF12-532944E97FB5}">
            <xm:f>OR(TEXT($C585,"jjjj")=TEXT(CRENEAUX!$S$12,"jjjj"),TEXT($C585,"jjjj")=TEXT(CRENEAUX!$T$12,"jjjj"),TEXT($C585,"jjjj")=TEXT(CRENEAUX!$U$12,"jjjj"),TEXT($C585,"jjjj")=TEXT(CRENEAUX!$V$12,"jjjj"),TEXT($C585,"jjjj")=TEXT(CRENEAUX!$W$12,"jjjj"),TEXT($C585,"jjjj")=TEXT(CRENEAUX!$X$12,"jjjj"),TEXT($C585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G586</xm:sqref>
        </x14:conditionalFormatting>
        <x14:conditionalFormatting xmlns:xm="http://schemas.microsoft.com/office/excel/2006/main">
          <x14:cfRule type="expression" priority="2576" id="{AD2D1106-EC9B-4919-BBBC-C9E710732D7E}">
            <xm:f>OR(TEXT($C587,"jjjj")=TEXT(CRENEAUX!$S$12,"jjjj"),TEXT($C587,"jjjj")=TEXT(CRENEAUX!$T$12,"jjjj"),TEXT($C587,"jjjj")=TEXT(CRENEAUX!$U$12,"jjjj"),TEXT($C587,"jjjj")=TEXT(CRENEAUX!$V$12,"jjjj"),TEXT($C587,"jjjj")=TEXT(CRENEAUX!$W$12,"jjjj"),TEXT($C587,"jjjj")=TEXT(CRENEAUX!$X$12,"jjjj"),TEXT($C587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G587</xm:sqref>
        </x14:conditionalFormatting>
        <x14:conditionalFormatting xmlns:xm="http://schemas.microsoft.com/office/excel/2006/main">
          <x14:cfRule type="expression" priority="2575" id="{A455880E-8090-4154-BA4D-4854253FAD9F}">
            <xm:f>OR(TEXT($C587,"jjjj")=TEXT(CRENEAUX!$S$12,"jjjj"),TEXT($C587,"jjjj")=TEXT(CRENEAUX!$T$12,"jjjj"),TEXT($C587,"jjjj")=TEXT(CRENEAUX!$U$12,"jjjj"),TEXT($C587,"jjjj")=TEXT(CRENEAUX!$V$12,"jjjj"),TEXT($C587,"jjjj")=TEXT(CRENEAUX!$W$12,"jjjj"),TEXT($C587,"jjjj")=TEXT(CRENEAUX!$X$12,"jjjj"),TEXT($C587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G588</xm:sqref>
        </x14:conditionalFormatting>
        <x14:conditionalFormatting xmlns:xm="http://schemas.microsoft.com/office/excel/2006/main">
          <x14:cfRule type="expression" priority="2573" id="{D148F90E-BDC4-479C-BBB1-F2925F8160BD}">
            <xm:f>OR(TEXT($C589,"jjjj")=TEXT(CRENEAUX!$S$12,"jjjj"),TEXT($C589,"jjjj")=TEXT(CRENEAUX!$T$12,"jjjj"),TEXT($C589,"jjjj")=TEXT(CRENEAUX!$U$12,"jjjj"),TEXT($C589,"jjjj")=TEXT(CRENEAUX!$V$12,"jjjj"),TEXT($C589,"jjjj")=TEXT(CRENEAUX!$W$12,"jjjj"),TEXT($C589,"jjjj")=TEXT(CRENEAUX!$X$12,"jjjj"),TEXT($C589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G589</xm:sqref>
        </x14:conditionalFormatting>
        <x14:conditionalFormatting xmlns:xm="http://schemas.microsoft.com/office/excel/2006/main">
          <x14:cfRule type="expression" priority="2572" id="{ED7A84AB-69AD-4018-B619-D6D4C2E54CAA}">
            <xm:f>OR(TEXT($C589,"jjjj")=TEXT(CRENEAUX!$S$12,"jjjj"),TEXT($C589,"jjjj")=TEXT(CRENEAUX!$T$12,"jjjj"),TEXT($C589,"jjjj")=TEXT(CRENEAUX!$U$12,"jjjj"),TEXT($C589,"jjjj")=TEXT(CRENEAUX!$V$12,"jjjj"),TEXT($C589,"jjjj")=TEXT(CRENEAUX!$W$12,"jjjj"),TEXT($C589,"jjjj")=TEXT(CRENEAUX!$X$12,"jjjj"),TEXT($C589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G590</xm:sqref>
        </x14:conditionalFormatting>
        <x14:conditionalFormatting xmlns:xm="http://schemas.microsoft.com/office/excel/2006/main">
          <x14:cfRule type="expression" priority="2570" id="{189233C7-D7DE-4A33-A1C4-F3A97C52D636}">
            <xm:f>OR(TEXT($C591,"jjjj")=TEXT(CRENEAUX!$S$12,"jjjj"),TEXT($C591,"jjjj")=TEXT(CRENEAUX!$T$12,"jjjj"),TEXT($C591,"jjjj")=TEXT(CRENEAUX!$U$12,"jjjj"),TEXT($C591,"jjjj")=TEXT(CRENEAUX!$V$12,"jjjj"),TEXT($C591,"jjjj")=TEXT(CRENEAUX!$W$12,"jjjj"),TEXT($C591,"jjjj")=TEXT(CRENEAUX!$X$12,"jjjj"),TEXT($C591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G591</xm:sqref>
        </x14:conditionalFormatting>
        <x14:conditionalFormatting xmlns:xm="http://schemas.microsoft.com/office/excel/2006/main">
          <x14:cfRule type="expression" priority="2569" id="{CD242F72-F4B8-4D0E-889C-C03BADF1E469}">
            <xm:f>OR(TEXT($C591,"jjjj")=TEXT(CRENEAUX!$S$12,"jjjj"),TEXT($C591,"jjjj")=TEXT(CRENEAUX!$T$12,"jjjj"),TEXT($C591,"jjjj")=TEXT(CRENEAUX!$U$12,"jjjj"),TEXT($C591,"jjjj")=TEXT(CRENEAUX!$V$12,"jjjj"),TEXT($C591,"jjjj")=TEXT(CRENEAUX!$W$12,"jjjj"),TEXT($C591,"jjjj")=TEXT(CRENEAUX!$X$12,"jjjj"),TEXT($C591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G592</xm:sqref>
        </x14:conditionalFormatting>
        <x14:conditionalFormatting xmlns:xm="http://schemas.microsoft.com/office/excel/2006/main">
          <x14:cfRule type="expression" priority="2567" id="{26EFCB5E-D1E8-4BC5-917B-DC039DBCD969}">
            <xm:f>OR(TEXT($C593,"jjjj")=TEXT(CRENEAUX!$S$12,"jjjj"),TEXT($C593,"jjjj")=TEXT(CRENEAUX!$T$12,"jjjj"),TEXT($C593,"jjjj")=TEXT(CRENEAUX!$U$12,"jjjj"),TEXT($C593,"jjjj")=TEXT(CRENEAUX!$V$12,"jjjj"),TEXT($C593,"jjjj")=TEXT(CRENEAUX!$W$12,"jjjj"),TEXT($C593,"jjjj")=TEXT(CRENEAUX!$X$12,"jjjj"),TEXT($C593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G593</xm:sqref>
        </x14:conditionalFormatting>
        <x14:conditionalFormatting xmlns:xm="http://schemas.microsoft.com/office/excel/2006/main">
          <x14:cfRule type="expression" priority="2566" id="{C7738019-5CB4-4C4F-AD18-F3B550D23FDB}">
            <xm:f>OR(TEXT($C593,"jjjj")=TEXT(CRENEAUX!$S$12,"jjjj"),TEXT($C593,"jjjj")=TEXT(CRENEAUX!$T$12,"jjjj"),TEXT($C593,"jjjj")=TEXT(CRENEAUX!$U$12,"jjjj"),TEXT($C593,"jjjj")=TEXT(CRENEAUX!$V$12,"jjjj"),TEXT($C593,"jjjj")=TEXT(CRENEAUX!$W$12,"jjjj"),TEXT($C593,"jjjj")=TEXT(CRENEAUX!$X$12,"jjjj"),TEXT($C593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G594</xm:sqref>
        </x14:conditionalFormatting>
        <x14:conditionalFormatting xmlns:xm="http://schemas.microsoft.com/office/excel/2006/main">
          <x14:cfRule type="expression" priority="2564" id="{8E629AF2-885A-40C0-8DD2-D5AF1E83DDD3}">
            <xm:f>OR(TEXT($C595,"jjjj")=TEXT(CRENEAUX!$S$12,"jjjj"),TEXT($C595,"jjjj")=TEXT(CRENEAUX!$T$12,"jjjj"),TEXT($C595,"jjjj")=TEXT(CRENEAUX!$U$12,"jjjj"),TEXT($C595,"jjjj")=TEXT(CRENEAUX!$V$12,"jjjj"),TEXT($C595,"jjjj")=TEXT(CRENEAUX!$W$12,"jjjj"),TEXT($C595,"jjjj")=TEXT(CRENEAUX!$X$12,"jjjj"),TEXT($C595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G595</xm:sqref>
        </x14:conditionalFormatting>
        <x14:conditionalFormatting xmlns:xm="http://schemas.microsoft.com/office/excel/2006/main">
          <x14:cfRule type="expression" priority="2563" id="{C69D063C-3006-4A73-9323-E901816609AE}">
            <xm:f>OR(TEXT($C595,"jjjj")=TEXT(CRENEAUX!$S$12,"jjjj"),TEXT($C595,"jjjj")=TEXT(CRENEAUX!$T$12,"jjjj"),TEXT($C595,"jjjj")=TEXT(CRENEAUX!$U$12,"jjjj"),TEXT($C595,"jjjj")=TEXT(CRENEAUX!$V$12,"jjjj"),TEXT($C595,"jjjj")=TEXT(CRENEAUX!$W$12,"jjjj"),TEXT($C595,"jjjj")=TEXT(CRENEAUX!$X$12,"jjjj"),TEXT($C595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G596</xm:sqref>
        </x14:conditionalFormatting>
        <x14:conditionalFormatting xmlns:xm="http://schemas.microsoft.com/office/excel/2006/main">
          <x14:cfRule type="expression" priority="2561" id="{FFCB3F92-14AC-4253-BBE3-C629AF36F0AC}">
            <xm:f>OR(TEXT($C597,"jjjj")=TEXT(CRENEAUX!$S$12,"jjjj"),TEXT($C597,"jjjj")=TEXT(CRENEAUX!$T$12,"jjjj"),TEXT($C597,"jjjj")=TEXT(CRENEAUX!$U$12,"jjjj"),TEXT($C597,"jjjj")=TEXT(CRENEAUX!$V$12,"jjjj"),TEXT($C597,"jjjj")=TEXT(CRENEAUX!$W$12,"jjjj"),TEXT($C597,"jjjj")=TEXT(CRENEAUX!$X$12,"jjjj"),TEXT($C597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G597</xm:sqref>
        </x14:conditionalFormatting>
        <x14:conditionalFormatting xmlns:xm="http://schemas.microsoft.com/office/excel/2006/main">
          <x14:cfRule type="expression" priority="2560" id="{07FF4292-66DC-48CB-BCDD-1CA243DC45E4}">
            <xm:f>OR(TEXT($C597,"jjjj")=TEXT(CRENEAUX!$S$12,"jjjj"),TEXT($C597,"jjjj")=TEXT(CRENEAUX!$T$12,"jjjj"),TEXT($C597,"jjjj")=TEXT(CRENEAUX!$U$12,"jjjj"),TEXT($C597,"jjjj")=TEXT(CRENEAUX!$V$12,"jjjj"),TEXT($C597,"jjjj")=TEXT(CRENEAUX!$W$12,"jjjj"),TEXT($C597,"jjjj")=TEXT(CRENEAUX!$X$12,"jjjj"),TEXT($C597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G598</xm:sqref>
        </x14:conditionalFormatting>
        <x14:conditionalFormatting xmlns:xm="http://schemas.microsoft.com/office/excel/2006/main">
          <x14:cfRule type="expression" priority="2558" id="{EF02B805-5A37-4095-B593-7A3B3658E137}">
            <xm:f>OR(TEXT($C599,"jjjj")=TEXT(CRENEAUX!$S$12,"jjjj"),TEXT($C599,"jjjj")=TEXT(CRENEAUX!$T$12,"jjjj"),TEXT($C599,"jjjj")=TEXT(CRENEAUX!$U$12,"jjjj"),TEXT($C599,"jjjj")=TEXT(CRENEAUX!$V$12,"jjjj"),TEXT($C599,"jjjj")=TEXT(CRENEAUX!$W$12,"jjjj"),TEXT($C599,"jjjj")=TEXT(CRENEAUX!$X$12,"jjjj"),TEXT($C599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G599</xm:sqref>
        </x14:conditionalFormatting>
        <x14:conditionalFormatting xmlns:xm="http://schemas.microsoft.com/office/excel/2006/main">
          <x14:cfRule type="expression" priority="2557" id="{84FA27F2-1DDE-4AA6-9830-64AD0546024D}">
            <xm:f>OR(TEXT($C599,"jjjj")=TEXT(CRENEAUX!$S$12,"jjjj"),TEXT($C599,"jjjj")=TEXT(CRENEAUX!$T$12,"jjjj"),TEXT($C599,"jjjj")=TEXT(CRENEAUX!$U$12,"jjjj"),TEXT($C599,"jjjj")=TEXT(CRENEAUX!$V$12,"jjjj"),TEXT($C599,"jjjj")=TEXT(CRENEAUX!$W$12,"jjjj"),TEXT($C599,"jjjj")=TEXT(CRENEAUX!$X$12,"jjjj"),TEXT($C599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G600</xm:sqref>
        </x14:conditionalFormatting>
        <x14:conditionalFormatting xmlns:xm="http://schemas.microsoft.com/office/excel/2006/main">
          <x14:cfRule type="expression" priority="2555" id="{211242B2-D235-4E70-98F3-FF4107EC5F20}">
            <xm:f>OR(TEXT($C601,"jjjj")=TEXT(CRENEAUX!$S$12,"jjjj"),TEXT($C601,"jjjj")=TEXT(CRENEAUX!$T$12,"jjjj"),TEXT($C601,"jjjj")=TEXT(CRENEAUX!$U$12,"jjjj"),TEXT($C601,"jjjj")=TEXT(CRENEAUX!$V$12,"jjjj"),TEXT($C601,"jjjj")=TEXT(CRENEAUX!$W$12,"jjjj"),TEXT($C601,"jjjj")=TEXT(CRENEAUX!$X$12,"jjjj"),TEXT($C601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G601</xm:sqref>
        </x14:conditionalFormatting>
        <x14:conditionalFormatting xmlns:xm="http://schemas.microsoft.com/office/excel/2006/main">
          <x14:cfRule type="expression" priority="2554" id="{79F0EAE4-BD8E-41DA-866B-C453A31640A6}">
            <xm:f>OR(TEXT($C601,"jjjj")=TEXT(CRENEAUX!$S$12,"jjjj"),TEXT($C601,"jjjj")=TEXT(CRENEAUX!$T$12,"jjjj"),TEXT($C601,"jjjj")=TEXT(CRENEAUX!$U$12,"jjjj"),TEXT($C601,"jjjj")=TEXT(CRENEAUX!$V$12,"jjjj"),TEXT($C601,"jjjj")=TEXT(CRENEAUX!$W$12,"jjjj"),TEXT($C601,"jjjj")=TEXT(CRENEAUX!$X$12,"jjjj"),TEXT($C601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G602</xm:sqref>
        </x14:conditionalFormatting>
        <x14:conditionalFormatting xmlns:xm="http://schemas.microsoft.com/office/excel/2006/main">
          <x14:cfRule type="expression" priority="2552" id="{88E45ECB-BE98-41E4-9B80-51F4DEB78948}">
            <xm:f>OR(TEXT($C603,"jjjj")=TEXT(CRENEAUX!$S$12,"jjjj"),TEXT($C603,"jjjj")=TEXT(CRENEAUX!$T$12,"jjjj"),TEXT($C603,"jjjj")=TEXT(CRENEAUX!$U$12,"jjjj"),TEXT($C603,"jjjj")=TEXT(CRENEAUX!$V$12,"jjjj"),TEXT($C603,"jjjj")=TEXT(CRENEAUX!$W$12,"jjjj"),TEXT($C603,"jjjj")=TEXT(CRENEAUX!$X$12,"jjjj"),TEXT($C603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G603</xm:sqref>
        </x14:conditionalFormatting>
        <x14:conditionalFormatting xmlns:xm="http://schemas.microsoft.com/office/excel/2006/main">
          <x14:cfRule type="expression" priority="2551" id="{B829CE01-C6E4-4F71-BBE0-249C3ED52B4E}">
            <xm:f>OR(TEXT($C603,"jjjj")=TEXT(CRENEAUX!$S$12,"jjjj"),TEXT($C603,"jjjj")=TEXT(CRENEAUX!$T$12,"jjjj"),TEXT($C603,"jjjj")=TEXT(CRENEAUX!$U$12,"jjjj"),TEXT($C603,"jjjj")=TEXT(CRENEAUX!$V$12,"jjjj"),TEXT($C603,"jjjj")=TEXT(CRENEAUX!$W$12,"jjjj"),TEXT($C603,"jjjj")=TEXT(CRENEAUX!$X$12,"jjjj"),TEXT($C603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G604</xm:sqref>
        </x14:conditionalFormatting>
        <x14:conditionalFormatting xmlns:xm="http://schemas.microsoft.com/office/excel/2006/main">
          <x14:cfRule type="expression" priority="2549" id="{4EB32083-E333-462B-866D-4B928849D289}">
            <xm:f>OR(TEXT($C605,"jjjj")=TEXT(CRENEAUX!$S$12,"jjjj"),TEXT($C605,"jjjj")=TEXT(CRENEAUX!$T$12,"jjjj"),TEXT($C605,"jjjj")=TEXT(CRENEAUX!$U$12,"jjjj"),TEXT($C605,"jjjj")=TEXT(CRENEAUX!$V$12,"jjjj"),TEXT($C605,"jjjj")=TEXT(CRENEAUX!$W$12,"jjjj"),TEXT($C605,"jjjj")=TEXT(CRENEAUX!$X$12,"jjjj"),TEXT($C605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G605</xm:sqref>
        </x14:conditionalFormatting>
        <x14:conditionalFormatting xmlns:xm="http://schemas.microsoft.com/office/excel/2006/main">
          <x14:cfRule type="expression" priority="2548" id="{E9635E09-2162-40CC-BE2C-B5C79CA903F2}">
            <xm:f>OR(TEXT($C605,"jjjj")=TEXT(CRENEAUX!$S$12,"jjjj"),TEXT($C605,"jjjj")=TEXT(CRENEAUX!$T$12,"jjjj"),TEXT($C605,"jjjj")=TEXT(CRENEAUX!$U$12,"jjjj"),TEXT($C605,"jjjj")=TEXT(CRENEAUX!$V$12,"jjjj"),TEXT($C605,"jjjj")=TEXT(CRENEAUX!$W$12,"jjjj"),TEXT($C605,"jjjj")=TEXT(CRENEAUX!$X$12,"jjjj"),TEXT($C605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G606</xm:sqref>
        </x14:conditionalFormatting>
        <x14:conditionalFormatting xmlns:xm="http://schemas.microsoft.com/office/excel/2006/main">
          <x14:cfRule type="expression" priority="2546" id="{661F826C-94C5-40F1-892C-71F7E4B030D1}">
            <xm:f>OR(TEXT($C607,"jjjj")=TEXT(CRENEAUX!$S$12,"jjjj"),TEXT($C607,"jjjj")=TEXT(CRENEAUX!$T$12,"jjjj"),TEXT($C607,"jjjj")=TEXT(CRENEAUX!$U$12,"jjjj"),TEXT($C607,"jjjj")=TEXT(CRENEAUX!$V$12,"jjjj"),TEXT($C607,"jjjj")=TEXT(CRENEAUX!$W$12,"jjjj"),TEXT($C607,"jjjj")=TEXT(CRENEAUX!$X$12,"jjjj"),TEXT($C607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G607</xm:sqref>
        </x14:conditionalFormatting>
        <x14:conditionalFormatting xmlns:xm="http://schemas.microsoft.com/office/excel/2006/main">
          <x14:cfRule type="expression" priority="2545" id="{414F2CB8-A1EF-4E6B-AEBF-86C544B24D69}">
            <xm:f>OR(TEXT($C607,"jjjj")=TEXT(CRENEAUX!$S$12,"jjjj"),TEXT($C607,"jjjj")=TEXT(CRENEAUX!$T$12,"jjjj"),TEXT($C607,"jjjj")=TEXT(CRENEAUX!$U$12,"jjjj"),TEXT($C607,"jjjj")=TEXT(CRENEAUX!$V$12,"jjjj"),TEXT($C607,"jjjj")=TEXT(CRENEAUX!$W$12,"jjjj"),TEXT($C607,"jjjj")=TEXT(CRENEAUX!$X$12,"jjjj"),TEXT($C607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G608</xm:sqref>
        </x14:conditionalFormatting>
        <x14:conditionalFormatting xmlns:xm="http://schemas.microsoft.com/office/excel/2006/main">
          <x14:cfRule type="expression" priority="2543" id="{1EC3C196-2C46-4DD0-83B5-AC902B54FDC0}">
            <xm:f>OR(TEXT($C609,"jjjj")=TEXT(CRENEAUX!$S$12,"jjjj"),TEXT($C609,"jjjj")=TEXT(CRENEAUX!$T$12,"jjjj"),TEXT($C609,"jjjj")=TEXT(CRENEAUX!$U$12,"jjjj"),TEXT($C609,"jjjj")=TEXT(CRENEAUX!$V$12,"jjjj"),TEXT($C609,"jjjj")=TEXT(CRENEAUX!$W$12,"jjjj"),TEXT($C609,"jjjj")=TEXT(CRENEAUX!$X$12,"jjjj"),TEXT($C609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G609</xm:sqref>
        </x14:conditionalFormatting>
        <x14:conditionalFormatting xmlns:xm="http://schemas.microsoft.com/office/excel/2006/main">
          <x14:cfRule type="expression" priority="2542" id="{7387D3AE-52C4-409E-9F90-FF3D95F015A5}">
            <xm:f>OR(TEXT($C609,"jjjj")=TEXT(CRENEAUX!$S$12,"jjjj"),TEXT($C609,"jjjj")=TEXT(CRENEAUX!$T$12,"jjjj"),TEXT($C609,"jjjj")=TEXT(CRENEAUX!$U$12,"jjjj"),TEXT($C609,"jjjj")=TEXT(CRENEAUX!$V$12,"jjjj"),TEXT($C609,"jjjj")=TEXT(CRENEAUX!$W$12,"jjjj"),TEXT($C609,"jjjj")=TEXT(CRENEAUX!$X$12,"jjjj"),TEXT($C609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G610</xm:sqref>
        </x14:conditionalFormatting>
        <x14:conditionalFormatting xmlns:xm="http://schemas.microsoft.com/office/excel/2006/main">
          <x14:cfRule type="expression" priority="2540" id="{CEC5C5D8-A66F-4730-AB24-853377E9AF57}">
            <xm:f>OR(TEXT($C611,"jjjj")=TEXT(CRENEAUX!$S$12,"jjjj"),TEXT($C611,"jjjj")=TEXT(CRENEAUX!$T$12,"jjjj"),TEXT($C611,"jjjj")=TEXT(CRENEAUX!$U$12,"jjjj"),TEXT($C611,"jjjj")=TEXT(CRENEAUX!$V$12,"jjjj"),TEXT($C611,"jjjj")=TEXT(CRENEAUX!$W$12,"jjjj"),TEXT($C611,"jjjj")=TEXT(CRENEAUX!$X$12,"jjjj"),TEXT($C611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G611</xm:sqref>
        </x14:conditionalFormatting>
        <x14:conditionalFormatting xmlns:xm="http://schemas.microsoft.com/office/excel/2006/main">
          <x14:cfRule type="expression" priority="2539" id="{9D1850B5-C5AF-433B-B365-B4409354A8EA}">
            <xm:f>OR(TEXT($C611,"jjjj")=TEXT(CRENEAUX!$S$12,"jjjj"),TEXT($C611,"jjjj")=TEXT(CRENEAUX!$T$12,"jjjj"),TEXT($C611,"jjjj")=TEXT(CRENEAUX!$U$12,"jjjj"),TEXT($C611,"jjjj")=TEXT(CRENEAUX!$V$12,"jjjj"),TEXT($C611,"jjjj")=TEXT(CRENEAUX!$W$12,"jjjj"),TEXT($C611,"jjjj")=TEXT(CRENEAUX!$X$12,"jjjj"),TEXT($C611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G612</xm:sqref>
        </x14:conditionalFormatting>
        <x14:conditionalFormatting xmlns:xm="http://schemas.microsoft.com/office/excel/2006/main">
          <x14:cfRule type="expression" priority="2537" id="{4079080E-0CFE-484F-9DFA-FDFF248285C6}">
            <xm:f>OR(TEXT($C613,"jjjj")=TEXT(CRENEAUX!$S$12,"jjjj"),TEXT($C613,"jjjj")=TEXT(CRENEAUX!$T$12,"jjjj"),TEXT($C613,"jjjj")=TEXT(CRENEAUX!$U$12,"jjjj"),TEXT($C613,"jjjj")=TEXT(CRENEAUX!$V$12,"jjjj"),TEXT($C613,"jjjj")=TEXT(CRENEAUX!$W$12,"jjjj"),TEXT($C613,"jjjj")=TEXT(CRENEAUX!$X$12,"jjjj"),TEXT($C613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G613</xm:sqref>
        </x14:conditionalFormatting>
        <x14:conditionalFormatting xmlns:xm="http://schemas.microsoft.com/office/excel/2006/main">
          <x14:cfRule type="expression" priority="2536" id="{170FE7DC-E558-4A36-8671-78976624CAC9}">
            <xm:f>OR(TEXT($C613,"jjjj")=TEXT(CRENEAUX!$S$12,"jjjj"),TEXT($C613,"jjjj")=TEXT(CRENEAUX!$T$12,"jjjj"),TEXT($C613,"jjjj")=TEXT(CRENEAUX!$U$12,"jjjj"),TEXT($C613,"jjjj")=TEXT(CRENEAUX!$V$12,"jjjj"),TEXT($C613,"jjjj")=TEXT(CRENEAUX!$W$12,"jjjj"),TEXT($C613,"jjjj")=TEXT(CRENEAUX!$X$12,"jjjj"),TEXT($C613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G614</xm:sqref>
        </x14:conditionalFormatting>
        <x14:conditionalFormatting xmlns:xm="http://schemas.microsoft.com/office/excel/2006/main">
          <x14:cfRule type="expression" priority="2534" id="{B7F1230F-E5B9-499B-A11C-BB07E75DFC13}">
            <xm:f>OR(TEXT($C615,"jjjj")=TEXT(CRENEAUX!$S$12,"jjjj"),TEXT($C615,"jjjj")=TEXT(CRENEAUX!$T$12,"jjjj"),TEXT($C615,"jjjj")=TEXT(CRENEAUX!$U$12,"jjjj"),TEXT($C615,"jjjj")=TEXT(CRENEAUX!$V$12,"jjjj"),TEXT($C615,"jjjj")=TEXT(CRENEAUX!$W$12,"jjjj"),TEXT($C615,"jjjj")=TEXT(CRENEAUX!$X$12,"jjjj"),TEXT($C615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G615</xm:sqref>
        </x14:conditionalFormatting>
        <x14:conditionalFormatting xmlns:xm="http://schemas.microsoft.com/office/excel/2006/main">
          <x14:cfRule type="expression" priority="2533" id="{83ED7CA9-4A00-4564-8DD6-85E915BA0F88}">
            <xm:f>OR(TEXT($C615,"jjjj")=TEXT(CRENEAUX!$S$12,"jjjj"),TEXT($C615,"jjjj")=TEXT(CRENEAUX!$T$12,"jjjj"),TEXT($C615,"jjjj")=TEXT(CRENEAUX!$U$12,"jjjj"),TEXT($C615,"jjjj")=TEXT(CRENEAUX!$V$12,"jjjj"),TEXT($C615,"jjjj")=TEXT(CRENEAUX!$W$12,"jjjj"),TEXT($C615,"jjjj")=TEXT(CRENEAUX!$X$12,"jjjj"),TEXT($C615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G616</xm:sqref>
        </x14:conditionalFormatting>
        <x14:conditionalFormatting xmlns:xm="http://schemas.microsoft.com/office/excel/2006/main">
          <x14:cfRule type="expression" priority="2531" id="{DDB3E747-CD3D-433C-A36B-41C6FAF5FC90}">
            <xm:f>OR(TEXT($C617,"jjjj")=TEXT(CRENEAUX!$S$12,"jjjj"),TEXT($C617,"jjjj")=TEXT(CRENEAUX!$T$12,"jjjj"),TEXT($C617,"jjjj")=TEXT(CRENEAUX!$U$12,"jjjj"),TEXT($C617,"jjjj")=TEXT(CRENEAUX!$V$12,"jjjj"),TEXT($C617,"jjjj")=TEXT(CRENEAUX!$W$12,"jjjj"),TEXT($C617,"jjjj")=TEXT(CRENEAUX!$X$12,"jjjj"),TEXT($C617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G617</xm:sqref>
        </x14:conditionalFormatting>
        <x14:conditionalFormatting xmlns:xm="http://schemas.microsoft.com/office/excel/2006/main">
          <x14:cfRule type="expression" priority="2530" id="{0DEBCC4B-6965-4FE1-82DB-5538C1B675EC}">
            <xm:f>OR(TEXT($C617,"jjjj")=TEXT(CRENEAUX!$S$12,"jjjj"),TEXT($C617,"jjjj")=TEXT(CRENEAUX!$T$12,"jjjj"),TEXT($C617,"jjjj")=TEXT(CRENEAUX!$U$12,"jjjj"),TEXT($C617,"jjjj")=TEXT(CRENEAUX!$V$12,"jjjj"),TEXT($C617,"jjjj")=TEXT(CRENEAUX!$W$12,"jjjj"),TEXT($C617,"jjjj")=TEXT(CRENEAUX!$X$12,"jjjj"),TEXT($C617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G618</xm:sqref>
        </x14:conditionalFormatting>
        <x14:conditionalFormatting xmlns:xm="http://schemas.microsoft.com/office/excel/2006/main">
          <x14:cfRule type="expression" priority="2528" id="{E53BF1F8-0240-4F27-8A9E-0738CB38804F}">
            <xm:f>OR(TEXT($C619,"jjjj")=TEXT(CRENEAUX!$S$12,"jjjj"),TEXT($C619,"jjjj")=TEXT(CRENEAUX!$T$12,"jjjj"),TEXT($C619,"jjjj")=TEXT(CRENEAUX!$U$12,"jjjj"),TEXT($C619,"jjjj")=TEXT(CRENEAUX!$V$12,"jjjj"),TEXT($C619,"jjjj")=TEXT(CRENEAUX!$W$12,"jjjj"),TEXT($C619,"jjjj")=TEXT(CRENEAUX!$X$12,"jjjj"),TEXT($C619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G619</xm:sqref>
        </x14:conditionalFormatting>
        <x14:conditionalFormatting xmlns:xm="http://schemas.microsoft.com/office/excel/2006/main">
          <x14:cfRule type="expression" priority="2527" id="{849B3BC6-FA86-40AC-8F6D-4283FC991312}">
            <xm:f>OR(TEXT($C619,"jjjj")=TEXT(CRENEAUX!$S$12,"jjjj"),TEXT($C619,"jjjj")=TEXT(CRENEAUX!$T$12,"jjjj"),TEXT($C619,"jjjj")=TEXT(CRENEAUX!$U$12,"jjjj"),TEXT($C619,"jjjj")=TEXT(CRENEAUX!$V$12,"jjjj"),TEXT($C619,"jjjj")=TEXT(CRENEAUX!$W$12,"jjjj"),TEXT($C619,"jjjj")=TEXT(CRENEAUX!$X$12,"jjjj"),TEXT($C619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G620</xm:sqref>
        </x14:conditionalFormatting>
        <x14:conditionalFormatting xmlns:xm="http://schemas.microsoft.com/office/excel/2006/main">
          <x14:cfRule type="expression" priority="2525" id="{0EA7F559-BF39-4A76-85EE-F185AF4B0234}">
            <xm:f>OR(TEXT($C621,"jjjj")=TEXT(CRENEAUX!$S$12,"jjjj"),TEXT($C621,"jjjj")=TEXT(CRENEAUX!$T$12,"jjjj"),TEXT($C621,"jjjj")=TEXT(CRENEAUX!$U$12,"jjjj"),TEXT($C621,"jjjj")=TEXT(CRENEAUX!$V$12,"jjjj"),TEXT($C621,"jjjj")=TEXT(CRENEAUX!$W$12,"jjjj"),TEXT($C621,"jjjj")=TEXT(CRENEAUX!$X$12,"jjjj"),TEXT($C621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G621</xm:sqref>
        </x14:conditionalFormatting>
        <x14:conditionalFormatting xmlns:xm="http://schemas.microsoft.com/office/excel/2006/main">
          <x14:cfRule type="expression" priority="2524" id="{A2978F2C-5819-4F67-87E4-35B2531A0E85}">
            <xm:f>OR(TEXT($C621,"jjjj")=TEXT(CRENEAUX!$S$12,"jjjj"),TEXT($C621,"jjjj")=TEXT(CRENEAUX!$T$12,"jjjj"),TEXT($C621,"jjjj")=TEXT(CRENEAUX!$U$12,"jjjj"),TEXT($C621,"jjjj")=TEXT(CRENEAUX!$V$12,"jjjj"),TEXT($C621,"jjjj")=TEXT(CRENEAUX!$W$12,"jjjj"),TEXT($C621,"jjjj")=TEXT(CRENEAUX!$X$12,"jjjj"),TEXT($C621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G622</xm:sqref>
        </x14:conditionalFormatting>
        <x14:conditionalFormatting xmlns:xm="http://schemas.microsoft.com/office/excel/2006/main">
          <x14:cfRule type="expression" priority="2522" id="{64F1B7BC-E7C3-499C-B886-D374C3395C17}">
            <xm:f>OR(TEXT($C623,"jjjj")=TEXT(CRENEAUX!$S$12,"jjjj"),TEXT($C623,"jjjj")=TEXT(CRENEAUX!$T$12,"jjjj"),TEXT($C623,"jjjj")=TEXT(CRENEAUX!$U$12,"jjjj"),TEXT($C623,"jjjj")=TEXT(CRENEAUX!$V$12,"jjjj"),TEXT($C623,"jjjj")=TEXT(CRENEAUX!$W$12,"jjjj"),TEXT($C623,"jjjj")=TEXT(CRENEAUX!$X$12,"jjjj"),TEXT($C623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G623</xm:sqref>
        </x14:conditionalFormatting>
        <x14:conditionalFormatting xmlns:xm="http://schemas.microsoft.com/office/excel/2006/main">
          <x14:cfRule type="expression" priority="2521" id="{DE9417C9-BBEA-4F35-82A0-3C02BA6D2DB6}">
            <xm:f>OR(TEXT($C623,"jjjj")=TEXT(CRENEAUX!$S$12,"jjjj"),TEXT($C623,"jjjj")=TEXT(CRENEAUX!$T$12,"jjjj"),TEXT($C623,"jjjj")=TEXT(CRENEAUX!$U$12,"jjjj"),TEXT($C623,"jjjj")=TEXT(CRENEAUX!$V$12,"jjjj"),TEXT($C623,"jjjj")=TEXT(CRENEAUX!$W$12,"jjjj"),TEXT($C623,"jjjj")=TEXT(CRENEAUX!$X$12,"jjjj"),TEXT($C623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G624</xm:sqref>
        </x14:conditionalFormatting>
        <x14:conditionalFormatting xmlns:xm="http://schemas.microsoft.com/office/excel/2006/main">
          <x14:cfRule type="expression" priority="2519" id="{129C1B1E-B00E-4879-A546-E66834015379}">
            <xm:f>OR(TEXT($C625,"jjjj")=TEXT(CRENEAUX!$S$12,"jjjj"),TEXT($C625,"jjjj")=TEXT(CRENEAUX!$T$12,"jjjj"),TEXT($C625,"jjjj")=TEXT(CRENEAUX!$U$12,"jjjj"),TEXT($C625,"jjjj")=TEXT(CRENEAUX!$V$12,"jjjj"),TEXT($C625,"jjjj")=TEXT(CRENEAUX!$W$12,"jjjj"),TEXT($C625,"jjjj")=TEXT(CRENEAUX!$X$12,"jjjj"),TEXT($C625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G625</xm:sqref>
        </x14:conditionalFormatting>
        <x14:conditionalFormatting xmlns:xm="http://schemas.microsoft.com/office/excel/2006/main">
          <x14:cfRule type="expression" priority="2518" id="{2B058A54-BBEB-47DF-9936-07994DE7E068}">
            <xm:f>OR(TEXT($C625,"jjjj")=TEXT(CRENEAUX!$S$12,"jjjj"),TEXT($C625,"jjjj")=TEXT(CRENEAUX!$T$12,"jjjj"),TEXT($C625,"jjjj")=TEXT(CRENEAUX!$U$12,"jjjj"),TEXT($C625,"jjjj")=TEXT(CRENEAUX!$V$12,"jjjj"),TEXT($C625,"jjjj")=TEXT(CRENEAUX!$W$12,"jjjj"),TEXT($C625,"jjjj")=TEXT(CRENEAUX!$X$12,"jjjj"),TEXT($C625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G626</xm:sqref>
        </x14:conditionalFormatting>
        <x14:conditionalFormatting xmlns:xm="http://schemas.microsoft.com/office/excel/2006/main">
          <x14:cfRule type="expression" priority="2516" id="{122D419B-81D7-4A60-86E5-9AACB6905F7C}">
            <xm:f>OR(TEXT($C627,"jjjj")=TEXT(CRENEAUX!$S$12,"jjjj"),TEXT($C627,"jjjj")=TEXT(CRENEAUX!$T$12,"jjjj"),TEXT($C627,"jjjj")=TEXT(CRENEAUX!$U$12,"jjjj"),TEXT($C627,"jjjj")=TEXT(CRENEAUX!$V$12,"jjjj"),TEXT($C627,"jjjj")=TEXT(CRENEAUX!$W$12,"jjjj"),TEXT($C627,"jjjj")=TEXT(CRENEAUX!$X$12,"jjjj"),TEXT($C627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G627</xm:sqref>
        </x14:conditionalFormatting>
        <x14:conditionalFormatting xmlns:xm="http://schemas.microsoft.com/office/excel/2006/main">
          <x14:cfRule type="expression" priority="2515" id="{D6A36CDE-9153-4422-98E1-3753C4367DF3}">
            <xm:f>OR(TEXT($C627,"jjjj")=TEXT(CRENEAUX!$S$12,"jjjj"),TEXT($C627,"jjjj")=TEXT(CRENEAUX!$T$12,"jjjj"),TEXT($C627,"jjjj")=TEXT(CRENEAUX!$U$12,"jjjj"),TEXT($C627,"jjjj")=TEXT(CRENEAUX!$V$12,"jjjj"),TEXT($C627,"jjjj")=TEXT(CRENEAUX!$W$12,"jjjj"),TEXT($C627,"jjjj")=TEXT(CRENEAUX!$X$12,"jjjj"),TEXT($C627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G628</xm:sqref>
        </x14:conditionalFormatting>
        <x14:conditionalFormatting xmlns:xm="http://schemas.microsoft.com/office/excel/2006/main">
          <x14:cfRule type="expression" priority="2513" id="{331856FB-E84F-4D29-9837-4B31BA2B6417}">
            <xm:f>OR(TEXT($C629,"jjjj")=TEXT(CRENEAUX!$S$12,"jjjj"),TEXT($C629,"jjjj")=TEXT(CRENEAUX!$T$12,"jjjj"),TEXT($C629,"jjjj")=TEXT(CRENEAUX!$U$12,"jjjj"),TEXT($C629,"jjjj")=TEXT(CRENEAUX!$V$12,"jjjj"),TEXT($C629,"jjjj")=TEXT(CRENEAUX!$W$12,"jjjj"),TEXT($C629,"jjjj")=TEXT(CRENEAUX!$X$12,"jjjj"),TEXT($C629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G629</xm:sqref>
        </x14:conditionalFormatting>
        <x14:conditionalFormatting xmlns:xm="http://schemas.microsoft.com/office/excel/2006/main">
          <x14:cfRule type="expression" priority="2512" id="{AA4ACE5D-0C57-4CAA-9134-9ABA4CDD4325}">
            <xm:f>OR(TEXT($C629,"jjjj")=TEXT(CRENEAUX!$S$12,"jjjj"),TEXT($C629,"jjjj")=TEXT(CRENEAUX!$T$12,"jjjj"),TEXT($C629,"jjjj")=TEXT(CRENEAUX!$U$12,"jjjj"),TEXT($C629,"jjjj")=TEXT(CRENEAUX!$V$12,"jjjj"),TEXT($C629,"jjjj")=TEXT(CRENEAUX!$W$12,"jjjj"),TEXT($C629,"jjjj")=TEXT(CRENEAUX!$X$12,"jjjj"),TEXT($C629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G630</xm:sqref>
        </x14:conditionalFormatting>
        <x14:conditionalFormatting xmlns:xm="http://schemas.microsoft.com/office/excel/2006/main">
          <x14:cfRule type="expression" priority="2510" id="{FA533232-CE68-4C4F-AA3D-D760ED307C05}">
            <xm:f>OR(TEXT($C631,"jjjj")=TEXT(CRENEAUX!$S$12,"jjjj"),TEXT($C631,"jjjj")=TEXT(CRENEAUX!$T$12,"jjjj"),TEXT($C631,"jjjj")=TEXT(CRENEAUX!$U$12,"jjjj"),TEXT($C631,"jjjj")=TEXT(CRENEAUX!$V$12,"jjjj"),TEXT($C631,"jjjj")=TEXT(CRENEAUX!$W$12,"jjjj"),TEXT($C631,"jjjj")=TEXT(CRENEAUX!$X$12,"jjjj"),TEXT($C631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G631</xm:sqref>
        </x14:conditionalFormatting>
        <x14:conditionalFormatting xmlns:xm="http://schemas.microsoft.com/office/excel/2006/main">
          <x14:cfRule type="expression" priority="2509" id="{223D8B0D-6C5B-43FE-819A-95F779FC0AED}">
            <xm:f>OR(TEXT($C631,"jjjj")=TEXT(CRENEAUX!$S$12,"jjjj"),TEXT($C631,"jjjj")=TEXT(CRENEAUX!$T$12,"jjjj"),TEXT($C631,"jjjj")=TEXT(CRENEAUX!$U$12,"jjjj"),TEXT($C631,"jjjj")=TEXT(CRENEAUX!$V$12,"jjjj"),TEXT($C631,"jjjj")=TEXT(CRENEAUX!$W$12,"jjjj"),TEXT($C631,"jjjj")=TEXT(CRENEAUX!$X$12,"jjjj"),TEXT($C631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G632</xm:sqref>
        </x14:conditionalFormatting>
        <x14:conditionalFormatting xmlns:xm="http://schemas.microsoft.com/office/excel/2006/main">
          <x14:cfRule type="expression" priority="2507" id="{9A13926A-19A9-45C2-9F25-AAE741FF4812}">
            <xm:f>OR(TEXT($C633,"jjjj")=TEXT(CRENEAUX!$S$12,"jjjj"),TEXT($C633,"jjjj")=TEXT(CRENEAUX!$T$12,"jjjj"),TEXT($C633,"jjjj")=TEXT(CRENEAUX!$U$12,"jjjj"),TEXT($C633,"jjjj")=TEXT(CRENEAUX!$V$12,"jjjj"),TEXT($C633,"jjjj")=TEXT(CRENEAUX!$W$12,"jjjj"),TEXT($C633,"jjjj")=TEXT(CRENEAUX!$X$12,"jjjj"),TEXT($C633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G633</xm:sqref>
        </x14:conditionalFormatting>
        <x14:conditionalFormatting xmlns:xm="http://schemas.microsoft.com/office/excel/2006/main">
          <x14:cfRule type="expression" priority="2506" id="{CF882AA2-FA41-4D4D-B4D9-EFE3ACB8C17B}">
            <xm:f>OR(TEXT($C633,"jjjj")=TEXT(CRENEAUX!$S$12,"jjjj"),TEXT($C633,"jjjj")=TEXT(CRENEAUX!$T$12,"jjjj"),TEXT($C633,"jjjj")=TEXT(CRENEAUX!$U$12,"jjjj"),TEXT($C633,"jjjj")=TEXT(CRENEAUX!$V$12,"jjjj"),TEXT($C633,"jjjj")=TEXT(CRENEAUX!$W$12,"jjjj"),TEXT($C633,"jjjj")=TEXT(CRENEAUX!$X$12,"jjjj"),TEXT($C633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G634</xm:sqref>
        </x14:conditionalFormatting>
        <x14:conditionalFormatting xmlns:xm="http://schemas.microsoft.com/office/excel/2006/main">
          <x14:cfRule type="expression" priority="2504" id="{806C8503-23A1-44E2-95A2-54CCE6891240}">
            <xm:f>OR(TEXT($C635,"jjjj")=TEXT(CRENEAUX!$S$12,"jjjj"),TEXT($C635,"jjjj")=TEXT(CRENEAUX!$T$12,"jjjj"),TEXT($C635,"jjjj")=TEXT(CRENEAUX!$U$12,"jjjj"),TEXT($C635,"jjjj")=TEXT(CRENEAUX!$V$12,"jjjj"),TEXT($C635,"jjjj")=TEXT(CRENEAUX!$W$12,"jjjj"),TEXT($C635,"jjjj")=TEXT(CRENEAUX!$X$12,"jjjj"),TEXT($C635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G635</xm:sqref>
        </x14:conditionalFormatting>
        <x14:conditionalFormatting xmlns:xm="http://schemas.microsoft.com/office/excel/2006/main">
          <x14:cfRule type="expression" priority="2503" id="{1B6CA0DC-8804-4FF9-93E4-674ABB227237}">
            <xm:f>OR(TEXT($C635,"jjjj")=TEXT(CRENEAUX!$S$12,"jjjj"),TEXT($C635,"jjjj")=TEXT(CRENEAUX!$T$12,"jjjj"),TEXT($C635,"jjjj")=TEXT(CRENEAUX!$U$12,"jjjj"),TEXT($C635,"jjjj")=TEXT(CRENEAUX!$V$12,"jjjj"),TEXT($C635,"jjjj")=TEXT(CRENEAUX!$W$12,"jjjj"),TEXT($C635,"jjjj")=TEXT(CRENEAUX!$X$12,"jjjj"),TEXT($C635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G636</xm:sqref>
        </x14:conditionalFormatting>
        <x14:conditionalFormatting xmlns:xm="http://schemas.microsoft.com/office/excel/2006/main">
          <x14:cfRule type="expression" priority="2501" id="{47DA9B72-CC02-42A7-991E-CE9AACE0E63E}">
            <xm:f>OR(TEXT($C637,"jjjj")=TEXT(CRENEAUX!$S$12,"jjjj"),TEXT($C637,"jjjj")=TEXT(CRENEAUX!$T$12,"jjjj"),TEXT($C637,"jjjj")=TEXT(CRENEAUX!$U$12,"jjjj"),TEXT($C637,"jjjj")=TEXT(CRENEAUX!$V$12,"jjjj"),TEXT($C637,"jjjj")=TEXT(CRENEAUX!$W$12,"jjjj"),TEXT($C637,"jjjj")=TEXT(CRENEAUX!$X$12,"jjjj"),TEXT($C637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G637</xm:sqref>
        </x14:conditionalFormatting>
        <x14:conditionalFormatting xmlns:xm="http://schemas.microsoft.com/office/excel/2006/main">
          <x14:cfRule type="expression" priority="2500" id="{B65F0102-39D7-47B0-95C8-41FDE76533C0}">
            <xm:f>OR(TEXT($C637,"jjjj")=TEXT(CRENEAUX!$S$12,"jjjj"),TEXT($C637,"jjjj")=TEXT(CRENEAUX!$T$12,"jjjj"),TEXT($C637,"jjjj")=TEXT(CRENEAUX!$U$12,"jjjj"),TEXT($C637,"jjjj")=TEXT(CRENEAUX!$V$12,"jjjj"),TEXT($C637,"jjjj")=TEXT(CRENEAUX!$W$12,"jjjj"),TEXT($C637,"jjjj")=TEXT(CRENEAUX!$X$12,"jjjj"),TEXT($C637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G638</xm:sqref>
        </x14:conditionalFormatting>
        <x14:conditionalFormatting xmlns:xm="http://schemas.microsoft.com/office/excel/2006/main">
          <x14:cfRule type="expression" priority="2498" id="{5B2DBA89-BE01-4473-A3D3-2D4BB207F605}">
            <xm:f>OR(TEXT($C639,"jjjj")=TEXT(CRENEAUX!$S$12,"jjjj"),TEXT($C639,"jjjj")=TEXT(CRENEAUX!$T$12,"jjjj"),TEXT($C639,"jjjj")=TEXT(CRENEAUX!$U$12,"jjjj"),TEXT($C639,"jjjj")=TEXT(CRENEAUX!$V$12,"jjjj"),TEXT($C639,"jjjj")=TEXT(CRENEAUX!$W$12,"jjjj"),TEXT($C639,"jjjj")=TEXT(CRENEAUX!$X$12,"jjjj"),TEXT($C639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G639</xm:sqref>
        </x14:conditionalFormatting>
        <x14:conditionalFormatting xmlns:xm="http://schemas.microsoft.com/office/excel/2006/main">
          <x14:cfRule type="expression" priority="2497" id="{7FE271E3-5E0E-4F78-A782-2FFA5E919A0B}">
            <xm:f>OR(TEXT($C639,"jjjj")=TEXT(CRENEAUX!$S$12,"jjjj"),TEXT($C639,"jjjj")=TEXT(CRENEAUX!$T$12,"jjjj"),TEXT($C639,"jjjj")=TEXT(CRENEAUX!$U$12,"jjjj"),TEXT($C639,"jjjj")=TEXT(CRENEAUX!$V$12,"jjjj"),TEXT($C639,"jjjj")=TEXT(CRENEAUX!$W$12,"jjjj"),TEXT($C639,"jjjj")=TEXT(CRENEAUX!$X$12,"jjjj"),TEXT($C639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G640</xm:sqref>
        </x14:conditionalFormatting>
        <x14:conditionalFormatting xmlns:xm="http://schemas.microsoft.com/office/excel/2006/main">
          <x14:cfRule type="expression" priority="2495" id="{4CFA28A2-AECD-464B-8DDF-AF021CCA100D}">
            <xm:f>OR(TEXT($C641,"jjjj")=TEXT(CRENEAUX!$S$12,"jjjj"),TEXT($C641,"jjjj")=TEXT(CRENEAUX!$T$12,"jjjj"),TEXT($C641,"jjjj")=TEXT(CRENEAUX!$U$12,"jjjj"),TEXT($C641,"jjjj")=TEXT(CRENEAUX!$V$12,"jjjj"),TEXT($C641,"jjjj")=TEXT(CRENEAUX!$W$12,"jjjj"),TEXT($C641,"jjjj")=TEXT(CRENEAUX!$X$12,"jjjj"),TEXT($C641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G641</xm:sqref>
        </x14:conditionalFormatting>
        <x14:conditionalFormatting xmlns:xm="http://schemas.microsoft.com/office/excel/2006/main">
          <x14:cfRule type="expression" priority="2494" id="{7DCC2B60-3034-459C-AC7F-4C29C7EF9FF6}">
            <xm:f>OR(TEXT($C641,"jjjj")=TEXT(CRENEAUX!$S$12,"jjjj"),TEXT($C641,"jjjj")=TEXT(CRENEAUX!$T$12,"jjjj"),TEXT($C641,"jjjj")=TEXT(CRENEAUX!$U$12,"jjjj"),TEXT($C641,"jjjj")=TEXT(CRENEAUX!$V$12,"jjjj"),TEXT($C641,"jjjj")=TEXT(CRENEAUX!$W$12,"jjjj"),TEXT($C641,"jjjj")=TEXT(CRENEAUX!$X$12,"jjjj"),TEXT($C641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G642</xm:sqref>
        </x14:conditionalFormatting>
        <x14:conditionalFormatting xmlns:xm="http://schemas.microsoft.com/office/excel/2006/main">
          <x14:cfRule type="expression" priority="2492" id="{32374B9E-0BEF-4434-A53E-C1CF1E522426}">
            <xm:f>OR(TEXT($C643,"jjjj")=TEXT(CRENEAUX!$S$12,"jjjj"),TEXT($C643,"jjjj")=TEXT(CRENEAUX!$T$12,"jjjj"),TEXT($C643,"jjjj")=TEXT(CRENEAUX!$U$12,"jjjj"),TEXT($C643,"jjjj")=TEXT(CRENEAUX!$V$12,"jjjj"),TEXT($C643,"jjjj")=TEXT(CRENEAUX!$W$12,"jjjj"),TEXT($C643,"jjjj")=TEXT(CRENEAUX!$X$12,"jjjj"),TEXT($C643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G643</xm:sqref>
        </x14:conditionalFormatting>
        <x14:conditionalFormatting xmlns:xm="http://schemas.microsoft.com/office/excel/2006/main">
          <x14:cfRule type="expression" priority="2491" id="{0E78822C-3E1D-4C25-98B4-4687499BC337}">
            <xm:f>OR(TEXT($C643,"jjjj")=TEXT(CRENEAUX!$S$12,"jjjj"),TEXT($C643,"jjjj")=TEXT(CRENEAUX!$T$12,"jjjj"),TEXT($C643,"jjjj")=TEXT(CRENEAUX!$U$12,"jjjj"),TEXT($C643,"jjjj")=TEXT(CRENEAUX!$V$12,"jjjj"),TEXT($C643,"jjjj")=TEXT(CRENEAUX!$W$12,"jjjj"),TEXT($C643,"jjjj")=TEXT(CRENEAUX!$X$12,"jjjj"),TEXT($C643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G644</xm:sqref>
        </x14:conditionalFormatting>
        <x14:conditionalFormatting xmlns:xm="http://schemas.microsoft.com/office/excel/2006/main">
          <x14:cfRule type="expression" priority="2489" id="{181CF08B-1D5A-4621-A1EF-4F980499BCF9}">
            <xm:f>OR(TEXT($C645,"jjjj")=TEXT(CRENEAUX!$S$12,"jjjj"),TEXT($C645,"jjjj")=TEXT(CRENEAUX!$T$12,"jjjj"),TEXT($C645,"jjjj")=TEXT(CRENEAUX!$U$12,"jjjj"),TEXT($C645,"jjjj")=TEXT(CRENEAUX!$V$12,"jjjj"),TEXT($C645,"jjjj")=TEXT(CRENEAUX!$W$12,"jjjj"),TEXT($C645,"jjjj")=TEXT(CRENEAUX!$X$12,"jjjj"),TEXT($C645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G645</xm:sqref>
        </x14:conditionalFormatting>
        <x14:conditionalFormatting xmlns:xm="http://schemas.microsoft.com/office/excel/2006/main">
          <x14:cfRule type="expression" priority="2488" id="{38845659-E3AF-4BA1-99B7-48250D44C364}">
            <xm:f>OR(TEXT($C645,"jjjj")=TEXT(CRENEAUX!$S$12,"jjjj"),TEXT($C645,"jjjj")=TEXT(CRENEAUX!$T$12,"jjjj"),TEXT($C645,"jjjj")=TEXT(CRENEAUX!$U$12,"jjjj"),TEXT($C645,"jjjj")=TEXT(CRENEAUX!$V$12,"jjjj"),TEXT($C645,"jjjj")=TEXT(CRENEAUX!$W$12,"jjjj"),TEXT($C645,"jjjj")=TEXT(CRENEAUX!$X$12,"jjjj"),TEXT($C645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G646</xm:sqref>
        </x14:conditionalFormatting>
        <x14:conditionalFormatting xmlns:xm="http://schemas.microsoft.com/office/excel/2006/main">
          <x14:cfRule type="expression" priority="2486" id="{0BFFA553-4EC1-43EB-AC36-89DB400D647E}">
            <xm:f>OR(TEXT($C647,"jjjj")=TEXT(CRENEAUX!$S$12,"jjjj"),TEXT($C647,"jjjj")=TEXT(CRENEAUX!$T$12,"jjjj"),TEXT($C647,"jjjj")=TEXT(CRENEAUX!$U$12,"jjjj"),TEXT($C647,"jjjj")=TEXT(CRENEAUX!$V$12,"jjjj"),TEXT($C647,"jjjj")=TEXT(CRENEAUX!$W$12,"jjjj"),TEXT($C647,"jjjj")=TEXT(CRENEAUX!$X$12,"jjjj"),TEXT($C647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G647</xm:sqref>
        </x14:conditionalFormatting>
        <x14:conditionalFormatting xmlns:xm="http://schemas.microsoft.com/office/excel/2006/main">
          <x14:cfRule type="expression" priority="2485" id="{3CFFE29B-6B9B-4607-9C7A-F41B7C77D2B8}">
            <xm:f>OR(TEXT($C647,"jjjj")=TEXT(CRENEAUX!$S$12,"jjjj"),TEXT($C647,"jjjj")=TEXT(CRENEAUX!$T$12,"jjjj"),TEXT($C647,"jjjj")=TEXT(CRENEAUX!$U$12,"jjjj"),TEXT($C647,"jjjj")=TEXT(CRENEAUX!$V$12,"jjjj"),TEXT($C647,"jjjj")=TEXT(CRENEAUX!$W$12,"jjjj"),TEXT($C647,"jjjj")=TEXT(CRENEAUX!$X$12,"jjjj"),TEXT($C647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G648</xm:sqref>
        </x14:conditionalFormatting>
        <x14:conditionalFormatting xmlns:xm="http://schemas.microsoft.com/office/excel/2006/main">
          <x14:cfRule type="expression" priority="2483" id="{7A3884B6-91A9-4835-946B-1A3C369E7E72}">
            <xm:f>OR(TEXT($C649,"jjjj")=TEXT(CRENEAUX!$S$12,"jjjj"),TEXT($C649,"jjjj")=TEXT(CRENEAUX!$T$12,"jjjj"),TEXT($C649,"jjjj")=TEXT(CRENEAUX!$U$12,"jjjj"),TEXT($C649,"jjjj")=TEXT(CRENEAUX!$V$12,"jjjj"),TEXT($C649,"jjjj")=TEXT(CRENEAUX!$W$12,"jjjj"),TEXT($C649,"jjjj")=TEXT(CRENEAUX!$X$12,"jjjj"),TEXT($C649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G649</xm:sqref>
        </x14:conditionalFormatting>
        <x14:conditionalFormatting xmlns:xm="http://schemas.microsoft.com/office/excel/2006/main">
          <x14:cfRule type="expression" priority="2482" id="{5AB25D6A-1894-4D67-A0DA-3CF8166367F2}">
            <xm:f>OR(TEXT($C649,"jjjj")=TEXT(CRENEAUX!$S$12,"jjjj"),TEXT($C649,"jjjj")=TEXT(CRENEAUX!$T$12,"jjjj"),TEXT($C649,"jjjj")=TEXT(CRENEAUX!$U$12,"jjjj"),TEXT($C649,"jjjj")=TEXT(CRENEAUX!$V$12,"jjjj"),TEXT($C649,"jjjj")=TEXT(CRENEAUX!$W$12,"jjjj"),TEXT($C649,"jjjj")=TEXT(CRENEAUX!$X$12,"jjjj"),TEXT($C649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G650</xm:sqref>
        </x14:conditionalFormatting>
        <x14:conditionalFormatting xmlns:xm="http://schemas.microsoft.com/office/excel/2006/main">
          <x14:cfRule type="expression" priority="2480" id="{D7328CC0-3201-4CC5-B8C3-80A67F6681E6}">
            <xm:f>OR(TEXT($C651,"jjjj")=TEXT(CRENEAUX!$S$12,"jjjj"),TEXT($C651,"jjjj")=TEXT(CRENEAUX!$T$12,"jjjj"),TEXT($C651,"jjjj")=TEXT(CRENEAUX!$U$12,"jjjj"),TEXT($C651,"jjjj")=TEXT(CRENEAUX!$V$12,"jjjj"),TEXT($C651,"jjjj")=TEXT(CRENEAUX!$W$12,"jjjj"),TEXT($C651,"jjjj")=TEXT(CRENEAUX!$X$12,"jjjj"),TEXT($C651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G651</xm:sqref>
        </x14:conditionalFormatting>
        <x14:conditionalFormatting xmlns:xm="http://schemas.microsoft.com/office/excel/2006/main">
          <x14:cfRule type="expression" priority="2479" id="{B81B740D-3D5E-4774-8BD6-1C5E153816CB}">
            <xm:f>OR(TEXT($C651,"jjjj")=TEXT(CRENEAUX!$S$12,"jjjj"),TEXT($C651,"jjjj")=TEXT(CRENEAUX!$T$12,"jjjj"),TEXT($C651,"jjjj")=TEXT(CRENEAUX!$U$12,"jjjj"),TEXT($C651,"jjjj")=TEXT(CRENEAUX!$V$12,"jjjj"),TEXT($C651,"jjjj")=TEXT(CRENEAUX!$W$12,"jjjj"),TEXT($C651,"jjjj")=TEXT(CRENEAUX!$X$12,"jjjj"),TEXT($C651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G652</xm:sqref>
        </x14:conditionalFormatting>
        <x14:conditionalFormatting xmlns:xm="http://schemas.microsoft.com/office/excel/2006/main">
          <x14:cfRule type="expression" priority="2477" id="{48A490E2-7224-46C2-B125-617C76E95D85}">
            <xm:f>OR(TEXT($C653,"jjjj")=TEXT(CRENEAUX!$S$12,"jjjj"),TEXT($C653,"jjjj")=TEXT(CRENEAUX!$T$12,"jjjj"),TEXT($C653,"jjjj")=TEXT(CRENEAUX!$U$12,"jjjj"),TEXT($C653,"jjjj")=TEXT(CRENEAUX!$V$12,"jjjj"),TEXT($C653,"jjjj")=TEXT(CRENEAUX!$W$12,"jjjj"),TEXT($C653,"jjjj")=TEXT(CRENEAUX!$X$12,"jjjj"),TEXT($C653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G653</xm:sqref>
        </x14:conditionalFormatting>
        <x14:conditionalFormatting xmlns:xm="http://schemas.microsoft.com/office/excel/2006/main">
          <x14:cfRule type="expression" priority="2476" id="{54ED7E2D-A84D-4340-9620-255DC9EEA7D3}">
            <xm:f>OR(TEXT($C653,"jjjj")=TEXT(CRENEAUX!$S$12,"jjjj"),TEXT($C653,"jjjj")=TEXT(CRENEAUX!$T$12,"jjjj"),TEXT($C653,"jjjj")=TEXT(CRENEAUX!$U$12,"jjjj"),TEXT($C653,"jjjj")=TEXT(CRENEAUX!$V$12,"jjjj"),TEXT($C653,"jjjj")=TEXT(CRENEAUX!$W$12,"jjjj"),TEXT($C653,"jjjj")=TEXT(CRENEAUX!$X$12,"jjjj"),TEXT($C653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G654</xm:sqref>
        </x14:conditionalFormatting>
        <x14:conditionalFormatting xmlns:xm="http://schemas.microsoft.com/office/excel/2006/main">
          <x14:cfRule type="expression" priority="2474" id="{36CFA175-CE15-4A97-B420-34517EEF0FF9}">
            <xm:f>OR(TEXT($C655,"jjjj")=TEXT(CRENEAUX!$S$12,"jjjj"),TEXT($C655,"jjjj")=TEXT(CRENEAUX!$T$12,"jjjj"),TEXT($C655,"jjjj")=TEXT(CRENEAUX!$U$12,"jjjj"),TEXT($C655,"jjjj")=TEXT(CRENEAUX!$V$12,"jjjj"),TEXT($C655,"jjjj")=TEXT(CRENEAUX!$W$12,"jjjj"),TEXT($C655,"jjjj")=TEXT(CRENEAUX!$X$12,"jjjj"),TEXT($C655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G655</xm:sqref>
        </x14:conditionalFormatting>
        <x14:conditionalFormatting xmlns:xm="http://schemas.microsoft.com/office/excel/2006/main">
          <x14:cfRule type="expression" priority="2473" id="{F438635A-00FA-4874-9C8E-BA603D150E56}">
            <xm:f>OR(TEXT($C655,"jjjj")=TEXT(CRENEAUX!$S$12,"jjjj"),TEXT($C655,"jjjj")=TEXT(CRENEAUX!$T$12,"jjjj"),TEXT($C655,"jjjj")=TEXT(CRENEAUX!$U$12,"jjjj"),TEXT($C655,"jjjj")=TEXT(CRENEAUX!$V$12,"jjjj"),TEXT($C655,"jjjj")=TEXT(CRENEAUX!$W$12,"jjjj"),TEXT($C655,"jjjj")=TEXT(CRENEAUX!$X$12,"jjjj"),TEXT($C655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G656</xm:sqref>
        </x14:conditionalFormatting>
        <x14:conditionalFormatting xmlns:xm="http://schemas.microsoft.com/office/excel/2006/main">
          <x14:cfRule type="expression" priority="2471" id="{E8032826-CEE1-4896-8EBF-59E53ECDD322}">
            <xm:f>OR(TEXT($C657,"jjjj")=TEXT(CRENEAUX!$S$12,"jjjj"),TEXT($C657,"jjjj")=TEXT(CRENEAUX!$T$12,"jjjj"),TEXT($C657,"jjjj")=TEXT(CRENEAUX!$U$12,"jjjj"),TEXT($C657,"jjjj")=TEXT(CRENEAUX!$V$12,"jjjj"),TEXT($C657,"jjjj")=TEXT(CRENEAUX!$W$12,"jjjj"),TEXT($C657,"jjjj")=TEXT(CRENEAUX!$X$12,"jjjj"),TEXT($C657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G657</xm:sqref>
        </x14:conditionalFormatting>
        <x14:conditionalFormatting xmlns:xm="http://schemas.microsoft.com/office/excel/2006/main">
          <x14:cfRule type="expression" priority="2470" id="{604F9F77-83D5-4E75-9B7B-5C2DFF4753C4}">
            <xm:f>OR(TEXT($C657,"jjjj")=TEXT(CRENEAUX!$S$12,"jjjj"),TEXT($C657,"jjjj")=TEXT(CRENEAUX!$T$12,"jjjj"),TEXT($C657,"jjjj")=TEXT(CRENEAUX!$U$12,"jjjj"),TEXT($C657,"jjjj")=TEXT(CRENEAUX!$V$12,"jjjj"),TEXT($C657,"jjjj")=TEXT(CRENEAUX!$W$12,"jjjj"),TEXT($C657,"jjjj")=TEXT(CRENEAUX!$X$12,"jjjj"),TEXT($C657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G658</xm:sqref>
        </x14:conditionalFormatting>
        <x14:conditionalFormatting xmlns:xm="http://schemas.microsoft.com/office/excel/2006/main">
          <x14:cfRule type="expression" priority="2468" id="{F62FE50A-3F55-49BE-A79C-D51CCF7CAA24}">
            <xm:f>OR(TEXT($C659,"jjjj")=TEXT(CRENEAUX!$S$12,"jjjj"),TEXT($C659,"jjjj")=TEXT(CRENEAUX!$T$12,"jjjj"),TEXT($C659,"jjjj")=TEXT(CRENEAUX!$U$12,"jjjj"),TEXT($C659,"jjjj")=TEXT(CRENEAUX!$V$12,"jjjj"),TEXT($C659,"jjjj")=TEXT(CRENEAUX!$W$12,"jjjj"),TEXT($C659,"jjjj")=TEXT(CRENEAUX!$X$12,"jjjj"),TEXT($C659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G659</xm:sqref>
        </x14:conditionalFormatting>
        <x14:conditionalFormatting xmlns:xm="http://schemas.microsoft.com/office/excel/2006/main">
          <x14:cfRule type="expression" priority="2467" id="{787A2ECC-09A9-49E3-A6FF-8E09D7553BF6}">
            <xm:f>OR(TEXT($C659,"jjjj")=TEXT(CRENEAUX!$S$12,"jjjj"),TEXT($C659,"jjjj")=TEXT(CRENEAUX!$T$12,"jjjj"),TEXT($C659,"jjjj")=TEXT(CRENEAUX!$U$12,"jjjj"),TEXT($C659,"jjjj")=TEXT(CRENEAUX!$V$12,"jjjj"),TEXT($C659,"jjjj")=TEXT(CRENEAUX!$W$12,"jjjj"),TEXT($C659,"jjjj")=TEXT(CRENEAUX!$X$12,"jjjj"),TEXT($C659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G660</xm:sqref>
        </x14:conditionalFormatting>
        <x14:conditionalFormatting xmlns:xm="http://schemas.microsoft.com/office/excel/2006/main">
          <x14:cfRule type="expression" priority="2465" id="{779B99BD-4D7C-42B3-95EE-99748E513501}">
            <xm:f>OR(TEXT($C661,"jjjj")=TEXT(CRENEAUX!$S$12,"jjjj"),TEXT($C661,"jjjj")=TEXT(CRENEAUX!$T$12,"jjjj"),TEXT($C661,"jjjj")=TEXT(CRENEAUX!$U$12,"jjjj"),TEXT($C661,"jjjj")=TEXT(CRENEAUX!$V$12,"jjjj"),TEXT($C661,"jjjj")=TEXT(CRENEAUX!$W$12,"jjjj"),TEXT($C661,"jjjj")=TEXT(CRENEAUX!$X$12,"jjjj"),TEXT($C661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G661</xm:sqref>
        </x14:conditionalFormatting>
        <x14:conditionalFormatting xmlns:xm="http://schemas.microsoft.com/office/excel/2006/main">
          <x14:cfRule type="expression" priority="2464" id="{88461171-EDAB-43D8-B691-29B7A94BF6C2}">
            <xm:f>OR(TEXT($C661,"jjjj")=TEXT(CRENEAUX!$S$12,"jjjj"),TEXT($C661,"jjjj")=TEXT(CRENEAUX!$T$12,"jjjj"),TEXT($C661,"jjjj")=TEXT(CRENEAUX!$U$12,"jjjj"),TEXT($C661,"jjjj")=TEXT(CRENEAUX!$V$12,"jjjj"),TEXT($C661,"jjjj")=TEXT(CRENEAUX!$W$12,"jjjj"),TEXT($C661,"jjjj")=TEXT(CRENEAUX!$X$12,"jjjj"),TEXT($C661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G662</xm:sqref>
        </x14:conditionalFormatting>
        <x14:conditionalFormatting xmlns:xm="http://schemas.microsoft.com/office/excel/2006/main">
          <x14:cfRule type="expression" priority="2462" id="{A6C85777-D869-4061-9859-E56756624CB7}">
            <xm:f>OR(TEXT($C663,"jjjj")=TEXT(CRENEAUX!$S$12,"jjjj"),TEXT($C663,"jjjj")=TEXT(CRENEAUX!$T$12,"jjjj"),TEXT($C663,"jjjj")=TEXT(CRENEAUX!$U$12,"jjjj"),TEXT($C663,"jjjj")=TEXT(CRENEAUX!$V$12,"jjjj"),TEXT($C663,"jjjj")=TEXT(CRENEAUX!$W$12,"jjjj"),TEXT($C663,"jjjj")=TEXT(CRENEAUX!$X$12,"jjjj"),TEXT($C663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G663</xm:sqref>
        </x14:conditionalFormatting>
        <x14:conditionalFormatting xmlns:xm="http://schemas.microsoft.com/office/excel/2006/main">
          <x14:cfRule type="expression" priority="2461" id="{4054E6D9-F25A-4061-9C09-9DA59D6A8A40}">
            <xm:f>OR(TEXT($C663,"jjjj")=TEXT(CRENEAUX!$S$12,"jjjj"),TEXT($C663,"jjjj")=TEXT(CRENEAUX!$T$12,"jjjj"),TEXT($C663,"jjjj")=TEXT(CRENEAUX!$U$12,"jjjj"),TEXT($C663,"jjjj")=TEXT(CRENEAUX!$V$12,"jjjj"),TEXT($C663,"jjjj")=TEXT(CRENEAUX!$W$12,"jjjj"),TEXT($C663,"jjjj")=TEXT(CRENEAUX!$X$12,"jjjj"),TEXT($C663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G664</xm:sqref>
        </x14:conditionalFormatting>
        <x14:conditionalFormatting xmlns:xm="http://schemas.microsoft.com/office/excel/2006/main">
          <x14:cfRule type="expression" priority="2459" id="{F546E785-0660-4657-AFD7-6A4A0A13C7D5}">
            <xm:f>OR(TEXT($C665,"jjjj")=TEXT(CRENEAUX!$S$12,"jjjj"),TEXT($C665,"jjjj")=TEXT(CRENEAUX!$T$12,"jjjj"),TEXT($C665,"jjjj")=TEXT(CRENEAUX!$U$12,"jjjj"),TEXT($C665,"jjjj")=TEXT(CRENEAUX!$V$12,"jjjj"),TEXT($C665,"jjjj")=TEXT(CRENEAUX!$W$12,"jjjj"),TEXT($C665,"jjjj")=TEXT(CRENEAUX!$X$12,"jjjj"),TEXT($C665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G665</xm:sqref>
        </x14:conditionalFormatting>
        <x14:conditionalFormatting xmlns:xm="http://schemas.microsoft.com/office/excel/2006/main">
          <x14:cfRule type="expression" priority="2458" id="{DF85BB97-29C1-4FFD-BA14-39BF56CE8A65}">
            <xm:f>OR(TEXT($C665,"jjjj")=TEXT(CRENEAUX!$S$12,"jjjj"),TEXT($C665,"jjjj")=TEXT(CRENEAUX!$T$12,"jjjj"),TEXT($C665,"jjjj")=TEXT(CRENEAUX!$U$12,"jjjj"),TEXT($C665,"jjjj")=TEXT(CRENEAUX!$V$12,"jjjj"),TEXT($C665,"jjjj")=TEXT(CRENEAUX!$W$12,"jjjj"),TEXT($C665,"jjjj")=TEXT(CRENEAUX!$X$12,"jjjj"),TEXT($C665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G666</xm:sqref>
        </x14:conditionalFormatting>
        <x14:conditionalFormatting xmlns:xm="http://schemas.microsoft.com/office/excel/2006/main">
          <x14:cfRule type="expression" priority="2456" id="{99ADF914-1F74-438A-B989-45B328C39D9E}">
            <xm:f>OR(TEXT($C667,"jjjj")=TEXT(CRENEAUX!$S$12,"jjjj"),TEXT($C667,"jjjj")=TEXT(CRENEAUX!$T$12,"jjjj"),TEXT($C667,"jjjj")=TEXT(CRENEAUX!$U$12,"jjjj"),TEXT($C667,"jjjj")=TEXT(CRENEAUX!$V$12,"jjjj"),TEXT($C667,"jjjj")=TEXT(CRENEAUX!$W$12,"jjjj"),TEXT($C667,"jjjj")=TEXT(CRENEAUX!$X$12,"jjjj"),TEXT($C667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G667</xm:sqref>
        </x14:conditionalFormatting>
        <x14:conditionalFormatting xmlns:xm="http://schemas.microsoft.com/office/excel/2006/main">
          <x14:cfRule type="expression" priority="2455" id="{BCC2EE2F-E014-4A20-A6DA-D0938A8196F5}">
            <xm:f>OR(TEXT($C667,"jjjj")=TEXT(CRENEAUX!$S$12,"jjjj"),TEXT($C667,"jjjj")=TEXT(CRENEAUX!$T$12,"jjjj"),TEXT($C667,"jjjj")=TEXT(CRENEAUX!$U$12,"jjjj"),TEXT($C667,"jjjj")=TEXT(CRENEAUX!$V$12,"jjjj"),TEXT($C667,"jjjj")=TEXT(CRENEAUX!$W$12,"jjjj"),TEXT($C667,"jjjj")=TEXT(CRENEAUX!$X$12,"jjjj"),TEXT($C667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G668</xm:sqref>
        </x14:conditionalFormatting>
        <x14:conditionalFormatting xmlns:xm="http://schemas.microsoft.com/office/excel/2006/main">
          <x14:cfRule type="expression" priority="2453" id="{7BE60183-0E41-4F77-B63F-588DBFD3A78C}">
            <xm:f>OR(TEXT($C669,"jjjj")=TEXT(CRENEAUX!$S$12,"jjjj"),TEXT($C669,"jjjj")=TEXT(CRENEAUX!$T$12,"jjjj"),TEXT($C669,"jjjj")=TEXT(CRENEAUX!$U$12,"jjjj"),TEXT($C669,"jjjj")=TEXT(CRENEAUX!$V$12,"jjjj"),TEXT($C669,"jjjj")=TEXT(CRENEAUX!$W$12,"jjjj"),TEXT($C669,"jjjj")=TEXT(CRENEAUX!$X$12,"jjjj"),TEXT($C669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G669</xm:sqref>
        </x14:conditionalFormatting>
        <x14:conditionalFormatting xmlns:xm="http://schemas.microsoft.com/office/excel/2006/main">
          <x14:cfRule type="expression" priority="2452" id="{15DEC4F3-1A52-4BBD-94DC-C78A3C3E1BB6}">
            <xm:f>OR(TEXT($C669,"jjjj")=TEXT(CRENEAUX!$S$12,"jjjj"),TEXT($C669,"jjjj")=TEXT(CRENEAUX!$T$12,"jjjj"),TEXT($C669,"jjjj")=TEXT(CRENEAUX!$U$12,"jjjj"),TEXT($C669,"jjjj")=TEXT(CRENEAUX!$V$12,"jjjj"),TEXT($C669,"jjjj")=TEXT(CRENEAUX!$W$12,"jjjj"),TEXT($C669,"jjjj")=TEXT(CRENEAUX!$X$12,"jjjj"),TEXT($C669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G670</xm:sqref>
        </x14:conditionalFormatting>
        <x14:conditionalFormatting xmlns:xm="http://schemas.microsoft.com/office/excel/2006/main">
          <x14:cfRule type="expression" priority="2450" id="{C57A266A-711D-4569-98AE-AB850EA9F830}">
            <xm:f>OR(TEXT($C671,"jjjj")=TEXT(CRENEAUX!$S$12,"jjjj"),TEXT($C671,"jjjj")=TEXT(CRENEAUX!$T$12,"jjjj"),TEXT($C671,"jjjj")=TEXT(CRENEAUX!$U$12,"jjjj"),TEXT($C671,"jjjj")=TEXT(CRENEAUX!$V$12,"jjjj"),TEXT($C671,"jjjj")=TEXT(CRENEAUX!$W$12,"jjjj"),TEXT($C671,"jjjj")=TEXT(CRENEAUX!$X$12,"jjjj"),TEXT($C671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G671</xm:sqref>
        </x14:conditionalFormatting>
        <x14:conditionalFormatting xmlns:xm="http://schemas.microsoft.com/office/excel/2006/main">
          <x14:cfRule type="expression" priority="2449" id="{EA34B1CC-7A3F-47A9-840E-C5D68048B0EF}">
            <xm:f>OR(TEXT($C671,"jjjj")=TEXT(CRENEAUX!$S$12,"jjjj"),TEXT($C671,"jjjj")=TEXT(CRENEAUX!$T$12,"jjjj"),TEXT($C671,"jjjj")=TEXT(CRENEAUX!$U$12,"jjjj"),TEXT($C671,"jjjj")=TEXT(CRENEAUX!$V$12,"jjjj"),TEXT($C671,"jjjj")=TEXT(CRENEAUX!$W$12,"jjjj"),TEXT($C671,"jjjj")=TEXT(CRENEAUX!$X$12,"jjjj"),TEXT($C671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G672</xm:sqref>
        </x14:conditionalFormatting>
        <x14:conditionalFormatting xmlns:xm="http://schemas.microsoft.com/office/excel/2006/main">
          <x14:cfRule type="expression" priority="2447" id="{0D348B38-44E2-421B-ABFE-6DB15CC65036}">
            <xm:f>OR(TEXT($C673,"jjjj")=TEXT(CRENEAUX!$S$12,"jjjj"),TEXT($C673,"jjjj")=TEXT(CRENEAUX!$T$12,"jjjj"),TEXT($C673,"jjjj")=TEXT(CRENEAUX!$U$12,"jjjj"),TEXT($C673,"jjjj")=TEXT(CRENEAUX!$V$12,"jjjj"),TEXT($C673,"jjjj")=TEXT(CRENEAUX!$W$12,"jjjj"),TEXT($C673,"jjjj")=TEXT(CRENEAUX!$X$12,"jjjj"),TEXT($C673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G673</xm:sqref>
        </x14:conditionalFormatting>
        <x14:conditionalFormatting xmlns:xm="http://schemas.microsoft.com/office/excel/2006/main">
          <x14:cfRule type="expression" priority="2446" id="{C6D0FA10-73D0-491E-B4B9-2F7AC6FEAA21}">
            <xm:f>OR(TEXT($C673,"jjjj")=TEXT(CRENEAUX!$S$12,"jjjj"),TEXT($C673,"jjjj")=TEXT(CRENEAUX!$T$12,"jjjj"),TEXT($C673,"jjjj")=TEXT(CRENEAUX!$U$12,"jjjj"),TEXT($C673,"jjjj")=TEXT(CRENEAUX!$V$12,"jjjj"),TEXT($C673,"jjjj")=TEXT(CRENEAUX!$W$12,"jjjj"),TEXT($C673,"jjjj")=TEXT(CRENEAUX!$X$12,"jjjj"),TEXT($C673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G674</xm:sqref>
        </x14:conditionalFormatting>
        <x14:conditionalFormatting xmlns:xm="http://schemas.microsoft.com/office/excel/2006/main">
          <x14:cfRule type="expression" priority="2444" id="{2B9305B0-84BA-4DFB-B6C2-DEA7EC5193C1}">
            <xm:f>OR(TEXT($C675,"jjjj")=TEXT(CRENEAUX!$S$12,"jjjj"),TEXT($C675,"jjjj")=TEXT(CRENEAUX!$T$12,"jjjj"),TEXT($C675,"jjjj")=TEXT(CRENEAUX!$U$12,"jjjj"),TEXT($C675,"jjjj")=TEXT(CRENEAUX!$V$12,"jjjj"),TEXT($C675,"jjjj")=TEXT(CRENEAUX!$W$12,"jjjj"),TEXT($C675,"jjjj")=TEXT(CRENEAUX!$X$12,"jjjj"),TEXT($C675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G675</xm:sqref>
        </x14:conditionalFormatting>
        <x14:conditionalFormatting xmlns:xm="http://schemas.microsoft.com/office/excel/2006/main">
          <x14:cfRule type="expression" priority="2443" id="{C4640487-5F23-493F-9EF1-A970A3D118E5}">
            <xm:f>OR(TEXT($C675,"jjjj")=TEXT(CRENEAUX!$S$12,"jjjj"),TEXT($C675,"jjjj")=TEXT(CRENEAUX!$T$12,"jjjj"),TEXT($C675,"jjjj")=TEXT(CRENEAUX!$U$12,"jjjj"),TEXT($C675,"jjjj")=TEXT(CRENEAUX!$V$12,"jjjj"),TEXT($C675,"jjjj")=TEXT(CRENEAUX!$W$12,"jjjj"),TEXT($C675,"jjjj")=TEXT(CRENEAUX!$X$12,"jjjj"),TEXT($C675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G676</xm:sqref>
        </x14:conditionalFormatting>
        <x14:conditionalFormatting xmlns:xm="http://schemas.microsoft.com/office/excel/2006/main">
          <x14:cfRule type="expression" priority="2441" id="{EE226C89-32D2-4140-8574-F6490E344854}">
            <xm:f>OR(TEXT($C677,"jjjj")=TEXT(CRENEAUX!$S$12,"jjjj"),TEXT($C677,"jjjj")=TEXT(CRENEAUX!$T$12,"jjjj"),TEXT($C677,"jjjj")=TEXT(CRENEAUX!$U$12,"jjjj"),TEXT($C677,"jjjj")=TEXT(CRENEAUX!$V$12,"jjjj"),TEXT($C677,"jjjj")=TEXT(CRENEAUX!$W$12,"jjjj"),TEXT($C677,"jjjj")=TEXT(CRENEAUX!$X$12,"jjjj"),TEXT($C677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G677</xm:sqref>
        </x14:conditionalFormatting>
        <x14:conditionalFormatting xmlns:xm="http://schemas.microsoft.com/office/excel/2006/main">
          <x14:cfRule type="expression" priority="2440" id="{933ACEF1-058F-4CE3-A507-62A12F21F075}">
            <xm:f>OR(TEXT($C677,"jjjj")=TEXT(CRENEAUX!$S$12,"jjjj"),TEXT($C677,"jjjj")=TEXT(CRENEAUX!$T$12,"jjjj"),TEXT($C677,"jjjj")=TEXT(CRENEAUX!$U$12,"jjjj"),TEXT($C677,"jjjj")=TEXT(CRENEAUX!$V$12,"jjjj"),TEXT($C677,"jjjj")=TEXT(CRENEAUX!$W$12,"jjjj"),TEXT($C677,"jjjj")=TEXT(CRENEAUX!$X$12,"jjjj"),TEXT($C677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G678</xm:sqref>
        </x14:conditionalFormatting>
        <x14:conditionalFormatting xmlns:xm="http://schemas.microsoft.com/office/excel/2006/main">
          <x14:cfRule type="expression" priority="2438" id="{791D1CB6-427C-4196-962A-99AA2861BF87}">
            <xm:f>OR(TEXT($C679,"jjjj")=TEXT(CRENEAUX!$S$12,"jjjj"),TEXT($C679,"jjjj")=TEXT(CRENEAUX!$T$12,"jjjj"),TEXT($C679,"jjjj")=TEXT(CRENEAUX!$U$12,"jjjj"),TEXT($C679,"jjjj")=TEXT(CRENEAUX!$V$12,"jjjj"),TEXT($C679,"jjjj")=TEXT(CRENEAUX!$W$12,"jjjj"),TEXT($C679,"jjjj")=TEXT(CRENEAUX!$X$12,"jjjj"),TEXT($C679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G679</xm:sqref>
        </x14:conditionalFormatting>
        <x14:conditionalFormatting xmlns:xm="http://schemas.microsoft.com/office/excel/2006/main">
          <x14:cfRule type="expression" priority="2437" id="{C5FCF8F4-22B0-4AA1-9D9F-C9BC62C9A67B}">
            <xm:f>OR(TEXT($C679,"jjjj")=TEXT(CRENEAUX!$S$12,"jjjj"),TEXT($C679,"jjjj")=TEXT(CRENEAUX!$T$12,"jjjj"),TEXT($C679,"jjjj")=TEXT(CRENEAUX!$U$12,"jjjj"),TEXT($C679,"jjjj")=TEXT(CRENEAUX!$V$12,"jjjj"),TEXT($C679,"jjjj")=TEXT(CRENEAUX!$W$12,"jjjj"),TEXT($C679,"jjjj")=TEXT(CRENEAUX!$X$12,"jjjj"),TEXT($C679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G680</xm:sqref>
        </x14:conditionalFormatting>
        <x14:conditionalFormatting xmlns:xm="http://schemas.microsoft.com/office/excel/2006/main">
          <x14:cfRule type="expression" priority="2435" id="{E166D9CA-44BC-4876-B85A-65F0BCF7A0D6}">
            <xm:f>OR(TEXT($C681,"jjjj")=TEXT(CRENEAUX!$S$12,"jjjj"),TEXT($C681,"jjjj")=TEXT(CRENEAUX!$T$12,"jjjj"),TEXT($C681,"jjjj")=TEXT(CRENEAUX!$U$12,"jjjj"),TEXT($C681,"jjjj")=TEXT(CRENEAUX!$V$12,"jjjj"),TEXT($C681,"jjjj")=TEXT(CRENEAUX!$W$12,"jjjj"),TEXT($C681,"jjjj")=TEXT(CRENEAUX!$X$12,"jjjj"),TEXT($C681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G681</xm:sqref>
        </x14:conditionalFormatting>
        <x14:conditionalFormatting xmlns:xm="http://schemas.microsoft.com/office/excel/2006/main">
          <x14:cfRule type="expression" priority="2434" id="{4F3DCD91-F384-40CB-9FB2-3F93FF07E5F0}">
            <xm:f>OR(TEXT($C681,"jjjj")=TEXT(CRENEAUX!$S$12,"jjjj"),TEXT($C681,"jjjj")=TEXT(CRENEAUX!$T$12,"jjjj"),TEXT($C681,"jjjj")=TEXT(CRENEAUX!$U$12,"jjjj"),TEXT($C681,"jjjj")=TEXT(CRENEAUX!$V$12,"jjjj"),TEXT($C681,"jjjj")=TEXT(CRENEAUX!$W$12,"jjjj"),TEXT($C681,"jjjj")=TEXT(CRENEAUX!$X$12,"jjjj"),TEXT($C681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G682</xm:sqref>
        </x14:conditionalFormatting>
        <x14:conditionalFormatting xmlns:xm="http://schemas.microsoft.com/office/excel/2006/main">
          <x14:cfRule type="expression" priority="2432" id="{6B206558-DE01-4B0B-BF77-B9314A3B30CE}">
            <xm:f>OR(TEXT($C683,"jjjj")=TEXT(CRENEAUX!$S$12,"jjjj"),TEXT($C683,"jjjj")=TEXT(CRENEAUX!$T$12,"jjjj"),TEXT($C683,"jjjj")=TEXT(CRENEAUX!$U$12,"jjjj"),TEXT($C683,"jjjj")=TEXT(CRENEAUX!$V$12,"jjjj"),TEXT($C683,"jjjj")=TEXT(CRENEAUX!$W$12,"jjjj"),TEXT($C683,"jjjj")=TEXT(CRENEAUX!$X$12,"jjjj"),TEXT($C683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G683</xm:sqref>
        </x14:conditionalFormatting>
        <x14:conditionalFormatting xmlns:xm="http://schemas.microsoft.com/office/excel/2006/main">
          <x14:cfRule type="expression" priority="2431" id="{D3D7707D-6D5C-47E5-9020-F96A2AD97FD5}">
            <xm:f>OR(TEXT($C683,"jjjj")=TEXT(CRENEAUX!$S$12,"jjjj"),TEXT($C683,"jjjj")=TEXT(CRENEAUX!$T$12,"jjjj"),TEXT($C683,"jjjj")=TEXT(CRENEAUX!$U$12,"jjjj"),TEXT($C683,"jjjj")=TEXT(CRENEAUX!$V$12,"jjjj"),TEXT($C683,"jjjj")=TEXT(CRENEAUX!$W$12,"jjjj"),TEXT($C683,"jjjj")=TEXT(CRENEAUX!$X$12,"jjjj"),TEXT($C683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G684</xm:sqref>
        </x14:conditionalFormatting>
        <x14:conditionalFormatting xmlns:xm="http://schemas.microsoft.com/office/excel/2006/main">
          <x14:cfRule type="expression" priority="2429" id="{C61180A5-7F0F-46F2-9E23-CAEC618684ED}">
            <xm:f>OR(TEXT($C685,"jjjj")=TEXT(CRENEAUX!$S$12,"jjjj"),TEXT($C685,"jjjj")=TEXT(CRENEAUX!$T$12,"jjjj"),TEXT($C685,"jjjj")=TEXT(CRENEAUX!$U$12,"jjjj"),TEXT($C685,"jjjj")=TEXT(CRENEAUX!$V$12,"jjjj"),TEXT($C685,"jjjj")=TEXT(CRENEAUX!$W$12,"jjjj"),TEXT($C685,"jjjj")=TEXT(CRENEAUX!$X$12,"jjjj"),TEXT($C685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G685</xm:sqref>
        </x14:conditionalFormatting>
        <x14:conditionalFormatting xmlns:xm="http://schemas.microsoft.com/office/excel/2006/main">
          <x14:cfRule type="expression" priority="2428" id="{808911F1-6864-4171-8FF4-9C4171B1C832}">
            <xm:f>OR(TEXT($C685,"jjjj")=TEXT(CRENEAUX!$S$12,"jjjj"),TEXT($C685,"jjjj")=TEXT(CRENEAUX!$T$12,"jjjj"),TEXT($C685,"jjjj")=TEXT(CRENEAUX!$U$12,"jjjj"),TEXT($C685,"jjjj")=TEXT(CRENEAUX!$V$12,"jjjj"),TEXT($C685,"jjjj")=TEXT(CRENEAUX!$W$12,"jjjj"),TEXT($C685,"jjjj")=TEXT(CRENEAUX!$X$12,"jjjj"),TEXT($C685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G686</xm:sqref>
        </x14:conditionalFormatting>
        <x14:conditionalFormatting xmlns:xm="http://schemas.microsoft.com/office/excel/2006/main">
          <x14:cfRule type="expression" priority="2426" id="{2382B3D2-B42B-4188-A273-83F124D09905}">
            <xm:f>OR(TEXT($C687,"jjjj")=TEXT(CRENEAUX!$S$12,"jjjj"),TEXT($C687,"jjjj")=TEXT(CRENEAUX!$T$12,"jjjj"),TEXT($C687,"jjjj")=TEXT(CRENEAUX!$U$12,"jjjj"),TEXT($C687,"jjjj")=TEXT(CRENEAUX!$V$12,"jjjj"),TEXT($C687,"jjjj")=TEXT(CRENEAUX!$W$12,"jjjj"),TEXT($C687,"jjjj")=TEXT(CRENEAUX!$X$12,"jjjj"),TEXT($C687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G687</xm:sqref>
        </x14:conditionalFormatting>
        <x14:conditionalFormatting xmlns:xm="http://schemas.microsoft.com/office/excel/2006/main">
          <x14:cfRule type="expression" priority="2425" id="{EF565221-3327-4A47-8695-3B4CA7727DC2}">
            <xm:f>OR(TEXT($C687,"jjjj")=TEXT(CRENEAUX!$S$12,"jjjj"),TEXT($C687,"jjjj")=TEXT(CRENEAUX!$T$12,"jjjj"),TEXT($C687,"jjjj")=TEXT(CRENEAUX!$U$12,"jjjj"),TEXT($C687,"jjjj")=TEXT(CRENEAUX!$V$12,"jjjj"),TEXT($C687,"jjjj")=TEXT(CRENEAUX!$W$12,"jjjj"),TEXT($C687,"jjjj")=TEXT(CRENEAUX!$X$12,"jjjj"),TEXT($C687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G688</xm:sqref>
        </x14:conditionalFormatting>
        <x14:conditionalFormatting xmlns:xm="http://schemas.microsoft.com/office/excel/2006/main">
          <x14:cfRule type="expression" priority="2423" id="{C0D943EE-B476-4C8C-8FBB-731AD993714F}">
            <xm:f>OR(TEXT($C689,"jjjj")=TEXT(CRENEAUX!$S$12,"jjjj"),TEXT($C689,"jjjj")=TEXT(CRENEAUX!$T$12,"jjjj"),TEXT($C689,"jjjj")=TEXT(CRENEAUX!$U$12,"jjjj"),TEXT($C689,"jjjj")=TEXT(CRENEAUX!$V$12,"jjjj"),TEXT($C689,"jjjj")=TEXT(CRENEAUX!$W$12,"jjjj"),TEXT($C689,"jjjj")=TEXT(CRENEAUX!$X$12,"jjjj"),TEXT($C689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G689</xm:sqref>
        </x14:conditionalFormatting>
        <x14:conditionalFormatting xmlns:xm="http://schemas.microsoft.com/office/excel/2006/main">
          <x14:cfRule type="expression" priority="2422" id="{CC74E295-F49E-4677-A6DE-1AA9A59B5CC4}">
            <xm:f>OR(TEXT($C689,"jjjj")=TEXT(CRENEAUX!$S$12,"jjjj"),TEXT($C689,"jjjj")=TEXT(CRENEAUX!$T$12,"jjjj"),TEXT($C689,"jjjj")=TEXT(CRENEAUX!$U$12,"jjjj"),TEXT($C689,"jjjj")=TEXT(CRENEAUX!$V$12,"jjjj"),TEXT($C689,"jjjj")=TEXT(CRENEAUX!$W$12,"jjjj"),TEXT($C689,"jjjj")=TEXT(CRENEAUX!$X$12,"jjjj"),TEXT($C689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G690</xm:sqref>
        </x14:conditionalFormatting>
        <x14:conditionalFormatting xmlns:xm="http://schemas.microsoft.com/office/excel/2006/main">
          <x14:cfRule type="expression" priority="2420" id="{48057C35-247E-45E0-9BFA-11532133B72E}">
            <xm:f>OR(TEXT($C691,"jjjj")=TEXT(CRENEAUX!$S$12,"jjjj"),TEXT($C691,"jjjj")=TEXT(CRENEAUX!$T$12,"jjjj"),TEXT($C691,"jjjj")=TEXT(CRENEAUX!$U$12,"jjjj"),TEXT($C691,"jjjj")=TEXT(CRENEAUX!$V$12,"jjjj"),TEXT($C691,"jjjj")=TEXT(CRENEAUX!$W$12,"jjjj"),TEXT($C691,"jjjj")=TEXT(CRENEAUX!$X$12,"jjjj"),TEXT($C691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G691</xm:sqref>
        </x14:conditionalFormatting>
        <x14:conditionalFormatting xmlns:xm="http://schemas.microsoft.com/office/excel/2006/main">
          <x14:cfRule type="expression" priority="2419" id="{3DFDD791-8AEF-4B0B-A275-15AC13854CD7}">
            <xm:f>OR(TEXT($C691,"jjjj")=TEXT(CRENEAUX!$S$12,"jjjj"),TEXT($C691,"jjjj")=TEXT(CRENEAUX!$T$12,"jjjj"),TEXT($C691,"jjjj")=TEXT(CRENEAUX!$U$12,"jjjj"),TEXT($C691,"jjjj")=TEXT(CRENEAUX!$V$12,"jjjj"),TEXT($C691,"jjjj")=TEXT(CRENEAUX!$W$12,"jjjj"),TEXT($C691,"jjjj")=TEXT(CRENEAUX!$X$12,"jjjj"),TEXT($C691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G692</xm:sqref>
        </x14:conditionalFormatting>
        <x14:conditionalFormatting xmlns:xm="http://schemas.microsoft.com/office/excel/2006/main">
          <x14:cfRule type="expression" priority="2417" id="{4FFFBF2E-1E61-4314-A51B-C566A9448DBC}">
            <xm:f>OR(TEXT($C693,"jjjj")=TEXT(CRENEAUX!$S$12,"jjjj"),TEXT($C693,"jjjj")=TEXT(CRENEAUX!$T$12,"jjjj"),TEXT($C693,"jjjj")=TEXT(CRENEAUX!$U$12,"jjjj"),TEXT($C693,"jjjj")=TEXT(CRENEAUX!$V$12,"jjjj"),TEXT($C693,"jjjj")=TEXT(CRENEAUX!$W$12,"jjjj"),TEXT($C693,"jjjj")=TEXT(CRENEAUX!$X$12,"jjjj"),TEXT($C693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G693</xm:sqref>
        </x14:conditionalFormatting>
        <x14:conditionalFormatting xmlns:xm="http://schemas.microsoft.com/office/excel/2006/main">
          <x14:cfRule type="expression" priority="2416" id="{6CCF198A-5AC6-43D4-BEA4-0D1939E0CF3E}">
            <xm:f>OR(TEXT($C693,"jjjj")=TEXT(CRENEAUX!$S$12,"jjjj"),TEXT($C693,"jjjj")=TEXT(CRENEAUX!$T$12,"jjjj"),TEXT($C693,"jjjj")=TEXT(CRENEAUX!$U$12,"jjjj"),TEXT($C693,"jjjj")=TEXT(CRENEAUX!$V$12,"jjjj"),TEXT($C693,"jjjj")=TEXT(CRENEAUX!$W$12,"jjjj"),TEXT($C693,"jjjj")=TEXT(CRENEAUX!$X$12,"jjjj"),TEXT($C693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G694</xm:sqref>
        </x14:conditionalFormatting>
        <x14:conditionalFormatting xmlns:xm="http://schemas.microsoft.com/office/excel/2006/main">
          <x14:cfRule type="expression" priority="2414" id="{A06C53D7-4147-4AE6-90C3-CAE6A42D3150}">
            <xm:f>OR(TEXT($C695,"jjjj")=TEXT(CRENEAUX!$S$12,"jjjj"),TEXT($C695,"jjjj")=TEXT(CRENEAUX!$T$12,"jjjj"),TEXT($C695,"jjjj")=TEXT(CRENEAUX!$U$12,"jjjj"),TEXT($C695,"jjjj")=TEXT(CRENEAUX!$V$12,"jjjj"),TEXT($C695,"jjjj")=TEXT(CRENEAUX!$W$12,"jjjj"),TEXT($C695,"jjjj")=TEXT(CRENEAUX!$X$12,"jjjj"),TEXT($C695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G695</xm:sqref>
        </x14:conditionalFormatting>
        <x14:conditionalFormatting xmlns:xm="http://schemas.microsoft.com/office/excel/2006/main">
          <x14:cfRule type="expression" priority="2413" id="{1785C739-A4EC-4CB2-9C34-4019DA261269}">
            <xm:f>OR(TEXT($C695,"jjjj")=TEXT(CRENEAUX!$S$12,"jjjj"),TEXT($C695,"jjjj")=TEXT(CRENEAUX!$T$12,"jjjj"),TEXT($C695,"jjjj")=TEXT(CRENEAUX!$U$12,"jjjj"),TEXT($C695,"jjjj")=TEXT(CRENEAUX!$V$12,"jjjj"),TEXT($C695,"jjjj")=TEXT(CRENEAUX!$W$12,"jjjj"),TEXT($C695,"jjjj")=TEXT(CRENEAUX!$X$12,"jjjj"),TEXT($C695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G696</xm:sqref>
        </x14:conditionalFormatting>
        <x14:conditionalFormatting xmlns:xm="http://schemas.microsoft.com/office/excel/2006/main">
          <x14:cfRule type="expression" priority="2411" id="{3C0454B7-6FD0-433F-98EF-DEF3ECD2CBA2}">
            <xm:f>OR(TEXT($C697,"jjjj")=TEXT(CRENEAUX!$S$12,"jjjj"),TEXT($C697,"jjjj")=TEXT(CRENEAUX!$T$12,"jjjj"),TEXT($C697,"jjjj")=TEXT(CRENEAUX!$U$12,"jjjj"),TEXT($C697,"jjjj")=TEXT(CRENEAUX!$V$12,"jjjj"),TEXT($C697,"jjjj")=TEXT(CRENEAUX!$W$12,"jjjj"),TEXT($C697,"jjjj")=TEXT(CRENEAUX!$X$12,"jjjj"),TEXT($C697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G697</xm:sqref>
        </x14:conditionalFormatting>
        <x14:conditionalFormatting xmlns:xm="http://schemas.microsoft.com/office/excel/2006/main">
          <x14:cfRule type="expression" priority="2410" id="{B56717B8-B565-4B6B-836D-2770C2F60999}">
            <xm:f>OR(TEXT($C697,"jjjj")=TEXT(CRENEAUX!$S$12,"jjjj"),TEXT($C697,"jjjj")=TEXT(CRENEAUX!$T$12,"jjjj"),TEXT($C697,"jjjj")=TEXT(CRENEAUX!$U$12,"jjjj"),TEXT($C697,"jjjj")=TEXT(CRENEAUX!$V$12,"jjjj"),TEXT($C697,"jjjj")=TEXT(CRENEAUX!$W$12,"jjjj"),TEXT($C697,"jjjj")=TEXT(CRENEAUX!$X$12,"jjjj"),TEXT($C697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G698</xm:sqref>
        </x14:conditionalFormatting>
        <x14:conditionalFormatting xmlns:xm="http://schemas.microsoft.com/office/excel/2006/main">
          <x14:cfRule type="expression" priority="2408" id="{283AB7EC-C70C-4EDA-A40C-07D752925283}">
            <xm:f>OR(TEXT($C699,"jjjj")=TEXT(CRENEAUX!$S$12,"jjjj"),TEXT($C699,"jjjj")=TEXT(CRENEAUX!$T$12,"jjjj"),TEXT($C699,"jjjj")=TEXT(CRENEAUX!$U$12,"jjjj"),TEXT($C699,"jjjj")=TEXT(CRENEAUX!$V$12,"jjjj"),TEXT($C699,"jjjj")=TEXT(CRENEAUX!$W$12,"jjjj"),TEXT($C699,"jjjj")=TEXT(CRENEAUX!$X$12,"jjjj"),TEXT($C699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G699</xm:sqref>
        </x14:conditionalFormatting>
        <x14:conditionalFormatting xmlns:xm="http://schemas.microsoft.com/office/excel/2006/main">
          <x14:cfRule type="expression" priority="2407" id="{EC14EE23-29C1-429D-BB78-02E5CEC16AF8}">
            <xm:f>OR(TEXT($C699,"jjjj")=TEXT(CRENEAUX!$S$12,"jjjj"),TEXT($C699,"jjjj")=TEXT(CRENEAUX!$T$12,"jjjj"),TEXT($C699,"jjjj")=TEXT(CRENEAUX!$U$12,"jjjj"),TEXT($C699,"jjjj")=TEXT(CRENEAUX!$V$12,"jjjj"),TEXT($C699,"jjjj")=TEXT(CRENEAUX!$W$12,"jjjj"),TEXT($C699,"jjjj")=TEXT(CRENEAUX!$X$12,"jjjj"),TEXT($C699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G700</xm:sqref>
        </x14:conditionalFormatting>
        <x14:conditionalFormatting xmlns:xm="http://schemas.microsoft.com/office/excel/2006/main">
          <x14:cfRule type="expression" priority="2405" id="{15AC0B6C-14B6-4452-9845-D743F25E18DA}">
            <xm:f>OR(TEXT($C701,"jjjj")=TEXT(CRENEAUX!$S$12,"jjjj"),TEXT($C701,"jjjj")=TEXT(CRENEAUX!$T$12,"jjjj"),TEXT($C701,"jjjj")=TEXT(CRENEAUX!$U$12,"jjjj"),TEXT($C701,"jjjj")=TEXT(CRENEAUX!$V$12,"jjjj"),TEXT($C701,"jjjj")=TEXT(CRENEAUX!$W$12,"jjjj"),TEXT($C701,"jjjj")=TEXT(CRENEAUX!$X$12,"jjjj"),TEXT($C701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G701</xm:sqref>
        </x14:conditionalFormatting>
        <x14:conditionalFormatting xmlns:xm="http://schemas.microsoft.com/office/excel/2006/main">
          <x14:cfRule type="expression" priority="2404" id="{F04B9336-236E-42AC-A1B3-4EB5DC54CA55}">
            <xm:f>OR(TEXT($C701,"jjjj")=TEXT(CRENEAUX!$S$12,"jjjj"),TEXT($C701,"jjjj")=TEXT(CRENEAUX!$T$12,"jjjj"),TEXT($C701,"jjjj")=TEXT(CRENEAUX!$U$12,"jjjj"),TEXT($C701,"jjjj")=TEXT(CRENEAUX!$V$12,"jjjj"),TEXT($C701,"jjjj")=TEXT(CRENEAUX!$W$12,"jjjj"),TEXT($C701,"jjjj")=TEXT(CRENEAUX!$X$12,"jjjj"),TEXT($C701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G702</xm:sqref>
        </x14:conditionalFormatting>
        <x14:conditionalFormatting xmlns:xm="http://schemas.microsoft.com/office/excel/2006/main">
          <x14:cfRule type="expression" priority="2402" id="{43AC0785-A85E-4692-B7A4-DF22BE06D49F}">
            <xm:f>OR(TEXT($C703,"jjjj")=TEXT(CRENEAUX!$S$12,"jjjj"),TEXT($C703,"jjjj")=TEXT(CRENEAUX!$T$12,"jjjj"),TEXT($C703,"jjjj")=TEXT(CRENEAUX!$U$12,"jjjj"),TEXT($C703,"jjjj")=TEXT(CRENEAUX!$V$12,"jjjj"),TEXT($C703,"jjjj")=TEXT(CRENEAUX!$W$12,"jjjj"),TEXT($C703,"jjjj")=TEXT(CRENEAUX!$X$12,"jjjj"),TEXT($C703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G703</xm:sqref>
        </x14:conditionalFormatting>
        <x14:conditionalFormatting xmlns:xm="http://schemas.microsoft.com/office/excel/2006/main">
          <x14:cfRule type="expression" priority="2401" id="{E7B5F652-8CBB-4536-B6B0-6434CE2C246A}">
            <xm:f>OR(TEXT($C703,"jjjj")=TEXT(CRENEAUX!$S$12,"jjjj"),TEXT($C703,"jjjj")=TEXT(CRENEAUX!$T$12,"jjjj"),TEXT($C703,"jjjj")=TEXT(CRENEAUX!$U$12,"jjjj"),TEXT($C703,"jjjj")=TEXT(CRENEAUX!$V$12,"jjjj"),TEXT($C703,"jjjj")=TEXT(CRENEAUX!$W$12,"jjjj"),TEXT($C703,"jjjj")=TEXT(CRENEAUX!$X$12,"jjjj"),TEXT($C703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G704</xm:sqref>
        </x14:conditionalFormatting>
        <x14:conditionalFormatting xmlns:xm="http://schemas.microsoft.com/office/excel/2006/main">
          <x14:cfRule type="expression" priority="2399" id="{D54A6471-DCF0-40FB-AAF1-72F4565C6AB1}">
            <xm:f>OR(TEXT($C705,"jjjj")=TEXT(CRENEAUX!$S$12,"jjjj"),TEXT($C705,"jjjj")=TEXT(CRENEAUX!$T$12,"jjjj"),TEXT($C705,"jjjj")=TEXT(CRENEAUX!$U$12,"jjjj"),TEXT($C705,"jjjj")=TEXT(CRENEAUX!$V$12,"jjjj"),TEXT($C705,"jjjj")=TEXT(CRENEAUX!$W$12,"jjjj"),TEXT($C705,"jjjj")=TEXT(CRENEAUX!$X$12,"jjjj"),TEXT($C705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G705</xm:sqref>
        </x14:conditionalFormatting>
        <x14:conditionalFormatting xmlns:xm="http://schemas.microsoft.com/office/excel/2006/main">
          <x14:cfRule type="expression" priority="2398" id="{2F1CAE8C-1998-49B2-99E1-1A2EC54F9C7D}">
            <xm:f>OR(TEXT($C705,"jjjj")=TEXT(CRENEAUX!$S$12,"jjjj"),TEXT($C705,"jjjj")=TEXT(CRENEAUX!$T$12,"jjjj"),TEXT($C705,"jjjj")=TEXT(CRENEAUX!$U$12,"jjjj"),TEXT($C705,"jjjj")=TEXT(CRENEAUX!$V$12,"jjjj"),TEXT($C705,"jjjj")=TEXT(CRENEAUX!$W$12,"jjjj"),TEXT($C705,"jjjj")=TEXT(CRENEAUX!$X$12,"jjjj"),TEXT($C705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G706</xm:sqref>
        </x14:conditionalFormatting>
        <x14:conditionalFormatting xmlns:xm="http://schemas.microsoft.com/office/excel/2006/main">
          <x14:cfRule type="expression" priority="2396" id="{F82214ED-FE9B-4B6F-BB43-9234962EC8F7}">
            <xm:f>OR(TEXT($C707,"jjjj")=TEXT(CRENEAUX!$S$12,"jjjj"),TEXT($C707,"jjjj")=TEXT(CRENEAUX!$T$12,"jjjj"),TEXT($C707,"jjjj")=TEXT(CRENEAUX!$U$12,"jjjj"),TEXT($C707,"jjjj")=TEXT(CRENEAUX!$V$12,"jjjj"),TEXT($C707,"jjjj")=TEXT(CRENEAUX!$W$12,"jjjj"),TEXT($C707,"jjjj")=TEXT(CRENEAUX!$X$12,"jjjj"),TEXT($C707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G707</xm:sqref>
        </x14:conditionalFormatting>
        <x14:conditionalFormatting xmlns:xm="http://schemas.microsoft.com/office/excel/2006/main">
          <x14:cfRule type="expression" priority="2395" id="{F931790B-665E-45C4-8905-CAB829D4864D}">
            <xm:f>OR(TEXT($C707,"jjjj")=TEXT(CRENEAUX!$S$12,"jjjj"),TEXT($C707,"jjjj")=TEXT(CRENEAUX!$T$12,"jjjj"),TEXT($C707,"jjjj")=TEXT(CRENEAUX!$U$12,"jjjj"),TEXT($C707,"jjjj")=TEXT(CRENEAUX!$V$12,"jjjj"),TEXT($C707,"jjjj")=TEXT(CRENEAUX!$W$12,"jjjj"),TEXT($C707,"jjjj")=TEXT(CRENEAUX!$X$12,"jjjj"),TEXT($C707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G708</xm:sqref>
        </x14:conditionalFormatting>
        <x14:conditionalFormatting xmlns:xm="http://schemas.microsoft.com/office/excel/2006/main">
          <x14:cfRule type="expression" priority="2393" id="{23699CF4-914B-48D7-8A8D-D398EEB855A8}">
            <xm:f>OR(TEXT($C709,"jjjj")=TEXT(CRENEAUX!$S$12,"jjjj"),TEXT($C709,"jjjj")=TEXT(CRENEAUX!$T$12,"jjjj"),TEXT($C709,"jjjj")=TEXT(CRENEAUX!$U$12,"jjjj"),TEXT($C709,"jjjj")=TEXT(CRENEAUX!$V$12,"jjjj"),TEXT($C709,"jjjj")=TEXT(CRENEAUX!$W$12,"jjjj"),TEXT($C709,"jjjj")=TEXT(CRENEAUX!$X$12,"jjjj"),TEXT($C709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G709</xm:sqref>
        </x14:conditionalFormatting>
        <x14:conditionalFormatting xmlns:xm="http://schemas.microsoft.com/office/excel/2006/main">
          <x14:cfRule type="expression" priority="2392" id="{2B4DF9AA-483B-4E2F-9E7C-ACBD5EFF0CE2}">
            <xm:f>OR(TEXT($C709,"jjjj")=TEXT(CRENEAUX!$S$12,"jjjj"),TEXT($C709,"jjjj")=TEXT(CRENEAUX!$T$12,"jjjj"),TEXT($C709,"jjjj")=TEXT(CRENEAUX!$U$12,"jjjj"),TEXT($C709,"jjjj")=TEXT(CRENEAUX!$V$12,"jjjj"),TEXT($C709,"jjjj")=TEXT(CRENEAUX!$W$12,"jjjj"),TEXT($C709,"jjjj")=TEXT(CRENEAUX!$X$12,"jjjj"),TEXT($C709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G710</xm:sqref>
        </x14:conditionalFormatting>
        <x14:conditionalFormatting xmlns:xm="http://schemas.microsoft.com/office/excel/2006/main">
          <x14:cfRule type="expression" priority="2390" id="{8A67828E-3974-4C96-9458-0753A3257C3C}">
            <xm:f>OR(TEXT($C711,"jjjj")=TEXT(CRENEAUX!$S$12,"jjjj"),TEXT($C711,"jjjj")=TEXT(CRENEAUX!$T$12,"jjjj"),TEXT($C711,"jjjj")=TEXT(CRENEAUX!$U$12,"jjjj"),TEXT($C711,"jjjj")=TEXT(CRENEAUX!$V$12,"jjjj"),TEXT($C711,"jjjj")=TEXT(CRENEAUX!$W$12,"jjjj"),TEXT($C711,"jjjj")=TEXT(CRENEAUX!$X$12,"jjjj"),TEXT($C711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G711</xm:sqref>
        </x14:conditionalFormatting>
        <x14:conditionalFormatting xmlns:xm="http://schemas.microsoft.com/office/excel/2006/main">
          <x14:cfRule type="expression" priority="2389" id="{31500AE9-38A9-43BA-9922-4C71FAF09ADB}">
            <xm:f>OR(TEXT($C711,"jjjj")=TEXT(CRENEAUX!$S$12,"jjjj"),TEXT($C711,"jjjj")=TEXT(CRENEAUX!$T$12,"jjjj"),TEXT($C711,"jjjj")=TEXT(CRENEAUX!$U$12,"jjjj"),TEXT($C711,"jjjj")=TEXT(CRENEAUX!$V$12,"jjjj"),TEXT($C711,"jjjj")=TEXT(CRENEAUX!$W$12,"jjjj"),TEXT($C711,"jjjj")=TEXT(CRENEAUX!$X$12,"jjjj"),TEXT($C711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G712</xm:sqref>
        </x14:conditionalFormatting>
        <x14:conditionalFormatting xmlns:xm="http://schemas.microsoft.com/office/excel/2006/main">
          <x14:cfRule type="expression" priority="2387" id="{C378BB9D-706C-4C72-AD9B-3C84415A67A6}">
            <xm:f>OR(TEXT($C713,"jjjj")=TEXT(CRENEAUX!$S$12,"jjjj"),TEXT($C713,"jjjj")=TEXT(CRENEAUX!$T$12,"jjjj"),TEXT($C713,"jjjj")=TEXT(CRENEAUX!$U$12,"jjjj"),TEXT($C713,"jjjj")=TEXT(CRENEAUX!$V$12,"jjjj"),TEXT($C713,"jjjj")=TEXT(CRENEAUX!$W$12,"jjjj"),TEXT($C713,"jjjj")=TEXT(CRENEAUX!$X$12,"jjjj"),TEXT($C713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G713</xm:sqref>
        </x14:conditionalFormatting>
        <x14:conditionalFormatting xmlns:xm="http://schemas.microsoft.com/office/excel/2006/main">
          <x14:cfRule type="expression" priority="2386" id="{EF0A05D9-88D3-49E6-A72A-E40DFD0076BB}">
            <xm:f>OR(TEXT($C713,"jjjj")=TEXT(CRENEAUX!$S$12,"jjjj"),TEXT($C713,"jjjj")=TEXT(CRENEAUX!$T$12,"jjjj"),TEXT($C713,"jjjj")=TEXT(CRENEAUX!$U$12,"jjjj"),TEXT($C713,"jjjj")=TEXT(CRENEAUX!$V$12,"jjjj"),TEXT($C713,"jjjj")=TEXT(CRENEAUX!$W$12,"jjjj"),TEXT($C713,"jjjj")=TEXT(CRENEAUX!$X$12,"jjjj"),TEXT($C713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G714</xm:sqref>
        </x14:conditionalFormatting>
        <x14:conditionalFormatting xmlns:xm="http://schemas.microsoft.com/office/excel/2006/main">
          <x14:cfRule type="expression" priority="2384" id="{A3813AA6-803D-48F5-84F3-40004A6E7503}">
            <xm:f>OR(TEXT($C715,"jjjj")=TEXT(CRENEAUX!$S$12,"jjjj"),TEXT($C715,"jjjj")=TEXT(CRENEAUX!$T$12,"jjjj"),TEXT($C715,"jjjj")=TEXT(CRENEAUX!$U$12,"jjjj"),TEXT($C715,"jjjj")=TEXT(CRENEAUX!$V$12,"jjjj"),TEXT($C715,"jjjj")=TEXT(CRENEAUX!$W$12,"jjjj"),TEXT($C715,"jjjj")=TEXT(CRENEAUX!$X$12,"jjjj"),TEXT($C715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G715</xm:sqref>
        </x14:conditionalFormatting>
        <x14:conditionalFormatting xmlns:xm="http://schemas.microsoft.com/office/excel/2006/main">
          <x14:cfRule type="expression" priority="2383" id="{E1CB6516-1D45-4D67-A860-B6804A3941EC}">
            <xm:f>OR(TEXT($C715,"jjjj")=TEXT(CRENEAUX!$S$12,"jjjj"),TEXT($C715,"jjjj")=TEXT(CRENEAUX!$T$12,"jjjj"),TEXT($C715,"jjjj")=TEXT(CRENEAUX!$U$12,"jjjj"),TEXT($C715,"jjjj")=TEXT(CRENEAUX!$V$12,"jjjj"),TEXT($C715,"jjjj")=TEXT(CRENEAUX!$W$12,"jjjj"),TEXT($C715,"jjjj")=TEXT(CRENEAUX!$X$12,"jjjj"),TEXT($C715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G716</xm:sqref>
        </x14:conditionalFormatting>
        <x14:conditionalFormatting xmlns:xm="http://schemas.microsoft.com/office/excel/2006/main">
          <x14:cfRule type="expression" priority="2381" id="{ADA765E3-90B9-4FCF-AF83-0D4D7CD5E5C2}">
            <xm:f>OR(TEXT($C717,"jjjj")=TEXT(CRENEAUX!$S$12,"jjjj"),TEXT($C717,"jjjj")=TEXT(CRENEAUX!$T$12,"jjjj"),TEXT($C717,"jjjj")=TEXT(CRENEAUX!$U$12,"jjjj"),TEXT($C717,"jjjj")=TEXT(CRENEAUX!$V$12,"jjjj"),TEXT($C717,"jjjj")=TEXT(CRENEAUX!$W$12,"jjjj"),TEXT($C717,"jjjj")=TEXT(CRENEAUX!$X$12,"jjjj"),TEXT($C717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G717</xm:sqref>
        </x14:conditionalFormatting>
        <x14:conditionalFormatting xmlns:xm="http://schemas.microsoft.com/office/excel/2006/main">
          <x14:cfRule type="expression" priority="2380" id="{00D010B5-932F-4429-BDE5-E8F123025D67}">
            <xm:f>OR(TEXT($C717,"jjjj")=TEXT(CRENEAUX!$S$12,"jjjj"),TEXT($C717,"jjjj")=TEXT(CRENEAUX!$T$12,"jjjj"),TEXT($C717,"jjjj")=TEXT(CRENEAUX!$U$12,"jjjj"),TEXT($C717,"jjjj")=TEXT(CRENEAUX!$V$12,"jjjj"),TEXT($C717,"jjjj")=TEXT(CRENEAUX!$W$12,"jjjj"),TEXT($C717,"jjjj")=TEXT(CRENEAUX!$X$12,"jjjj"),TEXT($C717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G718</xm:sqref>
        </x14:conditionalFormatting>
        <x14:conditionalFormatting xmlns:xm="http://schemas.microsoft.com/office/excel/2006/main">
          <x14:cfRule type="expression" priority="2378" id="{B0100BCC-B0B5-42FB-8C6A-F4C86F895F33}">
            <xm:f>OR(TEXT($C719,"jjjj")=TEXT(CRENEAUX!$S$12,"jjjj"),TEXT($C719,"jjjj")=TEXT(CRENEAUX!$T$12,"jjjj"),TEXT($C719,"jjjj")=TEXT(CRENEAUX!$U$12,"jjjj"),TEXT($C719,"jjjj")=TEXT(CRENEAUX!$V$12,"jjjj"),TEXT($C719,"jjjj")=TEXT(CRENEAUX!$W$12,"jjjj"),TEXT($C719,"jjjj")=TEXT(CRENEAUX!$X$12,"jjjj"),TEXT($C719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G719</xm:sqref>
        </x14:conditionalFormatting>
        <x14:conditionalFormatting xmlns:xm="http://schemas.microsoft.com/office/excel/2006/main">
          <x14:cfRule type="expression" priority="2377" id="{DC90C3B4-0192-4FB4-B961-54F45BF2687A}">
            <xm:f>OR(TEXT($C719,"jjjj")=TEXT(CRENEAUX!$S$12,"jjjj"),TEXT($C719,"jjjj")=TEXT(CRENEAUX!$T$12,"jjjj"),TEXT($C719,"jjjj")=TEXT(CRENEAUX!$U$12,"jjjj"),TEXT($C719,"jjjj")=TEXT(CRENEAUX!$V$12,"jjjj"),TEXT($C719,"jjjj")=TEXT(CRENEAUX!$W$12,"jjjj"),TEXT($C719,"jjjj")=TEXT(CRENEAUX!$X$12,"jjjj"),TEXT($C719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G720</xm:sqref>
        </x14:conditionalFormatting>
        <x14:conditionalFormatting xmlns:xm="http://schemas.microsoft.com/office/excel/2006/main">
          <x14:cfRule type="expression" priority="2375" id="{C5642869-82A4-4615-9FAB-449C4185BD2A}">
            <xm:f>OR(TEXT($C721,"jjjj")=TEXT(CRENEAUX!$S$12,"jjjj"),TEXT($C721,"jjjj")=TEXT(CRENEAUX!$T$12,"jjjj"),TEXT($C721,"jjjj")=TEXT(CRENEAUX!$U$12,"jjjj"),TEXT($C721,"jjjj")=TEXT(CRENEAUX!$V$12,"jjjj"),TEXT($C721,"jjjj")=TEXT(CRENEAUX!$W$12,"jjjj"),TEXT($C721,"jjjj")=TEXT(CRENEAUX!$X$12,"jjjj"),TEXT($C721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G721</xm:sqref>
        </x14:conditionalFormatting>
        <x14:conditionalFormatting xmlns:xm="http://schemas.microsoft.com/office/excel/2006/main">
          <x14:cfRule type="expression" priority="2374" id="{B8C2BC81-2847-4DC0-87FD-508FC397D45E}">
            <xm:f>OR(TEXT($C721,"jjjj")=TEXT(CRENEAUX!$S$12,"jjjj"),TEXT($C721,"jjjj")=TEXT(CRENEAUX!$T$12,"jjjj"),TEXT($C721,"jjjj")=TEXT(CRENEAUX!$U$12,"jjjj"),TEXT($C721,"jjjj")=TEXT(CRENEAUX!$V$12,"jjjj"),TEXT($C721,"jjjj")=TEXT(CRENEAUX!$W$12,"jjjj"),TEXT($C721,"jjjj")=TEXT(CRENEAUX!$X$12,"jjjj"),TEXT($C721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G722</xm:sqref>
        </x14:conditionalFormatting>
        <x14:conditionalFormatting xmlns:xm="http://schemas.microsoft.com/office/excel/2006/main">
          <x14:cfRule type="expression" priority="2372" id="{84A09E0D-90BD-4C93-91E8-B6B6C6984B9B}">
            <xm:f>OR(TEXT($C723,"jjjj")=TEXT(CRENEAUX!$S$12,"jjjj"),TEXT($C723,"jjjj")=TEXT(CRENEAUX!$T$12,"jjjj"),TEXT($C723,"jjjj")=TEXT(CRENEAUX!$U$12,"jjjj"),TEXT($C723,"jjjj")=TEXT(CRENEAUX!$V$12,"jjjj"),TEXT($C723,"jjjj")=TEXT(CRENEAUX!$W$12,"jjjj"),TEXT($C723,"jjjj")=TEXT(CRENEAUX!$X$12,"jjjj"),TEXT($C723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G723</xm:sqref>
        </x14:conditionalFormatting>
        <x14:conditionalFormatting xmlns:xm="http://schemas.microsoft.com/office/excel/2006/main">
          <x14:cfRule type="expression" priority="2371" id="{2232C8B8-8154-4DCE-9D53-44A0553034FE}">
            <xm:f>OR(TEXT($C723,"jjjj")=TEXT(CRENEAUX!$S$12,"jjjj"),TEXT($C723,"jjjj")=TEXT(CRENEAUX!$T$12,"jjjj"),TEXT($C723,"jjjj")=TEXT(CRENEAUX!$U$12,"jjjj"),TEXT($C723,"jjjj")=TEXT(CRENEAUX!$V$12,"jjjj"),TEXT($C723,"jjjj")=TEXT(CRENEAUX!$W$12,"jjjj"),TEXT($C723,"jjjj")=TEXT(CRENEAUX!$X$12,"jjjj"),TEXT($C723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G724</xm:sqref>
        </x14:conditionalFormatting>
        <x14:conditionalFormatting xmlns:xm="http://schemas.microsoft.com/office/excel/2006/main">
          <x14:cfRule type="expression" priority="2369" id="{2E5D4889-79CF-4A60-840D-FC30C2C383F8}">
            <xm:f>OR(TEXT($C725,"jjjj")=TEXT(CRENEAUX!$S$12,"jjjj"),TEXT($C725,"jjjj")=TEXT(CRENEAUX!$T$12,"jjjj"),TEXT($C725,"jjjj")=TEXT(CRENEAUX!$U$12,"jjjj"),TEXT($C725,"jjjj")=TEXT(CRENEAUX!$V$12,"jjjj"),TEXT($C725,"jjjj")=TEXT(CRENEAUX!$W$12,"jjjj"),TEXT($C725,"jjjj")=TEXT(CRENEAUX!$X$12,"jjjj"),TEXT($C725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G725</xm:sqref>
        </x14:conditionalFormatting>
        <x14:conditionalFormatting xmlns:xm="http://schemas.microsoft.com/office/excel/2006/main">
          <x14:cfRule type="expression" priority="2368" id="{C990477D-D12E-45F9-8C72-32E5B549D5C2}">
            <xm:f>OR(TEXT($C725,"jjjj")=TEXT(CRENEAUX!$S$12,"jjjj"),TEXT($C725,"jjjj")=TEXT(CRENEAUX!$T$12,"jjjj"),TEXT($C725,"jjjj")=TEXT(CRENEAUX!$U$12,"jjjj"),TEXT($C725,"jjjj")=TEXT(CRENEAUX!$V$12,"jjjj"),TEXT($C725,"jjjj")=TEXT(CRENEAUX!$W$12,"jjjj"),TEXT($C725,"jjjj")=TEXT(CRENEAUX!$X$12,"jjjj"),TEXT($C725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G726</xm:sqref>
        </x14:conditionalFormatting>
        <x14:conditionalFormatting xmlns:xm="http://schemas.microsoft.com/office/excel/2006/main">
          <x14:cfRule type="expression" priority="2366" id="{C77C6A97-6B07-4115-A3C8-A78986161C2A}">
            <xm:f>OR(TEXT($C727,"jjjj")=TEXT(CRENEAUX!$S$12,"jjjj"),TEXT($C727,"jjjj")=TEXT(CRENEAUX!$T$12,"jjjj"),TEXT($C727,"jjjj")=TEXT(CRENEAUX!$U$12,"jjjj"),TEXT($C727,"jjjj")=TEXT(CRENEAUX!$V$12,"jjjj"),TEXT($C727,"jjjj")=TEXT(CRENEAUX!$W$12,"jjjj"),TEXT($C727,"jjjj")=TEXT(CRENEAUX!$X$12,"jjjj"),TEXT($C727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G727</xm:sqref>
        </x14:conditionalFormatting>
        <x14:conditionalFormatting xmlns:xm="http://schemas.microsoft.com/office/excel/2006/main">
          <x14:cfRule type="expression" priority="2365" id="{412B4C99-FF1A-4212-8165-81B6C8E5D8DD}">
            <xm:f>OR(TEXT($C727,"jjjj")=TEXT(CRENEAUX!$S$12,"jjjj"),TEXT($C727,"jjjj")=TEXT(CRENEAUX!$T$12,"jjjj"),TEXT($C727,"jjjj")=TEXT(CRENEAUX!$U$12,"jjjj"),TEXT($C727,"jjjj")=TEXT(CRENEAUX!$V$12,"jjjj"),TEXT($C727,"jjjj")=TEXT(CRENEAUX!$W$12,"jjjj"),TEXT($C727,"jjjj")=TEXT(CRENEAUX!$X$12,"jjjj"),TEXT($C727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G728</xm:sqref>
        </x14:conditionalFormatting>
        <x14:conditionalFormatting xmlns:xm="http://schemas.microsoft.com/office/excel/2006/main">
          <x14:cfRule type="expression" priority="2363" id="{CCE0CDDC-859D-435C-A5ED-BADDDCBDD31F}">
            <xm:f>OR(TEXT($C729,"jjjj")=TEXT(CRENEAUX!$S$12,"jjjj"),TEXT($C729,"jjjj")=TEXT(CRENEAUX!$T$12,"jjjj"),TEXT($C729,"jjjj")=TEXT(CRENEAUX!$U$12,"jjjj"),TEXT($C729,"jjjj")=TEXT(CRENEAUX!$V$12,"jjjj"),TEXT($C729,"jjjj")=TEXT(CRENEAUX!$W$12,"jjjj"),TEXT($C729,"jjjj")=TEXT(CRENEAUX!$X$12,"jjjj"),TEXT($C729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G729</xm:sqref>
        </x14:conditionalFormatting>
        <x14:conditionalFormatting xmlns:xm="http://schemas.microsoft.com/office/excel/2006/main">
          <x14:cfRule type="expression" priority="2362" id="{2F4A92BB-490E-4796-9901-EB0771A2F172}">
            <xm:f>OR(TEXT($C729,"jjjj")=TEXT(CRENEAUX!$S$12,"jjjj"),TEXT($C729,"jjjj")=TEXT(CRENEAUX!$T$12,"jjjj"),TEXT($C729,"jjjj")=TEXT(CRENEAUX!$U$12,"jjjj"),TEXT($C729,"jjjj")=TEXT(CRENEAUX!$V$12,"jjjj"),TEXT($C729,"jjjj")=TEXT(CRENEAUX!$W$12,"jjjj"),TEXT($C729,"jjjj")=TEXT(CRENEAUX!$X$12,"jjjj"),TEXT($C729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G730</xm:sqref>
        </x14:conditionalFormatting>
        <x14:conditionalFormatting xmlns:xm="http://schemas.microsoft.com/office/excel/2006/main">
          <x14:cfRule type="expression" priority="2360" id="{B09B3BCC-7CF9-4549-BECC-0B5A3C7B0589}">
            <xm:f>OR(TEXT($C731,"jjjj")=TEXT(CRENEAUX!$S$12,"jjjj"),TEXT($C731,"jjjj")=TEXT(CRENEAUX!$T$12,"jjjj"),TEXT($C731,"jjjj")=TEXT(CRENEAUX!$U$12,"jjjj"),TEXT($C731,"jjjj")=TEXT(CRENEAUX!$V$12,"jjjj"),TEXT($C731,"jjjj")=TEXT(CRENEAUX!$W$12,"jjjj"),TEXT($C731,"jjjj")=TEXT(CRENEAUX!$X$12,"jjjj"),TEXT($C731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G731</xm:sqref>
        </x14:conditionalFormatting>
        <x14:conditionalFormatting xmlns:xm="http://schemas.microsoft.com/office/excel/2006/main">
          <x14:cfRule type="expression" priority="2359" id="{B397DC1D-3831-405E-A974-DE58E2EEF4B2}">
            <xm:f>OR(TEXT($C731,"jjjj")=TEXT(CRENEAUX!$S$12,"jjjj"),TEXT($C731,"jjjj")=TEXT(CRENEAUX!$T$12,"jjjj"),TEXT($C731,"jjjj")=TEXT(CRENEAUX!$U$12,"jjjj"),TEXT($C731,"jjjj")=TEXT(CRENEAUX!$V$12,"jjjj"),TEXT($C731,"jjjj")=TEXT(CRENEAUX!$W$12,"jjjj"),TEXT($C731,"jjjj")=TEXT(CRENEAUX!$X$12,"jjjj"),TEXT($C731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G732</xm:sqref>
        </x14:conditionalFormatting>
        <x14:conditionalFormatting xmlns:xm="http://schemas.microsoft.com/office/excel/2006/main">
          <x14:cfRule type="expression" priority="2357" id="{87AD6A76-7A81-408B-BAAE-86F1FCD17245}">
            <xm:f>OR(TEXT($C733,"jjjj")=TEXT(CRENEAUX!$S$12,"jjjj"),TEXT($C733,"jjjj")=TEXT(CRENEAUX!$T$12,"jjjj"),TEXT($C733,"jjjj")=TEXT(CRENEAUX!$U$12,"jjjj"),TEXT($C733,"jjjj")=TEXT(CRENEAUX!$V$12,"jjjj"),TEXT($C733,"jjjj")=TEXT(CRENEAUX!$W$12,"jjjj"),TEXT($C733,"jjjj")=TEXT(CRENEAUX!$X$12,"jjjj"),TEXT($C733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G733</xm:sqref>
        </x14:conditionalFormatting>
        <x14:conditionalFormatting xmlns:xm="http://schemas.microsoft.com/office/excel/2006/main">
          <x14:cfRule type="expression" priority="2356" id="{48E53D99-125A-4826-A441-31FDA4A9C99E}">
            <xm:f>OR(TEXT($C733,"jjjj")=TEXT(CRENEAUX!$S$12,"jjjj"),TEXT($C733,"jjjj")=TEXT(CRENEAUX!$T$12,"jjjj"),TEXT($C733,"jjjj")=TEXT(CRENEAUX!$U$12,"jjjj"),TEXT($C733,"jjjj")=TEXT(CRENEAUX!$V$12,"jjjj"),TEXT($C733,"jjjj")=TEXT(CRENEAUX!$W$12,"jjjj"),TEXT($C733,"jjjj")=TEXT(CRENEAUX!$X$12,"jjjj"),TEXT($C733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G734</xm:sqref>
        </x14:conditionalFormatting>
        <x14:conditionalFormatting xmlns:xm="http://schemas.microsoft.com/office/excel/2006/main">
          <x14:cfRule type="expression" priority="2354" id="{0A2E93F5-173F-420B-94FE-220B85F526DE}">
            <xm:f>OR(TEXT($C735,"jjjj")=TEXT(CRENEAUX!$S$12,"jjjj"),TEXT($C735,"jjjj")=TEXT(CRENEAUX!$T$12,"jjjj"),TEXT($C735,"jjjj")=TEXT(CRENEAUX!$U$12,"jjjj"),TEXT($C735,"jjjj")=TEXT(CRENEAUX!$V$12,"jjjj"),TEXT($C735,"jjjj")=TEXT(CRENEAUX!$W$12,"jjjj"),TEXT($C735,"jjjj")=TEXT(CRENEAUX!$X$12,"jjjj"),TEXT($C735,"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G735</xm:sqref>
        </x14:conditionalFormatting>
        <x14:conditionalFormatting xmlns:xm="http://schemas.microsoft.com/office/excel/2006/main">
          <x14:cfRule type="expression" priority="2353" id="{73B09457-679D-4566-9876-91771DBD8F51}">
            <xm:f>OR(TEXT($C735,"jjjj")=TEXT(CRENEAUX!$S$12,"jjjj"),TEXT($C735,"jjjj")=TEXT(CRENEAUX!$T$12,"jjjj"),TEXT($C735,"jjjj")=TEXT(CRENEAUX!$U$12,"jjjj"),TEXT($C735,"jjjj")=TEXT(CRENEAUX!$V$12,"jjjj"),TEXT($C735,"jjjj")=TEXT(CRENEAUX!$W$12,"jjjj"),TEXT($C735,"jjjj")=TEXT(CRENEAUX!$X$12,"jjjj"),TEXT($C735,"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G736</xm:sqref>
        </x14:conditionalFormatting>
        <x14:conditionalFormatting xmlns:xm="http://schemas.microsoft.com/office/excel/2006/main">
          <x14:cfRule type="expression" priority="2351" id="{2545DA98-C609-4E3E-A1AC-8E062B6947B4}">
            <xm:f>OR(TEXT($C737,"jjjj")=TEXT(CRENEAUX!$S$12,"jjjj"),TEXT($C737,"jjjj")=TEXT(CRENEAUX!$T$12,"jjjj"),TEXT($C737,"jjjj")=TEXT(CRENEAUX!$U$12,"jjjj"),TEXT($C737,"jjjj")=TEXT(CRENEAUX!$V$12,"jjjj"),TEXT($C737,"jjjj")=TEXT(CRENEAUX!$W$12,"jjjj"),TEXT($C737,"jjjj")=TEXT(CRENEAUX!$X$12,"jjjj"),TEXT($C737,"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G737</xm:sqref>
        </x14:conditionalFormatting>
        <x14:conditionalFormatting xmlns:xm="http://schemas.microsoft.com/office/excel/2006/main">
          <x14:cfRule type="expression" priority="2350" id="{6DFA3A20-8C5E-4538-A27B-23E7CF28D2C7}">
            <xm:f>OR(TEXT($C737,"jjjj")=TEXT(CRENEAUX!$S$12,"jjjj"),TEXT($C737,"jjjj")=TEXT(CRENEAUX!$T$12,"jjjj"),TEXT($C737,"jjjj")=TEXT(CRENEAUX!$U$12,"jjjj"),TEXT($C737,"jjjj")=TEXT(CRENEAUX!$V$12,"jjjj"),TEXT($C737,"jjjj")=TEXT(CRENEAUX!$W$12,"jjjj"),TEXT($C737,"jjjj")=TEXT(CRENEAUX!$X$12,"jjjj"),TEXT($C737,"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G738</xm:sqref>
        </x14:conditionalFormatting>
        <x14:conditionalFormatting xmlns:xm="http://schemas.microsoft.com/office/excel/2006/main">
          <x14:cfRule type="expression" priority="2348" id="{FD1F08FA-79F1-407E-9575-95251DA8E137}">
            <xm:f>OR(TEXT($C739,"jjjj")=TEXT(CRENEAUX!$S$12,"jjjj"),TEXT($C739,"jjjj")=TEXT(CRENEAUX!$T$12,"jjjj"),TEXT($C739,"jjjj")=TEXT(CRENEAUX!$U$12,"jjjj"),TEXT($C739,"jjjj")=TEXT(CRENEAUX!$V$12,"jjjj"),TEXT($C739,"jjjj")=TEXT(CRENEAUX!$W$12,"jjjj"),TEXT($C739,"jjjj")=TEXT(CRENEAUX!$X$12,"jjjj"),TEXT($C739,"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G739</xm:sqref>
        </x14:conditionalFormatting>
        <x14:conditionalFormatting xmlns:xm="http://schemas.microsoft.com/office/excel/2006/main">
          <x14:cfRule type="expression" priority="2347" id="{3F7863BB-EEFD-497F-9720-419DBBCFACD9}">
            <xm:f>OR(TEXT($C739,"jjjj")=TEXT(CRENEAUX!$S$12,"jjjj"),TEXT($C739,"jjjj")=TEXT(CRENEAUX!$T$12,"jjjj"),TEXT($C739,"jjjj")=TEXT(CRENEAUX!$U$12,"jjjj"),TEXT($C739,"jjjj")=TEXT(CRENEAUX!$V$12,"jjjj"),TEXT($C739,"jjjj")=TEXT(CRENEAUX!$W$12,"jjjj"),TEXT($C739,"jjjj")=TEXT(CRENEAUX!$X$12,"jjjj"),TEXT($C739,"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G740</xm:sqref>
        </x14:conditionalFormatting>
        <x14:conditionalFormatting xmlns:xm="http://schemas.microsoft.com/office/excel/2006/main">
          <x14:cfRule type="expression" priority="2345" id="{7248B3AA-4121-477D-9824-BF3B13EA4FBC}">
            <xm:f>OR(TEXT($C741,"jjjj")=TEXT(CRENEAUX!$S$12,"jjjj"),TEXT($C741,"jjjj")=TEXT(CRENEAUX!$T$12,"jjjj"),TEXT($C741,"jjjj")=TEXT(CRENEAUX!$U$12,"jjjj"),TEXT($C741,"jjjj")=TEXT(CRENEAUX!$V$12,"jjjj"),TEXT($C741,"jjjj")=TEXT(CRENEAUX!$W$12,"jjjj"),TEXT($C741,"jjjj")=TEXT(CRENEAUX!$X$12,"jjjj"),TEXT($C741,"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G741</xm:sqref>
        </x14:conditionalFormatting>
        <x14:conditionalFormatting xmlns:xm="http://schemas.microsoft.com/office/excel/2006/main">
          <x14:cfRule type="expression" priority="2344" id="{AF6E6D09-28CD-412A-BA10-5BF618CB3024}">
            <xm:f>OR(TEXT($C741,"jjjj")=TEXT(CRENEAUX!$S$12,"jjjj"),TEXT($C741,"jjjj")=TEXT(CRENEAUX!$T$12,"jjjj"),TEXT($C741,"jjjj")=TEXT(CRENEAUX!$U$12,"jjjj"),TEXT($C741,"jjjj")=TEXT(CRENEAUX!$V$12,"jjjj"),TEXT($C741,"jjjj")=TEXT(CRENEAUX!$W$12,"jjjj"),TEXT($C741,"jjjj")=TEXT(CRENEAUX!$X$12,"jjjj"),TEXT($C741,"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G742</xm:sqref>
        </x14:conditionalFormatting>
        <x14:conditionalFormatting xmlns:xm="http://schemas.microsoft.com/office/excel/2006/main">
          <x14:cfRule type="expression" priority="2342" id="{42B4318D-75A8-4BFD-A252-C9CCA4A14280}">
            <xm:f>OR(TEXT($C743,"jjjj")=TEXT(CRENEAUX!$S$12,"jjjj"),TEXT($C743,"jjjj")=TEXT(CRENEAUX!$T$12,"jjjj"),TEXT($C743,"jjjj")=TEXT(CRENEAUX!$U$12,"jjjj"),TEXT($C743,"jjjj")=TEXT(CRENEAUX!$V$12,"jjjj"),TEXT($C743,"jjjj")=TEXT(CRENEAUX!$W$12,"jjjj"),TEXT($C743,"jjjj")=TEXT(CRENEAUX!$X$12,"jjjj"),TEXT($C743,"jjjj")=TEXT(CRENEAUX!$Y$12,"jjjj"))</xm:f>
            <x14:dxf>
              <fill>
                <patternFill>
                  <bgColor theme="6" tint="0.59996337778862885"/>
                </patternFill>
              </fill>
              <border>
                <left style="thin">
                  <color auto="1"/>
                </left>
                <right style="thin">
                  <color auto="1"/>
                </right>
                <top style="thin">
                  <color auto="1"/>
                </top>
                <bottom style="dotted">
                  <color auto="1"/>
                </bottom>
                <vertical/>
                <horizontal/>
              </border>
            </x14:dxf>
          </x14:cfRule>
          <xm:sqref>G743</xm:sqref>
        </x14:conditionalFormatting>
        <x14:conditionalFormatting xmlns:xm="http://schemas.microsoft.com/office/excel/2006/main">
          <x14:cfRule type="expression" priority="2341" id="{366A90AC-9AD1-4741-87F0-6791904A5578}">
            <xm:f>OR(TEXT($C743,"jjjj")=TEXT(CRENEAUX!$S$12,"jjjj"),TEXT($C743,"jjjj")=TEXT(CRENEAUX!$T$12,"jjjj"),TEXT($C743,"jjjj")=TEXT(CRENEAUX!$U$12,"jjjj"),TEXT($C743,"jjjj")=TEXT(CRENEAUX!$V$12,"jjjj"),TEXT($C743,"jjjj")=TEXT(CRENEAUX!$W$12,"jjjj"),TEXT($C743,"jjjj")=TEXT(CRENEAUX!$X$12,"jjjj"),TEXT($C743,"jjjj")=TEXT(CRENEAUX!$Y$12,"jjjj"))</xm:f>
            <x14:dxf>
              <fill>
                <patternFill>
                  <bgColor theme="6" tint="0.59996337778862885"/>
                </patternFill>
              </fill>
              <border>
                <left style="thin">
                  <color auto="1"/>
                </left>
                <right style="thin">
                  <color auto="1"/>
                </right>
                <top style="dotted">
                  <color auto="1"/>
                </top>
                <bottom style="thin">
                  <color auto="1"/>
                </bottom>
                <vertical/>
                <horizontal/>
              </border>
            </x14:dxf>
          </x14:cfRule>
          <xm:sqref>G744</xm:sqref>
        </x14:conditionalFormatting>
        <x14:conditionalFormatting xmlns:xm="http://schemas.microsoft.com/office/excel/2006/main">
          <x14:cfRule type="expression" priority="2297" id="{DF557BF5-CF6F-43F2-8BFB-6F0E15207FE1}">
            <xm:f>OR(TEXT($C7,"jjjj")=TEXT(CRENEAUX!$S$13,"jjjj"),TEXT($C7,"jjjj")=TEXT(CRENEAUX!$T$13,"jjjj"),TEXT($C7,"jjjj")=TEXT(CRENEAUX!$U$13,"jjjj"),TEXT($C7,"jjjj")=TEXT(CRENEAUX!$V$13,"jjjj"),TEXT($C7,"jjjj")=TEXT(CRENEAUX!$W$13,"jjjj"),TEXT($C7,"jjjj")=TEXT(CRENEAUX!$X$13,"jjjj"),TEXT($C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xm:sqref>
        </x14:conditionalFormatting>
        <x14:conditionalFormatting xmlns:xm="http://schemas.microsoft.com/office/excel/2006/main">
          <x14:cfRule type="expression" priority="2296" id="{BE7EC048-A7D3-4705-BE05-EDAEF2E48FD3}">
            <xm:f>OR(TEXT($C7,"jjjj")=TEXT(CRENEAUX!$S$13,"jjjj"),TEXT($C7,"jjjj")=TEXT(CRENEAUX!$T$13,"jjjj"),TEXT($C7,"jjjj")=TEXT(CRENEAUX!$U$13,"jjjj"),TEXT($C7,"jjjj")=TEXT(CRENEAUX!$V$13,"jjjj"),TEXT($C7,"jjjj")=TEXT(CRENEAUX!$W$13,"jjjj"),TEXT($C7,"jjjj")=TEXT(CRENEAUX!$X$13,"jjjj"),TEXT($C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H8</xm:sqref>
        </x14:conditionalFormatting>
        <x14:conditionalFormatting xmlns:xm="http://schemas.microsoft.com/office/excel/2006/main">
          <x14:cfRule type="expression" priority="2294" id="{6BB9FC85-7C93-4376-949E-BC04527F0C7A}">
            <xm:f>OR(TEXT($C9,"jjjj")=TEXT(CRENEAUX!$S$13,"jjjj"),TEXT($C9,"jjjj")=TEXT(CRENEAUX!$T$13,"jjjj"),TEXT($C9,"jjjj")=TEXT(CRENEAUX!$U$13,"jjjj"),TEXT($C9,"jjjj")=TEXT(CRENEAUX!$V$13,"jjjj"),TEXT($C9,"jjjj")=TEXT(CRENEAUX!$W$13,"jjjj"),TEXT($C9,"jjjj")=TEXT(CRENEAUX!$X$13,"jjjj"),TEXT($C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H9</xm:sqref>
        </x14:conditionalFormatting>
        <x14:conditionalFormatting xmlns:xm="http://schemas.microsoft.com/office/excel/2006/main">
          <x14:cfRule type="expression" priority="2293" id="{1E008954-6C42-4427-AA13-198BCDBEB925}">
            <xm:f>OR(TEXT($C9,"jjjj")=TEXT(CRENEAUX!$S$13,"jjjj"),TEXT($C9,"jjjj")=TEXT(CRENEAUX!$T$13,"jjjj"),TEXT($C9,"jjjj")=TEXT(CRENEAUX!$U$13,"jjjj"),TEXT($C9,"jjjj")=TEXT(CRENEAUX!$V$13,"jjjj"),TEXT($C9,"jjjj")=TEXT(CRENEAUX!$W$13,"jjjj"),TEXT($C9,"jjjj")=TEXT(CRENEAUX!$X$13,"jjjj"),TEXT($C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H10</xm:sqref>
        </x14:conditionalFormatting>
        <x14:conditionalFormatting xmlns:xm="http://schemas.microsoft.com/office/excel/2006/main">
          <x14:cfRule type="expression" priority="2291" id="{BCF98DDD-1623-43B1-BA07-5146ABAA33F9}">
            <xm:f>OR(TEXT($C11,"jjjj")=TEXT(CRENEAUX!$S$13,"jjjj"),TEXT($C11,"jjjj")=TEXT(CRENEAUX!$T$13,"jjjj"),TEXT($C11,"jjjj")=TEXT(CRENEAUX!$U$13,"jjjj"),TEXT($C11,"jjjj")=TEXT(CRENEAUX!$V$13,"jjjj"),TEXT($C11,"jjjj")=TEXT(CRENEAUX!$W$13,"jjjj"),TEXT($C11,"jjjj")=TEXT(CRENEAUX!$X$13,"jjjj"),TEXT($C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H11</xm:sqref>
        </x14:conditionalFormatting>
        <x14:conditionalFormatting xmlns:xm="http://schemas.microsoft.com/office/excel/2006/main">
          <x14:cfRule type="expression" priority="2290" id="{A992C03A-6FB7-4CC7-A315-CE8BFEF03F30}">
            <xm:f>OR(TEXT($C11,"jjjj")=TEXT(CRENEAUX!$S$13,"jjjj"),TEXT($C11,"jjjj")=TEXT(CRENEAUX!$T$13,"jjjj"),TEXT($C11,"jjjj")=TEXT(CRENEAUX!$U$13,"jjjj"),TEXT($C11,"jjjj")=TEXT(CRENEAUX!$V$13,"jjjj"),TEXT($C11,"jjjj")=TEXT(CRENEAUX!$W$13,"jjjj"),TEXT($C11,"jjjj")=TEXT(CRENEAUX!$X$13,"jjjj"),TEXT($C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H12</xm:sqref>
        </x14:conditionalFormatting>
        <x14:conditionalFormatting xmlns:xm="http://schemas.microsoft.com/office/excel/2006/main">
          <x14:cfRule type="expression" priority="2288" id="{0005A192-5E84-4A34-9297-C438B4F0B1D8}">
            <xm:f>OR(TEXT($C13,"jjjj")=TEXT(CRENEAUX!$S$13,"jjjj"),TEXT($C13,"jjjj")=TEXT(CRENEAUX!$T$13,"jjjj"),TEXT($C13,"jjjj")=TEXT(CRENEAUX!$U$13,"jjjj"),TEXT($C13,"jjjj")=TEXT(CRENEAUX!$V$13,"jjjj"),TEXT($C13,"jjjj")=TEXT(CRENEAUX!$W$13,"jjjj"),TEXT($C13,"jjjj")=TEXT(CRENEAUX!$X$13,"jjjj"),TEXT($C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H13</xm:sqref>
        </x14:conditionalFormatting>
        <x14:conditionalFormatting xmlns:xm="http://schemas.microsoft.com/office/excel/2006/main">
          <x14:cfRule type="expression" priority="2287" id="{5D5CF2C0-D77E-41B0-91D4-7690BD0B55CD}">
            <xm:f>OR(TEXT($C13,"jjjj")=TEXT(CRENEAUX!$S$13,"jjjj"),TEXT($C13,"jjjj")=TEXT(CRENEAUX!$T$13,"jjjj"),TEXT($C13,"jjjj")=TEXT(CRENEAUX!$U$13,"jjjj"),TEXT($C13,"jjjj")=TEXT(CRENEAUX!$V$13,"jjjj"),TEXT($C13,"jjjj")=TEXT(CRENEAUX!$W$13,"jjjj"),TEXT($C13,"jjjj")=TEXT(CRENEAUX!$X$13,"jjjj"),TEXT($C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H14</xm:sqref>
        </x14:conditionalFormatting>
        <x14:conditionalFormatting xmlns:xm="http://schemas.microsoft.com/office/excel/2006/main">
          <x14:cfRule type="expression" priority="2285" id="{7D774DEA-8345-4E2E-9E62-A747FD6D3ADB}">
            <xm:f>OR(TEXT($C15,"jjjj")=TEXT(CRENEAUX!$S$13,"jjjj"),TEXT($C15,"jjjj")=TEXT(CRENEAUX!$T$13,"jjjj"),TEXT($C15,"jjjj")=TEXT(CRENEAUX!$U$13,"jjjj"),TEXT($C15,"jjjj")=TEXT(CRENEAUX!$V$13,"jjjj"),TEXT($C15,"jjjj")=TEXT(CRENEAUX!$W$13,"jjjj"),TEXT($C15,"jjjj")=TEXT(CRENEAUX!$X$13,"jjjj"),TEXT($C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H15</xm:sqref>
        </x14:conditionalFormatting>
        <x14:conditionalFormatting xmlns:xm="http://schemas.microsoft.com/office/excel/2006/main">
          <x14:cfRule type="expression" priority="2284" id="{B3DD8DCB-2722-419B-96CB-96E2515B0056}">
            <xm:f>OR(TEXT($C15,"jjjj")=TEXT(CRENEAUX!$S$13,"jjjj"),TEXT($C15,"jjjj")=TEXT(CRENEAUX!$T$13,"jjjj"),TEXT($C15,"jjjj")=TEXT(CRENEAUX!$U$13,"jjjj"),TEXT($C15,"jjjj")=TEXT(CRENEAUX!$V$13,"jjjj"),TEXT($C15,"jjjj")=TEXT(CRENEAUX!$W$13,"jjjj"),TEXT($C15,"jjjj")=TEXT(CRENEAUX!$X$13,"jjjj"),TEXT($C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H16</xm:sqref>
        </x14:conditionalFormatting>
        <x14:conditionalFormatting xmlns:xm="http://schemas.microsoft.com/office/excel/2006/main">
          <x14:cfRule type="expression" priority="2282" id="{650ED59C-85CA-4978-B814-4D1561A114AB}">
            <xm:f>OR(TEXT($C17,"jjjj")=TEXT(CRENEAUX!$S$13,"jjjj"),TEXT($C17,"jjjj")=TEXT(CRENEAUX!$T$13,"jjjj"),TEXT($C17,"jjjj")=TEXT(CRENEAUX!$U$13,"jjjj"),TEXT($C17,"jjjj")=TEXT(CRENEAUX!$V$13,"jjjj"),TEXT($C17,"jjjj")=TEXT(CRENEAUX!$W$13,"jjjj"),TEXT($C17,"jjjj")=TEXT(CRENEAUX!$X$13,"jjjj"),TEXT($C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H17</xm:sqref>
        </x14:conditionalFormatting>
        <x14:conditionalFormatting xmlns:xm="http://schemas.microsoft.com/office/excel/2006/main">
          <x14:cfRule type="expression" priority="2281" id="{783EA370-F2B7-4559-954E-18D9EA5C2230}">
            <xm:f>OR(TEXT($C17,"jjjj")=TEXT(CRENEAUX!$S$13,"jjjj"),TEXT($C17,"jjjj")=TEXT(CRENEAUX!$T$13,"jjjj"),TEXT($C17,"jjjj")=TEXT(CRENEAUX!$U$13,"jjjj"),TEXT($C17,"jjjj")=TEXT(CRENEAUX!$V$13,"jjjj"),TEXT($C17,"jjjj")=TEXT(CRENEAUX!$W$13,"jjjj"),TEXT($C17,"jjjj")=TEXT(CRENEAUX!$X$13,"jjjj"),TEXT($C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H18</xm:sqref>
        </x14:conditionalFormatting>
        <x14:conditionalFormatting xmlns:xm="http://schemas.microsoft.com/office/excel/2006/main">
          <x14:cfRule type="expression" priority="2279" id="{22E5EF24-1097-40D3-A018-6EF5FA67390C}">
            <xm:f>OR(TEXT($C19,"jjjj")=TEXT(CRENEAUX!$S$13,"jjjj"),TEXT($C19,"jjjj")=TEXT(CRENEAUX!$T$13,"jjjj"),TEXT($C19,"jjjj")=TEXT(CRENEAUX!$U$13,"jjjj"),TEXT($C19,"jjjj")=TEXT(CRENEAUX!$V$13,"jjjj"),TEXT($C19,"jjjj")=TEXT(CRENEAUX!$W$13,"jjjj"),TEXT($C19,"jjjj")=TEXT(CRENEAUX!$X$13,"jjjj"),TEXT($C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H19</xm:sqref>
        </x14:conditionalFormatting>
        <x14:conditionalFormatting xmlns:xm="http://schemas.microsoft.com/office/excel/2006/main">
          <x14:cfRule type="expression" priority="2278" id="{C7273B5A-C2C7-47D5-9CEA-326427D89C88}">
            <xm:f>OR(TEXT($C19,"jjjj")=TEXT(CRENEAUX!$S$13,"jjjj"),TEXT($C19,"jjjj")=TEXT(CRENEAUX!$T$13,"jjjj"),TEXT($C19,"jjjj")=TEXT(CRENEAUX!$U$13,"jjjj"),TEXT($C19,"jjjj")=TEXT(CRENEAUX!$V$13,"jjjj"),TEXT($C19,"jjjj")=TEXT(CRENEAUX!$W$13,"jjjj"),TEXT($C19,"jjjj")=TEXT(CRENEAUX!$X$13,"jjjj"),TEXT($C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H20</xm:sqref>
        </x14:conditionalFormatting>
        <x14:conditionalFormatting xmlns:xm="http://schemas.microsoft.com/office/excel/2006/main">
          <x14:cfRule type="expression" priority="2276" id="{788E28E5-058A-451C-BE72-073F0C125254}">
            <xm:f>OR(TEXT($C21,"jjjj")=TEXT(CRENEAUX!$S$13,"jjjj"),TEXT($C21,"jjjj")=TEXT(CRENEAUX!$T$13,"jjjj"),TEXT($C21,"jjjj")=TEXT(CRENEAUX!$U$13,"jjjj"),TEXT($C21,"jjjj")=TEXT(CRENEAUX!$V$13,"jjjj"),TEXT($C21,"jjjj")=TEXT(CRENEAUX!$W$13,"jjjj"),TEXT($C21,"jjjj")=TEXT(CRENEAUX!$X$13,"jjjj"),TEXT($C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H21</xm:sqref>
        </x14:conditionalFormatting>
        <x14:conditionalFormatting xmlns:xm="http://schemas.microsoft.com/office/excel/2006/main">
          <x14:cfRule type="expression" priority="2275" id="{0D90133A-5A26-494C-B426-53BC085259B9}">
            <xm:f>OR(TEXT($C21,"jjjj")=TEXT(CRENEAUX!$S$13,"jjjj"),TEXT($C21,"jjjj")=TEXT(CRENEAUX!$T$13,"jjjj"),TEXT($C21,"jjjj")=TEXT(CRENEAUX!$U$13,"jjjj"),TEXT($C21,"jjjj")=TEXT(CRENEAUX!$V$13,"jjjj"),TEXT($C21,"jjjj")=TEXT(CRENEAUX!$W$13,"jjjj"),TEXT($C21,"jjjj")=TEXT(CRENEAUX!$X$13,"jjjj"),TEXT($C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H22</xm:sqref>
        </x14:conditionalFormatting>
        <x14:conditionalFormatting xmlns:xm="http://schemas.microsoft.com/office/excel/2006/main">
          <x14:cfRule type="expression" priority="2273" id="{8BB1F0CE-F214-4B2D-85B5-19818937E0A6}">
            <xm:f>OR(TEXT($C23,"jjjj")=TEXT(CRENEAUX!$S$13,"jjjj"),TEXT($C23,"jjjj")=TEXT(CRENEAUX!$T$13,"jjjj"),TEXT($C23,"jjjj")=TEXT(CRENEAUX!$U$13,"jjjj"),TEXT($C23,"jjjj")=TEXT(CRENEAUX!$V$13,"jjjj"),TEXT($C23,"jjjj")=TEXT(CRENEAUX!$W$13,"jjjj"),TEXT($C23,"jjjj")=TEXT(CRENEAUX!$X$13,"jjjj"),TEXT($C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H23</xm:sqref>
        </x14:conditionalFormatting>
        <x14:conditionalFormatting xmlns:xm="http://schemas.microsoft.com/office/excel/2006/main">
          <x14:cfRule type="expression" priority="2272" id="{9A3B7B2E-06E4-4CF2-BA03-7B2396CD1A88}">
            <xm:f>OR(TEXT($C23,"jjjj")=TEXT(CRENEAUX!$S$13,"jjjj"),TEXT($C23,"jjjj")=TEXT(CRENEAUX!$T$13,"jjjj"),TEXT($C23,"jjjj")=TEXT(CRENEAUX!$U$13,"jjjj"),TEXT($C23,"jjjj")=TEXT(CRENEAUX!$V$13,"jjjj"),TEXT($C23,"jjjj")=TEXT(CRENEAUX!$W$13,"jjjj"),TEXT($C23,"jjjj")=TEXT(CRENEAUX!$X$13,"jjjj"),TEXT($C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H24</xm:sqref>
        </x14:conditionalFormatting>
        <x14:conditionalFormatting xmlns:xm="http://schemas.microsoft.com/office/excel/2006/main">
          <x14:cfRule type="expression" priority="2270" id="{F2685A39-2746-4472-8A56-CC3CBB692962}">
            <xm:f>OR(TEXT($C25,"jjjj")=TEXT(CRENEAUX!$S$13,"jjjj"),TEXT($C25,"jjjj")=TEXT(CRENEAUX!$T$13,"jjjj"),TEXT($C25,"jjjj")=TEXT(CRENEAUX!$U$13,"jjjj"),TEXT($C25,"jjjj")=TEXT(CRENEAUX!$V$13,"jjjj"),TEXT($C25,"jjjj")=TEXT(CRENEAUX!$W$13,"jjjj"),TEXT($C25,"jjjj")=TEXT(CRENEAUX!$X$13,"jjjj"),TEXT($C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H25</xm:sqref>
        </x14:conditionalFormatting>
        <x14:conditionalFormatting xmlns:xm="http://schemas.microsoft.com/office/excel/2006/main">
          <x14:cfRule type="expression" priority="2269" id="{401ACCF5-EF94-4029-9A08-CDB1BB117C00}">
            <xm:f>OR(TEXT($C25,"jjjj")=TEXT(CRENEAUX!$S$13,"jjjj"),TEXT($C25,"jjjj")=TEXT(CRENEAUX!$T$13,"jjjj"),TEXT($C25,"jjjj")=TEXT(CRENEAUX!$U$13,"jjjj"),TEXT($C25,"jjjj")=TEXT(CRENEAUX!$V$13,"jjjj"),TEXT($C25,"jjjj")=TEXT(CRENEAUX!$W$13,"jjjj"),TEXT($C25,"jjjj")=TEXT(CRENEAUX!$X$13,"jjjj"),TEXT($C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H26</xm:sqref>
        </x14:conditionalFormatting>
        <x14:conditionalFormatting xmlns:xm="http://schemas.microsoft.com/office/excel/2006/main">
          <x14:cfRule type="expression" priority="2267" id="{31E0F376-B702-48C3-AD0E-CCC5245246CC}">
            <xm:f>OR(TEXT($C27,"jjjj")=TEXT(CRENEAUX!$S$13,"jjjj"),TEXT($C27,"jjjj")=TEXT(CRENEAUX!$T$13,"jjjj"),TEXT($C27,"jjjj")=TEXT(CRENEAUX!$U$13,"jjjj"),TEXT($C27,"jjjj")=TEXT(CRENEAUX!$V$13,"jjjj"),TEXT($C27,"jjjj")=TEXT(CRENEAUX!$W$13,"jjjj"),TEXT($C27,"jjjj")=TEXT(CRENEAUX!$X$13,"jjjj"),TEXT($C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H27</xm:sqref>
        </x14:conditionalFormatting>
        <x14:conditionalFormatting xmlns:xm="http://schemas.microsoft.com/office/excel/2006/main">
          <x14:cfRule type="expression" priority="2266" id="{98192D4F-2491-4575-8CFC-CDFAAA75F45C}">
            <xm:f>OR(TEXT($C27,"jjjj")=TEXT(CRENEAUX!$S$13,"jjjj"),TEXT($C27,"jjjj")=TEXT(CRENEAUX!$T$13,"jjjj"),TEXT($C27,"jjjj")=TEXT(CRENEAUX!$U$13,"jjjj"),TEXT($C27,"jjjj")=TEXT(CRENEAUX!$V$13,"jjjj"),TEXT($C27,"jjjj")=TEXT(CRENEAUX!$W$13,"jjjj"),TEXT($C27,"jjjj")=TEXT(CRENEAUX!$X$13,"jjjj"),TEXT($C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H28</xm:sqref>
        </x14:conditionalFormatting>
        <x14:conditionalFormatting xmlns:xm="http://schemas.microsoft.com/office/excel/2006/main">
          <x14:cfRule type="expression" priority="2264" id="{81D76777-EE33-423C-8DDE-2F884F7BECE8}">
            <xm:f>OR(TEXT($C29,"jjjj")=TEXT(CRENEAUX!$S$13,"jjjj"),TEXT($C29,"jjjj")=TEXT(CRENEAUX!$T$13,"jjjj"),TEXT($C29,"jjjj")=TEXT(CRENEAUX!$U$13,"jjjj"),TEXT($C29,"jjjj")=TEXT(CRENEAUX!$V$13,"jjjj"),TEXT($C29,"jjjj")=TEXT(CRENEAUX!$W$13,"jjjj"),TEXT($C29,"jjjj")=TEXT(CRENEAUX!$X$13,"jjjj"),TEXT($C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H29</xm:sqref>
        </x14:conditionalFormatting>
        <x14:conditionalFormatting xmlns:xm="http://schemas.microsoft.com/office/excel/2006/main">
          <x14:cfRule type="expression" priority="2263" id="{E7BFB3BE-40AE-4926-AD92-89C1A6FD77DF}">
            <xm:f>OR(TEXT($C29,"jjjj")=TEXT(CRENEAUX!$S$13,"jjjj"),TEXT($C29,"jjjj")=TEXT(CRENEAUX!$T$13,"jjjj"),TEXT($C29,"jjjj")=TEXT(CRENEAUX!$U$13,"jjjj"),TEXT($C29,"jjjj")=TEXT(CRENEAUX!$V$13,"jjjj"),TEXT($C29,"jjjj")=TEXT(CRENEAUX!$W$13,"jjjj"),TEXT($C29,"jjjj")=TEXT(CRENEAUX!$X$13,"jjjj"),TEXT($C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H30</xm:sqref>
        </x14:conditionalFormatting>
        <x14:conditionalFormatting xmlns:xm="http://schemas.microsoft.com/office/excel/2006/main">
          <x14:cfRule type="expression" priority="2261" id="{B592407E-F795-4D00-AD48-D74ECE847C1F}">
            <xm:f>OR(TEXT($C31,"jjjj")=TEXT(CRENEAUX!$S$13,"jjjj"),TEXT($C31,"jjjj")=TEXT(CRENEAUX!$T$13,"jjjj"),TEXT($C31,"jjjj")=TEXT(CRENEAUX!$U$13,"jjjj"),TEXT($C31,"jjjj")=TEXT(CRENEAUX!$V$13,"jjjj"),TEXT($C31,"jjjj")=TEXT(CRENEAUX!$W$13,"jjjj"),TEXT($C31,"jjjj")=TEXT(CRENEAUX!$X$13,"jjjj"),TEXT($C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H31</xm:sqref>
        </x14:conditionalFormatting>
        <x14:conditionalFormatting xmlns:xm="http://schemas.microsoft.com/office/excel/2006/main">
          <x14:cfRule type="expression" priority="2260" id="{0F62462E-D578-4F9B-9E61-2563FA23E3FF}">
            <xm:f>OR(TEXT($C31,"jjjj")=TEXT(CRENEAUX!$S$13,"jjjj"),TEXT($C31,"jjjj")=TEXT(CRENEAUX!$T$13,"jjjj"),TEXT($C31,"jjjj")=TEXT(CRENEAUX!$U$13,"jjjj"),TEXT($C31,"jjjj")=TEXT(CRENEAUX!$V$13,"jjjj"),TEXT($C31,"jjjj")=TEXT(CRENEAUX!$W$13,"jjjj"),TEXT($C31,"jjjj")=TEXT(CRENEAUX!$X$13,"jjjj"),TEXT($C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H32</xm:sqref>
        </x14:conditionalFormatting>
        <x14:conditionalFormatting xmlns:xm="http://schemas.microsoft.com/office/excel/2006/main">
          <x14:cfRule type="expression" priority="2258" id="{65F28FD6-65E4-4E47-8EE0-D2EAE2BF0DC9}">
            <xm:f>OR(TEXT($C33,"jjjj")=TEXT(CRENEAUX!$S$13,"jjjj"),TEXT($C33,"jjjj")=TEXT(CRENEAUX!$T$13,"jjjj"),TEXT($C33,"jjjj")=TEXT(CRENEAUX!$U$13,"jjjj"),TEXT($C33,"jjjj")=TEXT(CRENEAUX!$V$13,"jjjj"),TEXT($C33,"jjjj")=TEXT(CRENEAUX!$W$13,"jjjj"),TEXT($C33,"jjjj")=TEXT(CRENEAUX!$X$13,"jjjj"),TEXT($C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H33</xm:sqref>
        </x14:conditionalFormatting>
        <x14:conditionalFormatting xmlns:xm="http://schemas.microsoft.com/office/excel/2006/main">
          <x14:cfRule type="expression" priority="2257" id="{1AD621C4-2D0E-4AD4-B382-149F4576DF0F}">
            <xm:f>OR(TEXT($C33,"jjjj")=TEXT(CRENEAUX!$S$13,"jjjj"),TEXT($C33,"jjjj")=TEXT(CRENEAUX!$T$13,"jjjj"),TEXT($C33,"jjjj")=TEXT(CRENEAUX!$U$13,"jjjj"),TEXT($C33,"jjjj")=TEXT(CRENEAUX!$V$13,"jjjj"),TEXT($C33,"jjjj")=TEXT(CRENEAUX!$W$13,"jjjj"),TEXT($C33,"jjjj")=TEXT(CRENEAUX!$X$13,"jjjj"),TEXT($C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H34</xm:sqref>
        </x14:conditionalFormatting>
        <x14:conditionalFormatting xmlns:xm="http://schemas.microsoft.com/office/excel/2006/main">
          <x14:cfRule type="expression" priority="2255" id="{1E59D400-1B84-435F-9EAC-6EE91D20FF0A}">
            <xm:f>OR(TEXT($C35,"jjjj")=TEXT(CRENEAUX!$S$13,"jjjj"),TEXT($C35,"jjjj")=TEXT(CRENEAUX!$T$13,"jjjj"),TEXT($C35,"jjjj")=TEXT(CRENEAUX!$U$13,"jjjj"),TEXT($C35,"jjjj")=TEXT(CRENEAUX!$V$13,"jjjj"),TEXT($C35,"jjjj")=TEXT(CRENEAUX!$W$13,"jjjj"),TEXT($C35,"jjjj")=TEXT(CRENEAUX!$X$13,"jjjj"),TEXT($C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H35</xm:sqref>
        </x14:conditionalFormatting>
        <x14:conditionalFormatting xmlns:xm="http://schemas.microsoft.com/office/excel/2006/main">
          <x14:cfRule type="expression" priority="2254" id="{8B146339-95DF-4FFD-A427-E413E51E8EE2}">
            <xm:f>OR(TEXT($C35,"jjjj")=TEXT(CRENEAUX!$S$13,"jjjj"),TEXT($C35,"jjjj")=TEXT(CRENEAUX!$T$13,"jjjj"),TEXT($C35,"jjjj")=TEXT(CRENEAUX!$U$13,"jjjj"),TEXT($C35,"jjjj")=TEXT(CRENEAUX!$V$13,"jjjj"),TEXT($C35,"jjjj")=TEXT(CRENEAUX!$W$13,"jjjj"),TEXT($C35,"jjjj")=TEXT(CRENEAUX!$X$13,"jjjj"),TEXT($C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H36</xm:sqref>
        </x14:conditionalFormatting>
        <x14:conditionalFormatting xmlns:xm="http://schemas.microsoft.com/office/excel/2006/main">
          <x14:cfRule type="expression" priority="2252" id="{01DECC9B-702F-4C98-914C-F38CFAA679A2}">
            <xm:f>OR(TEXT($C37,"jjjj")=TEXT(CRENEAUX!$S$13,"jjjj"),TEXT($C37,"jjjj")=TEXT(CRENEAUX!$T$13,"jjjj"),TEXT($C37,"jjjj")=TEXT(CRENEAUX!$U$13,"jjjj"),TEXT($C37,"jjjj")=TEXT(CRENEAUX!$V$13,"jjjj"),TEXT($C37,"jjjj")=TEXT(CRENEAUX!$W$13,"jjjj"),TEXT($C37,"jjjj")=TEXT(CRENEAUX!$X$13,"jjjj"),TEXT($C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H37</xm:sqref>
        </x14:conditionalFormatting>
        <x14:conditionalFormatting xmlns:xm="http://schemas.microsoft.com/office/excel/2006/main">
          <x14:cfRule type="expression" priority="2251" id="{5F5ABD81-B5D4-4ECF-9CEB-AD879CDC0EA9}">
            <xm:f>OR(TEXT($C37,"jjjj")=TEXT(CRENEAUX!$S$13,"jjjj"),TEXT($C37,"jjjj")=TEXT(CRENEAUX!$T$13,"jjjj"),TEXT($C37,"jjjj")=TEXT(CRENEAUX!$U$13,"jjjj"),TEXT($C37,"jjjj")=TEXT(CRENEAUX!$V$13,"jjjj"),TEXT($C37,"jjjj")=TEXT(CRENEAUX!$W$13,"jjjj"),TEXT($C37,"jjjj")=TEXT(CRENEAUX!$X$13,"jjjj"),TEXT($C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H38</xm:sqref>
        </x14:conditionalFormatting>
        <x14:conditionalFormatting xmlns:xm="http://schemas.microsoft.com/office/excel/2006/main">
          <x14:cfRule type="expression" priority="2249" id="{7ABC4EE3-5B79-4475-B8B8-01BF73CBA603}">
            <xm:f>OR(TEXT($C39,"jjjj")=TEXT(CRENEAUX!$S$13,"jjjj"),TEXT($C39,"jjjj")=TEXT(CRENEAUX!$T$13,"jjjj"),TEXT($C39,"jjjj")=TEXT(CRENEAUX!$U$13,"jjjj"),TEXT($C39,"jjjj")=TEXT(CRENEAUX!$V$13,"jjjj"),TEXT($C39,"jjjj")=TEXT(CRENEAUX!$W$13,"jjjj"),TEXT($C39,"jjjj")=TEXT(CRENEAUX!$X$13,"jjjj"),TEXT($C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H39</xm:sqref>
        </x14:conditionalFormatting>
        <x14:conditionalFormatting xmlns:xm="http://schemas.microsoft.com/office/excel/2006/main">
          <x14:cfRule type="expression" priority="2248" id="{F8246412-4FA7-4EAC-A955-57587CE89948}">
            <xm:f>OR(TEXT($C39,"jjjj")=TEXT(CRENEAUX!$S$13,"jjjj"),TEXT($C39,"jjjj")=TEXT(CRENEAUX!$T$13,"jjjj"),TEXT($C39,"jjjj")=TEXT(CRENEAUX!$U$13,"jjjj"),TEXT($C39,"jjjj")=TEXT(CRENEAUX!$V$13,"jjjj"),TEXT($C39,"jjjj")=TEXT(CRENEAUX!$W$13,"jjjj"),TEXT($C39,"jjjj")=TEXT(CRENEAUX!$X$13,"jjjj"),TEXT($C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H40</xm:sqref>
        </x14:conditionalFormatting>
        <x14:conditionalFormatting xmlns:xm="http://schemas.microsoft.com/office/excel/2006/main">
          <x14:cfRule type="expression" priority="2246" id="{47EFF4B2-0F3A-424B-BBBA-8FD77DEAE251}">
            <xm:f>OR(TEXT($C41,"jjjj")=TEXT(CRENEAUX!$S$13,"jjjj"),TEXT($C41,"jjjj")=TEXT(CRENEAUX!$T$13,"jjjj"),TEXT($C41,"jjjj")=TEXT(CRENEAUX!$U$13,"jjjj"),TEXT($C41,"jjjj")=TEXT(CRENEAUX!$V$13,"jjjj"),TEXT($C41,"jjjj")=TEXT(CRENEAUX!$W$13,"jjjj"),TEXT($C41,"jjjj")=TEXT(CRENEAUX!$X$13,"jjjj"),TEXT($C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H41</xm:sqref>
        </x14:conditionalFormatting>
        <x14:conditionalFormatting xmlns:xm="http://schemas.microsoft.com/office/excel/2006/main">
          <x14:cfRule type="expression" priority="2245" id="{9AB3392C-43B4-4607-A98F-44098AEABEFD}">
            <xm:f>OR(TEXT($C41,"jjjj")=TEXT(CRENEAUX!$S$13,"jjjj"),TEXT($C41,"jjjj")=TEXT(CRENEAUX!$T$13,"jjjj"),TEXT($C41,"jjjj")=TEXT(CRENEAUX!$U$13,"jjjj"),TEXT($C41,"jjjj")=TEXT(CRENEAUX!$V$13,"jjjj"),TEXT($C41,"jjjj")=TEXT(CRENEAUX!$W$13,"jjjj"),TEXT($C41,"jjjj")=TEXT(CRENEAUX!$X$13,"jjjj"),TEXT($C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H42</xm:sqref>
        </x14:conditionalFormatting>
        <x14:conditionalFormatting xmlns:xm="http://schemas.microsoft.com/office/excel/2006/main">
          <x14:cfRule type="expression" priority="2243" id="{F0D183F1-A479-4430-8210-42EC1992CF25}">
            <xm:f>OR(TEXT($C43,"jjjj")=TEXT(CRENEAUX!$S$13,"jjjj"),TEXT($C43,"jjjj")=TEXT(CRENEAUX!$T$13,"jjjj"),TEXT($C43,"jjjj")=TEXT(CRENEAUX!$U$13,"jjjj"),TEXT($C43,"jjjj")=TEXT(CRENEAUX!$V$13,"jjjj"),TEXT($C43,"jjjj")=TEXT(CRENEAUX!$W$13,"jjjj"),TEXT($C43,"jjjj")=TEXT(CRENEAUX!$X$13,"jjjj"),TEXT($C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H43</xm:sqref>
        </x14:conditionalFormatting>
        <x14:conditionalFormatting xmlns:xm="http://schemas.microsoft.com/office/excel/2006/main">
          <x14:cfRule type="expression" priority="2242" id="{39FD4EC9-7AF2-47EE-B60C-EAA63E8C33C8}">
            <xm:f>OR(TEXT($C43,"jjjj")=TEXT(CRENEAUX!$S$13,"jjjj"),TEXT($C43,"jjjj")=TEXT(CRENEAUX!$T$13,"jjjj"),TEXT($C43,"jjjj")=TEXT(CRENEAUX!$U$13,"jjjj"),TEXT($C43,"jjjj")=TEXT(CRENEAUX!$V$13,"jjjj"),TEXT($C43,"jjjj")=TEXT(CRENEAUX!$W$13,"jjjj"),TEXT($C43,"jjjj")=TEXT(CRENEAUX!$X$13,"jjjj"),TEXT($C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H44</xm:sqref>
        </x14:conditionalFormatting>
        <x14:conditionalFormatting xmlns:xm="http://schemas.microsoft.com/office/excel/2006/main">
          <x14:cfRule type="expression" priority="2240" id="{7A6B63BA-AE3E-455D-803B-4D99000BADF2}">
            <xm:f>OR(TEXT($C45,"jjjj")=TEXT(CRENEAUX!$S$13,"jjjj"),TEXT($C45,"jjjj")=TEXT(CRENEAUX!$T$13,"jjjj"),TEXT($C45,"jjjj")=TEXT(CRENEAUX!$U$13,"jjjj"),TEXT($C45,"jjjj")=TEXT(CRENEAUX!$V$13,"jjjj"),TEXT($C45,"jjjj")=TEXT(CRENEAUX!$W$13,"jjjj"),TEXT($C45,"jjjj")=TEXT(CRENEAUX!$X$13,"jjjj"),TEXT($C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H45</xm:sqref>
        </x14:conditionalFormatting>
        <x14:conditionalFormatting xmlns:xm="http://schemas.microsoft.com/office/excel/2006/main">
          <x14:cfRule type="expression" priority="2239" id="{8EAF9494-BBBD-4B88-977B-531993F192EE}">
            <xm:f>OR(TEXT($C45,"jjjj")=TEXT(CRENEAUX!$S$13,"jjjj"),TEXT($C45,"jjjj")=TEXT(CRENEAUX!$T$13,"jjjj"),TEXT($C45,"jjjj")=TEXT(CRENEAUX!$U$13,"jjjj"),TEXT($C45,"jjjj")=TEXT(CRENEAUX!$V$13,"jjjj"),TEXT($C45,"jjjj")=TEXT(CRENEAUX!$W$13,"jjjj"),TEXT($C45,"jjjj")=TEXT(CRENEAUX!$X$13,"jjjj"),TEXT($C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H46</xm:sqref>
        </x14:conditionalFormatting>
        <x14:conditionalFormatting xmlns:xm="http://schemas.microsoft.com/office/excel/2006/main">
          <x14:cfRule type="expression" priority="2237" id="{3EF20686-97E0-4395-8C53-701AAF0A4D1F}">
            <xm:f>OR(TEXT($C47,"jjjj")=TEXT(CRENEAUX!$S$13,"jjjj"),TEXT($C47,"jjjj")=TEXT(CRENEAUX!$T$13,"jjjj"),TEXT($C47,"jjjj")=TEXT(CRENEAUX!$U$13,"jjjj"),TEXT($C47,"jjjj")=TEXT(CRENEAUX!$V$13,"jjjj"),TEXT($C47,"jjjj")=TEXT(CRENEAUX!$W$13,"jjjj"),TEXT($C47,"jjjj")=TEXT(CRENEAUX!$X$13,"jjjj"),TEXT($C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H47</xm:sqref>
        </x14:conditionalFormatting>
        <x14:conditionalFormatting xmlns:xm="http://schemas.microsoft.com/office/excel/2006/main">
          <x14:cfRule type="expression" priority="2236" id="{812DAD0D-BD7B-4498-BFA8-36145190E5C4}">
            <xm:f>OR(TEXT($C47,"jjjj")=TEXT(CRENEAUX!$S$13,"jjjj"),TEXT($C47,"jjjj")=TEXT(CRENEAUX!$T$13,"jjjj"),TEXT($C47,"jjjj")=TEXT(CRENEAUX!$U$13,"jjjj"),TEXT($C47,"jjjj")=TEXT(CRENEAUX!$V$13,"jjjj"),TEXT($C47,"jjjj")=TEXT(CRENEAUX!$W$13,"jjjj"),TEXT($C47,"jjjj")=TEXT(CRENEAUX!$X$13,"jjjj"),TEXT($C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H48</xm:sqref>
        </x14:conditionalFormatting>
        <x14:conditionalFormatting xmlns:xm="http://schemas.microsoft.com/office/excel/2006/main">
          <x14:cfRule type="expression" priority="2234" id="{0DA63459-B9AD-4DC3-82C9-23DDBA0FB9D3}">
            <xm:f>OR(TEXT($C49,"jjjj")=TEXT(CRENEAUX!$S$13,"jjjj"),TEXT($C49,"jjjj")=TEXT(CRENEAUX!$T$13,"jjjj"),TEXT($C49,"jjjj")=TEXT(CRENEAUX!$U$13,"jjjj"),TEXT($C49,"jjjj")=TEXT(CRENEAUX!$V$13,"jjjj"),TEXT($C49,"jjjj")=TEXT(CRENEAUX!$W$13,"jjjj"),TEXT($C49,"jjjj")=TEXT(CRENEAUX!$X$13,"jjjj"),TEXT($C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H49</xm:sqref>
        </x14:conditionalFormatting>
        <x14:conditionalFormatting xmlns:xm="http://schemas.microsoft.com/office/excel/2006/main">
          <x14:cfRule type="expression" priority="2233" id="{3FBBB7EA-DDF4-4FA7-9B2B-B0314FC38319}">
            <xm:f>OR(TEXT($C49,"jjjj")=TEXT(CRENEAUX!$S$13,"jjjj"),TEXT($C49,"jjjj")=TEXT(CRENEAUX!$T$13,"jjjj"),TEXT($C49,"jjjj")=TEXT(CRENEAUX!$U$13,"jjjj"),TEXT($C49,"jjjj")=TEXT(CRENEAUX!$V$13,"jjjj"),TEXT($C49,"jjjj")=TEXT(CRENEAUX!$W$13,"jjjj"),TEXT($C49,"jjjj")=TEXT(CRENEAUX!$X$13,"jjjj"),TEXT($C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H50</xm:sqref>
        </x14:conditionalFormatting>
        <x14:conditionalFormatting xmlns:xm="http://schemas.microsoft.com/office/excel/2006/main">
          <x14:cfRule type="expression" priority="2231" id="{1E0CC1EA-7D36-42A0-BA6D-46E8A078C285}">
            <xm:f>OR(TEXT($C51,"jjjj")=TEXT(CRENEAUX!$S$13,"jjjj"),TEXT($C51,"jjjj")=TEXT(CRENEAUX!$T$13,"jjjj"),TEXT($C51,"jjjj")=TEXT(CRENEAUX!$U$13,"jjjj"),TEXT($C51,"jjjj")=TEXT(CRENEAUX!$V$13,"jjjj"),TEXT($C51,"jjjj")=TEXT(CRENEAUX!$W$13,"jjjj"),TEXT($C51,"jjjj")=TEXT(CRENEAUX!$X$13,"jjjj"),TEXT($C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H51</xm:sqref>
        </x14:conditionalFormatting>
        <x14:conditionalFormatting xmlns:xm="http://schemas.microsoft.com/office/excel/2006/main">
          <x14:cfRule type="expression" priority="2230" id="{A5B82FE1-A242-4BBA-9DB7-CCD160CD5DBC}">
            <xm:f>OR(TEXT($C51,"jjjj")=TEXT(CRENEAUX!$S$13,"jjjj"),TEXT($C51,"jjjj")=TEXT(CRENEAUX!$T$13,"jjjj"),TEXT($C51,"jjjj")=TEXT(CRENEAUX!$U$13,"jjjj"),TEXT($C51,"jjjj")=TEXT(CRENEAUX!$V$13,"jjjj"),TEXT($C51,"jjjj")=TEXT(CRENEAUX!$W$13,"jjjj"),TEXT($C51,"jjjj")=TEXT(CRENEAUX!$X$13,"jjjj"),TEXT($C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H52</xm:sqref>
        </x14:conditionalFormatting>
        <x14:conditionalFormatting xmlns:xm="http://schemas.microsoft.com/office/excel/2006/main">
          <x14:cfRule type="expression" priority="2228" id="{567004E7-EB15-46DA-8974-9385DF8FBC71}">
            <xm:f>OR(TEXT($C53,"jjjj")=TEXT(CRENEAUX!$S$13,"jjjj"),TEXT($C53,"jjjj")=TEXT(CRENEAUX!$T$13,"jjjj"),TEXT($C53,"jjjj")=TEXT(CRENEAUX!$U$13,"jjjj"),TEXT($C53,"jjjj")=TEXT(CRENEAUX!$V$13,"jjjj"),TEXT($C53,"jjjj")=TEXT(CRENEAUX!$W$13,"jjjj"),TEXT($C53,"jjjj")=TEXT(CRENEAUX!$X$13,"jjjj"),TEXT($C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H53</xm:sqref>
        </x14:conditionalFormatting>
        <x14:conditionalFormatting xmlns:xm="http://schemas.microsoft.com/office/excel/2006/main">
          <x14:cfRule type="expression" priority="2227" id="{F3A893BD-D71F-4789-9C77-E2A91555DD8F}">
            <xm:f>OR(TEXT($C53,"jjjj")=TEXT(CRENEAUX!$S$13,"jjjj"),TEXT($C53,"jjjj")=TEXT(CRENEAUX!$T$13,"jjjj"),TEXT($C53,"jjjj")=TEXT(CRENEAUX!$U$13,"jjjj"),TEXT($C53,"jjjj")=TEXT(CRENEAUX!$V$13,"jjjj"),TEXT($C53,"jjjj")=TEXT(CRENEAUX!$W$13,"jjjj"),TEXT($C53,"jjjj")=TEXT(CRENEAUX!$X$13,"jjjj"),TEXT($C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H54</xm:sqref>
        </x14:conditionalFormatting>
        <x14:conditionalFormatting xmlns:xm="http://schemas.microsoft.com/office/excel/2006/main">
          <x14:cfRule type="expression" priority="2225" id="{A3706A24-66D9-4AA4-BB62-45136B84AD33}">
            <xm:f>OR(TEXT($C55,"jjjj")=TEXT(CRENEAUX!$S$13,"jjjj"),TEXT($C55,"jjjj")=TEXT(CRENEAUX!$T$13,"jjjj"),TEXT($C55,"jjjj")=TEXT(CRENEAUX!$U$13,"jjjj"),TEXT($C55,"jjjj")=TEXT(CRENEAUX!$V$13,"jjjj"),TEXT($C55,"jjjj")=TEXT(CRENEAUX!$W$13,"jjjj"),TEXT($C55,"jjjj")=TEXT(CRENEAUX!$X$13,"jjjj"),TEXT($C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H55</xm:sqref>
        </x14:conditionalFormatting>
        <x14:conditionalFormatting xmlns:xm="http://schemas.microsoft.com/office/excel/2006/main">
          <x14:cfRule type="expression" priority="2224" id="{3E054837-7984-49CC-9776-43E6251BE2E9}">
            <xm:f>OR(TEXT($C55,"jjjj")=TEXT(CRENEAUX!$S$13,"jjjj"),TEXT($C55,"jjjj")=TEXT(CRENEAUX!$T$13,"jjjj"),TEXT($C55,"jjjj")=TEXT(CRENEAUX!$U$13,"jjjj"),TEXT($C55,"jjjj")=TEXT(CRENEAUX!$V$13,"jjjj"),TEXT($C55,"jjjj")=TEXT(CRENEAUX!$W$13,"jjjj"),TEXT($C55,"jjjj")=TEXT(CRENEAUX!$X$13,"jjjj"),TEXT($C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H56</xm:sqref>
        </x14:conditionalFormatting>
        <x14:conditionalFormatting xmlns:xm="http://schemas.microsoft.com/office/excel/2006/main">
          <x14:cfRule type="expression" priority="2222" id="{36399DE3-0D8A-4AA1-B247-51924F3ACE1D}">
            <xm:f>OR(TEXT($C57,"jjjj")=TEXT(CRENEAUX!$S$13,"jjjj"),TEXT($C57,"jjjj")=TEXT(CRENEAUX!$T$13,"jjjj"),TEXT($C57,"jjjj")=TEXT(CRENEAUX!$U$13,"jjjj"),TEXT($C57,"jjjj")=TEXT(CRENEAUX!$V$13,"jjjj"),TEXT($C57,"jjjj")=TEXT(CRENEAUX!$W$13,"jjjj"),TEXT($C57,"jjjj")=TEXT(CRENEAUX!$X$13,"jjjj"),TEXT($C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H57</xm:sqref>
        </x14:conditionalFormatting>
        <x14:conditionalFormatting xmlns:xm="http://schemas.microsoft.com/office/excel/2006/main">
          <x14:cfRule type="expression" priority="2221" id="{4A97254C-0DDA-4369-AA91-8BA1ACE93CAA}">
            <xm:f>OR(TEXT($C57,"jjjj")=TEXT(CRENEAUX!$S$13,"jjjj"),TEXT($C57,"jjjj")=TEXT(CRENEAUX!$T$13,"jjjj"),TEXT($C57,"jjjj")=TEXT(CRENEAUX!$U$13,"jjjj"),TEXT($C57,"jjjj")=TEXT(CRENEAUX!$V$13,"jjjj"),TEXT($C57,"jjjj")=TEXT(CRENEAUX!$W$13,"jjjj"),TEXT($C57,"jjjj")=TEXT(CRENEAUX!$X$13,"jjjj"),TEXT($C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H58</xm:sqref>
        </x14:conditionalFormatting>
        <x14:conditionalFormatting xmlns:xm="http://schemas.microsoft.com/office/excel/2006/main">
          <x14:cfRule type="expression" priority="2219" id="{C01EB310-90F1-496C-8F53-4DEC65178ED6}">
            <xm:f>OR(TEXT($C59,"jjjj")=TEXT(CRENEAUX!$S$13,"jjjj"),TEXT($C59,"jjjj")=TEXT(CRENEAUX!$T$13,"jjjj"),TEXT($C59,"jjjj")=TEXT(CRENEAUX!$U$13,"jjjj"),TEXT($C59,"jjjj")=TEXT(CRENEAUX!$V$13,"jjjj"),TEXT($C59,"jjjj")=TEXT(CRENEAUX!$W$13,"jjjj"),TEXT($C59,"jjjj")=TEXT(CRENEAUX!$X$13,"jjjj"),TEXT($C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H59</xm:sqref>
        </x14:conditionalFormatting>
        <x14:conditionalFormatting xmlns:xm="http://schemas.microsoft.com/office/excel/2006/main">
          <x14:cfRule type="expression" priority="2218" id="{26369CDE-081D-4F46-896E-F7C3CFBFEF1B}">
            <xm:f>OR(TEXT($C59,"jjjj")=TEXT(CRENEAUX!$S$13,"jjjj"),TEXT($C59,"jjjj")=TEXT(CRENEAUX!$T$13,"jjjj"),TEXT($C59,"jjjj")=TEXT(CRENEAUX!$U$13,"jjjj"),TEXT($C59,"jjjj")=TEXT(CRENEAUX!$V$13,"jjjj"),TEXT($C59,"jjjj")=TEXT(CRENEAUX!$W$13,"jjjj"),TEXT($C59,"jjjj")=TEXT(CRENEAUX!$X$13,"jjjj"),TEXT($C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H60</xm:sqref>
        </x14:conditionalFormatting>
        <x14:conditionalFormatting xmlns:xm="http://schemas.microsoft.com/office/excel/2006/main">
          <x14:cfRule type="expression" priority="2216" id="{44C839C2-F81D-4C86-83F4-164FD118ACD5}">
            <xm:f>OR(TEXT($C61,"jjjj")=TEXT(CRENEAUX!$S$13,"jjjj"),TEXT($C61,"jjjj")=TEXT(CRENEAUX!$T$13,"jjjj"),TEXT($C61,"jjjj")=TEXT(CRENEAUX!$U$13,"jjjj"),TEXT($C61,"jjjj")=TEXT(CRENEAUX!$V$13,"jjjj"),TEXT($C61,"jjjj")=TEXT(CRENEAUX!$W$13,"jjjj"),TEXT($C61,"jjjj")=TEXT(CRENEAUX!$X$13,"jjjj"),TEXT($C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H61</xm:sqref>
        </x14:conditionalFormatting>
        <x14:conditionalFormatting xmlns:xm="http://schemas.microsoft.com/office/excel/2006/main">
          <x14:cfRule type="expression" priority="2215" id="{DA3F160A-4BDC-4C21-8854-087369FFE838}">
            <xm:f>OR(TEXT($C61,"jjjj")=TEXT(CRENEAUX!$S$13,"jjjj"),TEXT($C61,"jjjj")=TEXT(CRENEAUX!$T$13,"jjjj"),TEXT($C61,"jjjj")=TEXT(CRENEAUX!$U$13,"jjjj"),TEXT($C61,"jjjj")=TEXT(CRENEAUX!$V$13,"jjjj"),TEXT($C61,"jjjj")=TEXT(CRENEAUX!$W$13,"jjjj"),TEXT($C61,"jjjj")=TEXT(CRENEAUX!$X$13,"jjjj"),TEXT($C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H62</xm:sqref>
        </x14:conditionalFormatting>
        <x14:conditionalFormatting xmlns:xm="http://schemas.microsoft.com/office/excel/2006/main">
          <x14:cfRule type="expression" priority="2213" id="{FCA01CCB-7AD6-4F51-A55E-3AEE498DCCDE}">
            <xm:f>OR(TEXT($C63,"jjjj")=TEXT(CRENEAUX!$S$13,"jjjj"),TEXT($C63,"jjjj")=TEXT(CRENEAUX!$T$13,"jjjj"),TEXT($C63,"jjjj")=TEXT(CRENEAUX!$U$13,"jjjj"),TEXT($C63,"jjjj")=TEXT(CRENEAUX!$V$13,"jjjj"),TEXT($C63,"jjjj")=TEXT(CRENEAUX!$W$13,"jjjj"),TEXT($C63,"jjjj")=TEXT(CRENEAUX!$X$13,"jjjj"),TEXT($C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H63</xm:sqref>
        </x14:conditionalFormatting>
        <x14:conditionalFormatting xmlns:xm="http://schemas.microsoft.com/office/excel/2006/main">
          <x14:cfRule type="expression" priority="2212" id="{972922D1-647E-4B55-85D3-65CFD99BD8FA}">
            <xm:f>OR(TEXT($C63,"jjjj")=TEXT(CRENEAUX!$S$13,"jjjj"),TEXT($C63,"jjjj")=TEXT(CRENEAUX!$T$13,"jjjj"),TEXT($C63,"jjjj")=TEXT(CRENEAUX!$U$13,"jjjj"),TEXT($C63,"jjjj")=TEXT(CRENEAUX!$V$13,"jjjj"),TEXT($C63,"jjjj")=TEXT(CRENEAUX!$W$13,"jjjj"),TEXT($C63,"jjjj")=TEXT(CRENEAUX!$X$13,"jjjj"),TEXT($C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H64</xm:sqref>
        </x14:conditionalFormatting>
        <x14:conditionalFormatting xmlns:xm="http://schemas.microsoft.com/office/excel/2006/main">
          <x14:cfRule type="expression" priority="2210" id="{9540090C-ED34-4727-BA0B-1053E3F11BEE}">
            <xm:f>OR(TEXT($C65,"jjjj")=TEXT(CRENEAUX!$S$13,"jjjj"),TEXT($C65,"jjjj")=TEXT(CRENEAUX!$T$13,"jjjj"),TEXT($C65,"jjjj")=TEXT(CRENEAUX!$U$13,"jjjj"),TEXT($C65,"jjjj")=TEXT(CRENEAUX!$V$13,"jjjj"),TEXT($C65,"jjjj")=TEXT(CRENEAUX!$W$13,"jjjj"),TEXT($C65,"jjjj")=TEXT(CRENEAUX!$X$13,"jjjj"),TEXT($C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H65</xm:sqref>
        </x14:conditionalFormatting>
        <x14:conditionalFormatting xmlns:xm="http://schemas.microsoft.com/office/excel/2006/main">
          <x14:cfRule type="expression" priority="2209" id="{E0221BB4-36C7-4A19-AD2F-714372549BE0}">
            <xm:f>OR(TEXT($C65,"jjjj")=TEXT(CRENEAUX!$S$13,"jjjj"),TEXT($C65,"jjjj")=TEXT(CRENEAUX!$T$13,"jjjj"),TEXT($C65,"jjjj")=TEXT(CRENEAUX!$U$13,"jjjj"),TEXT($C65,"jjjj")=TEXT(CRENEAUX!$V$13,"jjjj"),TEXT($C65,"jjjj")=TEXT(CRENEAUX!$W$13,"jjjj"),TEXT($C65,"jjjj")=TEXT(CRENEAUX!$X$13,"jjjj"),TEXT($C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H66</xm:sqref>
        </x14:conditionalFormatting>
        <x14:conditionalFormatting xmlns:xm="http://schemas.microsoft.com/office/excel/2006/main">
          <x14:cfRule type="expression" priority="2207" id="{D1EF0DE3-6F89-4CCB-939D-5E9E32A1317D}">
            <xm:f>OR(TEXT($C67,"jjjj")=TEXT(CRENEAUX!$S$13,"jjjj"),TEXT($C67,"jjjj")=TEXT(CRENEAUX!$T$13,"jjjj"),TEXT($C67,"jjjj")=TEXT(CRENEAUX!$U$13,"jjjj"),TEXT($C67,"jjjj")=TEXT(CRENEAUX!$V$13,"jjjj"),TEXT($C67,"jjjj")=TEXT(CRENEAUX!$W$13,"jjjj"),TEXT($C67,"jjjj")=TEXT(CRENEAUX!$X$13,"jjjj"),TEXT($C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H67</xm:sqref>
        </x14:conditionalFormatting>
        <x14:conditionalFormatting xmlns:xm="http://schemas.microsoft.com/office/excel/2006/main">
          <x14:cfRule type="expression" priority="2206" id="{434800BB-12F5-49A4-84E3-9C65CD313DD5}">
            <xm:f>OR(TEXT($C67,"jjjj")=TEXT(CRENEAUX!$S$13,"jjjj"),TEXT($C67,"jjjj")=TEXT(CRENEAUX!$T$13,"jjjj"),TEXT($C67,"jjjj")=TEXT(CRENEAUX!$U$13,"jjjj"),TEXT($C67,"jjjj")=TEXT(CRENEAUX!$V$13,"jjjj"),TEXT($C67,"jjjj")=TEXT(CRENEAUX!$W$13,"jjjj"),TEXT($C67,"jjjj")=TEXT(CRENEAUX!$X$13,"jjjj"),TEXT($C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H68</xm:sqref>
        </x14:conditionalFormatting>
        <x14:conditionalFormatting xmlns:xm="http://schemas.microsoft.com/office/excel/2006/main">
          <x14:cfRule type="expression" priority="2204" id="{6F8E7EF5-87EE-462C-B095-B4A1DB814DA3}">
            <xm:f>OR(TEXT($C69,"jjjj")=TEXT(CRENEAUX!$S$13,"jjjj"),TEXT($C69,"jjjj")=TEXT(CRENEAUX!$T$13,"jjjj"),TEXT($C69,"jjjj")=TEXT(CRENEAUX!$U$13,"jjjj"),TEXT($C69,"jjjj")=TEXT(CRENEAUX!$V$13,"jjjj"),TEXT($C69,"jjjj")=TEXT(CRENEAUX!$W$13,"jjjj"),TEXT($C69,"jjjj")=TEXT(CRENEAUX!$X$13,"jjjj"),TEXT($C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H69</xm:sqref>
        </x14:conditionalFormatting>
        <x14:conditionalFormatting xmlns:xm="http://schemas.microsoft.com/office/excel/2006/main">
          <x14:cfRule type="expression" priority="2203" id="{F5E40DC9-1BFB-438A-8D71-A4D3217B5790}">
            <xm:f>OR(TEXT($C69,"jjjj")=TEXT(CRENEAUX!$S$13,"jjjj"),TEXT($C69,"jjjj")=TEXT(CRENEAUX!$T$13,"jjjj"),TEXT($C69,"jjjj")=TEXT(CRENEAUX!$U$13,"jjjj"),TEXT($C69,"jjjj")=TEXT(CRENEAUX!$V$13,"jjjj"),TEXT($C69,"jjjj")=TEXT(CRENEAUX!$W$13,"jjjj"),TEXT($C69,"jjjj")=TEXT(CRENEAUX!$X$13,"jjjj"),TEXT($C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H70</xm:sqref>
        </x14:conditionalFormatting>
        <x14:conditionalFormatting xmlns:xm="http://schemas.microsoft.com/office/excel/2006/main">
          <x14:cfRule type="expression" priority="2201" id="{4033F27F-D143-4C8D-AD77-C1E753C2F6AB}">
            <xm:f>OR(TEXT($C71,"jjjj")=TEXT(CRENEAUX!$S$13,"jjjj"),TEXT($C71,"jjjj")=TEXT(CRENEAUX!$T$13,"jjjj"),TEXT($C71,"jjjj")=TEXT(CRENEAUX!$U$13,"jjjj"),TEXT($C71,"jjjj")=TEXT(CRENEAUX!$V$13,"jjjj"),TEXT($C71,"jjjj")=TEXT(CRENEAUX!$W$13,"jjjj"),TEXT($C71,"jjjj")=TEXT(CRENEAUX!$X$13,"jjjj"),TEXT($C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H71</xm:sqref>
        </x14:conditionalFormatting>
        <x14:conditionalFormatting xmlns:xm="http://schemas.microsoft.com/office/excel/2006/main">
          <x14:cfRule type="expression" priority="2200" id="{12D67388-71BF-4231-8612-0CDC8BF16AE1}">
            <xm:f>OR(TEXT($C71,"jjjj")=TEXT(CRENEAUX!$S$13,"jjjj"),TEXT($C71,"jjjj")=TEXT(CRENEAUX!$T$13,"jjjj"),TEXT($C71,"jjjj")=TEXT(CRENEAUX!$U$13,"jjjj"),TEXT($C71,"jjjj")=TEXT(CRENEAUX!$V$13,"jjjj"),TEXT($C71,"jjjj")=TEXT(CRENEAUX!$W$13,"jjjj"),TEXT($C71,"jjjj")=TEXT(CRENEAUX!$X$13,"jjjj"),TEXT($C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H72</xm:sqref>
        </x14:conditionalFormatting>
        <x14:conditionalFormatting xmlns:xm="http://schemas.microsoft.com/office/excel/2006/main">
          <x14:cfRule type="expression" priority="2198" id="{AFD112E9-B897-46E1-A00F-71D668A701A6}">
            <xm:f>OR(TEXT($C73,"jjjj")=TEXT(CRENEAUX!$S$13,"jjjj"),TEXT($C73,"jjjj")=TEXT(CRENEAUX!$T$13,"jjjj"),TEXT($C73,"jjjj")=TEXT(CRENEAUX!$U$13,"jjjj"),TEXT($C73,"jjjj")=TEXT(CRENEAUX!$V$13,"jjjj"),TEXT($C73,"jjjj")=TEXT(CRENEAUX!$W$13,"jjjj"),TEXT($C73,"jjjj")=TEXT(CRENEAUX!$X$13,"jjjj"),TEXT($C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H73</xm:sqref>
        </x14:conditionalFormatting>
        <x14:conditionalFormatting xmlns:xm="http://schemas.microsoft.com/office/excel/2006/main">
          <x14:cfRule type="expression" priority="2197" id="{735EDF93-E4A5-43C4-8EB9-A92880E5C66A}">
            <xm:f>OR(TEXT($C73,"jjjj")=TEXT(CRENEAUX!$S$13,"jjjj"),TEXT($C73,"jjjj")=TEXT(CRENEAUX!$T$13,"jjjj"),TEXT($C73,"jjjj")=TEXT(CRENEAUX!$U$13,"jjjj"),TEXT($C73,"jjjj")=TEXT(CRENEAUX!$V$13,"jjjj"),TEXT($C73,"jjjj")=TEXT(CRENEAUX!$W$13,"jjjj"),TEXT($C73,"jjjj")=TEXT(CRENEAUX!$X$13,"jjjj"),TEXT($C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H74</xm:sqref>
        </x14:conditionalFormatting>
        <x14:conditionalFormatting xmlns:xm="http://schemas.microsoft.com/office/excel/2006/main">
          <x14:cfRule type="expression" priority="2195" id="{7F392597-95B9-4E55-BD08-23D6B82C6609}">
            <xm:f>OR(TEXT($C75,"jjjj")=TEXT(CRENEAUX!$S$13,"jjjj"),TEXT($C75,"jjjj")=TEXT(CRENEAUX!$T$13,"jjjj"),TEXT($C75,"jjjj")=TEXT(CRENEAUX!$U$13,"jjjj"),TEXT($C75,"jjjj")=TEXT(CRENEAUX!$V$13,"jjjj"),TEXT($C75,"jjjj")=TEXT(CRENEAUX!$W$13,"jjjj"),TEXT($C75,"jjjj")=TEXT(CRENEAUX!$X$13,"jjjj"),TEXT($C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H75</xm:sqref>
        </x14:conditionalFormatting>
        <x14:conditionalFormatting xmlns:xm="http://schemas.microsoft.com/office/excel/2006/main">
          <x14:cfRule type="expression" priority="2194" id="{33D68ADD-A76B-4E58-9CA6-ACA2DDE492DD}">
            <xm:f>OR(TEXT($C75,"jjjj")=TEXT(CRENEAUX!$S$13,"jjjj"),TEXT($C75,"jjjj")=TEXT(CRENEAUX!$T$13,"jjjj"),TEXT($C75,"jjjj")=TEXT(CRENEAUX!$U$13,"jjjj"),TEXT($C75,"jjjj")=TEXT(CRENEAUX!$V$13,"jjjj"),TEXT($C75,"jjjj")=TEXT(CRENEAUX!$W$13,"jjjj"),TEXT($C75,"jjjj")=TEXT(CRENEAUX!$X$13,"jjjj"),TEXT($C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H76</xm:sqref>
        </x14:conditionalFormatting>
        <x14:conditionalFormatting xmlns:xm="http://schemas.microsoft.com/office/excel/2006/main">
          <x14:cfRule type="expression" priority="2192" id="{1C0B1B9C-8D20-4D85-B6DF-3BA992E9443D}">
            <xm:f>OR(TEXT($C77,"jjjj")=TEXT(CRENEAUX!$S$13,"jjjj"),TEXT($C77,"jjjj")=TEXT(CRENEAUX!$T$13,"jjjj"),TEXT($C77,"jjjj")=TEXT(CRENEAUX!$U$13,"jjjj"),TEXT($C77,"jjjj")=TEXT(CRENEAUX!$V$13,"jjjj"),TEXT($C77,"jjjj")=TEXT(CRENEAUX!$W$13,"jjjj"),TEXT($C77,"jjjj")=TEXT(CRENEAUX!$X$13,"jjjj"),TEXT($C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H77</xm:sqref>
        </x14:conditionalFormatting>
        <x14:conditionalFormatting xmlns:xm="http://schemas.microsoft.com/office/excel/2006/main">
          <x14:cfRule type="expression" priority="2191" id="{4AFCA17A-1C1D-431A-B96F-3083C90EA17B}">
            <xm:f>OR(TEXT($C77,"jjjj")=TEXT(CRENEAUX!$S$13,"jjjj"),TEXT($C77,"jjjj")=TEXT(CRENEAUX!$T$13,"jjjj"),TEXT($C77,"jjjj")=TEXT(CRENEAUX!$U$13,"jjjj"),TEXT($C77,"jjjj")=TEXT(CRENEAUX!$V$13,"jjjj"),TEXT($C77,"jjjj")=TEXT(CRENEAUX!$W$13,"jjjj"),TEXT($C77,"jjjj")=TEXT(CRENEAUX!$X$13,"jjjj"),TEXT($C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H78</xm:sqref>
        </x14:conditionalFormatting>
        <x14:conditionalFormatting xmlns:xm="http://schemas.microsoft.com/office/excel/2006/main">
          <x14:cfRule type="expression" priority="2189" id="{C7B68DCE-B4F7-4B92-8B8E-6871E9634E68}">
            <xm:f>OR(TEXT($C79,"jjjj")=TEXT(CRENEAUX!$S$13,"jjjj"),TEXT($C79,"jjjj")=TEXT(CRENEAUX!$T$13,"jjjj"),TEXT($C79,"jjjj")=TEXT(CRENEAUX!$U$13,"jjjj"),TEXT($C79,"jjjj")=TEXT(CRENEAUX!$V$13,"jjjj"),TEXT($C79,"jjjj")=TEXT(CRENEAUX!$W$13,"jjjj"),TEXT($C79,"jjjj")=TEXT(CRENEAUX!$X$13,"jjjj"),TEXT($C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H79</xm:sqref>
        </x14:conditionalFormatting>
        <x14:conditionalFormatting xmlns:xm="http://schemas.microsoft.com/office/excel/2006/main">
          <x14:cfRule type="expression" priority="2188" id="{191734BC-2830-40E5-B6C5-B2885F2EA098}">
            <xm:f>OR(TEXT($C79,"jjjj")=TEXT(CRENEAUX!$S$13,"jjjj"),TEXT($C79,"jjjj")=TEXT(CRENEAUX!$T$13,"jjjj"),TEXT($C79,"jjjj")=TEXT(CRENEAUX!$U$13,"jjjj"),TEXT($C79,"jjjj")=TEXT(CRENEAUX!$V$13,"jjjj"),TEXT($C79,"jjjj")=TEXT(CRENEAUX!$W$13,"jjjj"),TEXT($C79,"jjjj")=TEXT(CRENEAUX!$X$13,"jjjj"),TEXT($C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H80</xm:sqref>
        </x14:conditionalFormatting>
        <x14:conditionalFormatting xmlns:xm="http://schemas.microsoft.com/office/excel/2006/main">
          <x14:cfRule type="expression" priority="2186" id="{CB210CE6-A968-4BA6-AF41-8221A35B45C1}">
            <xm:f>OR(TEXT($C81,"jjjj")=TEXT(CRENEAUX!$S$13,"jjjj"),TEXT($C81,"jjjj")=TEXT(CRENEAUX!$T$13,"jjjj"),TEXT($C81,"jjjj")=TEXT(CRENEAUX!$U$13,"jjjj"),TEXT($C81,"jjjj")=TEXT(CRENEAUX!$V$13,"jjjj"),TEXT($C81,"jjjj")=TEXT(CRENEAUX!$W$13,"jjjj"),TEXT($C81,"jjjj")=TEXT(CRENEAUX!$X$13,"jjjj"),TEXT($C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H81</xm:sqref>
        </x14:conditionalFormatting>
        <x14:conditionalFormatting xmlns:xm="http://schemas.microsoft.com/office/excel/2006/main">
          <x14:cfRule type="expression" priority="2185" id="{97BABED7-DA7D-4CD3-9D9C-D11AE417F1BD}">
            <xm:f>OR(TEXT($C81,"jjjj")=TEXT(CRENEAUX!$S$13,"jjjj"),TEXT($C81,"jjjj")=TEXT(CRENEAUX!$T$13,"jjjj"),TEXT($C81,"jjjj")=TEXT(CRENEAUX!$U$13,"jjjj"),TEXT($C81,"jjjj")=TEXT(CRENEAUX!$V$13,"jjjj"),TEXT($C81,"jjjj")=TEXT(CRENEAUX!$W$13,"jjjj"),TEXT($C81,"jjjj")=TEXT(CRENEAUX!$X$13,"jjjj"),TEXT($C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H82</xm:sqref>
        </x14:conditionalFormatting>
        <x14:conditionalFormatting xmlns:xm="http://schemas.microsoft.com/office/excel/2006/main">
          <x14:cfRule type="expression" priority="2183" id="{27A3BF5F-C8BA-4038-AD35-72C7FB2B678D}">
            <xm:f>OR(TEXT($C83,"jjjj")=TEXT(CRENEAUX!$S$13,"jjjj"),TEXT($C83,"jjjj")=TEXT(CRENEAUX!$T$13,"jjjj"),TEXT($C83,"jjjj")=TEXT(CRENEAUX!$U$13,"jjjj"),TEXT($C83,"jjjj")=TEXT(CRENEAUX!$V$13,"jjjj"),TEXT($C83,"jjjj")=TEXT(CRENEAUX!$W$13,"jjjj"),TEXT($C83,"jjjj")=TEXT(CRENEAUX!$X$13,"jjjj"),TEXT($C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H83</xm:sqref>
        </x14:conditionalFormatting>
        <x14:conditionalFormatting xmlns:xm="http://schemas.microsoft.com/office/excel/2006/main">
          <x14:cfRule type="expression" priority="2182" id="{B69E6B62-6618-47CF-B650-BB9EBC856367}">
            <xm:f>OR(TEXT($C83,"jjjj")=TEXT(CRENEAUX!$S$13,"jjjj"),TEXT($C83,"jjjj")=TEXT(CRENEAUX!$T$13,"jjjj"),TEXT($C83,"jjjj")=TEXT(CRENEAUX!$U$13,"jjjj"),TEXT($C83,"jjjj")=TEXT(CRENEAUX!$V$13,"jjjj"),TEXT($C83,"jjjj")=TEXT(CRENEAUX!$W$13,"jjjj"),TEXT($C83,"jjjj")=TEXT(CRENEAUX!$X$13,"jjjj"),TEXT($C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H84</xm:sqref>
        </x14:conditionalFormatting>
        <x14:conditionalFormatting xmlns:xm="http://schemas.microsoft.com/office/excel/2006/main">
          <x14:cfRule type="expression" priority="2180" id="{8D1B4815-7FBC-469A-B204-593EAF9B6DC7}">
            <xm:f>OR(TEXT($C85,"jjjj")=TEXT(CRENEAUX!$S$13,"jjjj"),TEXT($C85,"jjjj")=TEXT(CRENEAUX!$T$13,"jjjj"),TEXT($C85,"jjjj")=TEXT(CRENEAUX!$U$13,"jjjj"),TEXT($C85,"jjjj")=TEXT(CRENEAUX!$V$13,"jjjj"),TEXT($C85,"jjjj")=TEXT(CRENEAUX!$W$13,"jjjj"),TEXT($C85,"jjjj")=TEXT(CRENEAUX!$X$13,"jjjj"),TEXT($C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H85</xm:sqref>
        </x14:conditionalFormatting>
        <x14:conditionalFormatting xmlns:xm="http://schemas.microsoft.com/office/excel/2006/main">
          <x14:cfRule type="expression" priority="2179" id="{1810406C-5D4C-4955-AF8B-068A95AD64FA}">
            <xm:f>OR(TEXT($C85,"jjjj")=TEXT(CRENEAUX!$S$13,"jjjj"),TEXT($C85,"jjjj")=TEXT(CRENEAUX!$T$13,"jjjj"),TEXT($C85,"jjjj")=TEXT(CRENEAUX!$U$13,"jjjj"),TEXT($C85,"jjjj")=TEXT(CRENEAUX!$V$13,"jjjj"),TEXT($C85,"jjjj")=TEXT(CRENEAUX!$W$13,"jjjj"),TEXT($C85,"jjjj")=TEXT(CRENEAUX!$X$13,"jjjj"),TEXT($C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H86</xm:sqref>
        </x14:conditionalFormatting>
        <x14:conditionalFormatting xmlns:xm="http://schemas.microsoft.com/office/excel/2006/main">
          <x14:cfRule type="expression" priority="2177" id="{019BEBE5-C0E2-4643-A930-503DD15DF8EA}">
            <xm:f>OR(TEXT($C87,"jjjj")=TEXT(CRENEAUX!$S$13,"jjjj"),TEXT($C87,"jjjj")=TEXT(CRENEAUX!$T$13,"jjjj"),TEXT($C87,"jjjj")=TEXT(CRENEAUX!$U$13,"jjjj"),TEXT($C87,"jjjj")=TEXT(CRENEAUX!$V$13,"jjjj"),TEXT($C87,"jjjj")=TEXT(CRENEAUX!$W$13,"jjjj"),TEXT($C87,"jjjj")=TEXT(CRENEAUX!$X$13,"jjjj"),TEXT($C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H87</xm:sqref>
        </x14:conditionalFormatting>
        <x14:conditionalFormatting xmlns:xm="http://schemas.microsoft.com/office/excel/2006/main">
          <x14:cfRule type="expression" priority="2176" id="{7376E42C-8A33-43FB-AE2C-547A057ADB07}">
            <xm:f>OR(TEXT($C87,"jjjj")=TEXT(CRENEAUX!$S$13,"jjjj"),TEXT($C87,"jjjj")=TEXT(CRENEAUX!$T$13,"jjjj"),TEXT($C87,"jjjj")=TEXT(CRENEAUX!$U$13,"jjjj"),TEXT($C87,"jjjj")=TEXT(CRENEAUX!$V$13,"jjjj"),TEXT($C87,"jjjj")=TEXT(CRENEAUX!$W$13,"jjjj"),TEXT($C87,"jjjj")=TEXT(CRENEAUX!$X$13,"jjjj"),TEXT($C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H88</xm:sqref>
        </x14:conditionalFormatting>
        <x14:conditionalFormatting xmlns:xm="http://schemas.microsoft.com/office/excel/2006/main">
          <x14:cfRule type="expression" priority="2174" id="{A31F26CF-AFEE-4A2D-97BD-8FDCE75CE5BD}">
            <xm:f>OR(TEXT($C89,"jjjj")=TEXT(CRENEAUX!$S$13,"jjjj"),TEXT($C89,"jjjj")=TEXT(CRENEAUX!$T$13,"jjjj"),TEXT($C89,"jjjj")=TEXT(CRENEAUX!$U$13,"jjjj"),TEXT($C89,"jjjj")=TEXT(CRENEAUX!$V$13,"jjjj"),TEXT($C89,"jjjj")=TEXT(CRENEAUX!$W$13,"jjjj"),TEXT($C89,"jjjj")=TEXT(CRENEAUX!$X$13,"jjjj"),TEXT($C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H89</xm:sqref>
        </x14:conditionalFormatting>
        <x14:conditionalFormatting xmlns:xm="http://schemas.microsoft.com/office/excel/2006/main">
          <x14:cfRule type="expression" priority="2173" id="{CBCBBA9D-1845-4A55-BC1B-AC198A554684}">
            <xm:f>OR(TEXT($C89,"jjjj")=TEXT(CRENEAUX!$S$13,"jjjj"),TEXT($C89,"jjjj")=TEXT(CRENEAUX!$T$13,"jjjj"),TEXT($C89,"jjjj")=TEXT(CRENEAUX!$U$13,"jjjj"),TEXT($C89,"jjjj")=TEXT(CRENEAUX!$V$13,"jjjj"),TEXT($C89,"jjjj")=TEXT(CRENEAUX!$W$13,"jjjj"),TEXT($C89,"jjjj")=TEXT(CRENEAUX!$X$13,"jjjj"),TEXT($C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H90</xm:sqref>
        </x14:conditionalFormatting>
        <x14:conditionalFormatting xmlns:xm="http://schemas.microsoft.com/office/excel/2006/main">
          <x14:cfRule type="expression" priority="2171" id="{7B196C94-2C51-4AA0-ADAC-5C6DA25E3227}">
            <xm:f>OR(TEXT($C91,"jjjj")=TEXT(CRENEAUX!$S$13,"jjjj"),TEXT($C91,"jjjj")=TEXT(CRENEAUX!$T$13,"jjjj"),TEXT($C91,"jjjj")=TEXT(CRENEAUX!$U$13,"jjjj"),TEXT($C91,"jjjj")=TEXT(CRENEAUX!$V$13,"jjjj"),TEXT($C91,"jjjj")=TEXT(CRENEAUX!$W$13,"jjjj"),TEXT($C91,"jjjj")=TEXT(CRENEAUX!$X$13,"jjjj"),TEXT($C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H91</xm:sqref>
        </x14:conditionalFormatting>
        <x14:conditionalFormatting xmlns:xm="http://schemas.microsoft.com/office/excel/2006/main">
          <x14:cfRule type="expression" priority="2170" id="{E44B9879-A40E-42E3-A41E-3270C9B7D811}">
            <xm:f>OR(TEXT($C91,"jjjj")=TEXT(CRENEAUX!$S$13,"jjjj"),TEXT($C91,"jjjj")=TEXT(CRENEAUX!$T$13,"jjjj"),TEXT($C91,"jjjj")=TEXT(CRENEAUX!$U$13,"jjjj"),TEXT($C91,"jjjj")=TEXT(CRENEAUX!$V$13,"jjjj"),TEXT($C91,"jjjj")=TEXT(CRENEAUX!$W$13,"jjjj"),TEXT($C91,"jjjj")=TEXT(CRENEAUX!$X$13,"jjjj"),TEXT($C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H92</xm:sqref>
        </x14:conditionalFormatting>
        <x14:conditionalFormatting xmlns:xm="http://schemas.microsoft.com/office/excel/2006/main">
          <x14:cfRule type="expression" priority="2168" id="{1F48A689-CE42-4914-9BC4-94612B44316D}">
            <xm:f>OR(TEXT($C93,"jjjj")=TEXT(CRENEAUX!$S$13,"jjjj"),TEXT($C93,"jjjj")=TEXT(CRENEAUX!$T$13,"jjjj"),TEXT($C93,"jjjj")=TEXT(CRENEAUX!$U$13,"jjjj"),TEXT($C93,"jjjj")=TEXT(CRENEAUX!$V$13,"jjjj"),TEXT($C93,"jjjj")=TEXT(CRENEAUX!$W$13,"jjjj"),TEXT($C93,"jjjj")=TEXT(CRENEAUX!$X$13,"jjjj"),TEXT($C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H93</xm:sqref>
        </x14:conditionalFormatting>
        <x14:conditionalFormatting xmlns:xm="http://schemas.microsoft.com/office/excel/2006/main">
          <x14:cfRule type="expression" priority="2167" id="{3D8E5F18-0B90-46B0-AD16-187B97AEBBA2}">
            <xm:f>OR(TEXT($C93,"jjjj")=TEXT(CRENEAUX!$S$13,"jjjj"),TEXT($C93,"jjjj")=TEXT(CRENEAUX!$T$13,"jjjj"),TEXT($C93,"jjjj")=TEXT(CRENEAUX!$U$13,"jjjj"),TEXT($C93,"jjjj")=TEXT(CRENEAUX!$V$13,"jjjj"),TEXT($C93,"jjjj")=TEXT(CRENEAUX!$W$13,"jjjj"),TEXT($C93,"jjjj")=TEXT(CRENEAUX!$X$13,"jjjj"),TEXT($C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H94</xm:sqref>
        </x14:conditionalFormatting>
        <x14:conditionalFormatting xmlns:xm="http://schemas.microsoft.com/office/excel/2006/main">
          <x14:cfRule type="expression" priority="2165" id="{824785B6-0EEA-41B5-8C1E-08127238E218}">
            <xm:f>OR(TEXT($C95,"jjjj")=TEXT(CRENEAUX!$S$13,"jjjj"),TEXT($C95,"jjjj")=TEXT(CRENEAUX!$T$13,"jjjj"),TEXT($C95,"jjjj")=TEXT(CRENEAUX!$U$13,"jjjj"),TEXT($C95,"jjjj")=TEXT(CRENEAUX!$V$13,"jjjj"),TEXT($C95,"jjjj")=TEXT(CRENEAUX!$W$13,"jjjj"),TEXT($C95,"jjjj")=TEXT(CRENEAUX!$X$13,"jjjj"),TEXT($C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H95</xm:sqref>
        </x14:conditionalFormatting>
        <x14:conditionalFormatting xmlns:xm="http://schemas.microsoft.com/office/excel/2006/main">
          <x14:cfRule type="expression" priority="2164" id="{5025984F-972C-4FF4-B3BA-8C46D6FC469C}">
            <xm:f>OR(TEXT($C95,"jjjj")=TEXT(CRENEAUX!$S$13,"jjjj"),TEXT($C95,"jjjj")=TEXT(CRENEAUX!$T$13,"jjjj"),TEXT($C95,"jjjj")=TEXT(CRENEAUX!$U$13,"jjjj"),TEXT($C95,"jjjj")=TEXT(CRENEAUX!$V$13,"jjjj"),TEXT($C95,"jjjj")=TEXT(CRENEAUX!$W$13,"jjjj"),TEXT($C95,"jjjj")=TEXT(CRENEAUX!$X$13,"jjjj"),TEXT($C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H96</xm:sqref>
        </x14:conditionalFormatting>
        <x14:conditionalFormatting xmlns:xm="http://schemas.microsoft.com/office/excel/2006/main">
          <x14:cfRule type="expression" priority="2162" id="{DBCFF400-A920-44E2-8DD4-0AD64B31181A}">
            <xm:f>OR(TEXT($C97,"jjjj")=TEXT(CRENEAUX!$S$13,"jjjj"),TEXT($C97,"jjjj")=TEXT(CRENEAUX!$T$13,"jjjj"),TEXT($C97,"jjjj")=TEXT(CRENEAUX!$U$13,"jjjj"),TEXT($C97,"jjjj")=TEXT(CRENEAUX!$V$13,"jjjj"),TEXT($C97,"jjjj")=TEXT(CRENEAUX!$W$13,"jjjj"),TEXT($C97,"jjjj")=TEXT(CRENEAUX!$X$13,"jjjj"),TEXT($C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H97</xm:sqref>
        </x14:conditionalFormatting>
        <x14:conditionalFormatting xmlns:xm="http://schemas.microsoft.com/office/excel/2006/main">
          <x14:cfRule type="expression" priority="2161" id="{512E0AE7-91BE-477C-9C51-91099D51575B}">
            <xm:f>OR(TEXT($C97,"jjjj")=TEXT(CRENEAUX!$S$13,"jjjj"),TEXT($C97,"jjjj")=TEXT(CRENEAUX!$T$13,"jjjj"),TEXT($C97,"jjjj")=TEXT(CRENEAUX!$U$13,"jjjj"),TEXT($C97,"jjjj")=TEXT(CRENEAUX!$V$13,"jjjj"),TEXT($C97,"jjjj")=TEXT(CRENEAUX!$W$13,"jjjj"),TEXT($C97,"jjjj")=TEXT(CRENEAUX!$X$13,"jjjj"),TEXT($C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H98</xm:sqref>
        </x14:conditionalFormatting>
        <x14:conditionalFormatting xmlns:xm="http://schemas.microsoft.com/office/excel/2006/main">
          <x14:cfRule type="expression" priority="2159" id="{C594ED7F-1932-462A-B6F8-9F5C19516E8C}">
            <xm:f>OR(TEXT($C99,"jjjj")=TEXT(CRENEAUX!$S$13,"jjjj"),TEXT($C99,"jjjj")=TEXT(CRENEAUX!$T$13,"jjjj"),TEXT($C99,"jjjj")=TEXT(CRENEAUX!$U$13,"jjjj"),TEXT($C99,"jjjj")=TEXT(CRENEAUX!$V$13,"jjjj"),TEXT($C99,"jjjj")=TEXT(CRENEAUX!$W$13,"jjjj"),TEXT($C99,"jjjj")=TEXT(CRENEAUX!$X$13,"jjjj"),TEXT($C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H99</xm:sqref>
        </x14:conditionalFormatting>
        <x14:conditionalFormatting xmlns:xm="http://schemas.microsoft.com/office/excel/2006/main">
          <x14:cfRule type="expression" priority="2158" id="{F88E00A9-8706-44ED-AA75-35CFC4FC59B1}">
            <xm:f>OR(TEXT($C99,"jjjj")=TEXT(CRENEAUX!$S$13,"jjjj"),TEXT($C99,"jjjj")=TEXT(CRENEAUX!$T$13,"jjjj"),TEXT($C99,"jjjj")=TEXT(CRENEAUX!$U$13,"jjjj"),TEXT($C99,"jjjj")=TEXT(CRENEAUX!$V$13,"jjjj"),TEXT($C99,"jjjj")=TEXT(CRENEAUX!$W$13,"jjjj"),TEXT($C99,"jjjj")=TEXT(CRENEAUX!$X$13,"jjjj"),TEXT($C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H100</xm:sqref>
        </x14:conditionalFormatting>
        <x14:conditionalFormatting xmlns:xm="http://schemas.microsoft.com/office/excel/2006/main">
          <x14:cfRule type="expression" priority="2156" id="{87025AB9-2FF0-4149-9575-8F9D71A849FE}">
            <xm:f>OR(TEXT($C101,"jjjj")=TEXT(CRENEAUX!$S$13,"jjjj"),TEXT($C101,"jjjj")=TEXT(CRENEAUX!$T$13,"jjjj"),TEXT($C101,"jjjj")=TEXT(CRENEAUX!$U$13,"jjjj"),TEXT($C101,"jjjj")=TEXT(CRENEAUX!$V$13,"jjjj"),TEXT($C101,"jjjj")=TEXT(CRENEAUX!$W$13,"jjjj"),TEXT($C101,"jjjj")=TEXT(CRENEAUX!$X$13,"jjjj"),TEXT($C101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H101</xm:sqref>
        </x14:conditionalFormatting>
        <x14:conditionalFormatting xmlns:xm="http://schemas.microsoft.com/office/excel/2006/main">
          <x14:cfRule type="expression" priority="2155" id="{8DC9D42A-9317-4793-901B-BDCEBF01BC9E}">
            <xm:f>OR(TEXT($C101,"jjjj")=TEXT(CRENEAUX!$S$13,"jjjj"),TEXT($C101,"jjjj")=TEXT(CRENEAUX!$T$13,"jjjj"),TEXT($C101,"jjjj")=TEXT(CRENEAUX!$U$13,"jjjj"),TEXT($C101,"jjjj")=TEXT(CRENEAUX!$V$13,"jjjj"),TEXT($C101,"jjjj")=TEXT(CRENEAUX!$W$13,"jjjj"),TEXT($C101,"jjjj")=TEXT(CRENEAUX!$X$13,"jjjj"),TEXT($C101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H102</xm:sqref>
        </x14:conditionalFormatting>
        <x14:conditionalFormatting xmlns:xm="http://schemas.microsoft.com/office/excel/2006/main">
          <x14:cfRule type="expression" priority="2153" id="{ECADC63A-1F6F-4C31-969B-2F2B03E456B6}">
            <xm:f>OR(TEXT($C103,"jjjj")=TEXT(CRENEAUX!$S$13,"jjjj"),TEXT($C103,"jjjj")=TEXT(CRENEAUX!$T$13,"jjjj"),TEXT($C103,"jjjj")=TEXT(CRENEAUX!$U$13,"jjjj"),TEXT($C103,"jjjj")=TEXT(CRENEAUX!$V$13,"jjjj"),TEXT($C103,"jjjj")=TEXT(CRENEAUX!$W$13,"jjjj"),TEXT($C103,"jjjj")=TEXT(CRENEAUX!$X$13,"jjjj"),TEXT($C103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H103</xm:sqref>
        </x14:conditionalFormatting>
        <x14:conditionalFormatting xmlns:xm="http://schemas.microsoft.com/office/excel/2006/main">
          <x14:cfRule type="expression" priority="2152" id="{F86F5892-34B6-4B7D-8865-AECC20F3850B}">
            <xm:f>OR(TEXT($C103,"jjjj")=TEXT(CRENEAUX!$S$13,"jjjj"),TEXT($C103,"jjjj")=TEXT(CRENEAUX!$T$13,"jjjj"),TEXT($C103,"jjjj")=TEXT(CRENEAUX!$U$13,"jjjj"),TEXT($C103,"jjjj")=TEXT(CRENEAUX!$V$13,"jjjj"),TEXT($C103,"jjjj")=TEXT(CRENEAUX!$W$13,"jjjj"),TEXT($C103,"jjjj")=TEXT(CRENEAUX!$X$13,"jjjj"),TEXT($C103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H104</xm:sqref>
        </x14:conditionalFormatting>
        <x14:conditionalFormatting xmlns:xm="http://schemas.microsoft.com/office/excel/2006/main">
          <x14:cfRule type="expression" priority="2150" id="{C1C316A0-ADDA-4DAE-9544-392973747DAE}">
            <xm:f>OR(TEXT($C105,"jjjj")=TEXT(CRENEAUX!$S$13,"jjjj"),TEXT($C105,"jjjj")=TEXT(CRENEAUX!$T$13,"jjjj"),TEXT($C105,"jjjj")=TEXT(CRENEAUX!$U$13,"jjjj"),TEXT($C105,"jjjj")=TEXT(CRENEAUX!$V$13,"jjjj"),TEXT($C105,"jjjj")=TEXT(CRENEAUX!$W$13,"jjjj"),TEXT($C105,"jjjj")=TEXT(CRENEAUX!$X$13,"jjjj"),TEXT($C105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H105</xm:sqref>
        </x14:conditionalFormatting>
        <x14:conditionalFormatting xmlns:xm="http://schemas.microsoft.com/office/excel/2006/main">
          <x14:cfRule type="expression" priority="2149" id="{2DCF1876-874E-4B4D-A4FD-351BA0BDB94E}">
            <xm:f>OR(TEXT($C105,"jjjj")=TEXT(CRENEAUX!$S$13,"jjjj"),TEXT($C105,"jjjj")=TEXT(CRENEAUX!$T$13,"jjjj"),TEXT($C105,"jjjj")=TEXT(CRENEAUX!$U$13,"jjjj"),TEXT($C105,"jjjj")=TEXT(CRENEAUX!$V$13,"jjjj"),TEXT($C105,"jjjj")=TEXT(CRENEAUX!$W$13,"jjjj"),TEXT($C105,"jjjj")=TEXT(CRENEAUX!$X$13,"jjjj"),TEXT($C105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H106</xm:sqref>
        </x14:conditionalFormatting>
        <x14:conditionalFormatting xmlns:xm="http://schemas.microsoft.com/office/excel/2006/main">
          <x14:cfRule type="expression" priority="2147" id="{3C345092-DA97-44C2-ACAC-6025338B3988}">
            <xm:f>OR(TEXT($C107,"jjjj")=TEXT(CRENEAUX!$S$13,"jjjj"),TEXT($C107,"jjjj")=TEXT(CRENEAUX!$T$13,"jjjj"),TEXT($C107,"jjjj")=TEXT(CRENEAUX!$U$13,"jjjj"),TEXT($C107,"jjjj")=TEXT(CRENEAUX!$V$13,"jjjj"),TEXT($C107,"jjjj")=TEXT(CRENEAUX!$W$13,"jjjj"),TEXT($C107,"jjjj")=TEXT(CRENEAUX!$X$13,"jjjj"),TEXT($C107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H107</xm:sqref>
        </x14:conditionalFormatting>
        <x14:conditionalFormatting xmlns:xm="http://schemas.microsoft.com/office/excel/2006/main">
          <x14:cfRule type="expression" priority="2146" id="{66ED931B-4E3E-4C82-9DB7-6EFB65BCCF21}">
            <xm:f>OR(TEXT($C107,"jjjj")=TEXT(CRENEAUX!$S$13,"jjjj"),TEXT($C107,"jjjj")=TEXT(CRENEAUX!$T$13,"jjjj"),TEXT($C107,"jjjj")=TEXT(CRENEAUX!$U$13,"jjjj"),TEXT($C107,"jjjj")=TEXT(CRENEAUX!$V$13,"jjjj"),TEXT($C107,"jjjj")=TEXT(CRENEAUX!$W$13,"jjjj"),TEXT($C107,"jjjj")=TEXT(CRENEAUX!$X$13,"jjjj"),TEXT($C107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H108</xm:sqref>
        </x14:conditionalFormatting>
        <x14:conditionalFormatting xmlns:xm="http://schemas.microsoft.com/office/excel/2006/main">
          <x14:cfRule type="expression" priority="2144" id="{AA104062-75E1-424D-AAF2-A6A1379A72E1}">
            <xm:f>OR(TEXT($C109,"jjjj")=TEXT(CRENEAUX!$S$13,"jjjj"),TEXT($C109,"jjjj")=TEXT(CRENEAUX!$T$13,"jjjj"),TEXT($C109,"jjjj")=TEXT(CRENEAUX!$U$13,"jjjj"),TEXT($C109,"jjjj")=TEXT(CRENEAUX!$V$13,"jjjj"),TEXT($C109,"jjjj")=TEXT(CRENEAUX!$W$13,"jjjj"),TEXT($C109,"jjjj")=TEXT(CRENEAUX!$X$13,"jjjj"),TEXT($C109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H109</xm:sqref>
        </x14:conditionalFormatting>
        <x14:conditionalFormatting xmlns:xm="http://schemas.microsoft.com/office/excel/2006/main">
          <x14:cfRule type="expression" priority="2143" id="{C8C66A68-8C8F-4F12-A49B-5D7C85101724}">
            <xm:f>OR(TEXT($C109,"jjjj")=TEXT(CRENEAUX!$S$13,"jjjj"),TEXT($C109,"jjjj")=TEXT(CRENEAUX!$T$13,"jjjj"),TEXT($C109,"jjjj")=TEXT(CRENEAUX!$U$13,"jjjj"),TEXT($C109,"jjjj")=TEXT(CRENEAUX!$V$13,"jjjj"),TEXT($C109,"jjjj")=TEXT(CRENEAUX!$W$13,"jjjj"),TEXT($C109,"jjjj")=TEXT(CRENEAUX!$X$13,"jjjj"),TEXT($C109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H110</xm:sqref>
        </x14:conditionalFormatting>
        <x14:conditionalFormatting xmlns:xm="http://schemas.microsoft.com/office/excel/2006/main">
          <x14:cfRule type="expression" priority="2141" id="{179437DA-C43A-4F21-9F95-0F234585D460}">
            <xm:f>OR(TEXT($C111,"jjjj")=TEXT(CRENEAUX!$S$13,"jjjj"),TEXT($C111,"jjjj")=TEXT(CRENEAUX!$T$13,"jjjj"),TEXT($C111,"jjjj")=TEXT(CRENEAUX!$U$13,"jjjj"),TEXT($C111,"jjjj")=TEXT(CRENEAUX!$V$13,"jjjj"),TEXT($C111,"jjjj")=TEXT(CRENEAUX!$W$13,"jjjj"),TEXT($C111,"jjjj")=TEXT(CRENEAUX!$X$13,"jjjj"),TEXT($C111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H111</xm:sqref>
        </x14:conditionalFormatting>
        <x14:conditionalFormatting xmlns:xm="http://schemas.microsoft.com/office/excel/2006/main">
          <x14:cfRule type="expression" priority="2140" id="{58E8F753-D344-4557-B7BD-FFD4E9B85F8D}">
            <xm:f>OR(TEXT($C111,"jjjj")=TEXT(CRENEAUX!$S$13,"jjjj"),TEXT($C111,"jjjj")=TEXT(CRENEAUX!$T$13,"jjjj"),TEXT($C111,"jjjj")=TEXT(CRENEAUX!$U$13,"jjjj"),TEXT($C111,"jjjj")=TEXT(CRENEAUX!$V$13,"jjjj"),TEXT($C111,"jjjj")=TEXT(CRENEAUX!$W$13,"jjjj"),TEXT($C111,"jjjj")=TEXT(CRENEAUX!$X$13,"jjjj"),TEXT($C111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H112</xm:sqref>
        </x14:conditionalFormatting>
        <x14:conditionalFormatting xmlns:xm="http://schemas.microsoft.com/office/excel/2006/main">
          <x14:cfRule type="expression" priority="2138" id="{285A37E7-8645-4966-B0BF-398E7CB8E531}">
            <xm:f>OR(TEXT($C113,"jjjj")=TEXT(CRENEAUX!$S$13,"jjjj"),TEXT($C113,"jjjj")=TEXT(CRENEAUX!$T$13,"jjjj"),TEXT($C113,"jjjj")=TEXT(CRENEAUX!$U$13,"jjjj"),TEXT($C113,"jjjj")=TEXT(CRENEAUX!$V$13,"jjjj"),TEXT($C113,"jjjj")=TEXT(CRENEAUX!$W$13,"jjjj"),TEXT($C113,"jjjj")=TEXT(CRENEAUX!$X$13,"jjjj"),TEXT($C113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H113</xm:sqref>
        </x14:conditionalFormatting>
        <x14:conditionalFormatting xmlns:xm="http://schemas.microsoft.com/office/excel/2006/main">
          <x14:cfRule type="expression" priority="2137" id="{B42FE972-00CD-4F90-88F1-8289D76C3969}">
            <xm:f>OR(TEXT($C113,"jjjj")=TEXT(CRENEAUX!$S$13,"jjjj"),TEXT($C113,"jjjj")=TEXT(CRENEAUX!$T$13,"jjjj"),TEXT($C113,"jjjj")=TEXT(CRENEAUX!$U$13,"jjjj"),TEXT($C113,"jjjj")=TEXT(CRENEAUX!$V$13,"jjjj"),TEXT($C113,"jjjj")=TEXT(CRENEAUX!$W$13,"jjjj"),TEXT($C113,"jjjj")=TEXT(CRENEAUX!$X$13,"jjjj"),TEXT($C113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H114</xm:sqref>
        </x14:conditionalFormatting>
        <x14:conditionalFormatting xmlns:xm="http://schemas.microsoft.com/office/excel/2006/main">
          <x14:cfRule type="expression" priority="2135" id="{277245FE-081B-4262-BC47-CD19303067C3}">
            <xm:f>OR(TEXT($C115,"jjjj")=TEXT(CRENEAUX!$S$13,"jjjj"),TEXT($C115,"jjjj")=TEXT(CRENEAUX!$T$13,"jjjj"),TEXT($C115,"jjjj")=TEXT(CRENEAUX!$U$13,"jjjj"),TEXT($C115,"jjjj")=TEXT(CRENEAUX!$V$13,"jjjj"),TEXT($C115,"jjjj")=TEXT(CRENEAUX!$W$13,"jjjj"),TEXT($C115,"jjjj")=TEXT(CRENEAUX!$X$13,"jjjj"),TEXT($C115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H115</xm:sqref>
        </x14:conditionalFormatting>
        <x14:conditionalFormatting xmlns:xm="http://schemas.microsoft.com/office/excel/2006/main">
          <x14:cfRule type="expression" priority="2134" id="{D5A9D97D-9B70-44BE-B418-BFA294E3EAD7}">
            <xm:f>OR(TEXT($C115,"jjjj")=TEXT(CRENEAUX!$S$13,"jjjj"),TEXT($C115,"jjjj")=TEXT(CRENEAUX!$T$13,"jjjj"),TEXT($C115,"jjjj")=TEXT(CRENEAUX!$U$13,"jjjj"),TEXT($C115,"jjjj")=TEXT(CRENEAUX!$V$13,"jjjj"),TEXT($C115,"jjjj")=TEXT(CRENEAUX!$W$13,"jjjj"),TEXT($C115,"jjjj")=TEXT(CRENEAUX!$X$13,"jjjj"),TEXT($C115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H116</xm:sqref>
        </x14:conditionalFormatting>
        <x14:conditionalFormatting xmlns:xm="http://schemas.microsoft.com/office/excel/2006/main">
          <x14:cfRule type="expression" priority="2132" id="{35F2ACF4-0C06-495A-958C-9DE7BC54EF20}">
            <xm:f>OR(TEXT($C117,"jjjj")=TEXT(CRENEAUX!$S$13,"jjjj"),TEXT($C117,"jjjj")=TEXT(CRENEAUX!$T$13,"jjjj"),TEXT($C117,"jjjj")=TEXT(CRENEAUX!$U$13,"jjjj"),TEXT($C117,"jjjj")=TEXT(CRENEAUX!$V$13,"jjjj"),TEXT($C117,"jjjj")=TEXT(CRENEAUX!$W$13,"jjjj"),TEXT($C117,"jjjj")=TEXT(CRENEAUX!$X$13,"jjjj"),TEXT($C117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H117</xm:sqref>
        </x14:conditionalFormatting>
        <x14:conditionalFormatting xmlns:xm="http://schemas.microsoft.com/office/excel/2006/main">
          <x14:cfRule type="expression" priority="2131" id="{2266282E-EA7F-4687-B1D0-CE17BFA4E12F}">
            <xm:f>OR(TEXT($C117,"jjjj")=TEXT(CRENEAUX!$S$13,"jjjj"),TEXT($C117,"jjjj")=TEXT(CRENEAUX!$T$13,"jjjj"),TEXT($C117,"jjjj")=TEXT(CRENEAUX!$U$13,"jjjj"),TEXT($C117,"jjjj")=TEXT(CRENEAUX!$V$13,"jjjj"),TEXT($C117,"jjjj")=TEXT(CRENEAUX!$W$13,"jjjj"),TEXT($C117,"jjjj")=TEXT(CRENEAUX!$X$13,"jjjj"),TEXT($C117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H118</xm:sqref>
        </x14:conditionalFormatting>
        <x14:conditionalFormatting xmlns:xm="http://schemas.microsoft.com/office/excel/2006/main">
          <x14:cfRule type="expression" priority="2129" id="{9B6D28BE-6DCA-4A6F-BE77-F3D56918A282}">
            <xm:f>OR(TEXT($C119,"jjjj")=TEXT(CRENEAUX!$S$13,"jjjj"),TEXT($C119,"jjjj")=TEXT(CRENEAUX!$T$13,"jjjj"),TEXT($C119,"jjjj")=TEXT(CRENEAUX!$U$13,"jjjj"),TEXT($C119,"jjjj")=TEXT(CRENEAUX!$V$13,"jjjj"),TEXT($C119,"jjjj")=TEXT(CRENEAUX!$W$13,"jjjj"),TEXT($C119,"jjjj")=TEXT(CRENEAUX!$X$13,"jjjj"),TEXT($C119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H119</xm:sqref>
        </x14:conditionalFormatting>
        <x14:conditionalFormatting xmlns:xm="http://schemas.microsoft.com/office/excel/2006/main">
          <x14:cfRule type="expression" priority="2128" id="{9EDE1283-0AEA-48F4-828F-2BA68D980C3F}">
            <xm:f>OR(TEXT($C119,"jjjj")=TEXT(CRENEAUX!$S$13,"jjjj"),TEXT($C119,"jjjj")=TEXT(CRENEAUX!$T$13,"jjjj"),TEXT($C119,"jjjj")=TEXT(CRENEAUX!$U$13,"jjjj"),TEXT($C119,"jjjj")=TEXT(CRENEAUX!$V$13,"jjjj"),TEXT($C119,"jjjj")=TEXT(CRENEAUX!$W$13,"jjjj"),TEXT($C119,"jjjj")=TEXT(CRENEAUX!$X$13,"jjjj"),TEXT($C119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H120</xm:sqref>
        </x14:conditionalFormatting>
        <x14:conditionalFormatting xmlns:xm="http://schemas.microsoft.com/office/excel/2006/main">
          <x14:cfRule type="expression" priority="2126" id="{7A05939B-69E5-48A5-9369-6B44806D9D43}">
            <xm:f>OR(TEXT($C121,"jjjj")=TEXT(CRENEAUX!$S$13,"jjjj"),TEXT($C121,"jjjj")=TEXT(CRENEAUX!$T$13,"jjjj"),TEXT($C121,"jjjj")=TEXT(CRENEAUX!$U$13,"jjjj"),TEXT($C121,"jjjj")=TEXT(CRENEAUX!$V$13,"jjjj"),TEXT($C121,"jjjj")=TEXT(CRENEAUX!$W$13,"jjjj"),TEXT($C121,"jjjj")=TEXT(CRENEAUX!$X$13,"jjjj"),TEXT($C121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H121</xm:sqref>
        </x14:conditionalFormatting>
        <x14:conditionalFormatting xmlns:xm="http://schemas.microsoft.com/office/excel/2006/main">
          <x14:cfRule type="expression" priority="2125" id="{80A520D8-4B73-4222-925E-AEEE77122000}">
            <xm:f>OR(TEXT($C121,"jjjj")=TEXT(CRENEAUX!$S$13,"jjjj"),TEXT($C121,"jjjj")=TEXT(CRENEAUX!$T$13,"jjjj"),TEXT($C121,"jjjj")=TEXT(CRENEAUX!$U$13,"jjjj"),TEXT($C121,"jjjj")=TEXT(CRENEAUX!$V$13,"jjjj"),TEXT($C121,"jjjj")=TEXT(CRENEAUX!$W$13,"jjjj"),TEXT($C121,"jjjj")=TEXT(CRENEAUX!$X$13,"jjjj"),TEXT($C121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H122</xm:sqref>
        </x14:conditionalFormatting>
        <x14:conditionalFormatting xmlns:xm="http://schemas.microsoft.com/office/excel/2006/main">
          <x14:cfRule type="expression" priority="2123" id="{DFA244E5-B0E6-432C-AFC7-BDDC0538994C}">
            <xm:f>OR(TEXT($C123,"jjjj")=TEXT(CRENEAUX!$S$13,"jjjj"),TEXT($C123,"jjjj")=TEXT(CRENEAUX!$T$13,"jjjj"),TEXT($C123,"jjjj")=TEXT(CRENEAUX!$U$13,"jjjj"),TEXT($C123,"jjjj")=TEXT(CRENEAUX!$V$13,"jjjj"),TEXT($C123,"jjjj")=TEXT(CRENEAUX!$W$13,"jjjj"),TEXT($C123,"jjjj")=TEXT(CRENEAUX!$X$13,"jjjj"),TEXT($C123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H123</xm:sqref>
        </x14:conditionalFormatting>
        <x14:conditionalFormatting xmlns:xm="http://schemas.microsoft.com/office/excel/2006/main">
          <x14:cfRule type="expression" priority="2122" id="{7EBCAABF-07D7-44DD-9DE1-0011AB5AB64A}">
            <xm:f>OR(TEXT($C123,"jjjj")=TEXT(CRENEAUX!$S$13,"jjjj"),TEXT($C123,"jjjj")=TEXT(CRENEAUX!$T$13,"jjjj"),TEXT($C123,"jjjj")=TEXT(CRENEAUX!$U$13,"jjjj"),TEXT($C123,"jjjj")=TEXT(CRENEAUX!$V$13,"jjjj"),TEXT($C123,"jjjj")=TEXT(CRENEAUX!$W$13,"jjjj"),TEXT($C123,"jjjj")=TEXT(CRENEAUX!$X$13,"jjjj"),TEXT($C123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H124</xm:sqref>
        </x14:conditionalFormatting>
        <x14:conditionalFormatting xmlns:xm="http://schemas.microsoft.com/office/excel/2006/main">
          <x14:cfRule type="expression" priority="2120" id="{3C37AD58-C65C-411A-A821-F9D01D4956A1}">
            <xm:f>OR(TEXT($C125,"jjjj")=TEXT(CRENEAUX!$S$13,"jjjj"),TEXT($C125,"jjjj")=TEXT(CRENEAUX!$T$13,"jjjj"),TEXT($C125,"jjjj")=TEXT(CRENEAUX!$U$13,"jjjj"),TEXT($C125,"jjjj")=TEXT(CRENEAUX!$V$13,"jjjj"),TEXT($C125,"jjjj")=TEXT(CRENEAUX!$W$13,"jjjj"),TEXT($C125,"jjjj")=TEXT(CRENEAUX!$X$13,"jjjj"),TEXT($C125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H125</xm:sqref>
        </x14:conditionalFormatting>
        <x14:conditionalFormatting xmlns:xm="http://schemas.microsoft.com/office/excel/2006/main">
          <x14:cfRule type="expression" priority="2119" id="{25A54205-FB55-408D-9AB8-99DA7CA31336}">
            <xm:f>OR(TEXT($C125,"jjjj")=TEXT(CRENEAUX!$S$13,"jjjj"),TEXT($C125,"jjjj")=TEXT(CRENEAUX!$T$13,"jjjj"),TEXT($C125,"jjjj")=TEXT(CRENEAUX!$U$13,"jjjj"),TEXT($C125,"jjjj")=TEXT(CRENEAUX!$V$13,"jjjj"),TEXT($C125,"jjjj")=TEXT(CRENEAUX!$W$13,"jjjj"),TEXT($C125,"jjjj")=TEXT(CRENEAUX!$X$13,"jjjj"),TEXT($C125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H126</xm:sqref>
        </x14:conditionalFormatting>
        <x14:conditionalFormatting xmlns:xm="http://schemas.microsoft.com/office/excel/2006/main">
          <x14:cfRule type="expression" priority="2117" id="{ABAB25C1-D5BB-4BBC-9174-2EF79946B77D}">
            <xm:f>OR(TEXT($C127,"jjjj")=TEXT(CRENEAUX!$S$13,"jjjj"),TEXT($C127,"jjjj")=TEXT(CRENEAUX!$T$13,"jjjj"),TEXT($C127,"jjjj")=TEXT(CRENEAUX!$U$13,"jjjj"),TEXT($C127,"jjjj")=TEXT(CRENEAUX!$V$13,"jjjj"),TEXT($C127,"jjjj")=TEXT(CRENEAUX!$W$13,"jjjj"),TEXT($C127,"jjjj")=TEXT(CRENEAUX!$X$13,"jjjj"),TEXT($C127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H127</xm:sqref>
        </x14:conditionalFormatting>
        <x14:conditionalFormatting xmlns:xm="http://schemas.microsoft.com/office/excel/2006/main">
          <x14:cfRule type="expression" priority="2116" id="{9745FFBC-37EE-444B-A15D-F12DFE0A6A35}">
            <xm:f>OR(TEXT($C127,"jjjj")=TEXT(CRENEAUX!$S$13,"jjjj"),TEXT($C127,"jjjj")=TEXT(CRENEAUX!$T$13,"jjjj"),TEXT($C127,"jjjj")=TEXT(CRENEAUX!$U$13,"jjjj"),TEXT($C127,"jjjj")=TEXT(CRENEAUX!$V$13,"jjjj"),TEXT($C127,"jjjj")=TEXT(CRENEAUX!$W$13,"jjjj"),TEXT($C127,"jjjj")=TEXT(CRENEAUX!$X$13,"jjjj"),TEXT($C127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H128</xm:sqref>
        </x14:conditionalFormatting>
        <x14:conditionalFormatting xmlns:xm="http://schemas.microsoft.com/office/excel/2006/main">
          <x14:cfRule type="expression" priority="2114" id="{375F876C-6303-42A9-8F23-EBB2DD2C879C}">
            <xm:f>OR(TEXT($C129,"jjjj")=TEXT(CRENEAUX!$S$13,"jjjj"),TEXT($C129,"jjjj")=TEXT(CRENEAUX!$T$13,"jjjj"),TEXT($C129,"jjjj")=TEXT(CRENEAUX!$U$13,"jjjj"),TEXT($C129,"jjjj")=TEXT(CRENEAUX!$V$13,"jjjj"),TEXT($C129,"jjjj")=TEXT(CRENEAUX!$W$13,"jjjj"),TEXT($C129,"jjjj")=TEXT(CRENEAUX!$X$13,"jjjj"),TEXT($C129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H129</xm:sqref>
        </x14:conditionalFormatting>
        <x14:conditionalFormatting xmlns:xm="http://schemas.microsoft.com/office/excel/2006/main">
          <x14:cfRule type="expression" priority="2113" id="{0C6A8457-770A-4468-A389-5149AD10E4D9}">
            <xm:f>OR(TEXT($C129,"jjjj")=TEXT(CRENEAUX!$S$13,"jjjj"),TEXT($C129,"jjjj")=TEXT(CRENEAUX!$T$13,"jjjj"),TEXT($C129,"jjjj")=TEXT(CRENEAUX!$U$13,"jjjj"),TEXT($C129,"jjjj")=TEXT(CRENEAUX!$V$13,"jjjj"),TEXT($C129,"jjjj")=TEXT(CRENEAUX!$W$13,"jjjj"),TEXT($C129,"jjjj")=TEXT(CRENEAUX!$X$13,"jjjj"),TEXT($C129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H130</xm:sqref>
        </x14:conditionalFormatting>
        <x14:conditionalFormatting xmlns:xm="http://schemas.microsoft.com/office/excel/2006/main">
          <x14:cfRule type="expression" priority="2111" id="{0C769386-3478-4D5B-A93D-7E75D74FC052}">
            <xm:f>OR(TEXT($C131,"jjjj")=TEXT(CRENEAUX!$S$13,"jjjj"),TEXT($C131,"jjjj")=TEXT(CRENEAUX!$T$13,"jjjj"),TEXT($C131,"jjjj")=TEXT(CRENEAUX!$U$13,"jjjj"),TEXT($C131,"jjjj")=TEXT(CRENEAUX!$V$13,"jjjj"),TEXT($C131,"jjjj")=TEXT(CRENEAUX!$W$13,"jjjj"),TEXT($C131,"jjjj")=TEXT(CRENEAUX!$X$13,"jjjj"),TEXT($C131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H131</xm:sqref>
        </x14:conditionalFormatting>
        <x14:conditionalFormatting xmlns:xm="http://schemas.microsoft.com/office/excel/2006/main">
          <x14:cfRule type="expression" priority="2110" id="{00C8298C-FC3F-4528-935F-109C79B96D74}">
            <xm:f>OR(TEXT($C131,"jjjj")=TEXT(CRENEAUX!$S$13,"jjjj"),TEXT($C131,"jjjj")=TEXT(CRENEAUX!$T$13,"jjjj"),TEXT($C131,"jjjj")=TEXT(CRENEAUX!$U$13,"jjjj"),TEXT($C131,"jjjj")=TEXT(CRENEAUX!$V$13,"jjjj"),TEXT($C131,"jjjj")=TEXT(CRENEAUX!$W$13,"jjjj"),TEXT($C131,"jjjj")=TEXT(CRENEAUX!$X$13,"jjjj"),TEXT($C131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H132</xm:sqref>
        </x14:conditionalFormatting>
        <x14:conditionalFormatting xmlns:xm="http://schemas.microsoft.com/office/excel/2006/main">
          <x14:cfRule type="expression" priority="2108" id="{B370B933-0EA6-4071-AA3D-D6639BE2CE54}">
            <xm:f>OR(TEXT($C133,"jjjj")=TEXT(CRENEAUX!$S$13,"jjjj"),TEXT($C133,"jjjj")=TEXT(CRENEAUX!$T$13,"jjjj"),TEXT($C133,"jjjj")=TEXT(CRENEAUX!$U$13,"jjjj"),TEXT($C133,"jjjj")=TEXT(CRENEAUX!$V$13,"jjjj"),TEXT($C133,"jjjj")=TEXT(CRENEAUX!$W$13,"jjjj"),TEXT($C133,"jjjj")=TEXT(CRENEAUX!$X$13,"jjjj"),TEXT($C133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H133</xm:sqref>
        </x14:conditionalFormatting>
        <x14:conditionalFormatting xmlns:xm="http://schemas.microsoft.com/office/excel/2006/main">
          <x14:cfRule type="expression" priority="2107" id="{A63B5D16-3A0E-4887-A1AB-353698AE8690}">
            <xm:f>OR(TEXT($C133,"jjjj")=TEXT(CRENEAUX!$S$13,"jjjj"),TEXT($C133,"jjjj")=TEXT(CRENEAUX!$T$13,"jjjj"),TEXT($C133,"jjjj")=TEXT(CRENEAUX!$U$13,"jjjj"),TEXT($C133,"jjjj")=TEXT(CRENEAUX!$V$13,"jjjj"),TEXT($C133,"jjjj")=TEXT(CRENEAUX!$W$13,"jjjj"),TEXT($C133,"jjjj")=TEXT(CRENEAUX!$X$13,"jjjj"),TEXT($C133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H134</xm:sqref>
        </x14:conditionalFormatting>
        <x14:conditionalFormatting xmlns:xm="http://schemas.microsoft.com/office/excel/2006/main">
          <x14:cfRule type="expression" priority="2105" id="{4148EF33-691B-4419-AADB-AF32A5296CC7}">
            <xm:f>OR(TEXT($C135,"jjjj")=TEXT(CRENEAUX!$S$13,"jjjj"),TEXT($C135,"jjjj")=TEXT(CRENEAUX!$T$13,"jjjj"),TEXT($C135,"jjjj")=TEXT(CRENEAUX!$U$13,"jjjj"),TEXT($C135,"jjjj")=TEXT(CRENEAUX!$V$13,"jjjj"),TEXT($C135,"jjjj")=TEXT(CRENEAUX!$W$13,"jjjj"),TEXT($C135,"jjjj")=TEXT(CRENEAUX!$X$13,"jjjj"),TEXT($C135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H135</xm:sqref>
        </x14:conditionalFormatting>
        <x14:conditionalFormatting xmlns:xm="http://schemas.microsoft.com/office/excel/2006/main">
          <x14:cfRule type="expression" priority="2104" id="{7A630085-7616-4C3F-84D1-EE3B836AB043}">
            <xm:f>OR(TEXT($C135,"jjjj")=TEXT(CRENEAUX!$S$13,"jjjj"),TEXT($C135,"jjjj")=TEXT(CRENEAUX!$T$13,"jjjj"),TEXT($C135,"jjjj")=TEXT(CRENEAUX!$U$13,"jjjj"),TEXT($C135,"jjjj")=TEXT(CRENEAUX!$V$13,"jjjj"),TEXT($C135,"jjjj")=TEXT(CRENEAUX!$W$13,"jjjj"),TEXT($C135,"jjjj")=TEXT(CRENEAUX!$X$13,"jjjj"),TEXT($C135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H136</xm:sqref>
        </x14:conditionalFormatting>
        <x14:conditionalFormatting xmlns:xm="http://schemas.microsoft.com/office/excel/2006/main">
          <x14:cfRule type="expression" priority="2102" id="{5B8CEF20-BA1C-49C5-96A0-CF0691E6061D}">
            <xm:f>OR(TEXT($C137,"jjjj")=TEXT(CRENEAUX!$S$13,"jjjj"),TEXT($C137,"jjjj")=TEXT(CRENEAUX!$T$13,"jjjj"),TEXT($C137,"jjjj")=TEXT(CRENEAUX!$U$13,"jjjj"),TEXT($C137,"jjjj")=TEXT(CRENEAUX!$V$13,"jjjj"),TEXT($C137,"jjjj")=TEXT(CRENEAUX!$W$13,"jjjj"),TEXT($C137,"jjjj")=TEXT(CRENEAUX!$X$13,"jjjj"),TEXT($C137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H137</xm:sqref>
        </x14:conditionalFormatting>
        <x14:conditionalFormatting xmlns:xm="http://schemas.microsoft.com/office/excel/2006/main">
          <x14:cfRule type="expression" priority="2101" id="{37BD7BD2-0019-4641-BDBB-91D2C865AF2D}">
            <xm:f>OR(TEXT($C137,"jjjj")=TEXT(CRENEAUX!$S$13,"jjjj"),TEXT($C137,"jjjj")=TEXT(CRENEAUX!$T$13,"jjjj"),TEXT($C137,"jjjj")=TEXT(CRENEAUX!$U$13,"jjjj"),TEXT($C137,"jjjj")=TEXT(CRENEAUX!$V$13,"jjjj"),TEXT($C137,"jjjj")=TEXT(CRENEAUX!$W$13,"jjjj"),TEXT($C137,"jjjj")=TEXT(CRENEAUX!$X$13,"jjjj"),TEXT($C137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H138</xm:sqref>
        </x14:conditionalFormatting>
        <x14:conditionalFormatting xmlns:xm="http://schemas.microsoft.com/office/excel/2006/main">
          <x14:cfRule type="expression" priority="2099" id="{7D4C2B20-3497-47BC-99EB-AF2FEFA6BB01}">
            <xm:f>OR(TEXT($C139,"jjjj")=TEXT(CRENEAUX!$S$13,"jjjj"),TEXT($C139,"jjjj")=TEXT(CRENEAUX!$T$13,"jjjj"),TEXT($C139,"jjjj")=TEXT(CRENEAUX!$U$13,"jjjj"),TEXT($C139,"jjjj")=TEXT(CRENEAUX!$V$13,"jjjj"),TEXT($C139,"jjjj")=TEXT(CRENEAUX!$W$13,"jjjj"),TEXT($C139,"jjjj")=TEXT(CRENEAUX!$X$13,"jjjj"),TEXT($C139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H139</xm:sqref>
        </x14:conditionalFormatting>
        <x14:conditionalFormatting xmlns:xm="http://schemas.microsoft.com/office/excel/2006/main">
          <x14:cfRule type="expression" priority="2098" id="{83F227A9-F8AB-4650-845F-4C4573F18E35}">
            <xm:f>OR(TEXT($C139,"jjjj")=TEXT(CRENEAUX!$S$13,"jjjj"),TEXT($C139,"jjjj")=TEXT(CRENEAUX!$T$13,"jjjj"),TEXT($C139,"jjjj")=TEXT(CRENEAUX!$U$13,"jjjj"),TEXT($C139,"jjjj")=TEXT(CRENEAUX!$V$13,"jjjj"),TEXT($C139,"jjjj")=TEXT(CRENEAUX!$W$13,"jjjj"),TEXT($C139,"jjjj")=TEXT(CRENEAUX!$X$13,"jjjj"),TEXT($C139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H140</xm:sqref>
        </x14:conditionalFormatting>
        <x14:conditionalFormatting xmlns:xm="http://schemas.microsoft.com/office/excel/2006/main">
          <x14:cfRule type="expression" priority="2096" id="{CD8038D8-7759-4DE2-A7FF-A608407B2EF6}">
            <xm:f>OR(TEXT($C141,"jjjj")=TEXT(CRENEAUX!$S$13,"jjjj"),TEXT($C141,"jjjj")=TEXT(CRENEAUX!$T$13,"jjjj"),TEXT($C141,"jjjj")=TEXT(CRENEAUX!$U$13,"jjjj"),TEXT($C141,"jjjj")=TEXT(CRENEAUX!$V$13,"jjjj"),TEXT($C141,"jjjj")=TEXT(CRENEAUX!$W$13,"jjjj"),TEXT($C141,"jjjj")=TEXT(CRENEAUX!$X$13,"jjjj"),TEXT($C141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H141</xm:sqref>
        </x14:conditionalFormatting>
        <x14:conditionalFormatting xmlns:xm="http://schemas.microsoft.com/office/excel/2006/main">
          <x14:cfRule type="expression" priority="2095" id="{645E1CB6-7358-4F99-BB8A-5EE5F4D52CF8}">
            <xm:f>OR(TEXT($C141,"jjjj")=TEXT(CRENEAUX!$S$13,"jjjj"),TEXT($C141,"jjjj")=TEXT(CRENEAUX!$T$13,"jjjj"),TEXT($C141,"jjjj")=TEXT(CRENEAUX!$U$13,"jjjj"),TEXT($C141,"jjjj")=TEXT(CRENEAUX!$V$13,"jjjj"),TEXT($C141,"jjjj")=TEXT(CRENEAUX!$W$13,"jjjj"),TEXT($C141,"jjjj")=TEXT(CRENEAUX!$X$13,"jjjj"),TEXT($C141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H142</xm:sqref>
        </x14:conditionalFormatting>
        <x14:conditionalFormatting xmlns:xm="http://schemas.microsoft.com/office/excel/2006/main">
          <x14:cfRule type="expression" priority="2093" id="{CF37DE8F-4052-4D79-90E3-B8673C6EE87E}">
            <xm:f>OR(TEXT($C143,"jjjj")=TEXT(CRENEAUX!$S$13,"jjjj"),TEXT($C143,"jjjj")=TEXT(CRENEAUX!$T$13,"jjjj"),TEXT($C143,"jjjj")=TEXT(CRENEAUX!$U$13,"jjjj"),TEXT($C143,"jjjj")=TEXT(CRENEAUX!$V$13,"jjjj"),TEXT($C143,"jjjj")=TEXT(CRENEAUX!$W$13,"jjjj"),TEXT($C143,"jjjj")=TEXT(CRENEAUX!$X$13,"jjjj"),TEXT($C143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H143</xm:sqref>
        </x14:conditionalFormatting>
        <x14:conditionalFormatting xmlns:xm="http://schemas.microsoft.com/office/excel/2006/main">
          <x14:cfRule type="expression" priority="2092" id="{0385C74F-A74D-4EE5-892C-1E8E7F7A0237}">
            <xm:f>OR(TEXT($C143,"jjjj")=TEXT(CRENEAUX!$S$13,"jjjj"),TEXT($C143,"jjjj")=TEXT(CRENEAUX!$T$13,"jjjj"),TEXT($C143,"jjjj")=TEXT(CRENEAUX!$U$13,"jjjj"),TEXT($C143,"jjjj")=TEXT(CRENEAUX!$V$13,"jjjj"),TEXT($C143,"jjjj")=TEXT(CRENEAUX!$W$13,"jjjj"),TEXT($C143,"jjjj")=TEXT(CRENEAUX!$X$13,"jjjj"),TEXT($C143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H144</xm:sqref>
        </x14:conditionalFormatting>
        <x14:conditionalFormatting xmlns:xm="http://schemas.microsoft.com/office/excel/2006/main">
          <x14:cfRule type="expression" priority="2090" id="{35AF0D5A-7282-4033-9541-A08605055D5A}">
            <xm:f>OR(TEXT($C145,"jjjj")=TEXT(CRENEAUX!$S$13,"jjjj"),TEXT($C145,"jjjj")=TEXT(CRENEAUX!$T$13,"jjjj"),TEXT($C145,"jjjj")=TEXT(CRENEAUX!$U$13,"jjjj"),TEXT($C145,"jjjj")=TEXT(CRENEAUX!$V$13,"jjjj"),TEXT($C145,"jjjj")=TEXT(CRENEAUX!$W$13,"jjjj"),TEXT($C145,"jjjj")=TEXT(CRENEAUX!$X$13,"jjjj"),TEXT($C145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H145</xm:sqref>
        </x14:conditionalFormatting>
        <x14:conditionalFormatting xmlns:xm="http://schemas.microsoft.com/office/excel/2006/main">
          <x14:cfRule type="expression" priority="2089" id="{697D4272-53DE-4C23-A05A-751124C1B1A2}">
            <xm:f>OR(TEXT($C145,"jjjj")=TEXT(CRENEAUX!$S$13,"jjjj"),TEXT($C145,"jjjj")=TEXT(CRENEAUX!$T$13,"jjjj"),TEXT($C145,"jjjj")=TEXT(CRENEAUX!$U$13,"jjjj"),TEXT($C145,"jjjj")=TEXT(CRENEAUX!$V$13,"jjjj"),TEXT($C145,"jjjj")=TEXT(CRENEAUX!$W$13,"jjjj"),TEXT($C145,"jjjj")=TEXT(CRENEAUX!$X$13,"jjjj"),TEXT($C145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H146</xm:sqref>
        </x14:conditionalFormatting>
        <x14:conditionalFormatting xmlns:xm="http://schemas.microsoft.com/office/excel/2006/main">
          <x14:cfRule type="expression" priority="2087" id="{F4FDF3FC-CAE4-4B7C-85F9-80E4D65C2779}">
            <xm:f>OR(TEXT($C147,"jjjj")=TEXT(CRENEAUX!$S$13,"jjjj"),TEXT($C147,"jjjj")=TEXT(CRENEAUX!$T$13,"jjjj"),TEXT($C147,"jjjj")=TEXT(CRENEAUX!$U$13,"jjjj"),TEXT($C147,"jjjj")=TEXT(CRENEAUX!$V$13,"jjjj"),TEXT($C147,"jjjj")=TEXT(CRENEAUX!$W$13,"jjjj"),TEXT($C147,"jjjj")=TEXT(CRENEAUX!$X$13,"jjjj"),TEXT($C147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H147</xm:sqref>
        </x14:conditionalFormatting>
        <x14:conditionalFormatting xmlns:xm="http://schemas.microsoft.com/office/excel/2006/main">
          <x14:cfRule type="expression" priority="2086" id="{E0FDD3E9-CDE6-48B9-8EA9-3715C8B1AC84}">
            <xm:f>OR(TEXT($C147,"jjjj")=TEXT(CRENEAUX!$S$13,"jjjj"),TEXT($C147,"jjjj")=TEXT(CRENEAUX!$T$13,"jjjj"),TEXT($C147,"jjjj")=TEXT(CRENEAUX!$U$13,"jjjj"),TEXT($C147,"jjjj")=TEXT(CRENEAUX!$V$13,"jjjj"),TEXT($C147,"jjjj")=TEXT(CRENEAUX!$W$13,"jjjj"),TEXT($C147,"jjjj")=TEXT(CRENEAUX!$X$13,"jjjj"),TEXT($C147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H148</xm:sqref>
        </x14:conditionalFormatting>
        <x14:conditionalFormatting xmlns:xm="http://schemas.microsoft.com/office/excel/2006/main">
          <x14:cfRule type="expression" priority="2084" id="{A2CCB8FB-0BE2-4821-9CE9-D454BE53BB04}">
            <xm:f>OR(TEXT($C149,"jjjj")=TEXT(CRENEAUX!$S$13,"jjjj"),TEXT($C149,"jjjj")=TEXT(CRENEAUX!$T$13,"jjjj"),TEXT($C149,"jjjj")=TEXT(CRENEAUX!$U$13,"jjjj"),TEXT($C149,"jjjj")=TEXT(CRENEAUX!$V$13,"jjjj"),TEXT($C149,"jjjj")=TEXT(CRENEAUX!$W$13,"jjjj"),TEXT($C149,"jjjj")=TEXT(CRENEAUX!$X$13,"jjjj"),TEXT($C149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H149</xm:sqref>
        </x14:conditionalFormatting>
        <x14:conditionalFormatting xmlns:xm="http://schemas.microsoft.com/office/excel/2006/main">
          <x14:cfRule type="expression" priority="2083" id="{45EC95E3-1AD6-4859-9BA8-05BCD6B58F32}">
            <xm:f>OR(TEXT($C149,"jjjj")=TEXT(CRENEAUX!$S$13,"jjjj"),TEXT($C149,"jjjj")=TEXT(CRENEAUX!$T$13,"jjjj"),TEXT($C149,"jjjj")=TEXT(CRENEAUX!$U$13,"jjjj"),TEXT($C149,"jjjj")=TEXT(CRENEAUX!$V$13,"jjjj"),TEXT($C149,"jjjj")=TEXT(CRENEAUX!$W$13,"jjjj"),TEXT($C149,"jjjj")=TEXT(CRENEAUX!$X$13,"jjjj"),TEXT($C149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H150</xm:sqref>
        </x14:conditionalFormatting>
        <x14:conditionalFormatting xmlns:xm="http://schemas.microsoft.com/office/excel/2006/main">
          <x14:cfRule type="expression" priority="2081" id="{671FDA76-9D49-4AF2-A7D0-1FE6CA38A7A3}">
            <xm:f>OR(TEXT($C151,"jjjj")=TEXT(CRENEAUX!$S$13,"jjjj"),TEXT($C151,"jjjj")=TEXT(CRENEAUX!$T$13,"jjjj"),TEXT($C151,"jjjj")=TEXT(CRENEAUX!$U$13,"jjjj"),TEXT($C151,"jjjj")=TEXT(CRENEAUX!$V$13,"jjjj"),TEXT($C151,"jjjj")=TEXT(CRENEAUX!$W$13,"jjjj"),TEXT($C151,"jjjj")=TEXT(CRENEAUX!$X$13,"jjjj"),TEXT($C151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H151</xm:sqref>
        </x14:conditionalFormatting>
        <x14:conditionalFormatting xmlns:xm="http://schemas.microsoft.com/office/excel/2006/main">
          <x14:cfRule type="expression" priority="2080" id="{3F9D9BDF-5E35-406D-94D1-40672BF9D78A}">
            <xm:f>OR(TEXT($C151,"jjjj")=TEXT(CRENEAUX!$S$13,"jjjj"),TEXT($C151,"jjjj")=TEXT(CRENEAUX!$T$13,"jjjj"),TEXT($C151,"jjjj")=TEXT(CRENEAUX!$U$13,"jjjj"),TEXT($C151,"jjjj")=TEXT(CRENEAUX!$V$13,"jjjj"),TEXT($C151,"jjjj")=TEXT(CRENEAUX!$W$13,"jjjj"),TEXT($C151,"jjjj")=TEXT(CRENEAUX!$X$13,"jjjj"),TEXT($C151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H152</xm:sqref>
        </x14:conditionalFormatting>
        <x14:conditionalFormatting xmlns:xm="http://schemas.microsoft.com/office/excel/2006/main">
          <x14:cfRule type="expression" priority="2078" id="{2637E55A-AA71-4F65-B268-A10130892FA0}">
            <xm:f>OR(TEXT($C153,"jjjj")=TEXT(CRENEAUX!$S$13,"jjjj"),TEXT($C153,"jjjj")=TEXT(CRENEAUX!$T$13,"jjjj"),TEXT($C153,"jjjj")=TEXT(CRENEAUX!$U$13,"jjjj"),TEXT($C153,"jjjj")=TEXT(CRENEAUX!$V$13,"jjjj"),TEXT($C153,"jjjj")=TEXT(CRENEAUX!$W$13,"jjjj"),TEXT($C153,"jjjj")=TEXT(CRENEAUX!$X$13,"jjjj"),TEXT($C153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H153</xm:sqref>
        </x14:conditionalFormatting>
        <x14:conditionalFormatting xmlns:xm="http://schemas.microsoft.com/office/excel/2006/main">
          <x14:cfRule type="expression" priority="2077" id="{2EA40153-F703-4DE7-AC8E-9E7C7A96092A}">
            <xm:f>OR(TEXT($C153,"jjjj")=TEXT(CRENEAUX!$S$13,"jjjj"),TEXT($C153,"jjjj")=TEXT(CRENEAUX!$T$13,"jjjj"),TEXT($C153,"jjjj")=TEXT(CRENEAUX!$U$13,"jjjj"),TEXT($C153,"jjjj")=TEXT(CRENEAUX!$V$13,"jjjj"),TEXT($C153,"jjjj")=TEXT(CRENEAUX!$W$13,"jjjj"),TEXT($C153,"jjjj")=TEXT(CRENEAUX!$X$13,"jjjj"),TEXT($C153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H154</xm:sqref>
        </x14:conditionalFormatting>
        <x14:conditionalFormatting xmlns:xm="http://schemas.microsoft.com/office/excel/2006/main">
          <x14:cfRule type="expression" priority="2075" id="{721183A0-A117-4F65-99B4-4161584A5739}">
            <xm:f>OR(TEXT($C155,"jjjj")=TEXT(CRENEAUX!$S$13,"jjjj"),TEXT($C155,"jjjj")=TEXT(CRENEAUX!$T$13,"jjjj"),TEXT($C155,"jjjj")=TEXT(CRENEAUX!$U$13,"jjjj"),TEXT($C155,"jjjj")=TEXT(CRENEAUX!$V$13,"jjjj"),TEXT($C155,"jjjj")=TEXT(CRENEAUX!$W$13,"jjjj"),TEXT($C155,"jjjj")=TEXT(CRENEAUX!$X$13,"jjjj"),TEXT($C155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H155</xm:sqref>
        </x14:conditionalFormatting>
        <x14:conditionalFormatting xmlns:xm="http://schemas.microsoft.com/office/excel/2006/main">
          <x14:cfRule type="expression" priority="2074" id="{A14C0FF4-B9DF-4B0C-8E21-732BE3616887}">
            <xm:f>OR(TEXT($C155,"jjjj")=TEXT(CRENEAUX!$S$13,"jjjj"),TEXT($C155,"jjjj")=TEXT(CRENEAUX!$T$13,"jjjj"),TEXT($C155,"jjjj")=TEXT(CRENEAUX!$U$13,"jjjj"),TEXT($C155,"jjjj")=TEXT(CRENEAUX!$V$13,"jjjj"),TEXT($C155,"jjjj")=TEXT(CRENEAUX!$W$13,"jjjj"),TEXT($C155,"jjjj")=TEXT(CRENEAUX!$X$13,"jjjj"),TEXT($C155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H156</xm:sqref>
        </x14:conditionalFormatting>
        <x14:conditionalFormatting xmlns:xm="http://schemas.microsoft.com/office/excel/2006/main">
          <x14:cfRule type="expression" priority="2072" id="{A0FF3F75-18D7-4ACC-AFAB-D981E64569CF}">
            <xm:f>OR(TEXT($C157,"jjjj")=TEXT(CRENEAUX!$S$13,"jjjj"),TEXT($C157,"jjjj")=TEXT(CRENEAUX!$T$13,"jjjj"),TEXT($C157,"jjjj")=TEXT(CRENEAUX!$U$13,"jjjj"),TEXT($C157,"jjjj")=TEXT(CRENEAUX!$V$13,"jjjj"),TEXT($C157,"jjjj")=TEXT(CRENEAUX!$W$13,"jjjj"),TEXT($C157,"jjjj")=TEXT(CRENEAUX!$X$13,"jjjj"),TEXT($C157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H157</xm:sqref>
        </x14:conditionalFormatting>
        <x14:conditionalFormatting xmlns:xm="http://schemas.microsoft.com/office/excel/2006/main">
          <x14:cfRule type="expression" priority="2071" id="{309E1EA4-5918-4940-A0EC-F486A4B2CB2D}">
            <xm:f>OR(TEXT($C157,"jjjj")=TEXT(CRENEAUX!$S$13,"jjjj"),TEXT($C157,"jjjj")=TEXT(CRENEAUX!$T$13,"jjjj"),TEXT($C157,"jjjj")=TEXT(CRENEAUX!$U$13,"jjjj"),TEXT($C157,"jjjj")=TEXT(CRENEAUX!$V$13,"jjjj"),TEXT($C157,"jjjj")=TEXT(CRENEAUX!$W$13,"jjjj"),TEXT($C157,"jjjj")=TEXT(CRENEAUX!$X$13,"jjjj"),TEXT($C157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H158</xm:sqref>
        </x14:conditionalFormatting>
        <x14:conditionalFormatting xmlns:xm="http://schemas.microsoft.com/office/excel/2006/main">
          <x14:cfRule type="expression" priority="2069" id="{EFD3CFFE-CEAE-4B28-A4EC-0CC3639DAD52}">
            <xm:f>OR(TEXT($C159,"jjjj")=TEXT(CRENEAUX!$S$13,"jjjj"),TEXT($C159,"jjjj")=TEXT(CRENEAUX!$T$13,"jjjj"),TEXT($C159,"jjjj")=TEXT(CRENEAUX!$U$13,"jjjj"),TEXT($C159,"jjjj")=TEXT(CRENEAUX!$V$13,"jjjj"),TEXT($C159,"jjjj")=TEXT(CRENEAUX!$W$13,"jjjj"),TEXT($C159,"jjjj")=TEXT(CRENEAUX!$X$13,"jjjj"),TEXT($C159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H159</xm:sqref>
        </x14:conditionalFormatting>
        <x14:conditionalFormatting xmlns:xm="http://schemas.microsoft.com/office/excel/2006/main">
          <x14:cfRule type="expression" priority="2068" id="{7BB9F999-2A7A-4A90-966C-6C926937A30E}">
            <xm:f>OR(TEXT($C159,"jjjj")=TEXT(CRENEAUX!$S$13,"jjjj"),TEXT($C159,"jjjj")=TEXT(CRENEAUX!$T$13,"jjjj"),TEXT($C159,"jjjj")=TEXT(CRENEAUX!$U$13,"jjjj"),TEXT($C159,"jjjj")=TEXT(CRENEAUX!$V$13,"jjjj"),TEXT($C159,"jjjj")=TEXT(CRENEAUX!$W$13,"jjjj"),TEXT($C159,"jjjj")=TEXT(CRENEAUX!$X$13,"jjjj"),TEXT($C159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H160</xm:sqref>
        </x14:conditionalFormatting>
        <x14:conditionalFormatting xmlns:xm="http://schemas.microsoft.com/office/excel/2006/main">
          <x14:cfRule type="expression" priority="2066" id="{9D38EFCE-B4BB-40BC-AA83-282C6A896B56}">
            <xm:f>OR(TEXT($C161,"jjjj")=TEXT(CRENEAUX!$S$13,"jjjj"),TEXT($C161,"jjjj")=TEXT(CRENEAUX!$T$13,"jjjj"),TEXT($C161,"jjjj")=TEXT(CRENEAUX!$U$13,"jjjj"),TEXT($C161,"jjjj")=TEXT(CRENEAUX!$V$13,"jjjj"),TEXT($C161,"jjjj")=TEXT(CRENEAUX!$W$13,"jjjj"),TEXT($C161,"jjjj")=TEXT(CRENEAUX!$X$13,"jjjj"),TEXT($C161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H161</xm:sqref>
        </x14:conditionalFormatting>
        <x14:conditionalFormatting xmlns:xm="http://schemas.microsoft.com/office/excel/2006/main">
          <x14:cfRule type="expression" priority="2065" id="{8F0E9F83-8DD1-4643-B535-75CD32FA4469}">
            <xm:f>OR(TEXT($C161,"jjjj")=TEXT(CRENEAUX!$S$13,"jjjj"),TEXT($C161,"jjjj")=TEXT(CRENEAUX!$T$13,"jjjj"),TEXT($C161,"jjjj")=TEXT(CRENEAUX!$U$13,"jjjj"),TEXT($C161,"jjjj")=TEXT(CRENEAUX!$V$13,"jjjj"),TEXT($C161,"jjjj")=TEXT(CRENEAUX!$W$13,"jjjj"),TEXT($C161,"jjjj")=TEXT(CRENEAUX!$X$13,"jjjj"),TEXT($C161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H162</xm:sqref>
        </x14:conditionalFormatting>
        <x14:conditionalFormatting xmlns:xm="http://schemas.microsoft.com/office/excel/2006/main">
          <x14:cfRule type="expression" priority="2063" id="{5FBB4CF2-F2E8-4B09-86A2-84957949BBF2}">
            <xm:f>OR(TEXT($C163,"jjjj")=TEXT(CRENEAUX!$S$13,"jjjj"),TEXT($C163,"jjjj")=TEXT(CRENEAUX!$T$13,"jjjj"),TEXT($C163,"jjjj")=TEXT(CRENEAUX!$U$13,"jjjj"),TEXT($C163,"jjjj")=TEXT(CRENEAUX!$V$13,"jjjj"),TEXT($C163,"jjjj")=TEXT(CRENEAUX!$W$13,"jjjj"),TEXT($C163,"jjjj")=TEXT(CRENEAUX!$X$13,"jjjj"),TEXT($C163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H163</xm:sqref>
        </x14:conditionalFormatting>
        <x14:conditionalFormatting xmlns:xm="http://schemas.microsoft.com/office/excel/2006/main">
          <x14:cfRule type="expression" priority="2062" id="{CAEBC552-9A9A-4281-86ED-E0BF2160E198}">
            <xm:f>OR(TEXT($C163,"jjjj")=TEXT(CRENEAUX!$S$13,"jjjj"),TEXT($C163,"jjjj")=TEXT(CRENEAUX!$T$13,"jjjj"),TEXT($C163,"jjjj")=TEXT(CRENEAUX!$U$13,"jjjj"),TEXT($C163,"jjjj")=TEXT(CRENEAUX!$V$13,"jjjj"),TEXT($C163,"jjjj")=TEXT(CRENEAUX!$W$13,"jjjj"),TEXT($C163,"jjjj")=TEXT(CRENEAUX!$X$13,"jjjj"),TEXT($C163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H164</xm:sqref>
        </x14:conditionalFormatting>
        <x14:conditionalFormatting xmlns:xm="http://schemas.microsoft.com/office/excel/2006/main">
          <x14:cfRule type="expression" priority="2060" id="{7CF64563-BBF9-42DD-A7C2-BDAF99F22B80}">
            <xm:f>OR(TEXT($C165,"jjjj")=TEXT(CRENEAUX!$S$13,"jjjj"),TEXT($C165,"jjjj")=TEXT(CRENEAUX!$T$13,"jjjj"),TEXT($C165,"jjjj")=TEXT(CRENEAUX!$U$13,"jjjj"),TEXT($C165,"jjjj")=TEXT(CRENEAUX!$V$13,"jjjj"),TEXT($C165,"jjjj")=TEXT(CRENEAUX!$W$13,"jjjj"),TEXT($C165,"jjjj")=TEXT(CRENEAUX!$X$13,"jjjj"),TEXT($C165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H165</xm:sqref>
        </x14:conditionalFormatting>
        <x14:conditionalFormatting xmlns:xm="http://schemas.microsoft.com/office/excel/2006/main">
          <x14:cfRule type="expression" priority="2059" id="{7CAC43DC-437F-4CA6-B7C4-AC5B26C12D85}">
            <xm:f>OR(TEXT($C165,"jjjj")=TEXT(CRENEAUX!$S$13,"jjjj"),TEXT($C165,"jjjj")=TEXT(CRENEAUX!$T$13,"jjjj"),TEXT($C165,"jjjj")=TEXT(CRENEAUX!$U$13,"jjjj"),TEXT($C165,"jjjj")=TEXT(CRENEAUX!$V$13,"jjjj"),TEXT($C165,"jjjj")=TEXT(CRENEAUX!$W$13,"jjjj"),TEXT($C165,"jjjj")=TEXT(CRENEAUX!$X$13,"jjjj"),TEXT($C165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H166</xm:sqref>
        </x14:conditionalFormatting>
        <x14:conditionalFormatting xmlns:xm="http://schemas.microsoft.com/office/excel/2006/main">
          <x14:cfRule type="expression" priority="2057" id="{F4A54C4F-1403-4ABA-A51B-2406A3945C38}">
            <xm:f>OR(TEXT($C167,"jjjj")=TEXT(CRENEAUX!$S$13,"jjjj"),TEXT($C167,"jjjj")=TEXT(CRENEAUX!$T$13,"jjjj"),TEXT($C167,"jjjj")=TEXT(CRENEAUX!$U$13,"jjjj"),TEXT($C167,"jjjj")=TEXT(CRENEAUX!$V$13,"jjjj"),TEXT($C167,"jjjj")=TEXT(CRENEAUX!$W$13,"jjjj"),TEXT($C167,"jjjj")=TEXT(CRENEAUX!$X$13,"jjjj"),TEXT($C167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H167</xm:sqref>
        </x14:conditionalFormatting>
        <x14:conditionalFormatting xmlns:xm="http://schemas.microsoft.com/office/excel/2006/main">
          <x14:cfRule type="expression" priority="2056" id="{0FF933FE-5AE0-423E-B3E7-D7CF42ECECAD}">
            <xm:f>OR(TEXT($C167,"jjjj")=TEXT(CRENEAUX!$S$13,"jjjj"),TEXT($C167,"jjjj")=TEXT(CRENEAUX!$T$13,"jjjj"),TEXT($C167,"jjjj")=TEXT(CRENEAUX!$U$13,"jjjj"),TEXT($C167,"jjjj")=TEXT(CRENEAUX!$V$13,"jjjj"),TEXT($C167,"jjjj")=TEXT(CRENEAUX!$W$13,"jjjj"),TEXT($C167,"jjjj")=TEXT(CRENEAUX!$X$13,"jjjj"),TEXT($C167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H168</xm:sqref>
        </x14:conditionalFormatting>
        <x14:conditionalFormatting xmlns:xm="http://schemas.microsoft.com/office/excel/2006/main">
          <x14:cfRule type="expression" priority="2054" id="{62D831C7-8116-498A-A189-DA5B4A5AC317}">
            <xm:f>OR(TEXT($C169,"jjjj")=TEXT(CRENEAUX!$S$13,"jjjj"),TEXT($C169,"jjjj")=TEXT(CRENEAUX!$T$13,"jjjj"),TEXT($C169,"jjjj")=TEXT(CRENEAUX!$U$13,"jjjj"),TEXT($C169,"jjjj")=TEXT(CRENEAUX!$V$13,"jjjj"),TEXT($C169,"jjjj")=TEXT(CRENEAUX!$W$13,"jjjj"),TEXT($C169,"jjjj")=TEXT(CRENEAUX!$X$13,"jjjj"),TEXT($C169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H169</xm:sqref>
        </x14:conditionalFormatting>
        <x14:conditionalFormatting xmlns:xm="http://schemas.microsoft.com/office/excel/2006/main">
          <x14:cfRule type="expression" priority="2053" id="{F2B5D7F1-C53B-4E88-A257-E65FA957648D}">
            <xm:f>OR(TEXT($C169,"jjjj")=TEXT(CRENEAUX!$S$13,"jjjj"),TEXT($C169,"jjjj")=TEXT(CRENEAUX!$T$13,"jjjj"),TEXT($C169,"jjjj")=TEXT(CRENEAUX!$U$13,"jjjj"),TEXT($C169,"jjjj")=TEXT(CRENEAUX!$V$13,"jjjj"),TEXT($C169,"jjjj")=TEXT(CRENEAUX!$W$13,"jjjj"),TEXT($C169,"jjjj")=TEXT(CRENEAUX!$X$13,"jjjj"),TEXT($C169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H170</xm:sqref>
        </x14:conditionalFormatting>
        <x14:conditionalFormatting xmlns:xm="http://schemas.microsoft.com/office/excel/2006/main">
          <x14:cfRule type="expression" priority="2051" id="{C648BF75-CF23-4E86-B535-9EBBCE2D1A18}">
            <xm:f>OR(TEXT($C171,"jjjj")=TEXT(CRENEAUX!$S$13,"jjjj"),TEXT($C171,"jjjj")=TEXT(CRENEAUX!$T$13,"jjjj"),TEXT($C171,"jjjj")=TEXT(CRENEAUX!$U$13,"jjjj"),TEXT($C171,"jjjj")=TEXT(CRENEAUX!$V$13,"jjjj"),TEXT($C171,"jjjj")=TEXT(CRENEAUX!$W$13,"jjjj"),TEXT($C171,"jjjj")=TEXT(CRENEAUX!$X$13,"jjjj"),TEXT($C171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H171</xm:sqref>
        </x14:conditionalFormatting>
        <x14:conditionalFormatting xmlns:xm="http://schemas.microsoft.com/office/excel/2006/main">
          <x14:cfRule type="expression" priority="2050" id="{F249BF59-2BB2-405B-9842-E54F0D381F6E}">
            <xm:f>OR(TEXT($C171,"jjjj")=TEXT(CRENEAUX!$S$13,"jjjj"),TEXT($C171,"jjjj")=TEXT(CRENEAUX!$T$13,"jjjj"),TEXT($C171,"jjjj")=TEXT(CRENEAUX!$U$13,"jjjj"),TEXT($C171,"jjjj")=TEXT(CRENEAUX!$V$13,"jjjj"),TEXT($C171,"jjjj")=TEXT(CRENEAUX!$W$13,"jjjj"),TEXT($C171,"jjjj")=TEXT(CRENEAUX!$X$13,"jjjj"),TEXT($C171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H172</xm:sqref>
        </x14:conditionalFormatting>
        <x14:conditionalFormatting xmlns:xm="http://schemas.microsoft.com/office/excel/2006/main">
          <x14:cfRule type="expression" priority="2048" id="{F28F522F-06D8-4294-A0B0-06805C4B906F}">
            <xm:f>OR(TEXT($C173,"jjjj")=TEXT(CRENEAUX!$S$13,"jjjj"),TEXT($C173,"jjjj")=TEXT(CRENEAUX!$T$13,"jjjj"),TEXT($C173,"jjjj")=TEXT(CRENEAUX!$U$13,"jjjj"),TEXT($C173,"jjjj")=TEXT(CRENEAUX!$V$13,"jjjj"),TEXT($C173,"jjjj")=TEXT(CRENEAUX!$W$13,"jjjj"),TEXT($C173,"jjjj")=TEXT(CRENEAUX!$X$13,"jjjj"),TEXT($C173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H173</xm:sqref>
        </x14:conditionalFormatting>
        <x14:conditionalFormatting xmlns:xm="http://schemas.microsoft.com/office/excel/2006/main">
          <x14:cfRule type="expression" priority="2047" id="{B282D8F1-91BC-4C89-B9D5-1BDFD2C805D2}">
            <xm:f>OR(TEXT($C173,"jjjj")=TEXT(CRENEAUX!$S$13,"jjjj"),TEXT($C173,"jjjj")=TEXT(CRENEAUX!$T$13,"jjjj"),TEXT($C173,"jjjj")=TEXT(CRENEAUX!$U$13,"jjjj"),TEXT($C173,"jjjj")=TEXT(CRENEAUX!$V$13,"jjjj"),TEXT($C173,"jjjj")=TEXT(CRENEAUX!$W$13,"jjjj"),TEXT($C173,"jjjj")=TEXT(CRENEAUX!$X$13,"jjjj"),TEXT($C173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H174</xm:sqref>
        </x14:conditionalFormatting>
        <x14:conditionalFormatting xmlns:xm="http://schemas.microsoft.com/office/excel/2006/main">
          <x14:cfRule type="expression" priority="2045" id="{B64DB6F6-6461-493C-8612-FBF4997FCFF5}">
            <xm:f>OR(TEXT($C175,"jjjj")=TEXT(CRENEAUX!$S$13,"jjjj"),TEXT($C175,"jjjj")=TEXT(CRENEAUX!$T$13,"jjjj"),TEXT($C175,"jjjj")=TEXT(CRENEAUX!$U$13,"jjjj"),TEXT($C175,"jjjj")=TEXT(CRENEAUX!$V$13,"jjjj"),TEXT($C175,"jjjj")=TEXT(CRENEAUX!$W$13,"jjjj"),TEXT($C175,"jjjj")=TEXT(CRENEAUX!$X$13,"jjjj"),TEXT($C175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H175</xm:sqref>
        </x14:conditionalFormatting>
        <x14:conditionalFormatting xmlns:xm="http://schemas.microsoft.com/office/excel/2006/main">
          <x14:cfRule type="expression" priority="2044" id="{FA9FE124-43EC-4BBC-B2D4-5F1C77FA152D}">
            <xm:f>OR(TEXT($C175,"jjjj")=TEXT(CRENEAUX!$S$13,"jjjj"),TEXT($C175,"jjjj")=TEXT(CRENEAUX!$T$13,"jjjj"),TEXT($C175,"jjjj")=TEXT(CRENEAUX!$U$13,"jjjj"),TEXT($C175,"jjjj")=TEXT(CRENEAUX!$V$13,"jjjj"),TEXT($C175,"jjjj")=TEXT(CRENEAUX!$W$13,"jjjj"),TEXT($C175,"jjjj")=TEXT(CRENEAUX!$X$13,"jjjj"),TEXT($C175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H176</xm:sqref>
        </x14:conditionalFormatting>
        <x14:conditionalFormatting xmlns:xm="http://schemas.microsoft.com/office/excel/2006/main">
          <x14:cfRule type="expression" priority="2042" id="{E3C7D7B7-3A5E-4A41-8422-3441EBD0C02F}">
            <xm:f>OR(TEXT($C177,"jjjj")=TEXT(CRENEAUX!$S$13,"jjjj"),TEXT($C177,"jjjj")=TEXT(CRENEAUX!$T$13,"jjjj"),TEXT($C177,"jjjj")=TEXT(CRENEAUX!$U$13,"jjjj"),TEXT($C177,"jjjj")=TEXT(CRENEAUX!$V$13,"jjjj"),TEXT($C177,"jjjj")=TEXT(CRENEAUX!$W$13,"jjjj"),TEXT($C177,"jjjj")=TEXT(CRENEAUX!$X$13,"jjjj"),TEXT($C177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H177</xm:sqref>
        </x14:conditionalFormatting>
        <x14:conditionalFormatting xmlns:xm="http://schemas.microsoft.com/office/excel/2006/main">
          <x14:cfRule type="expression" priority="2041" id="{886FB382-5165-4769-918E-E2B38415AC1A}">
            <xm:f>OR(TEXT($C177,"jjjj")=TEXT(CRENEAUX!$S$13,"jjjj"),TEXT($C177,"jjjj")=TEXT(CRENEAUX!$T$13,"jjjj"),TEXT($C177,"jjjj")=TEXT(CRENEAUX!$U$13,"jjjj"),TEXT($C177,"jjjj")=TEXT(CRENEAUX!$V$13,"jjjj"),TEXT($C177,"jjjj")=TEXT(CRENEAUX!$W$13,"jjjj"),TEXT($C177,"jjjj")=TEXT(CRENEAUX!$X$13,"jjjj"),TEXT($C177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H178</xm:sqref>
        </x14:conditionalFormatting>
        <x14:conditionalFormatting xmlns:xm="http://schemas.microsoft.com/office/excel/2006/main">
          <x14:cfRule type="expression" priority="2039" id="{14458E8B-4279-4CE2-AE31-7916ED60B54D}">
            <xm:f>OR(TEXT($C179,"jjjj")=TEXT(CRENEAUX!$S$13,"jjjj"),TEXT($C179,"jjjj")=TEXT(CRENEAUX!$T$13,"jjjj"),TEXT($C179,"jjjj")=TEXT(CRENEAUX!$U$13,"jjjj"),TEXT($C179,"jjjj")=TEXT(CRENEAUX!$V$13,"jjjj"),TEXT($C179,"jjjj")=TEXT(CRENEAUX!$W$13,"jjjj"),TEXT($C179,"jjjj")=TEXT(CRENEAUX!$X$13,"jjjj"),TEXT($C179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H179</xm:sqref>
        </x14:conditionalFormatting>
        <x14:conditionalFormatting xmlns:xm="http://schemas.microsoft.com/office/excel/2006/main">
          <x14:cfRule type="expression" priority="2038" id="{688FB772-FF47-425A-BFDE-CBC0DCE9017F}">
            <xm:f>OR(TEXT($C179,"jjjj")=TEXT(CRENEAUX!$S$13,"jjjj"),TEXT($C179,"jjjj")=TEXT(CRENEAUX!$T$13,"jjjj"),TEXT($C179,"jjjj")=TEXT(CRENEAUX!$U$13,"jjjj"),TEXT($C179,"jjjj")=TEXT(CRENEAUX!$V$13,"jjjj"),TEXT($C179,"jjjj")=TEXT(CRENEAUX!$W$13,"jjjj"),TEXT($C179,"jjjj")=TEXT(CRENEAUX!$X$13,"jjjj"),TEXT($C179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H180</xm:sqref>
        </x14:conditionalFormatting>
        <x14:conditionalFormatting xmlns:xm="http://schemas.microsoft.com/office/excel/2006/main">
          <x14:cfRule type="expression" priority="2036" id="{1C56D987-1FE1-4B22-9C08-6C7B127CA0A8}">
            <xm:f>OR(TEXT($C181,"jjjj")=TEXT(CRENEAUX!$S$13,"jjjj"),TEXT($C181,"jjjj")=TEXT(CRENEAUX!$T$13,"jjjj"),TEXT($C181,"jjjj")=TEXT(CRENEAUX!$U$13,"jjjj"),TEXT($C181,"jjjj")=TEXT(CRENEAUX!$V$13,"jjjj"),TEXT($C181,"jjjj")=TEXT(CRENEAUX!$W$13,"jjjj"),TEXT($C181,"jjjj")=TEXT(CRENEAUX!$X$13,"jjjj"),TEXT($C181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H181</xm:sqref>
        </x14:conditionalFormatting>
        <x14:conditionalFormatting xmlns:xm="http://schemas.microsoft.com/office/excel/2006/main">
          <x14:cfRule type="expression" priority="2035" id="{ABD442F8-0FFE-437F-8255-ABE70D5BE3E8}">
            <xm:f>OR(TEXT($C181,"jjjj")=TEXT(CRENEAUX!$S$13,"jjjj"),TEXT($C181,"jjjj")=TEXT(CRENEAUX!$T$13,"jjjj"),TEXT($C181,"jjjj")=TEXT(CRENEAUX!$U$13,"jjjj"),TEXT($C181,"jjjj")=TEXT(CRENEAUX!$V$13,"jjjj"),TEXT($C181,"jjjj")=TEXT(CRENEAUX!$W$13,"jjjj"),TEXT($C181,"jjjj")=TEXT(CRENEAUX!$X$13,"jjjj"),TEXT($C181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H182</xm:sqref>
        </x14:conditionalFormatting>
        <x14:conditionalFormatting xmlns:xm="http://schemas.microsoft.com/office/excel/2006/main">
          <x14:cfRule type="expression" priority="2033" id="{884FEA94-EB88-4EEF-A095-54CA01515A81}">
            <xm:f>OR(TEXT($C183,"jjjj")=TEXT(CRENEAUX!$S$13,"jjjj"),TEXT($C183,"jjjj")=TEXT(CRENEAUX!$T$13,"jjjj"),TEXT($C183,"jjjj")=TEXT(CRENEAUX!$U$13,"jjjj"),TEXT($C183,"jjjj")=TEXT(CRENEAUX!$V$13,"jjjj"),TEXT($C183,"jjjj")=TEXT(CRENEAUX!$W$13,"jjjj"),TEXT($C183,"jjjj")=TEXT(CRENEAUX!$X$13,"jjjj"),TEXT($C183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H183</xm:sqref>
        </x14:conditionalFormatting>
        <x14:conditionalFormatting xmlns:xm="http://schemas.microsoft.com/office/excel/2006/main">
          <x14:cfRule type="expression" priority="2032" id="{A4A074E8-2F50-4F74-A8B9-99FFAA9C35D5}">
            <xm:f>OR(TEXT($C183,"jjjj")=TEXT(CRENEAUX!$S$13,"jjjj"),TEXT($C183,"jjjj")=TEXT(CRENEAUX!$T$13,"jjjj"),TEXT($C183,"jjjj")=TEXT(CRENEAUX!$U$13,"jjjj"),TEXT($C183,"jjjj")=TEXT(CRENEAUX!$V$13,"jjjj"),TEXT($C183,"jjjj")=TEXT(CRENEAUX!$W$13,"jjjj"),TEXT($C183,"jjjj")=TEXT(CRENEAUX!$X$13,"jjjj"),TEXT($C183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H184</xm:sqref>
        </x14:conditionalFormatting>
        <x14:conditionalFormatting xmlns:xm="http://schemas.microsoft.com/office/excel/2006/main">
          <x14:cfRule type="expression" priority="2030" id="{FA7B963D-D182-42B4-8BDB-218E997E8EBE}">
            <xm:f>OR(TEXT($C185,"jjjj")=TEXT(CRENEAUX!$S$13,"jjjj"),TEXT($C185,"jjjj")=TEXT(CRENEAUX!$T$13,"jjjj"),TEXT($C185,"jjjj")=TEXT(CRENEAUX!$U$13,"jjjj"),TEXT($C185,"jjjj")=TEXT(CRENEAUX!$V$13,"jjjj"),TEXT($C185,"jjjj")=TEXT(CRENEAUX!$W$13,"jjjj"),TEXT($C185,"jjjj")=TEXT(CRENEAUX!$X$13,"jjjj"),TEXT($C185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H185</xm:sqref>
        </x14:conditionalFormatting>
        <x14:conditionalFormatting xmlns:xm="http://schemas.microsoft.com/office/excel/2006/main">
          <x14:cfRule type="expression" priority="2029" id="{3C6A41B1-8BA8-436A-8E3D-54BCADCE2C55}">
            <xm:f>OR(TEXT($C185,"jjjj")=TEXT(CRENEAUX!$S$13,"jjjj"),TEXT($C185,"jjjj")=TEXT(CRENEAUX!$T$13,"jjjj"),TEXT($C185,"jjjj")=TEXT(CRENEAUX!$U$13,"jjjj"),TEXT($C185,"jjjj")=TEXT(CRENEAUX!$V$13,"jjjj"),TEXT($C185,"jjjj")=TEXT(CRENEAUX!$W$13,"jjjj"),TEXT($C185,"jjjj")=TEXT(CRENEAUX!$X$13,"jjjj"),TEXT($C185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H186</xm:sqref>
        </x14:conditionalFormatting>
        <x14:conditionalFormatting xmlns:xm="http://schemas.microsoft.com/office/excel/2006/main">
          <x14:cfRule type="expression" priority="2027" id="{5DC41FA5-CC80-478C-9378-2DC794C1E058}">
            <xm:f>OR(TEXT($C187,"jjjj")=TEXT(CRENEAUX!$S$13,"jjjj"),TEXT($C187,"jjjj")=TEXT(CRENEAUX!$T$13,"jjjj"),TEXT($C187,"jjjj")=TEXT(CRENEAUX!$U$13,"jjjj"),TEXT($C187,"jjjj")=TEXT(CRENEAUX!$V$13,"jjjj"),TEXT($C187,"jjjj")=TEXT(CRENEAUX!$W$13,"jjjj"),TEXT($C187,"jjjj")=TEXT(CRENEAUX!$X$13,"jjjj"),TEXT($C187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H187</xm:sqref>
        </x14:conditionalFormatting>
        <x14:conditionalFormatting xmlns:xm="http://schemas.microsoft.com/office/excel/2006/main">
          <x14:cfRule type="expression" priority="2026" id="{24D4D870-2C41-4A0A-9ECB-1D361190E72C}">
            <xm:f>OR(TEXT($C187,"jjjj")=TEXT(CRENEAUX!$S$13,"jjjj"),TEXT($C187,"jjjj")=TEXT(CRENEAUX!$T$13,"jjjj"),TEXT($C187,"jjjj")=TEXT(CRENEAUX!$U$13,"jjjj"),TEXT($C187,"jjjj")=TEXT(CRENEAUX!$V$13,"jjjj"),TEXT($C187,"jjjj")=TEXT(CRENEAUX!$W$13,"jjjj"),TEXT($C187,"jjjj")=TEXT(CRENEAUX!$X$13,"jjjj"),TEXT($C187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H188</xm:sqref>
        </x14:conditionalFormatting>
        <x14:conditionalFormatting xmlns:xm="http://schemas.microsoft.com/office/excel/2006/main">
          <x14:cfRule type="expression" priority="2024" id="{4217E06D-1CCF-43CA-8E53-F274A194789D}">
            <xm:f>OR(TEXT($C189,"jjjj")=TEXT(CRENEAUX!$S$13,"jjjj"),TEXT($C189,"jjjj")=TEXT(CRENEAUX!$T$13,"jjjj"),TEXT($C189,"jjjj")=TEXT(CRENEAUX!$U$13,"jjjj"),TEXT($C189,"jjjj")=TEXT(CRENEAUX!$V$13,"jjjj"),TEXT($C189,"jjjj")=TEXT(CRENEAUX!$W$13,"jjjj"),TEXT($C189,"jjjj")=TEXT(CRENEAUX!$X$13,"jjjj"),TEXT($C189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H189</xm:sqref>
        </x14:conditionalFormatting>
        <x14:conditionalFormatting xmlns:xm="http://schemas.microsoft.com/office/excel/2006/main">
          <x14:cfRule type="expression" priority="2023" id="{B3C58469-FA55-4834-B158-C364229BA591}">
            <xm:f>OR(TEXT($C189,"jjjj")=TEXT(CRENEAUX!$S$13,"jjjj"),TEXT($C189,"jjjj")=TEXT(CRENEAUX!$T$13,"jjjj"),TEXT($C189,"jjjj")=TEXT(CRENEAUX!$U$13,"jjjj"),TEXT($C189,"jjjj")=TEXT(CRENEAUX!$V$13,"jjjj"),TEXT($C189,"jjjj")=TEXT(CRENEAUX!$W$13,"jjjj"),TEXT($C189,"jjjj")=TEXT(CRENEAUX!$X$13,"jjjj"),TEXT($C189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H190</xm:sqref>
        </x14:conditionalFormatting>
        <x14:conditionalFormatting xmlns:xm="http://schemas.microsoft.com/office/excel/2006/main">
          <x14:cfRule type="expression" priority="2021" id="{4F921DC7-3AF9-4059-BF29-202FE72CE865}">
            <xm:f>OR(TEXT($C191,"jjjj")=TEXT(CRENEAUX!$S$13,"jjjj"),TEXT($C191,"jjjj")=TEXT(CRENEAUX!$T$13,"jjjj"),TEXT($C191,"jjjj")=TEXT(CRENEAUX!$U$13,"jjjj"),TEXT($C191,"jjjj")=TEXT(CRENEAUX!$V$13,"jjjj"),TEXT($C191,"jjjj")=TEXT(CRENEAUX!$W$13,"jjjj"),TEXT($C191,"jjjj")=TEXT(CRENEAUX!$X$13,"jjjj"),TEXT($C191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H191</xm:sqref>
        </x14:conditionalFormatting>
        <x14:conditionalFormatting xmlns:xm="http://schemas.microsoft.com/office/excel/2006/main">
          <x14:cfRule type="expression" priority="2020" id="{43FE5EFE-3C66-4C0D-9903-75F7E772EC57}">
            <xm:f>OR(TEXT($C191,"jjjj")=TEXT(CRENEAUX!$S$13,"jjjj"),TEXT($C191,"jjjj")=TEXT(CRENEAUX!$T$13,"jjjj"),TEXT($C191,"jjjj")=TEXT(CRENEAUX!$U$13,"jjjj"),TEXT($C191,"jjjj")=TEXT(CRENEAUX!$V$13,"jjjj"),TEXT($C191,"jjjj")=TEXT(CRENEAUX!$W$13,"jjjj"),TEXT($C191,"jjjj")=TEXT(CRENEAUX!$X$13,"jjjj"),TEXT($C191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H192</xm:sqref>
        </x14:conditionalFormatting>
        <x14:conditionalFormatting xmlns:xm="http://schemas.microsoft.com/office/excel/2006/main">
          <x14:cfRule type="expression" priority="2018" id="{E7AD26A0-7C60-4EA6-97EA-0A41481CC71D}">
            <xm:f>OR(TEXT($C193,"jjjj")=TEXT(CRENEAUX!$S$13,"jjjj"),TEXT($C193,"jjjj")=TEXT(CRENEAUX!$T$13,"jjjj"),TEXT($C193,"jjjj")=TEXT(CRENEAUX!$U$13,"jjjj"),TEXT($C193,"jjjj")=TEXT(CRENEAUX!$V$13,"jjjj"),TEXT($C193,"jjjj")=TEXT(CRENEAUX!$W$13,"jjjj"),TEXT($C193,"jjjj")=TEXT(CRENEAUX!$X$13,"jjjj"),TEXT($C193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H193</xm:sqref>
        </x14:conditionalFormatting>
        <x14:conditionalFormatting xmlns:xm="http://schemas.microsoft.com/office/excel/2006/main">
          <x14:cfRule type="expression" priority="2017" id="{4588FB50-4D93-4F5F-AED1-831CD8F991BC}">
            <xm:f>OR(TEXT($C193,"jjjj")=TEXT(CRENEAUX!$S$13,"jjjj"),TEXT($C193,"jjjj")=TEXT(CRENEAUX!$T$13,"jjjj"),TEXT($C193,"jjjj")=TEXT(CRENEAUX!$U$13,"jjjj"),TEXT($C193,"jjjj")=TEXT(CRENEAUX!$V$13,"jjjj"),TEXT($C193,"jjjj")=TEXT(CRENEAUX!$W$13,"jjjj"),TEXT($C193,"jjjj")=TEXT(CRENEAUX!$X$13,"jjjj"),TEXT($C193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H194</xm:sqref>
        </x14:conditionalFormatting>
        <x14:conditionalFormatting xmlns:xm="http://schemas.microsoft.com/office/excel/2006/main">
          <x14:cfRule type="expression" priority="2015" id="{DF0A7A6D-51FE-49FB-A57D-745A27CD439F}">
            <xm:f>OR(TEXT($C195,"jjjj")=TEXT(CRENEAUX!$S$13,"jjjj"),TEXT($C195,"jjjj")=TEXT(CRENEAUX!$T$13,"jjjj"),TEXT($C195,"jjjj")=TEXT(CRENEAUX!$U$13,"jjjj"),TEXT($C195,"jjjj")=TEXT(CRENEAUX!$V$13,"jjjj"),TEXT($C195,"jjjj")=TEXT(CRENEAUX!$W$13,"jjjj"),TEXT($C195,"jjjj")=TEXT(CRENEAUX!$X$13,"jjjj"),TEXT($C195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H195</xm:sqref>
        </x14:conditionalFormatting>
        <x14:conditionalFormatting xmlns:xm="http://schemas.microsoft.com/office/excel/2006/main">
          <x14:cfRule type="expression" priority="2014" id="{C654FE7A-319B-4130-8178-9439D67AB488}">
            <xm:f>OR(TEXT($C195,"jjjj")=TEXT(CRENEAUX!$S$13,"jjjj"),TEXT($C195,"jjjj")=TEXT(CRENEAUX!$T$13,"jjjj"),TEXT($C195,"jjjj")=TEXT(CRENEAUX!$U$13,"jjjj"),TEXT($C195,"jjjj")=TEXT(CRENEAUX!$V$13,"jjjj"),TEXT($C195,"jjjj")=TEXT(CRENEAUX!$W$13,"jjjj"),TEXT($C195,"jjjj")=TEXT(CRENEAUX!$X$13,"jjjj"),TEXT($C195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H196</xm:sqref>
        </x14:conditionalFormatting>
        <x14:conditionalFormatting xmlns:xm="http://schemas.microsoft.com/office/excel/2006/main">
          <x14:cfRule type="expression" priority="2012" id="{D6033CC8-5D02-4F65-8660-DC4C352659DB}">
            <xm:f>OR(TEXT($C197,"jjjj")=TEXT(CRENEAUX!$S$13,"jjjj"),TEXT($C197,"jjjj")=TEXT(CRENEAUX!$T$13,"jjjj"),TEXT($C197,"jjjj")=TEXT(CRENEAUX!$U$13,"jjjj"),TEXT($C197,"jjjj")=TEXT(CRENEAUX!$V$13,"jjjj"),TEXT($C197,"jjjj")=TEXT(CRENEAUX!$W$13,"jjjj"),TEXT($C197,"jjjj")=TEXT(CRENEAUX!$X$13,"jjjj"),TEXT($C197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H197</xm:sqref>
        </x14:conditionalFormatting>
        <x14:conditionalFormatting xmlns:xm="http://schemas.microsoft.com/office/excel/2006/main">
          <x14:cfRule type="expression" priority="2011" id="{53E32D42-5E66-4BBE-B4BF-FAD0D70DAB59}">
            <xm:f>OR(TEXT($C197,"jjjj")=TEXT(CRENEAUX!$S$13,"jjjj"),TEXT($C197,"jjjj")=TEXT(CRENEAUX!$T$13,"jjjj"),TEXT($C197,"jjjj")=TEXT(CRENEAUX!$U$13,"jjjj"),TEXT($C197,"jjjj")=TEXT(CRENEAUX!$V$13,"jjjj"),TEXT($C197,"jjjj")=TEXT(CRENEAUX!$W$13,"jjjj"),TEXT($C197,"jjjj")=TEXT(CRENEAUX!$X$13,"jjjj"),TEXT($C197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H198</xm:sqref>
        </x14:conditionalFormatting>
        <x14:conditionalFormatting xmlns:xm="http://schemas.microsoft.com/office/excel/2006/main">
          <x14:cfRule type="expression" priority="2009" id="{4597FFF6-048A-4039-B492-3267901DDDE4}">
            <xm:f>OR(TEXT($C199,"jjjj")=TEXT(CRENEAUX!$S$13,"jjjj"),TEXT($C199,"jjjj")=TEXT(CRENEAUX!$T$13,"jjjj"),TEXT($C199,"jjjj")=TEXT(CRENEAUX!$U$13,"jjjj"),TEXT($C199,"jjjj")=TEXT(CRENEAUX!$V$13,"jjjj"),TEXT($C199,"jjjj")=TEXT(CRENEAUX!$W$13,"jjjj"),TEXT($C199,"jjjj")=TEXT(CRENEAUX!$X$13,"jjjj"),TEXT($C199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H199</xm:sqref>
        </x14:conditionalFormatting>
        <x14:conditionalFormatting xmlns:xm="http://schemas.microsoft.com/office/excel/2006/main">
          <x14:cfRule type="expression" priority="2008" id="{B07BEF9C-D395-4132-90C1-1A2BC9ACA09D}">
            <xm:f>OR(TEXT($C199,"jjjj")=TEXT(CRENEAUX!$S$13,"jjjj"),TEXT($C199,"jjjj")=TEXT(CRENEAUX!$T$13,"jjjj"),TEXT($C199,"jjjj")=TEXT(CRENEAUX!$U$13,"jjjj"),TEXT($C199,"jjjj")=TEXT(CRENEAUX!$V$13,"jjjj"),TEXT($C199,"jjjj")=TEXT(CRENEAUX!$W$13,"jjjj"),TEXT($C199,"jjjj")=TEXT(CRENEAUX!$X$13,"jjjj"),TEXT($C199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H200</xm:sqref>
        </x14:conditionalFormatting>
        <x14:conditionalFormatting xmlns:xm="http://schemas.microsoft.com/office/excel/2006/main">
          <x14:cfRule type="expression" priority="2006" id="{93925B40-61FB-44C0-935B-4744CBFC0B4D}">
            <xm:f>OR(TEXT($C201,"jjjj")=TEXT(CRENEAUX!$S$13,"jjjj"),TEXT($C201,"jjjj")=TEXT(CRENEAUX!$T$13,"jjjj"),TEXT($C201,"jjjj")=TEXT(CRENEAUX!$U$13,"jjjj"),TEXT($C201,"jjjj")=TEXT(CRENEAUX!$V$13,"jjjj"),TEXT($C201,"jjjj")=TEXT(CRENEAUX!$W$13,"jjjj"),TEXT($C201,"jjjj")=TEXT(CRENEAUX!$X$13,"jjjj"),TEXT($C201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H201</xm:sqref>
        </x14:conditionalFormatting>
        <x14:conditionalFormatting xmlns:xm="http://schemas.microsoft.com/office/excel/2006/main">
          <x14:cfRule type="expression" priority="2005" id="{7B80386D-E1F3-40DC-81F1-121E308712D0}">
            <xm:f>OR(TEXT($C201,"jjjj")=TEXT(CRENEAUX!$S$13,"jjjj"),TEXT($C201,"jjjj")=TEXT(CRENEAUX!$T$13,"jjjj"),TEXT($C201,"jjjj")=TEXT(CRENEAUX!$U$13,"jjjj"),TEXT($C201,"jjjj")=TEXT(CRENEAUX!$V$13,"jjjj"),TEXT($C201,"jjjj")=TEXT(CRENEAUX!$W$13,"jjjj"),TEXT($C201,"jjjj")=TEXT(CRENEAUX!$X$13,"jjjj"),TEXT($C201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H202</xm:sqref>
        </x14:conditionalFormatting>
        <x14:conditionalFormatting xmlns:xm="http://schemas.microsoft.com/office/excel/2006/main">
          <x14:cfRule type="expression" priority="2003" id="{AB46DF50-DC3A-4D3A-B909-8DD39A4F3F26}">
            <xm:f>OR(TEXT($C203,"jjjj")=TEXT(CRENEAUX!$S$13,"jjjj"),TEXT($C203,"jjjj")=TEXT(CRENEAUX!$T$13,"jjjj"),TEXT($C203,"jjjj")=TEXT(CRENEAUX!$U$13,"jjjj"),TEXT($C203,"jjjj")=TEXT(CRENEAUX!$V$13,"jjjj"),TEXT($C203,"jjjj")=TEXT(CRENEAUX!$W$13,"jjjj"),TEXT($C203,"jjjj")=TEXT(CRENEAUX!$X$13,"jjjj"),TEXT($C203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H203</xm:sqref>
        </x14:conditionalFormatting>
        <x14:conditionalFormatting xmlns:xm="http://schemas.microsoft.com/office/excel/2006/main">
          <x14:cfRule type="expression" priority="2002" id="{59186B85-A112-4237-BBC4-0B64D1AE3C55}">
            <xm:f>OR(TEXT($C203,"jjjj")=TEXT(CRENEAUX!$S$13,"jjjj"),TEXT($C203,"jjjj")=TEXT(CRENEAUX!$T$13,"jjjj"),TEXT($C203,"jjjj")=TEXT(CRENEAUX!$U$13,"jjjj"),TEXT($C203,"jjjj")=TEXT(CRENEAUX!$V$13,"jjjj"),TEXT($C203,"jjjj")=TEXT(CRENEAUX!$W$13,"jjjj"),TEXT($C203,"jjjj")=TEXT(CRENEAUX!$X$13,"jjjj"),TEXT($C203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H204</xm:sqref>
        </x14:conditionalFormatting>
        <x14:conditionalFormatting xmlns:xm="http://schemas.microsoft.com/office/excel/2006/main">
          <x14:cfRule type="expression" priority="2000" id="{BF2A54EE-0743-4E22-9B17-4994EA416A85}">
            <xm:f>OR(TEXT($C205,"jjjj")=TEXT(CRENEAUX!$S$13,"jjjj"),TEXT($C205,"jjjj")=TEXT(CRENEAUX!$T$13,"jjjj"),TEXT($C205,"jjjj")=TEXT(CRENEAUX!$U$13,"jjjj"),TEXT($C205,"jjjj")=TEXT(CRENEAUX!$V$13,"jjjj"),TEXT($C205,"jjjj")=TEXT(CRENEAUX!$W$13,"jjjj"),TEXT($C205,"jjjj")=TEXT(CRENEAUX!$X$13,"jjjj"),TEXT($C205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H205</xm:sqref>
        </x14:conditionalFormatting>
        <x14:conditionalFormatting xmlns:xm="http://schemas.microsoft.com/office/excel/2006/main">
          <x14:cfRule type="expression" priority="1999" id="{7E6A5F98-1B71-495E-95A8-FCBDE8F9F49B}">
            <xm:f>OR(TEXT($C205,"jjjj")=TEXT(CRENEAUX!$S$13,"jjjj"),TEXT($C205,"jjjj")=TEXT(CRENEAUX!$T$13,"jjjj"),TEXT($C205,"jjjj")=TEXT(CRENEAUX!$U$13,"jjjj"),TEXT($C205,"jjjj")=TEXT(CRENEAUX!$V$13,"jjjj"),TEXT($C205,"jjjj")=TEXT(CRENEAUX!$W$13,"jjjj"),TEXT($C205,"jjjj")=TEXT(CRENEAUX!$X$13,"jjjj"),TEXT($C205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H206</xm:sqref>
        </x14:conditionalFormatting>
        <x14:conditionalFormatting xmlns:xm="http://schemas.microsoft.com/office/excel/2006/main">
          <x14:cfRule type="expression" priority="1997" id="{7843755A-D5AC-4BFC-B0F8-288795A6102A}">
            <xm:f>OR(TEXT($C207,"jjjj")=TEXT(CRENEAUX!$S$13,"jjjj"),TEXT($C207,"jjjj")=TEXT(CRENEAUX!$T$13,"jjjj"),TEXT($C207,"jjjj")=TEXT(CRENEAUX!$U$13,"jjjj"),TEXT($C207,"jjjj")=TEXT(CRENEAUX!$V$13,"jjjj"),TEXT($C207,"jjjj")=TEXT(CRENEAUX!$W$13,"jjjj"),TEXT($C207,"jjjj")=TEXT(CRENEAUX!$X$13,"jjjj"),TEXT($C207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H207</xm:sqref>
        </x14:conditionalFormatting>
        <x14:conditionalFormatting xmlns:xm="http://schemas.microsoft.com/office/excel/2006/main">
          <x14:cfRule type="expression" priority="1996" id="{845AA5A0-20BF-4F57-A3F5-32D85140AC0D}">
            <xm:f>OR(TEXT($C207,"jjjj")=TEXT(CRENEAUX!$S$13,"jjjj"),TEXT($C207,"jjjj")=TEXT(CRENEAUX!$T$13,"jjjj"),TEXT($C207,"jjjj")=TEXT(CRENEAUX!$U$13,"jjjj"),TEXT($C207,"jjjj")=TEXT(CRENEAUX!$V$13,"jjjj"),TEXT($C207,"jjjj")=TEXT(CRENEAUX!$W$13,"jjjj"),TEXT($C207,"jjjj")=TEXT(CRENEAUX!$X$13,"jjjj"),TEXT($C207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H208</xm:sqref>
        </x14:conditionalFormatting>
        <x14:conditionalFormatting xmlns:xm="http://schemas.microsoft.com/office/excel/2006/main">
          <x14:cfRule type="expression" priority="1994" id="{685A87DB-91A1-411E-A407-D5DED35A15D8}">
            <xm:f>OR(TEXT($C209,"jjjj")=TEXT(CRENEAUX!$S$13,"jjjj"),TEXT($C209,"jjjj")=TEXT(CRENEAUX!$T$13,"jjjj"),TEXT($C209,"jjjj")=TEXT(CRENEAUX!$U$13,"jjjj"),TEXT($C209,"jjjj")=TEXT(CRENEAUX!$V$13,"jjjj"),TEXT($C209,"jjjj")=TEXT(CRENEAUX!$W$13,"jjjj"),TEXT($C209,"jjjj")=TEXT(CRENEAUX!$X$13,"jjjj"),TEXT($C209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H209</xm:sqref>
        </x14:conditionalFormatting>
        <x14:conditionalFormatting xmlns:xm="http://schemas.microsoft.com/office/excel/2006/main">
          <x14:cfRule type="expression" priority="1993" id="{58EC1E33-75FA-4667-8ED1-377903CC9B6F}">
            <xm:f>OR(TEXT($C209,"jjjj")=TEXT(CRENEAUX!$S$13,"jjjj"),TEXT($C209,"jjjj")=TEXT(CRENEAUX!$T$13,"jjjj"),TEXT($C209,"jjjj")=TEXT(CRENEAUX!$U$13,"jjjj"),TEXT($C209,"jjjj")=TEXT(CRENEAUX!$V$13,"jjjj"),TEXT($C209,"jjjj")=TEXT(CRENEAUX!$W$13,"jjjj"),TEXT($C209,"jjjj")=TEXT(CRENEAUX!$X$13,"jjjj"),TEXT($C209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H210</xm:sqref>
        </x14:conditionalFormatting>
        <x14:conditionalFormatting xmlns:xm="http://schemas.microsoft.com/office/excel/2006/main">
          <x14:cfRule type="expression" priority="1991" id="{18845127-C2C0-4BF7-B51A-605F59811E57}">
            <xm:f>OR(TEXT($C211,"jjjj")=TEXT(CRENEAUX!$S$13,"jjjj"),TEXT($C211,"jjjj")=TEXT(CRENEAUX!$T$13,"jjjj"),TEXT($C211,"jjjj")=TEXT(CRENEAUX!$U$13,"jjjj"),TEXT($C211,"jjjj")=TEXT(CRENEAUX!$V$13,"jjjj"),TEXT($C211,"jjjj")=TEXT(CRENEAUX!$W$13,"jjjj"),TEXT($C211,"jjjj")=TEXT(CRENEAUX!$X$13,"jjjj"),TEXT($C211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H211</xm:sqref>
        </x14:conditionalFormatting>
        <x14:conditionalFormatting xmlns:xm="http://schemas.microsoft.com/office/excel/2006/main">
          <x14:cfRule type="expression" priority="1990" id="{6291EDC4-8350-4960-87AB-2C68AD398F5C}">
            <xm:f>OR(TEXT($C211,"jjjj")=TEXT(CRENEAUX!$S$13,"jjjj"),TEXT($C211,"jjjj")=TEXT(CRENEAUX!$T$13,"jjjj"),TEXT($C211,"jjjj")=TEXT(CRENEAUX!$U$13,"jjjj"),TEXT($C211,"jjjj")=TEXT(CRENEAUX!$V$13,"jjjj"),TEXT($C211,"jjjj")=TEXT(CRENEAUX!$W$13,"jjjj"),TEXT($C211,"jjjj")=TEXT(CRENEAUX!$X$13,"jjjj"),TEXT($C211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H212</xm:sqref>
        </x14:conditionalFormatting>
        <x14:conditionalFormatting xmlns:xm="http://schemas.microsoft.com/office/excel/2006/main">
          <x14:cfRule type="expression" priority="1988" id="{27E1441E-73EA-4BF9-9FC7-A0ECADCC66AB}">
            <xm:f>OR(TEXT($C213,"jjjj")=TEXT(CRENEAUX!$S$13,"jjjj"),TEXT($C213,"jjjj")=TEXT(CRENEAUX!$T$13,"jjjj"),TEXT($C213,"jjjj")=TEXT(CRENEAUX!$U$13,"jjjj"),TEXT($C213,"jjjj")=TEXT(CRENEAUX!$V$13,"jjjj"),TEXT($C213,"jjjj")=TEXT(CRENEAUX!$W$13,"jjjj"),TEXT($C213,"jjjj")=TEXT(CRENEAUX!$X$13,"jjjj"),TEXT($C213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H213</xm:sqref>
        </x14:conditionalFormatting>
        <x14:conditionalFormatting xmlns:xm="http://schemas.microsoft.com/office/excel/2006/main">
          <x14:cfRule type="expression" priority="1987" id="{6819822D-DD99-4A7A-B76F-77AD00F8BDA2}">
            <xm:f>OR(TEXT($C213,"jjjj")=TEXT(CRENEAUX!$S$13,"jjjj"),TEXT($C213,"jjjj")=TEXT(CRENEAUX!$T$13,"jjjj"),TEXT($C213,"jjjj")=TEXT(CRENEAUX!$U$13,"jjjj"),TEXT($C213,"jjjj")=TEXT(CRENEAUX!$V$13,"jjjj"),TEXT($C213,"jjjj")=TEXT(CRENEAUX!$W$13,"jjjj"),TEXT($C213,"jjjj")=TEXT(CRENEAUX!$X$13,"jjjj"),TEXT($C213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H214</xm:sqref>
        </x14:conditionalFormatting>
        <x14:conditionalFormatting xmlns:xm="http://schemas.microsoft.com/office/excel/2006/main">
          <x14:cfRule type="expression" priority="1985" id="{D8741C88-111A-4E23-A87F-3DF97F0B2714}">
            <xm:f>OR(TEXT($C215,"jjjj")=TEXT(CRENEAUX!$S$13,"jjjj"),TEXT($C215,"jjjj")=TEXT(CRENEAUX!$T$13,"jjjj"),TEXT($C215,"jjjj")=TEXT(CRENEAUX!$U$13,"jjjj"),TEXT($C215,"jjjj")=TEXT(CRENEAUX!$V$13,"jjjj"),TEXT($C215,"jjjj")=TEXT(CRENEAUX!$W$13,"jjjj"),TEXT($C215,"jjjj")=TEXT(CRENEAUX!$X$13,"jjjj"),TEXT($C215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H215</xm:sqref>
        </x14:conditionalFormatting>
        <x14:conditionalFormatting xmlns:xm="http://schemas.microsoft.com/office/excel/2006/main">
          <x14:cfRule type="expression" priority="1984" id="{3727A32D-7DDD-403F-8900-61FF2CC5909C}">
            <xm:f>OR(TEXT($C215,"jjjj")=TEXT(CRENEAUX!$S$13,"jjjj"),TEXT($C215,"jjjj")=TEXT(CRENEAUX!$T$13,"jjjj"),TEXT($C215,"jjjj")=TEXT(CRENEAUX!$U$13,"jjjj"),TEXT($C215,"jjjj")=TEXT(CRENEAUX!$V$13,"jjjj"),TEXT($C215,"jjjj")=TEXT(CRENEAUX!$W$13,"jjjj"),TEXT($C215,"jjjj")=TEXT(CRENEAUX!$X$13,"jjjj"),TEXT($C215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H216</xm:sqref>
        </x14:conditionalFormatting>
        <x14:conditionalFormatting xmlns:xm="http://schemas.microsoft.com/office/excel/2006/main">
          <x14:cfRule type="expression" priority="1982" id="{CCD54D20-62DC-4471-B0F8-70177A933F3C}">
            <xm:f>OR(TEXT($C217,"jjjj")=TEXT(CRENEAUX!$S$13,"jjjj"),TEXT($C217,"jjjj")=TEXT(CRENEAUX!$T$13,"jjjj"),TEXT($C217,"jjjj")=TEXT(CRENEAUX!$U$13,"jjjj"),TEXT($C217,"jjjj")=TEXT(CRENEAUX!$V$13,"jjjj"),TEXT($C217,"jjjj")=TEXT(CRENEAUX!$W$13,"jjjj"),TEXT($C217,"jjjj")=TEXT(CRENEAUX!$X$13,"jjjj"),TEXT($C217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H217</xm:sqref>
        </x14:conditionalFormatting>
        <x14:conditionalFormatting xmlns:xm="http://schemas.microsoft.com/office/excel/2006/main">
          <x14:cfRule type="expression" priority="1981" id="{ABAB87B0-B698-4B93-AEB2-1E27F0F62095}">
            <xm:f>OR(TEXT($C217,"jjjj")=TEXT(CRENEAUX!$S$13,"jjjj"),TEXT($C217,"jjjj")=TEXT(CRENEAUX!$T$13,"jjjj"),TEXT($C217,"jjjj")=TEXT(CRENEAUX!$U$13,"jjjj"),TEXT($C217,"jjjj")=TEXT(CRENEAUX!$V$13,"jjjj"),TEXT($C217,"jjjj")=TEXT(CRENEAUX!$W$13,"jjjj"),TEXT($C217,"jjjj")=TEXT(CRENEAUX!$X$13,"jjjj"),TEXT($C217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H218</xm:sqref>
        </x14:conditionalFormatting>
        <x14:conditionalFormatting xmlns:xm="http://schemas.microsoft.com/office/excel/2006/main">
          <x14:cfRule type="expression" priority="1979" id="{D0A7FA1C-8498-4C4B-A14C-F383646C0357}">
            <xm:f>OR(TEXT($C219,"jjjj")=TEXT(CRENEAUX!$S$13,"jjjj"),TEXT($C219,"jjjj")=TEXT(CRENEAUX!$T$13,"jjjj"),TEXT($C219,"jjjj")=TEXT(CRENEAUX!$U$13,"jjjj"),TEXT($C219,"jjjj")=TEXT(CRENEAUX!$V$13,"jjjj"),TEXT($C219,"jjjj")=TEXT(CRENEAUX!$W$13,"jjjj"),TEXT($C219,"jjjj")=TEXT(CRENEAUX!$X$13,"jjjj"),TEXT($C219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H219</xm:sqref>
        </x14:conditionalFormatting>
        <x14:conditionalFormatting xmlns:xm="http://schemas.microsoft.com/office/excel/2006/main">
          <x14:cfRule type="expression" priority="1978" id="{356052E1-E408-4303-B61B-81E320286B22}">
            <xm:f>OR(TEXT($C219,"jjjj")=TEXT(CRENEAUX!$S$13,"jjjj"),TEXT($C219,"jjjj")=TEXT(CRENEAUX!$T$13,"jjjj"),TEXT($C219,"jjjj")=TEXT(CRENEAUX!$U$13,"jjjj"),TEXT($C219,"jjjj")=TEXT(CRENEAUX!$V$13,"jjjj"),TEXT($C219,"jjjj")=TEXT(CRENEAUX!$W$13,"jjjj"),TEXT($C219,"jjjj")=TEXT(CRENEAUX!$X$13,"jjjj"),TEXT($C219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H220</xm:sqref>
        </x14:conditionalFormatting>
        <x14:conditionalFormatting xmlns:xm="http://schemas.microsoft.com/office/excel/2006/main">
          <x14:cfRule type="expression" priority="1976" id="{9DDDBC59-DC87-4021-8094-7F4C553F15EB}">
            <xm:f>OR(TEXT($C221,"jjjj")=TEXT(CRENEAUX!$S$13,"jjjj"),TEXT($C221,"jjjj")=TEXT(CRENEAUX!$T$13,"jjjj"),TEXT($C221,"jjjj")=TEXT(CRENEAUX!$U$13,"jjjj"),TEXT($C221,"jjjj")=TEXT(CRENEAUX!$V$13,"jjjj"),TEXT($C221,"jjjj")=TEXT(CRENEAUX!$W$13,"jjjj"),TEXT($C221,"jjjj")=TEXT(CRENEAUX!$X$13,"jjjj"),TEXT($C221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H221</xm:sqref>
        </x14:conditionalFormatting>
        <x14:conditionalFormatting xmlns:xm="http://schemas.microsoft.com/office/excel/2006/main">
          <x14:cfRule type="expression" priority="1975" id="{42E7598F-151B-41FC-8991-25F133906309}">
            <xm:f>OR(TEXT($C221,"jjjj")=TEXT(CRENEAUX!$S$13,"jjjj"),TEXT($C221,"jjjj")=TEXT(CRENEAUX!$T$13,"jjjj"),TEXT($C221,"jjjj")=TEXT(CRENEAUX!$U$13,"jjjj"),TEXT($C221,"jjjj")=TEXT(CRENEAUX!$V$13,"jjjj"),TEXT($C221,"jjjj")=TEXT(CRENEAUX!$W$13,"jjjj"),TEXT($C221,"jjjj")=TEXT(CRENEAUX!$X$13,"jjjj"),TEXT($C221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H222</xm:sqref>
        </x14:conditionalFormatting>
        <x14:conditionalFormatting xmlns:xm="http://schemas.microsoft.com/office/excel/2006/main">
          <x14:cfRule type="expression" priority="1973" id="{7F1D58ED-0841-4215-AF18-53BED7C40A32}">
            <xm:f>OR(TEXT($C223,"jjjj")=TEXT(CRENEAUX!$S$13,"jjjj"),TEXT($C223,"jjjj")=TEXT(CRENEAUX!$T$13,"jjjj"),TEXT($C223,"jjjj")=TEXT(CRENEAUX!$U$13,"jjjj"),TEXT($C223,"jjjj")=TEXT(CRENEAUX!$V$13,"jjjj"),TEXT($C223,"jjjj")=TEXT(CRENEAUX!$W$13,"jjjj"),TEXT($C223,"jjjj")=TEXT(CRENEAUX!$X$13,"jjjj"),TEXT($C223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H223</xm:sqref>
        </x14:conditionalFormatting>
        <x14:conditionalFormatting xmlns:xm="http://schemas.microsoft.com/office/excel/2006/main">
          <x14:cfRule type="expression" priority="1972" id="{4C35E95B-946F-474A-B788-AAA8BEFB6B89}">
            <xm:f>OR(TEXT($C223,"jjjj")=TEXT(CRENEAUX!$S$13,"jjjj"),TEXT($C223,"jjjj")=TEXT(CRENEAUX!$T$13,"jjjj"),TEXT($C223,"jjjj")=TEXT(CRENEAUX!$U$13,"jjjj"),TEXT($C223,"jjjj")=TEXT(CRENEAUX!$V$13,"jjjj"),TEXT($C223,"jjjj")=TEXT(CRENEAUX!$W$13,"jjjj"),TEXT($C223,"jjjj")=TEXT(CRENEAUX!$X$13,"jjjj"),TEXT($C223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H224</xm:sqref>
        </x14:conditionalFormatting>
        <x14:conditionalFormatting xmlns:xm="http://schemas.microsoft.com/office/excel/2006/main">
          <x14:cfRule type="expression" priority="1970" id="{53925064-7776-41AF-8DE7-5FC0236E8C06}">
            <xm:f>OR(TEXT($C225,"jjjj")=TEXT(CRENEAUX!$S$13,"jjjj"),TEXT($C225,"jjjj")=TEXT(CRENEAUX!$T$13,"jjjj"),TEXT($C225,"jjjj")=TEXT(CRENEAUX!$U$13,"jjjj"),TEXT($C225,"jjjj")=TEXT(CRENEAUX!$V$13,"jjjj"),TEXT($C225,"jjjj")=TEXT(CRENEAUX!$W$13,"jjjj"),TEXT($C225,"jjjj")=TEXT(CRENEAUX!$X$13,"jjjj"),TEXT($C225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H225</xm:sqref>
        </x14:conditionalFormatting>
        <x14:conditionalFormatting xmlns:xm="http://schemas.microsoft.com/office/excel/2006/main">
          <x14:cfRule type="expression" priority="1969" id="{FA4464DB-099C-4CE9-BB61-8F62E87F3514}">
            <xm:f>OR(TEXT($C225,"jjjj")=TEXT(CRENEAUX!$S$13,"jjjj"),TEXT($C225,"jjjj")=TEXT(CRENEAUX!$T$13,"jjjj"),TEXT($C225,"jjjj")=TEXT(CRENEAUX!$U$13,"jjjj"),TEXT($C225,"jjjj")=TEXT(CRENEAUX!$V$13,"jjjj"),TEXT($C225,"jjjj")=TEXT(CRENEAUX!$W$13,"jjjj"),TEXT($C225,"jjjj")=TEXT(CRENEAUX!$X$13,"jjjj"),TEXT($C225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H226</xm:sqref>
        </x14:conditionalFormatting>
        <x14:conditionalFormatting xmlns:xm="http://schemas.microsoft.com/office/excel/2006/main">
          <x14:cfRule type="expression" priority="1967" id="{C62E9E43-A332-40FC-8D3F-F7538D4D7721}">
            <xm:f>OR(TEXT($C227,"jjjj")=TEXT(CRENEAUX!$S$13,"jjjj"),TEXT($C227,"jjjj")=TEXT(CRENEAUX!$T$13,"jjjj"),TEXT($C227,"jjjj")=TEXT(CRENEAUX!$U$13,"jjjj"),TEXT($C227,"jjjj")=TEXT(CRENEAUX!$V$13,"jjjj"),TEXT($C227,"jjjj")=TEXT(CRENEAUX!$W$13,"jjjj"),TEXT($C227,"jjjj")=TEXT(CRENEAUX!$X$13,"jjjj"),TEXT($C227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H227</xm:sqref>
        </x14:conditionalFormatting>
        <x14:conditionalFormatting xmlns:xm="http://schemas.microsoft.com/office/excel/2006/main">
          <x14:cfRule type="expression" priority="1966" id="{FB566734-E07D-4BEC-916B-58154FCD3F09}">
            <xm:f>OR(TEXT($C227,"jjjj")=TEXT(CRENEAUX!$S$13,"jjjj"),TEXT($C227,"jjjj")=TEXT(CRENEAUX!$T$13,"jjjj"),TEXT($C227,"jjjj")=TEXT(CRENEAUX!$U$13,"jjjj"),TEXT($C227,"jjjj")=TEXT(CRENEAUX!$V$13,"jjjj"),TEXT($C227,"jjjj")=TEXT(CRENEAUX!$W$13,"jjjj"),TEXT($C227,"jjjj")=TEXT(CRENEAUX!$X$13,"jjjj"),TEXT($C227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H228</xm:sqref>
        </x14:conditionalFormatting>
        <x14:conditionalFormatting xmlns:xm="http://schemas.microsoft.com/office/excel/2006/main">
          <x14:cfRule type="expression" priority="1964" id="{162B3B4A-9F70-4F82-827C-D461878C9FD9}">
            <xm:f>OR(TEXT($C229,"jjjj")=TEXT(CRENEAUX!$S$13,"jjjj"),TEXT($C229,"jjjj")=TEXT(CRENEAUX!$T$13,"jjjj"),TEXT($C229,"jjjj")=TEXT(CRENEAUX!$U$13,"jjjj"),TEXT($C229,"jjjj")=TEXT(CRENEAUX!$V$13,"jjjj"),TEXT($C229,"jjjj")=TEXT(CRENEAUX!$W$13,"jjjj"),TEXT($C229,"jjjj")=TEXT(CRENEAUX!$X$13,"jjjj"),TEXT($C229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H229</xm:sqref>
        </x14:conditionalFormatting>
        <x14:conditionalFormatting xmlns:xm="http://schemas.microsoft.com/office/excel/2006/main">
          <x14:cfRule type="expression" priority="1963" id="{9F73622B-CA7B-441F-8567-E76F76806AE0}">
            <xm:f>OR(TEXT($C229,"jjjj")=TEXT(CRENEAUX!$S$13,"jjjj"),TEXT($C229,"jjjj")=TEXT(CRENEAUX!$T$13,"jjjj"),TEXT($C229,"jjjj")=TEXT(CRENEAUX!$U$13,"jjjj"),TEXT($C229,"jjjj")=TEXT(CRENEAUX!$V$13,"jjjj"),TEXT($C229,"jjjj")=TEXT(CRENEAUX!$W$13,"jjjj"),TEXT($C229,"jjjj")=TEXT(CRENEAUX!$X$13,"jjjj"),TEXT($C229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H230</xm:sqref>
        </x14:conditionalFormatting>
        <x14:conditionalFormatting xmlns:xm="http://schemas.microsoft.com/office/excel/2006/main">
          <x14:cfRule type="expression" priority="1961" id="{96E79F77-2400-4B0B-9787-6ECA03D7348A}">
            <xm:f>OR(TEXT($C231,"jjjj")=TEXT(CRENEAUX!$S$13,"jjjj"),TEXT($C231,"jjjj")=TEXT(CRENEAUX!$T$13,"jjjj"),TEXT($C231,"jjjj")=TEXT(CRENEAUX!$U$13,"jjjj"),TEXT($C231,"jjjj")=TEXT(CRENEAUX!$V$13,"jjjj"),TEXT($C231,"jjjj")=TEXT(CRENEAUX!$W$13,"jjjj"),TEXT($C231,"jjjj")=TEXT(CRENEAUX!$X$13,"jjjj"),TEXT($C231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H231</xm:sqref>
        </x14:conditionalFormatting>
        <x14:conditionalFormatting xmlns:xm="http://schemas.microsoft.com/office/excel/2006/main">
          <x14:cfRule type="expression" priority="1960" id="{E9FE94E7-D079-41A2-B1DF-5AC6C445A4A1}">
            <xm:f>OR(TEXT($C231,"jjjj")=TEXT(CRENEAUX!$S$13,"jjjj"),TEXT($C231,"jjjj")=TEXT(CRENEAUX!$T$13,"jjjj"),TEXT($C231,"jjjj")=TEXT(CRENEAUX!$U$13,"jjjj"),TEXT($C231,"jjjj")=TEXT(CRENEAUX!$V$13,"jjjj"),TEXT($C231,"jjjj")=TEXT(CRENEAUX!$W$13,"jjjj"),TEXT($C231,"jjjj")=TEXT(CRENEAUX!$X$13,"jjjj"),TEXT($C231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H232</xm:sqref>
        </x14:conditionalFormatting>
        <x14:conditionalFormatting xmlns:xm="http://schemas.microsoft.com/office/excel/2006/main">
          <x14:cfRule type="expression" priority="1958" id="{046700F6-E1C7-4C6A-BF2F-99F385E329D0}">
            <xm:f>OR(TEXT($C233,"jjjj")=TEXT(CRENEAUX!$S$13,"jjjj"),TEXT($C233,"jjjj")=TEXT(CRENEAUX!$T$13,"jjjj"),TEXT($C233,"jjjj")=TEXT(CRENEAUX!$U$13,"jjjj"),TEXT($C233,"jjjj")=TEXT(CRENEAUX!$V$13,"jjjj"),TEXT($C233,"jjjj")=TEXT(CRENEAUX!$W$13,"jjjj"),TEXT($C233,"jjjj")=TEXT(CRENEAUX!$X$13,"jjjj"),TEXT($C233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H233</xm:sqref>
        </x14:conditionalFormatting>
        <x14:conditionalFormatting xmlns:xm="http://schemas.microsoft.com/office/excel/2006/main">
          <x14:cfRule type="expression" priority="1957" id="{23BF4F2C-879B-44BA-B2B3-EE7338353B10}">
            <xm:f>OR(TEXT($C233,"jjjj")=TEXT(CRENEAUX!$S$13,"jjjj"),TEXT($C233,"jjjj")=TEXT(CRENEAUX!$T$13,"jjjj"),TEXT($C233,"jjjj")=TEXT(CRENEAUX!$U$13,"jjjj"),TEXT($C233,"jjjj")=TEXT(CRENEAUX!$V$13,"jjjj"),TEXT($C233,"jjjj")=TEXT(CRENEAUX!$W$13,"jjjj"),TEXT($C233,"jjjj")=TEXT(CRENEAUX!$X$13,"jjjj"),TEXT($C233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H234</xm:sqref>
        </x14:conditionalFormatting>
        <x14:conditionalFormatting xmlns:xm="http://schemas.microsoft.com/office/excel/2006/main">
          <x14:cfRule type="expression" priority="1955" id="{3C1AB3AD-4C89-491F-B942-891D16D354A2}">
            <xm:f>OR(TEXT($C235,"jjjj")=TEXT(CRENEAUX!$S$13,"jjjj"),TEXT($C235,"jjjj")=TEXT(CRENEAUX!$T$13,"jjjj"),TEXT($C235,"jjjj")=TEXT(CRENEAUX!$U$13,"jjjj"),TEXT($C235,"jjjj")=TEXT(CRENEAUX!$V$13,"jjjj"),TEXT($C235,"jjjj")=TEXT(CRENEAUX!$W$13,"jjjj"),TEXT($C235,"jjjj")=TEXT(CRENEAUX!$X$13,"jjjj"),TEXT($C235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H235</xm:sqref>
        </x14:conditionalFormatting>
        <x14:conditionalFormatting xmlns:xm="http://schemas.microsoft.com/office/excel/2006/main">
          <x14:cfRule type="expression" priority="1954" id="{B5A805E1-D377-433A-936C-BBBB4059723D}">
            <xm:f>OR(TEXT($C235,"jjjj")=TEXT(CRENEAUX!$S$13,"jjjj"),TEXT($C235,"jjjj")=TEXT(CRENEAUX!$T$13,"jjjj"),TEXT($C235,"jjjj")=TEXT(CRENEAUX!$U$13,"jjjj"),TEXT($C235,"jjjj")=TEXT(CRENEAUX!$V$13,"jjjj"),TEXT($C235,"jjjj")=TEXT(CRENEAUX!$W$13,"jjjj"),TEXT($C235,"jjjj")=TEXT(CRENEAUX!$X$13,"jjjj"),TEXT($C235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H236</xm:sqref>
        </x14:conditionalFormatting>
        <x14:conditionalFormatting xmlns:xm="http://schemas.microsoft.com/office/excel/2006/main">
          <x14:cfRule type="expression" priority="1952" id="{249FA328-AFED-4804-BE75-BB108F1FF074}">
            <xm:f>OR(TEXT($C237,"jjjj")=TEXT(CRENEAUX!$S$13,"jjjj"),TEXT($C237,"jjjj")=TEXT(CRENEAUX!$T$13,"jjjj"),TEXT($C237,"jjjj")=TEXT(CRENEAUX!$U$13,"jjjj"),TEXT($C237,"jjjj")=TEXT(CRENEAUX!$V$13,"jjjj"),TEXT($C237,"jjjj")=TEXT(CRENEAUX!$W$13,"jjjj"),TEXT($C237,"jjjj")=TEXT(CRENEAUX!$X$13,"jjjj"),TEXT($C237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H237</xm:sqref>
        </x14:conditionalFormatting>
        <x14:conditionalFormatting xmlns:xm="http://schemas.microsoft.com/office/excel/2006/main">
          <x14:cfRule type="expression" priority="1951" id="{6B92EBA0-C0C7-46C5-A30C-893F320A6066}">
            <xm:f>OR(TEXT($C237,"jjjj")=TEXT(CRENEAUX!$S$13,"jjjj"),TEXT($C237,"jjjj")=TEXT(CRENEAUX!$T$13,"jjjj"),TEXT($C237,"jjjj")=TEXT(CRENEAUX!$U$13,"jjjj"),TEXT($C237,"jjjj")=TEXT(CRENEAUX!$V$13,"jjjj"),TEXT($C237,"jjjj")=TEXT(CRENEAUX!$W$13,"jjjj"),TEXT($C237,"jjjj")=TEXT(CRENEAUX!$X$13,"jjjj"),TEXT($C237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H238</xm:sqref>
        </x14:conditionalFormatting>
        <x14:conditionalFormatting xmlns:xm="http://schemas.microsoft.com/office/excel/2006/main">
          <x14:cfRule type="expression" priority="1949" id="{97168EC1-1B12-4C52-9CB9-708D6E9829D3}">
            <xm:f>OR(TEXT($C239,"jjjj")=TEXT(CRENEAUX!$S$13,"jjjj"),TEXT($C239,"jjjj")=TEXT(CRENEAUX!$T$13,"jjjj"),TEXT($C239,"jjjj")=TEXT(CRENEAUX!$U$13,"jjjj"),TEXT($C239,"jjjj")=TEXT(CRENEAUX!$V$13,"jjjj"),TEXT($C239,"jjjj")=TEXT(CRENEAUX!$W$13,"jjjj"),TEXT($C239,"jjjj")=TEXT(CRENEAUX!$X$13,"jjjj"),TEXT($C239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H239</xm:sqref>
        </x14:conditionalFormatting>
        <x14:conditionalFormatting xmlns:xm="http://schemas.microsoft.com/office/excel/2006/main">
          <x14:cfRule type="expression" priority="1948" id="{5DD3704B-C109-46D9-A6EE-FDAD6503C57D}">
            <xm:f>OR(TEXT($C239,"jjjj")=TEXT(CRENEAUX!$S$13,"jjjj"),TEXT($C239,"jjjj")=TEXT(CRENEAUX!$T$13,"jjjj"),TEXT($C239,"jjjj")=TEXT(CRENEAUX!$U$13,"jjjj"),TEXT($C239,"jjjj")=TEXT(CRENEAUX!$V$13,"jjjj"),TEXT($C239,"jjjj")=TEXT(CRENEAUX!$W$13,"jjjj"),TEXT($C239,"jjjj")=TEXT(CRENEAUX!$X$13,"jjjj"),TEXT($C239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H240</xm:sqref>
        </x14:conditionalFormatting>
        <x14:conditionalFormatting xmlns:xm="http://schemas.microsoft.com/office/excel/2006/main">
          <x14:cfRule type="expression" priority="1946" id="{85DBCD6A-9131-4DAA-A929-7C964166E655}">
            <xm:f>OR(TEXT($C241,"jjjj")=TEXT(CRENEAUX!$S$13,"jjjj"),TEXT($C241,"jjjj")=TEXT(CRENEAUX!$T$13,"jjjj"),TEXT($C241,"jjjj")=TEXT(CRENEAUX!$U$13,"jjjj"),TEXT($C241,"jjjj")=TEXT(CRENEAUX!$V$13,"jjjj"),TEXT($C241,"jjjj")=TEXT(CRENEAUX!$W$13,"jjjj"),TEXT($C241,"jjjj")=TEXT(CRENEAUX!$X$13,"jjjj"),TEXT($C241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H241</xm:sqref>
        </x14:conditionalFormatting>
        <x14:conditionalFormatting xmlns:xm="http://schemas.microsoft.com/office/excel/2006/main">
          <x14:cfRule type="expression" priority="1945" id="{0D4F55F3-9EAB-4DDE-B31E-6E0FF402AA0E}">
            <xm:f>OR(TEXT($C241,"jjjj")=TEXT(CRENEAUX!$S$13,"jjjj"),TEXT($C241,"jjjj")=TEXT(CRENEAUX!$T$13,"jjjj"),TEXT($C241,"jjjj")=TEXT(CRENEAUX!$U$13,"jjjj"),TEXT($C241,"jjjj")=TEXT(CRENEAUX!$V$13,"jjjj"),TEXT($C241,"jjjj")=TEXT(CRENEAUX!$W$13,"jjjj"),TEXT($C241,"jjjj")=TEXT(CRENEAUX!$X$13,"jjjj"),TEXT($C241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H242</xm:sqref>
        </x14:conditionalFormatting>
        <x14:conditionalFormatting xmlns:xm="http://schemas.microsoft.com/office/excel/2006/main">
          <x14:cfRule type="expression" priority="1943" id="{22766F4B-AFAF-4320-AA3A-843BA1D2CE54}">
            <xm:f>OR(TEXT($C243,"jjjj")=TEXT(CRENEAUX!$S$13,"jjjj"),TEXT($C243,"jjjj")=TEXT(CRENEAUX!$T$13,"jjjj"),TEXT($C243,"jjjj")=TEXT(CRENEAUX!$U$13,"jjjj"),TEXT($C243,"jjjj")=TEXT(CRENEAUX!$V$13,"jjjj"),TEXT($C243,"jjjj")=TEXT(CRENEAUX!$W$13,"jjjj"),TEXT($C243,"jjjj")=TEXT(CRENEAUX!$X$13,"jjjj"),TEXT($C243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H243</xm:sqref>
        </x14:conditionalFormatting>
        <x14:conditionalFormatting xmlns:xm="http://schemas.microsoft.com/office/excel/2006/main">
          <x14:cfRule type="expression" priority="1942" id="{2E9FD346-1298-45AF-BA5D-EFF9C277CBC6}">
            <xm:f>OR(TEXT($C243,"jjjj")=TEXT(CRENEAUX!$S$13,"jjjj"),TEXT($C243,"jjjj")=TEXT(CRENEAUX!$T$13,"jjjj"),TEXT($C243,"jjjj")=TEXT(CRENEAUX!$U$13,"jjjj"),TEXT($C243,"jjjj")=TEXT(CRENEAUX!$V$13,"jjjj"),TEXT($C243,"jjjj")=TEXT(CRENEAUX!$W$13,"jjjj"),TEXT($C243,"jjjj")=TEXT(CRENEAUX!$X$13,"jjjj"),TEXT($C243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H244</xm:sqref>
        </x14:conditionalFormatting>
        <x14:conditionalFormatting xmlns:xm="http://schemas.microsoft.com/office/excel/2006/main">
          <x14:cfRule type="expression" priority="1940" id="{9BF56470-E290-4D49-AF73-913B3CE0DC59}">
            <xm:f>OR(TEXT($C245,"jjjj")=TEXT(CRENEAUX!$S$13,"jjjj"),TEXT($C245,"jjjj")=TEXT(CRENEAUX!$T$13,"jjjj"),TEXT($C245,"jjjj")=TEXT(CRENEAUX!$U$13,"jjjj"),TEXT($C245,"jjjj")=TEXT(CRENEAUX!$V$13,"jjjj"),TEXT($C245,"jjjj")=TEXT(CRENEAUX!$W$13,"jjjj"),TEXT($C245,"jjjj")=TEXT(CRENEAUX!$X$13,"jjjj"),TEXT($C245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H245</xm:sqref>
        </x14:conditionalFormatting>
        <x14:conditionalFormatting xmlns:xm="http://schemas.microsoft.com/office/excel/2006/main">
          <x14:cfRule type="expression" priority="1939" id="{458B2D4A-D7CB-4826-BC25-9F865BE5D7BB}">
            <xm:f>OR(TEXT($C245,"jjjj")=TEXT(CRENEAUX!$S$13,"jjjj"),TEXT($C245,"jjjj")=TEXT(CRENEAUX!$T$13,"jjjj"),TEXT($C245,"jjjj")=TEXT(CRENEAUX!$U$13,"jjjj"),TEXT($C245,"jjjj")=TEXT(CRENEAUX!$V$13,"jjjj"),TEXT($C245,"jjjj")=TEXT(CRENEAUX!$W$13,"jjjj"),TEXT($C245,"jjjj")=TEXT(CRENEAUX!$X$13,"jjjj"),TEXT($C245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H246</xm:sqref>
        </x14:conditionalFormatting>
        <x14:conditionalFormatting xmlns:xm="http://schemas.microsoft.com/office/excel/2006/main">
          <x14:cfRule type="expression" priority="1937" id="{749E2996-C031-4E21-929F-4DDB9D5D91D0}">
            <xm:f>OR(TEXT($C247,"jjjj")=TEXT(CRENEAUX!$S$13,"jjjj"),TEXT($C247,"jjjj")=TEXT(CRENEAUX!$T$13,"jjjj"),TEXT($C247,"jjjj")=TEXT(CRENEAUX!$U$13,"jjjj"),TEXT($C247,"jjjj")=TEXT(CRENEAUX!$V$13,"jjjj"),TEXT($C247,"jjjj")=TEXT(CRENEAUX!$W$13,"jjjj"),TEXT($C247,"jjjj")=TEXT(CRENEAUX!$X$13,"jjjj"),TEXT($C247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H247</xm:sqref>
        </x14:conditionalFormatting>
        <x14:conditionalFormatting xmlns:xm="http://schemas.microsoft.com/office/excel/2006/main">
          <x14:cfRule type="expression" priority="1936" id="{8E09BC26-7763-4393-8D80-A32B8AB20637}">
            <xm:f>OR(TEXT($C247,"jjjj")=TEXT(CRENEAUX!$S$13,"jjjj"),TEXT($C247,"jjjj")=TEXT(CRENEAUX!$T$13,"jjjj"),TEXT($C247,"jjjj")=TEXT(CRENEAUX!$U$13,"jjjj"),TEXT($C247,"jjjj")=TEXT(CRENEAUX!$V$13,"jjjj"),TEXT($C247,"jjjj")=TEXT(CRENEAUX!$W$13,"jjjj"),TEXT($C247,"jjjj")=TEXT(CRENEAUX!$X$13,"jjjj"),TEXT($C247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H248</xm:sqref>
        </x14:conditionalFormatting>
        <x14:conditionalFormatting xmlns:xm="http://schemas.microsoft.com/office/excel/2006/main">
          <x14:cfRule type="expression" priority="1934" id="{EBB58104-1368-4D4C-8815-46BA9A015347}">
            <xm:f>OR(TEXT($C249,"jjjj")=TEXT(CRENEAUX!$S$13,"jjjj"),TEXT($C249,"jjjj")=TEXT(CRENEAUX!$T$13,"jjjj"),TEXT($C249,"jjjj")=TEXT(CRENEAUX!$U$13,"jjjj"),TEXT($C249,"jjjj")=TEXT(CRENEAUX!$V$13,"jjjj"),TEXT($C249,"jjjj")=TEXT(CRENEAUX!$W$13,"jjjj"),TEXT($C249,"jjjj")=TEXT(CRENEAUX!$X$13,"jjjj"),TEXT($C249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H249</xm:sqref>
        </x14:conditionalFormatting>
        <x14:conditionalFormatting xmlns:xm="http://schemas.microsoft.com/office/excel/2006/main">
          <x14:cfRule type="expression" priority="1933" id="{B6AA1837-8951-485C-A23B-54E7B3BA8851}">
            <xm:f>OR(TEXT($C249,"jjjj")=TEXT(CRENEAUX!$S$13,"jjjj"),TEXT($C249,"jjjj")=TEXT(CRENEAUX!$T$13,"jjjj"),TEXT($C249,"jjjj")=TEXT(CRENEAUX!$U$13,"jjjj"),TEXT($C249,"jjjj")=TEXT(CRENEAUX!$V$13,"jjjj"),TEXT($C249,"jjjj")=TEXT(CRENEAUX!$W$13,"jjjj"),TEXT($C249,"jjjj")=TEXT(CRENEAUX!$X$13,"jjjj"),TEXT($C249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H250</xm:sqref>
        </x14:conditionalFormatting>
        <x14:conditionalFormatting xmlns:xm="http://schemas.microsoft.com/office/excel/2006/main">
          <x14:cfRule type="expression" priority="1931" id="{6FF7085A-E935-4D40-8972-7B4FC3B419CC}">
            <xm:f>OR(TEXT($C251,"jjjj")=TEXT(CRENEAUX!$S$13,"jjjj"),TEXT($C251,"jjjj")=TEXT(CRENEAUX!$T$13,"jjjj"),TEXT($C251,"jjjj")=TEXT(CRENEAUX!$U$13,"jjjj"),TEXT($C251,"jjjj")=TEXT(CRENEAUX!$V$13,"jjjj"),TEXT($C251,"jjjj")=TEXT(CRENEAUX!$W$13,"jjjj"),TEXT($C251,"jjjj")=TEXT(CRENEAUX!$X$13,"jjjj"),TEXT($C251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H251</xm:sqref>
        </x14:conditionalFormatting>
        <x14:conditionalFormatting xmlns:xm="http://schemas.microsoft.com/office/excel/2006/main">
          <x14:cfRule type="expression" priority="1930" id="{C780AFAB-AE5A-4B62-89F5-46E427CB0682}">
            <xm:f>OR(TEXT($C251,"jjjj")=TEXT(CRENEAUX!$S$13,"jjjj"),TEXT($C251,"jjjj")=TEXT(CRENEAUX!$T$13,"jjjj"),TEXT($C251,"jjjj")=TEXT(CRENEAUX!$U$13,"jjjj"),TEXT($C251,"jjjj")=TEXT(CRENEAUX!$V$13,"jjjj"),TEXT($C251,"jjjj")=TEXT(CRENEAUX!$W$13,"jjjj"),TEXT($C251,"jjjj")=TEXT(CRENEAUX!$X$13,"jjjj"),TEXT($C251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H252</xm:sqref>
        </x14:conditionalFormatting>
        <x14:conditionalFormatting xmlns:xm="http://schemas.microsoft.com/office/excel/2006/main">
          <x14:cfRule type="expression" priority="1928" id="{620220DD-577D-431D-BB99-9381C68CDDD3}">
            <xm:f>OR(TEXT($C253,"jjjj")=TEXT(CRENEAUX!$S$13,"jjjj"),TEXT($C253,"jjjj")=TEXT(CRENEAUX!$T$13,"jjjj"),TEXT($C253,"jjjj")=TEXT(CRENEAUX!$U$13,"jjjj"),TEXT($C253,"jjjj")=TEXT(CRENEAUX!$V$13,"jjjj"),TEXT($C253,"jjjj")=TEXT(CRENEAUX!$W$13,"jjjj"),TEXT($C253,"jjjj")=TEXT(CRENEAUX!$X$13,"jjjj"),TEXT($C253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H253</xm:sqref>
        </x14:conditionalFormatting>
        <x14:conditionalFormatting xmlns:xm="http://schemas.microsoft.com/office/excel/2006/main">
          <x14:cfRule type="expression" priority="1927" id="{7613E65F-4836-4031-B2ED-D767B09C02B7}">
            <xm:f>OR(TEXT($C253,"jjjj")=TEXT(CRENEAUX!$S$13,"jjjj"),TEXT($C253,"jjjj")=TEXT(CRENEAUX!$T$13,"jjjj"),TEXT($C253,"jjjj")=TEXT(CRENEAUX!$U$13,"jjjj"),TEXT($C253,"jjjj")=TEXT(CRENEAUX!$V$13,"jjjj"),TEXT($C253,"jjjj")=TEXT(CRENEAUX!$W$13,"jjjj"),TEXT($C253,"jjjj")=TEXT(CRENEAUX!$X$13,"jjjj"),TEXT($C253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H254</xm:sqref>
        </x14:conditionalFormatting>
        <x14:conditionalFormatting xmlns:xm="http://schemas.microsoft.com/office/excel/2006/main">
          <x14:cfRule type="expression" priority="1925" id="{8712E1B6-E038-4AF0-8CC0-E59F01DB63AD}">
            <xm:f>OR(TEXT($C255,"jjjj")=TEXT(CRENEAUX!$S$13,"jjjj"),TEXT($C255,"jjjj")=TEXT(CRENEAUX!$T$13,"jjjj"),TEXT($C255,"jjjj")=TEXT(CRENEAUX!$U$13,"jjjj"),TEXT($C255,"jjjj")=TEXT(CRENEAUX!$V$13,"jjjj"),TEXT($C255,"jjjj")=TEXT(CRENEAUX!$W$13,"jjjj"),TEXT($C255,"jjjj")=TEXT(CRENEAUX!$X$13,"jjjj"),TEXT($C255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H255</xm:sqref>
        </x14:conditionalFormatting>
        <x14:conditionalFormatting xmlns:xm="http://schemas.microsoft.com/office/excel/2006/main">
          <x14:cfRule type="expression" priority="1924" id="{B9190848-5AD1-4FDF-90E3-5AEE628CA4F2}">
            <xm:f>OR(TEXT($C255,"jjjj")=TEXT(CRENEAUX!$S$13,"jjjj"),TEXT($C255,"jjjj")=TEXT(CRENEAUX!$T$13,"jjjj"),TEXT($C255,"jjjj")=TEXT(CRENEAUX!$U$13,"jjjj"),TEXT($C255,"jjjj")=TEXT(CRENEAUX!$V$13,"jjjj"),TEXT($C255,"jjjj")=TEXT(CRENEAUX!$W$13,"jjjj"),TEXT($C255,"jjjj")=TEXT(CRENEAUX!$X$13,"jjjj"),TEXT($C255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H256</xm:sqref>
        </x14:conditionalFormatting>
        <x14:conditionalFormatting xmlns:xm="http://schemas.microsoft.com/office/excel/2006/main">
          <x14:cfRule type="expression" priority="1922" id="{2DC70D93-4C1D-4A47-88DB-324D0FF7E391}">
            <xm:f>OR(TEXT($C257,"jjjj")=TEXT(CRENEAUX!$S$13,"jjjj"),TEXT($C257,"jjjj")=TEXT(CRENEAUX!$T$13,"jjjj"),TEXT($C257,"jjjj")=TEXT(CRENEAUX!$U$13,"jjjj"),TEXT($C257,"jjjj")=TEXT(CRENEAUX!$V$13,"jjjj"),TEXT($C257,"jjjj")=TEXT(CRENEAUX!$W$13,"jjjj"),TEXT($C257,"jjjj")=TEXT(CRENEAUX!$X$13,"jjjj"),TEXT($C257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H257</xm:sqref>
        </x14:conditionalFormatting>
        <x14:conditionalFormatting xmlns:xm="http://schemas.microsoft.com/office/excel/2006/main">
          <x14:cfRule type="expression" priority="1921" id="{DBBD3E30-79D3-4680-A68F-B505C3C6B10B}">
            <xm:f>OR(TEXT($C257,"jjjj")=TEXT(CRENEAUX!$S$13,"jjjj"),TEXT($C257,"jjjj")=TEXT(CRENEAUX!$T$13,"jjjj"),TEXT($C257,"jjjj")=TEXT(CRENEAUX!$U$13,"jjjj"),TEXT($C257,"jjjj")=TEXT(CRENEAUX!$V$13,"jjjj"),TEXT($C257,"jjjj")=TEXT(CRENEAUX!$W$13,"jjjj"),TEXT($C257,"jjjj")=TEXT(CRENEAUX!$X$13,"jjjj"),TEXT($C257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H258</xm:sqref>
        </x14:conditionalFormatting>
        <x14:conditionalFormatting xmlns:xm="http://schemas.microsoft.com/office/excel/2006/main">
          <x14:cfRule type="expression" priority="1919" id="{694EC61B-3521-4D28-8E89-3A79EF39A0D3}">
            <xm:f>OR(TEXT($C259,"jjjj")=TEXT(CRENEAUX!$S$13,"jjjj"),TEXT($C259,"jjjj")=TEXT(CRENEAUX!$T$13,"jjjj"),TEXT($C259,"jjjj")=TEXT(CRENEAUX!$U$13,"jjjj"),TEXT($C259,"jjjj")=TEXT(CRENEAUX!$V$13,"jjjj"),TEXT($C259,"jjjj")=TEXT(CRENEAUX!$W$13,"jjjj"),TEXT($C259,"jjjj")=TEXT(CRENEAUX!$X$13,"jjjj"),TEXT($C259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H259</xm:sqref>
        </x14:conditionalFormatting>
        <x14:conditionalFormatting xmlns:xm="http://schemas.microsoft.com/office/excel/2006/main">
          <x14:cfRule type="expression" priority="1918" id="{52A20767-8B3A-4825-A663-B00EFD0B40F6}">
            <xm:f>OR(TEXT($C259,"jjjj")=TEXT(CRENEAUX!$S$13,"jjjj"),TEXT($C259,"jjjj")=TEXT(CRENEAUX!$T$13,"jjjj"),TEXT($C259,"jjjj")=TEXT(CRENEAUX!$U$13,"jjjj"),TEXT($C259,"jjjj")=TEXT(CRENEAUX!$V$13,"jjjj"),TEXT($C259,"jjjj")=TEXT(CRENEAUX!$W$13,"jjjj"),TEXT($C259,"jjjj")=TEXT(CRENEAUX!$X$13,"jjjj"),TEXT($C259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H260</xm:sqref>
        </x14:conditionalFormatting>
        <x14:conditionalFormatting xmlns:xm="http://schemas.microsoft.com/office/excel/2006/main">
          <x14:cfRule type="expression" priority="1916" id="{C7296D69-B1AB-4975-9156-5A9DDABCFB32}">
            <xm:f>OR(TEXT($C261,"jjjj")=TEXT(CRENEAUX!$S$13,"jjjj"),TEXT($C261,"jjjj")=TEXT(CRENEAUX!$T$13,"jjjj"),TEXT($C261,"jjjj")=TEXT(CRENEAUX!$U$13,"jjjj"),TEXT($C261,"jjjj")=TEXT(CRENEAUX!$V$13,"jjjj"),TEXT($C261,"jjjj")=TEXT(CRENEAUX!$W$13,"jjjj"),TEXT($C261,"jjjj")=TEXT(CRENEAUX!$X$13,"jjjj"),TEXT($C261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H261</xm:sqref>
        </x14:conditionalFormatting>
        <x14:conditionalFormatting xmlns:xm="http://schemas.microsoft.com/office/excel/2006/main">
          <x14:cfRule type="expression" priority="1915" id="{34DC6F8A-4DB1-44CD-A0AA-0EC39DFDF592}">
            <xm:f>OR(TEXT($C261,"jjjj")=TEXT(CRENEAUX!$S$13,"jjjj"),TEXT($C261,"jjjj")=TEXT(CRENEAUX!$T$13,"jjjj"),TEXT($C261,"jjjj")=TEXT(CRENEAUX!$U$13,"jjjj"),TEXT($C261,"jjjj")=TEXT(CRENEAUX!$V$13,"jjjj"),TEXT($C261,"jjjj")=TEXT(CRENEAUX!$W$13,"jjjj"),TEXT($C261,"jjjj")=TEXT(CRENEAUX!$X$13,"jjjj"),TEXT($C261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H262</xm:sqref>
        </x14:conditionalFormatting>
        <x14:conditionalFormatting xmlns:xm="http://schemas.microsoft.com/office/excel/2006/main">
          <x14:cfRule type="expression" priority="1913" id="{0DFBFCFA-197C-4C2F-8C8B-6DE4D8D22EE7}">
            <xm:f>OR(TEXT($C263,"jjjj")=TEXT(CRENEAUX!$S$13,"jjjj"),TEXT($C263,"jjjj")=TEXT(CRENEAUX!$T$13,"jjjj"),TEXT($C263,"jjjj")=TEXT(CRENEAUX!$U$13,"jjjj"),TEXT($C263,"jjjj")=TEXT(CRENEAUX!$V$13,"jjjj"),TEXT($C263,"jjjj")=TEXT(CRENEAUX!$W$13,"jjjj"),TEXT($C263,"jjjj")=TEXT(CRENEAUX!$X$13,"jjjj"),TEXT($C263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H263</xm:sqref>
        </x14:conditionalFormatting>
        <x14:conditionalFormatting xmlns:xm="http://schemas.microsoft.com/office/excel/2006/main">
          <x14:cfRule type="expression" priority="1912" id="{B71275BC-F0B0-4351-B684-2C7529227EE1}">
            <xm:f>OR(TEXT($C263,"jjjj")=TEXT(CRENEAUX!$S$13,"jjjj"),TEXT($C263,"jjjj")=TEXT(CRENEAUX!$T$13,"jjjj"),TEXT($C263,"jjjj")=TEXT(CRENEAUX!$U$13,"jjjj"),TEXT($C263,"jjjj")=TEXT(CRENEAUX!$V$13,"jjjj"),TEXT($C263,"jjjj")=TEXT(CRENEAUX!$W$13,"jjjj"),TEXT($C263,"jjjj")=TEXT(CRENEAUX!$X$13,"jjjj"),TEXT($C263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H264</xm:sqref>
        </x14:conditionalFormatting>
        <x14:conditionalFormatting xmlns:xm="http://schemas.microsoft.com/office/excel/2006/main">
          <x14:cfRule type="expression" priority="1910" id="{1153AFFA-DBD0-462F-8735-FD82C4712484}">
            <xm:f>OR(TEXT($C265,"jjjj")=TEXT(CRENEAUX!$S$13,"jjjj"),TEXT($C265,"jjjj")=TEXT(CRENEAUX!$T$13,"jjjj"),TEXT($C265,"jjjj")=TEXT(CRENEAUX!$U$13,"jjjj"),TEXT($C265,"jjjj")=TEXT(CRENEAUX!$V$13,"jjjj"),TEXT($C265,"jjjj")=TEXT(CRENEAUX!$W$13,"jjjj"),TEXT($C265,"jjjj")=TEXT(CRENEAUX!$X$13,"jjjj"),TEXT($C265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H265</xm:sqref>
        </x14:conditionalFormatting>
        <x14:conditionalFormatting xmlns:xm="http://schemas.microsoft.com/office/excel/2006/main">
          <x14:cfRule type="expression" priority="1909" id="{7C72BC6F-8057-4D2C-BF28-53AEC44787C2}">
            <xm:f>OR(TEXT($C265,"jjjj")=TEXT(CRENEAUX!$S$13,"jjjj"),TEXT($C265,"jjjj")=TEXT(CRENEAUX!$T$13,"jjjj"),TEXT($C265,"jjjj")=TEXT(CRENEAUX!$U$13,"jjjj"),TEXT($C265,"jjjj")=TEXT(CRENEAUX!$V$13,"jjjj"),TEXT($C265,"jjjj")=TEXT(CRENEAUX!$W$13,"jjjj"),TEXT($C265,"jjjj")=TEXT(CRENEAUX!$X$13,"jjjj"),TEXT($C265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H266</xm:sqref>
        </x14:conditionalFormatting>
        <x14:conditionalFormatting xmlns:xm="http://schemas.microsoft.com/office/excel/2006/main">
          <x14:cfRule type="expression" priority="1907" id="{E643D171-9273-412C-AC56-58DA3FC1962B}">
            <xm:f>OR(TEXT($C267,"jjjj")=TEXT(CRENEAUX!$S$13,"jjjj"),TEXT($C267,"jjjj")=TEXT(CRENEAUX!$T$13,"jjjj"),TEXT($C267,"jjjj")=TEXT(CRENEAUX!$U$13,"jjjj"),TEXT($C267,"jjjj")=TEXT(CRENEAUX!$V$13,"jjjj"),TEXT($C267,"jjjj")=TEXT(CRENEAUX!$W$13,"jjjj"),TEXT($C267,"jjjj")=TEXT(CRENEAUX!$X$13,"jjjj"),TEXT($C267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H267</xm:sqref>
        </x14:conditionalFormatting>
        <x14:conditionalFormatting xmlns:xm="http://schemas.microsoft.com/office/excel/2006/main">
          <x14:cfRule type="expression" priority="1906" id="{45964D50-0AB4-46D8-8399-7D9F51D4EBF1}">
            <xm:f>OR(TEXT($C267,"jjjj")=TEXT(CRENEAUX!$S$13,"jjjj"),TEXT($C267,"jjjj")=TEXT(CRENEAUX!$T$13,"jjjj"),TEXT($C267,"jjjj")=TEXT(CRENEAUX!$U$13,"jjjj"),TEXT($C267,"jjjj")=TEXT(CRENEAUX!$V$13,"jjjj"),TEXT($C267,"jjjj")=TEXT(CRENEAUX!$W$13,"jjjj"),TEXT($C267,"jjjj")=TEXT(CRENEAUX!$X$13,"jjjj"),TEXT($C267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H268</xm:sqref>
        </x14:conditionalFormatting>
        <x14:conditionalFormatting xmlns:xm="http://schemas.microsoft.com/office/excel/2006/main">
          <x14:cfRule type="expression" priority="1904" id="{848F455A-B993-4F95-B3F3-7BD77D58CD0E}">
            <xm:f>OR(TEXT($C269,"jjjj")=TEXT(CRENEAUX!$S$13,"jjjj"),TEXT($C269,"jjjj")=TEXT(CRENEAUX!$T$13,"jjjj"),TEXT($C269,"jjjj")=TEXT(CRENEAUX!$U$13,"jjjj"),TEXT($C269,"jjjj")=TEXT(CRENEAUX!$V$13,"jjjj"),TEXT($C269,"jjjj")=TEXT(CRENEAUX!$W$13,"jjjj"),TEXT($C269,"jjjj")=TEXT(CRENEAUX!$X$13,"jjjj"),TEXT($C269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H269</xm:sqref>
        </x14:conditionalFormatting>
        <x14:conditionalFormatting xmlns:xm="http://schemas.microsoft.com/office/excel/2006/main">
          <x14:cfRule type="expression" priority="1903" id="{CB2E82AF-3784-464E-BE55-A1BF278C9AD9}">
            <xm:f>OR(TEXT($C269,"jjjj")=TEXT(CRENEAUX!$S$13,"jjjj"),TEXT($C269,"jjjj")=TEXT(CRENEAUX!$T$13,"jjjj"),TEXT($C269,"jjjj")=TEXT(CRENEAUX!$U$13,"jjjj"),TEXT($C269,"jjjj")=TEXT(CRENEAUX!$V$13,"jjjj"),TEXT($C269,"jjjj")=TEXT(CRENEAUX!$W$13,"jjjj"),TEXT($C269,"jjjj")=TEXT(CRENEAUX!$X$13,"jjjj"),TEXT($C269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H270</xm:sqref>
        </x14:conditionalFormatting>
        <x14:conditionalFormatting xmlns:xm="http://schemas.microsoft.com/office/excel/2006/main">
          <x14:cfRule type="expression" priority="1901" id="{2D0CF36E-A2A9-465A-9A4D-114147CC2A90}">
            <xm:f>OR(TEXT($C271,"jjjj")=TEXT(CRENEAUX!$S$13,"jjjj"),TEXT($C271,"jjjj")=TEXT(CRENEAUX!$T$13,"jjjj"),TEXT($C271,"jjjj")=TEXT(CRENEAUX!$U$13,"jjjj"),TEXT($C271,"jjjj")=TEXT(CRENEAUX!$V$13,"jjjj"),TEXT($C271,"jjjj")=TEXT(CRENEAUX!$W$13,"jjjj"),TEXT($C271,"jjjj")=TEXT(CRENEAUX!$X$13,"jjjj"),TEXT($C271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H271</xm:sqref>
        </x14:conditionalFormatting>
        <x14:conditionalFormatting xmlns:xm="http://schemas.microsoft.com/office/excel/2006/main">
          <x14:cfRule type="expression" priority="1900" id="{C6B55EFE-AE8E-468A-B3D9-835DF6F29B7E}">
            <xm:f>OR(TEXT($C271,"jjjj")=TEXT(CRENEAUX!$S$13,"jjjj"),TEXT($C271,"jjjj")=TEXT(CRENEAUX!$T$13,"jjjj"),TEXT($C271,"jjjj")=TEXT(CRENEAUX!$U$13,"jjjj"),TEXT($C271,"jjjj")=TEXT(CRENEAUX!$V$13,"jjjj"),TEXT($C271,"jjjj")=TEXT(CRENEAUX!$W$13,"jjjj"),TEXT($C271,"jjjj")=TEXT(CRENEAUX!$X$13,"jjjj"),TEXT($C271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H272</xm:sqref>
        </x14:conditionalFormatting>
        <x14:conditionalFormatting xmlns:xm="http://schemas.microsoft.com/office/excel/2006/main">
          <x14:cfRule type="expression" priority="1898" id="{06965FD0-7342-4E68-935C-E99A8DAE3774}">
            <xm:f>OR(TEXT($C273,"jjjj")=TEXT(CRENEAUX!$S$13,"jjjj"),TEXT($C273,"jjjj")=TEXT(CRENEAUX!$T$13,"jjjj"),TEXT($C273,"jjjj")=TEXT(CRENEAUX!$U$13,"jjjj"),TEXT($C273,"jjjj")=TEXT(CRENEAUX!$V$13,"jjjj"),TEXT($C273,"jjjj")=TEXT(CRENEAUX!$W$13,"jjjj"),TEXT($C273,"jjjj")=TEXT(CRENEAUX!$X$13,"jjjj"),TEXT($C273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H273</xm:sqref>
        </x14:conditionalFormatting>
        <x14:conditionalFormatting xmlns:xm="http://schemas.microsoft.com/office/excel/2006/main">
          <x14:cfRule type="expression" priority="1897" id="{C3BC75DD-8501-477C-8555-84500CD314C3}">
            <xm:f>OR(TEXT($C273,"jjjj")=TEXT(CRENEAUX!$S$13,"jjjj"),TEXT($C273,"jjjj")=TEXT(CRENEAUX!$T$13,"jjjj"),TEXT($C273,"jjjj")=TEXT(CRENEAUX!$U$13,"jjjj"),TEXT($C273,"jjjj")=TEXT(CRENEAUX!$V$13,"jjjj"),TEXT($C273,"jjjj")=TEXT(CRENEAUX!$W$13,"jjjj"),TEXT($C273,"jjjj")=TEXT(CRENEAUX!$X$13,"jjjj"),TEXT($C273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H274</xm:sqref>
        </x14:conditionalFormatting>
        <x14:conditionalFormatting xmlns:xm="http://schemas.microsoft.com/office/excel/2006/main">
          <x14:cfRule type="expression" priority="1895" id="{D35DB196-0EA9-4E24-8E34-7A4BFB791F2E}">
            <xm:f>OR(TEXT($C275,"jjjj")=TEXT(CRENEAUX!$S$13,"jjjj"),TEXT($C275,"jjjj")=TEXT(CRENEAUX!$T$13,"jjjj"),TEXT($C275,"jjjj")=TEXT(CRENEAUX!$U$13,"jjjj"),TEXT($C275,"jjjj")=TEXT(CRENEAUX!$V$13,"jjjj"),TEXT($C275,"jjjj")=TEXT(CRENEAUX!$W$13,"jjjj"),TEXT($C275,"jjjj")=TEXT(CRENEAUX!$X$13,"jjjj"),TEXT($C275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H275</xm:sqref>
        </x14:conditionalFormatting>
        <x14:conditionalFormatting xmlns:xm="http://schemas.microsoft.com/office/excel/2006/main">
          <x14:cfRule type="expression" priority="1894" id="{325D7162-43D9-43D6-B84E-73B19E5E8CFD}">
            <xm:f>OR(TEXT($C275,"jjjj")=TEXT(CRENEAUX!$S$13,"jjjj"),TEXT($C275,"jjjj")=TEXT(CRENEAUX!$T$13,"jjjj"),TEXT($C275,"jjjj")=TEXT(CRENEAUX!$U$13,"jjjj"),TEXT($C275,"jjjj")=TEXT(CRENEAUX!$V$13,"jjjj"),TEXT($C275,"jjjj")=TEXT(CRENEAUX!$W$13,"jjjj"),TEXT($C275,"jjjj")=TEXT(CRENEAUX!$X$13,"jjjj"),TEXT($C275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H276</xm:sqref>
        </x14:conditionalFormatting>
        <x14:conditionalFormatting xmlns:xm="http://schemas.microsoft.com/office/excel/2006/main">
          <x14:cfRule type="expression" priority="1892" id="{170C7996-F4CE-4184-9197-3249D810EF10}">
            <xm:f>OR(TEXT($C277,"jjjj")=TEXT(CRENEAUX!$S$13,"jjjj"),TEXT($C277,"jjjj")=TEXT(CRENEAUX!$T$13,"jjjj"),TEXT($C277,"jjjj")=TEXT(CRENEAUX!$U$13,"jjjj"),TEXT($C277,"jjjj")=TEXT(CRENEAUX!$V$13,"jjjj"),TEXT($C277,"jjjj")=TEXT(CRENEAUX!$W$13,"jjjj"),TEXT($C277,"jjjj")=TEXT(CRENEAUX!$X$13,"jjjj"),TEXT($C277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H277</xm:sqref>
        </x14:conditionalFormatting>
        <x14:conditionalFormatting xmlns:xm="http://schemas.microsoft.com/office/excel/2006/main">
          <x14:cfRule type="expression" priority="1891" id="{1C56DA03-1FC5-44E6-A09A-746941CCFD1D}">
            <xm:f>OR(TEXT($C277,"jjjj")=TEXT(CRENEAUX!$S$13,"jjjj"),TEXT($C277,"jjjj")=TEXT(CRENEAUX!$T$13,"jjjj"),TEXT($C277,"jjjj")=TEXT(CRENEAUX!$U$13,"jjjj"),TEXT($C277,"jjjj")=TEXT(CRENEAUX!$V$13,"jjjj"),TEXT($C277,"jjjj")=TEXT(CRENEAUX!$W$13,"jjjj"),TEXT($C277,"jjjj")=TEXT(CRENEAUX!$X$13,"jjjj"),TEXT($C277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H278</xm:sqref>
        </x14:conditionalFormatting>
        <x14:conditionalFormatting xmlns:xm="http://schemas.microsoft.com/office/excel/2006/main">
          <x14:cfRule type="expression" priority="1889" id="{3CDF2F98-B056-41B4-8A0D-5745FF81F701}">
            <xm:f>OR(TEXT($C279,"jjjj")=TEXT(CRENEAUX!$S$13,"jjjj"),TEXT($C279,"jjjj")=TEXT(CRENEAUX!$T$13,"jjjj"),TEXT($C279,"jjjj")=TEXT(CRENEAUX!$U$13,"jjjj"),TEXT($C279,"jjjj")=TEXT(CRENEAUX!$V$13,"jjjj"),TEXT($C279,"jjjj")=TEXT(CRENEAUX!$W$13,"jjjj"),TEXT($C279,"jjjj")=TEXT(CRENEAUX!$X$13,"jjjj"),TEXT($C279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H279</xm:sqref>
        </x14:conditionalFormatting>
        <x14:conditionalFormatting xmlns:xm="http://schemas.microsoft.com/office/excel/2006/main">
          <x14:cfRule type="expression" priority="1888" id="{A8FB60C8-88AF-418F-A413-C51FD74BB426}">
            <xm:f>OR(TEXT($C279,"jjjj")=TEXT(CRENEAUX!$S$13,"jjjj"),TEXT($C279,"jjjj")=TEXT(CRENEAUX!$T$13,"jjjj"),TEXT($C279,"jjjj")=TEXT(CRENEAUX!$U$13,"jjjj"),TEXT($C279,"jjjj")=TEXT(CRENEAUX!$V$13,"jjjj"),TEXT($C279,"jjjj")=TEXT(CRENEAUX!$W$13,"jjjj"),TEXT($C279,"jjjj")=TEXT(CRENEAUX!$X$13,"jjjj"),TEXT($C279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H280</xm:sqref>
        </x14:conditionalFormatting>
        <x14:conditionalFormatting xmlns:xm="http://schemas.microsoft.com/office/excel/2006/main">
          <x14:cfRule type="expression" priority="1886" id="{879FBB39-D353-4A4C-A097-671D3134B6F5}">
            <xm:f>OR(TEXT($C281,"jjjj")=TEXT(CRENEAUX!$S$13,"jjjj"),TEXT($C281,"jjjj")=TEXT(CRENEAUX!$T$13,"jjjj"),TEXT($C281,"jjjj")=TEXT(CRENEAUX!$U$13,"jjjj"),TEXT($C281,"jjjj")=TEXT(CRENEAUX!$V$13,"jjjj"),TEXT($C281,"jjjj")=TEXT(CRENEAUX!$W$13,"jjjj"),TEXT($C281,"jjjj")=TEXT(CRENEAUX!$X$13,"jjjj"),TEXT($C281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H281</xm:sqref>
        </x14:conditionalFormatting>
        <x14:conditionalFormatting xmlns:xm="http://schemas.microsoft.com/office/excel/2006/main">
          <x14:cfRule type="expression" priority="1885" id="{D20D4DC1-A2EB-4139-AAA9-859AA5EA85B0}">
            <xm:f>OR(TEXT($C281,"jjjj")=TEXT(CRENEAUX!$S$13,"jjjj"),TEXT($C281,"jjjj")=TEXT(CRENEAUX!$T$13,"jjjj"),TEXT($C281,"jjjj")=TEXT(CRENEAUX!$U$13,"jjjj"),TEXT($C281,"jjjj")=TEXT(CRENEAUX!$V$13,"jjjj"),TEXT($C281,"jjjj")=TEXT(CRENEAUX!$W$13,"jjjj"),TEXT($C281,"jjjj")=TEXT(CRENEAUX!$X$13,"jjjj"),TEXT($C281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H282</xm:sqref>
        </x14:conditionalFormatting>
        <x14:conditionalFormatting xmlns:xm="http://schemas.microsoft.com/office/excel/2006/main">
          <x14:cfRule type="expression" priority="1883" id="{84DDDE8E-EB11-4B23-95CA-F021A5809C96}">
            <xm:f>OR(TEXT($C283,"jjjj")=TEXT(CRENEAUX!$S$13,"jjjj"),TEXT($C283,"jjjj")=TEXT(CRENEAUX!$T$13,"jjjj"),TEXT($C283,"jjjj")=TEXT(CRENEAUX!$U$13,"jjjj"),TEXT($C283,"jjjj")=TEXT(CRENEAUX!$V$13,"jjjj"),TEXT($C283,"jjjj")=TEXT(CRENEAUX!$W$13,"jjjj"),TEXT($C283,"jjjj")=TEXT(CRENEAUX!$X$13,"jjjj"),TEXT($C283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H283</xm:sqref>
        </x14:conditionalFormatting>
        <x14:conditionalFormatting xmlns:xm="http://schemas.microsoft.com/office/excel/2006/main">
          <x14:cfRule type="expression" priority="1882" id="{9D4F39AE-F83D-48E8-8B65-C61BB4188890}">
            <xm:f>OR(TEXT($C283,"jjjj")=TEXT(CRENEAUX!$S$13,"jjjj"),TEXT($C283,"jjjj")=TEXT(CRENEAUX!$T$13,"jjjj"),TEXT($C283,"jjjj")=TEXT(CRENEAUX!$U$13,"jjjj"),TEXT($C283,"jjjj")=TEXT(CRENEAUX!$V$13,"jjjj"),TEXT($C283,"jjjj")=TEXT(CRENEAUX!$W$13,"jjjj"),TEXT($C283,"jjjj")=TEXT(CRENEAUX!$X$13,"jjjj"),TEXT($C283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H284</xm:sqref>
        </x14:conditionalFormatting>
        <x14:conditionalFormatting xmlns:xm="http://schemas.microsoft.com/office/excel/2006/main">
          <x14:cfRule type="expression" priority="1880" id="{A0A4C592-B92D-4F96-BA51-8CDCE784E94D}">
            <xm:f>OR(TEXT($C285,"jjjj")=TEXT(CRENEAUX!$S$13,"jjjj"),TEXT($C285,"jjjj")=TEXT(CRENEAUX!$T$13,"jjjj"),TEXT($C285,"jjjj")=TEXT(CRENEAUX!$U$13,"jjjj"),TEXT($C285,"jjjj")=TEXT(CRENEAUX!$V$13,"jjjj"),TEXT($C285,"jjjj")=TEXT(CRENEAUX!$W$13,"jjjj"),TEXT($C285,"jjjj")=TEXT(CRENEAUX!$X$13,"jjjj"),TEXT($C285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H285</xm:sqref>
        </x14:conditionalFormatting>
        <x14:conditionalFormatting xmlns:xm="http://schemas.microsoft.com/office/excel/2006/main">
          <x14:cfRule type="expression" priority="1879" id="{59E03D19-4C2E-4EDC-8F08-0BE471327BBB}">
            <xm:f>OR(TEXT($C285,"jjjj")=TEXT(CRENEAUX!$S$13,"jjjj"),TEXT($C285,"jjjj")=TEXT(CRENEAUX!$T$13,"jjjj"),TEXT($C285,"jjjj")=TEXT(CRENEAUX!$U$13,"jjjj"),TEXT($C285,"jjjj")=TEXT(CRENEAUX!$V$13,"jjjj"),TEXT($C285,"jjjj")=TEXT(CRENEAUX!$W$13,"jjjj"),TEXT($C285,"jjjj")=TEXT(CRENEAUX!$X$13,"jjjj"),TEXT($C285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H286</xm:sqref>
        </x14:conditionalFormatting>
        <x14:conditionalFormatting xmlns:xm="http://schemas.microsoft.com/office/excel/2006/main">
          <x14:cfRule type="expression" priority="1877" id="{94E76DCB-72DA-47A0-9F65-047516FB168B}">
            <xm:f>OR(TEXT($C287,"jjjj")=TEXT(CRENEAUX!$S$13,"jjjj"),TEXT($C287,"jjjj")=TEXT(CRENEAUX!$T$13,"jjjj"),TEXT($C287,"jjjj")=TEXT(CRENEAUX!$U$13,"jjjj"),TEXT($C287,"jjjj")=TEXT(CRENEAUX!$V$13,"jjjj"),TEXT($C287,"jjjj")=TEXT(CRENEAUX!$W$13,"jjjj"),TEXT($C287,"jjjj")=TEXT(CRENEAUX!$X$13,"jjjj"),TEXT($C287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H287</xm:sqref>
        </x14:conditionalFormatting>
        <x14:conditionalFormatting xmlns:xm="http://schemas.microsoft.com/office/excel/2006/main">
          <x14:cfRule type="expression" priority="1876" id="{FD9B23BC-6959-45F2-AC3C-211C2FB73E5E}">
            <xm:f>OR(TEXT($C287,"jjjj")=TEXT(CRENEAUX!$S$13,"jjjj"),TEXT($C287,"jjjj")=TEXT(CRENEAUX!$T$13,"jjjj"),TEXT($C287,"jjjj")=TEXT(CRENEAUX!$U$13,"jjjj"),TEXT($C287,"jjjj")=TEXT(CRENEAUX!$V$13,"jjjj"),TEXT($C287,"jjjj")=TEXT(CRENEAUX!$W$13,"jjjj"),TEXT($C287,"jjjj")=TEXT(CRENEAUX!$X$13,"jjjj"),TEXT($C287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H288</xm:sqref>
        </x14:conditionalFormatting>
        <x14:conditionalFormatting xmlns:xm="http://schemas.microsoft.com/office/excel/2006/main">
          <x14:cfRule type="expression" priority="1874" id="{1D1013BE-EF9F-4216-8F4E-7FEC948CD98C}">
            <xm:f>OR(TEXT($C289,"jjjj")=TEXT(CRENEAUX!$S$13,"jjjj"),TEXT($C289,"jjjj")=TEXT(CRENEAUX!$T$13,"jjjj"),TEXT($C289,"jjjj")=TEXT(CRENEAUX!$U$13,"jjjj"),TEXT($C289,"jjjj")=TEXT(CRENEAUX!$V$13,"jjjj"),TEXT($C289,"jjjj")=TEXT(CRENEAUX!$W$13,"jjjj"),TEXT($C289,"jjjj")=TEXT(CRENEAUX!$X$13,"jjjj"),TEXT($C289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H289</xm:sqref>
        </x14:conditionalFormatting>
        <x14:conditionalFormatting xmlns:xm="http://schemas.microsoft.com/office/excel/2006/main">
          <x14:cfRule type="expression" priority="1873" id="{EC452EC4-E51F-4706-8083-06BE68786B98}">
            <xm:f>OR(TEXT($C289,"jjjj")=TEXT(CRENEAUX!$S$13,"jjjj"),TEXT($C289,"jjjj")=TEXT(CRENEAUX!$T$13,"jjjj"),TEXT($C289,"jjjj")=TEXT(CRENEAUX!$U$13,"jjjj"),TEXT($C289,"jjjj")=TEXT(CRENEAUX!$V$13,"jjjj"),TEXT($C289,"jjjj")=TEXT(CRENEAUX!$W$13,"jjjj"),TEXT($C289,"jjjj")=TEXT(CRENEAUX!$X$13,"jjjj"),TEXT($C289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H290</xm:sqref>
        </x14:conditionalFormatting>
        <x14:conditionalFormatting xmlns:xm="http://schemas.microsoft.com/office/excel/2006/main">
          <x14:cfRule type="expression" priority="1871" id="{DA008CE7-181A-4FCD-A123-6966EE27CB64}">
            <xm:f>OR(TEXT($C291,"jjjj")=TEXT(CRENEAUX!$S$13,"jjjj"),TEXT($C291,"jjjj")=TEXT(CRENEAUX!$T$13,"jjjj"),TEXT($C291,"jjjj")=TEXT(CRENEAUX!$U$13,"jjjj"),TEXT($C291,"jjjj")=TEXT(CRENEAUX!$V$13,"jjjj"),TEXT($C291,"jjjj")=TEXT(CRENEAUX!$W$13,"jjjj"),TEXT($C291,"jjjj")=TEXT(CRENEAUX!$X$13,"jjjj"),TEXT($C291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H291</xm:sqref>
        </x14:conditionalFormatting>
        <x14:conditionalFormatting xmlns:xm="http://schemas.microsoft.com/office/excel/2006/main">
          <x14:cfRule type="expression" priority="1870" id="{4F6ED02F-66E7-4CEF-9F31-84DC5D3706E9}">
            <xm:f>OR(TEXT($C291,"jjjj")=TEXT(CRENEAUX!$S$13,"jjjj"),TEXT($C291,"jjjj")=TEXT(CRENEAUX!$T$13,"jjjj"),TEXT($C291,"jjjj")=TEXT(CRENEAUX!$U$13,"jjjj"),TEXT($C291,"jjjj")=TEXT(CRENEAUX!$V$13,"jjjj"),TEXT($C291,"jjjj")=TEXT(CRENEAUX!$W$13,"jjjj"),TEXT($C291,"jjjj")=TEXT(CRENEAUX!$X$13,"jjjj"),TEXT($C291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H292</xm:sqref>
        </x14:conditionalFormatting>
        <x14:conditionalFormatting xmlns:xm="http://schemas.microsoft.com/office/excel/2006/main">
          <x14:cfRule type="expression" priority="1868" id="{0D67556E-0756-41AC-B047-CCF0A7C19CE1}">
            <xm:f>OR(TEXT($C293,"jjjj")=TEXT(CRENEAUX!$S$13,"jjjj"),TEXT($C293,"jjjj")=TEXT(CRENEAUX!$T$13,"jjjj"),TEXT($C293,"jjjj")=TEXT(CRENEAUX!$U$13,"jjjj"),TEXT($C293,"jjjj")=TEXT(CRENEAUX!$V$13,"jjjj"),TEXT($C293,"jjjj")=TEXT(CRENEAUX!$W$13,"jjjj"),TEXT($C293,"jjjj")=TEXT(CRENEAUX!$X$13,"jjjj"),TEXT($C293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H293</xm:sqref>
        </x14:conditionalFormatting>
        <x14:conditionalFormatting xmlns:xm="http://schemas.microsoft.com/office/excel/2006/main">
          <x14:cfRule type="expression" priority="1867" id="{70B67B9A-61B5-4B0A-AFC2-D41483281A94}">
            <xm:f>OR(TEXT($C293,"jjjj")=TEXT(CRENEAUX!$S$13,"jjjj"),TEXT($C293,"jjjj")=TEXT(CRENEAUX!$T$13,"jjjj"),TEXT($C293,"jjjj")=TEXT(CRENEAUX!$U$13,"jjjj"),TEXT($C293,"jjjj")=TEXT(CRENEAUX!$V$13,"jjjj"),TEXT($C293,"jjjj")=TEXT(CRENEAUX!$W$13,"jjjj"),TEXT($C293,"jjjj")=TEXT(CRENEAUX!$X$13,"jjjj"),TEXT($C293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H294</xm:sqref>
        </x14:conditionalFormatting>
        <x14:conditionalFormatting xmlns:xm="http://schemas.microsoft.com/office/excel/2006/main">
          <x14:cfRule type="expression" priority="1865" id="{52888F39-5CE1-491D-B4AA-1C39D06FB846}">
            <xm:f>OR(TEXT($C295,"jjjj")=TEXT(CRENEAUX!$S$13,"jjjj"),TEXT($C295,"jjjj")=TEXT(CRENEAUX!$T$13,"jjjj"),TEXT($C295,"jjjj")=TEXT(CRENEAUX!$U$13,"jjjj"),TEXT($C295,"jjjj")=TEXT(CRENEAUX!$V$13,"jjjj"),TEXT($C295,"jjjj")=TEXT(CRENEAUX!$W$13,"jjjj"),TEXT($C295,"jjjj")=TEXT(CRENEAUX!$X$13,"jjjj"),TEXT($C295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H295</xm:sqref>
        </x14:conditionalFormatting>
        <x14:conditionalFormatting xmlns:xm="http://schemas.microsoft.com/office/excel/2006/main">
          <x14:cfRule type="expression" priority="1864" id="{27D01150-3525-4125-8067-87C4396D8A34}">
            <xm:f>OR(TEXT($C295,"jjjj")=TEXT(CRENEAUX!$S$13,"jjjj"),TEXT($C295,"jjjj")=TEXT(CRENEAUX!$T$13,"jjjj"),TEXT($C295,"jjjj")=TEXT(CRENEAUX!$U$13,"jjjj"),TEXT($C295,"jjjj")=TEXT(CRENEAUX!$V$13,"jjjj"),TEXT($C295,"jjjj")=TEXT(CRENEAUX!$W$13,"jjjj"),TEXT($C295,"jjjj")=TEXT(CRENEAUX!$X$13,"jjjj"),TEXT($C295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H296</xm:sqref>
        </x14:conditionalFormatting>
        <x14:conditionalFormatting xmlns:xm="http://schemas.microsoft.com/office/excel/2006/main">
          <x14:cfRule type="expression" priority="1862" id="{65C7E983-10BE-4050-B535-147F2C9CB2C6}">
            <xm:f>OR(TEXT($C297,"jjjj")=TEXT(CRENEAUX!$S$13,"jjjj"),TEXT($C297,"jjjj")=TEXT(CRENEAUX!$T$13,"jjjj"),TEXT($C297,"jjjj")=TEXT(CRENEAUX!$U$13,"jjjj"),TEXT($C297,"jjjj")=TEXT(CRENEAUX!$V$13,"jjjj"),TEXT($C297,"jjjj")=TEXT(CRENEAUX!$W$13,"jjjj"),TEXT($C297,"jjjj")=TEXT(CRENEAUX!$X$13,"jjjj"),TEXT($C297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H297</xm:sqref>
        </x14:conditionalFormatting>
        <x14:conditionalFormatting xmlns:xm="http://schemas.microsoft.com/office/excel/2006/main">
          <x14:cfRule type="expression" priority="1861" id="{E0E80AEB-79D1-41D7-AECC-0517BFBA5570}">
            <xm:f>OR(TEXT($C297,"jjjj")=TEXT(CRENEAUX!$S$13,"jjjj"),TEXT($C297,"jjjj")=TEXT(CRENEAUX!$T$13,"jjjj"),TEXT($C297,"jjjj")=TEXT(CRENEAUX!$U$13,"jjjj"),TEXT($C297,"jjjj")=TEXT(CRENEAUX!$V$13,"jjjj"),TEXT($C297,"jjjj")=TEXT(CRENEAUX!$W$13,"jjjj"),TEXT($C297,"jjjj")=TEXT(CRENEAUX!$X$13,"jjjj"),TEXT($C297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H298</xm:sqref>
        </x14:conditionalFormatting>
        <x14:conditionalFormatting xmlns:xm="http://schemas.microsoft.com/office/excel/2006/main">
          <x14:cfRule type="expression" priority="1859" id="{0F0E4E8D-F786-4E57-8084-FA5674875221}">
            <xm:f>OR(TEXT($C299,"jjjj")=TEXT(CRENEAUX!$S$13,"jjjj"),TEXT($C299,"jjjj")=TEXT(CRENEAUX!$T$13,"jjjj"),TEXT($C299,"jjjj")=TEXT(CRENEAUX!$U$13,"jjjj"),TEXT($C299,"jjjj")=TEXT(CRENEAUX!$V$13,"jjjj"),TEXT($C299,"jjjj")=TEXT(CRENEAUX!$W$13,"jjjj"),TEXT($C299,"jjjj")=TEXT(CRENEAUX!$X$13,"jjjj"),TEXT($C299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H299</xm:sqref>
        </x14:conditionalFormatting>
        <x14:conditionalFormatting xmlns:xm="http://schemas.microsoft.com/office/excel/2006/main">
          <x14:cfRule type="expression" priority="1858" id="{BBF259D9-3482-4092-BE5F-77134D56C530}">
            <xm:f>OR(TEXT($C299,"jjjj")=TEXT(CRENEAUX!$S$13,"jjjj"),TEXT($C299,"jjjj")=TEXT(CRENEAUX!$T$13,"jjjj"),TEXT($C299,"jjjj")=TEXT(CRENEAUX!$U$13,"jjjj"),TEXT($C299,"jjjj")=TEXT(CRENEAUX!$V$13,"jjjj"),TEXT($C299,"jjjj")=TEXT(CRENEAUX!$W$13,"jjjj"),TEXT($C299,"jjjj")=TEXT(CRENEAUX!$X$13,"jjjj"),TEXT($C299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H300</xm:sqref>
        </x14:conditionalFormatting>
        <x14:conditionalFormatting xmlns:xm="http://schemas.microsoft.com/office/excel/2006/main">
          <x14:cfRule type="expression" priority="1856" id="{97EF814F-430E-490C-8254-9E3FB3A0CC24}">
            <xm:f>OR(TEXT($C301,"jjjj")=TEXT(CRENEAUX!$S$13,"jjjj"),TEXT($C301,"jjjj")=TEXT(CRENEAUX!$T$13,"jjjj"),TEXT($C301,"jjjj")=TEXT(CRENEAUX!$U$13,"jjjj"),TEXT($C301,"jjjj")=TEXT(CRENEAUX!$V$13,"jjjj"),TEXT($C301,"jjjj")=TEXT(CRENEAUX!$W$13,"jjjj"),TEXT($C301,"jjjj")=TEXT(CRENEAUX!$X$13,"jjjj"),TEXT($C301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H301</xm:sqref>
        </x14:conditionalFormatting>
        <x14:conditionalFormatting xmlns:xm="http://schemas.microsoft.com/office/excel/2006/main">
          <x14:cfRule type="expression" priority="1855" id="{B4BBBE2A-6AB1-4B32-8805-F0668D1CE9B0}">
            <xm:f>OR(TEXT($C301,"jjjj")=TEXT(CRENEAUX!$S$13,"jjjj"),TEXT($C301,"jjjj")=TEXT(CRENEAUX!$T$13,"jjjj"),TEXT($C301,"jjjj")=TEXT(CRENEAUX!$U$13,"jjjj"),TEXT($C301,"jjjj")=TEXT(CRENEAUX!$V$13,"jjjj"),TEXT($C301,"jjjj")=TEXT(CRENEAUX!$W$13,"jjjj"),TEXT($C301,"jjjj")=TEXT(CRENEAUX!$X$13,"jjjj"),TEXT($C301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H302</xm:sqref>
        </x14:conditionalFormatting>
        <x14:conditionalFormatting xmlns:xm="http://schemas.microsoft.com/office/excel/2006/main">
          <x14:cfRule type="expression" priority="1853" id="{309D0038-DF92-4A21-9586-AF15BCB73A57}">
            <xm:f>OR(TEXT($C303,"jjjj")=TEXT(CRENEAUX!$S$13,"jjjj"),TEXT($C303,"jjjj")=TEXT(CRENEAUX!$T$13,"jjjj"),TEXT($C303,"jjjj")=TEXT(CRENEAUX!$U$13,"jjjj"),TEXT($C303,"jjjj")=TEXT(CRENEAUX!$V$13,"jjjj"),TEXT($C303,"jjjj")=TEXT(CRENEAUX!$W$13,"jjjj"),TEXT($C303,"jjjj")=TEXT(CRENEAUX!$X$13,"jjjj"),TEXT($C303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H303</xm:sqref>
        </x14:conditionalFormatting>
        <x14:conditionalFormatting xmlns:xm="http://schemas.microsoft.com/office/excel/2006/main">
          <x14:cfRule type="expression" priority="1852" id="{CD588673-17D8-45F1-B767-E98D5FA8F1E4}">
            <xm:f>OR(TEXT($C303,"jjjj")=TEXT(CRENEAUX!$S$13,"jjjj"),TEXT($C303,"jjjj")=TEXT(CRENEAUX!$T$13,"jjjj"),TEXT($C303,"jjjj")=TEXT(CRENEAUX!$U$13,"jjjj"),TEXT($C303,"jjjj")=TEXT(CRENEAUX!$V$13,"jjjj"),TEXT($C303,"jjjj")=TEXT(CRENEAUX!$W$13,"jjjj"),TEXT($C303,"jjjj")=TEXT(CRENEAUX!$X$13,"jjjj"),TEXT($C303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H304</xm:sqref>
        </x14:conditionalFormatting>
        <x14:conditionalFormatting xmlns:xm="http://schemas.microsoft.com/office/excel/2006/main">
          <x14:cfRule type="expression" priority="1850" id="{D9A4CD22-18FA-4D76-B083-A1200023CDA8}">
            <xm:f>OR(TEXT($C305,"jjjj")=TEXT(CRENEAUX!$S$13,"jjjj"),TEXT($C305,"jjjj")=TEXT(CRENEAUX!$T$13,"jjjj"),TEXT($C305,"jjjj")=TEXT(CRENEAUX!$U$13,"jjjj"),TEXT($C305,"jjjj")=TEXT(CRENEAUX!$V$13,"jjjj"),TEXT($C305,"jjjj")=TEXT(CRENEAUX!$W$13,"jjjj"),TEXT($C305,"jjjj")=TEXT(CRENEAUX!$X$13,"jjjj"),TEXT($C305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H305</xm:sqref>
        </x14:conditionalFormatting>
        <x14:conditionalFormatting xmlns:xm="http://schemas.microsoft.com/office/excel/2006/main">
          <x14:cfRule type="expression" priority="1849" id="{937A2074-F9B3-433A-8E80-AF8380D5740F}">
            <xm:f>OR(TEXT($C305,"jjjj")=TEXT(CRENEAUX!$S$13,"jjjj"),TEXT($C305,"jjjj")=TEXT(CRENEAUX!$T$13,"jjjj"),TEXT($C305,"jjjj")=TEXT(CRENEAUX!$U$13,"jjjj"),TEXT($C305,"jjjj")=TEXT(CRENEAUX!$V$13,"jjjj"),TEXT($C305,"jjjj")=TEXT(CRENEAUX!$W$13,"jjjj"),TEXT($C305,"jjjj")=TEXT(CRENEAUX!$X$13,"jjjj"),TEXT($C305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H306</xm:sqref>
        </x14:conditionalFormatting>
        <x14:conditionalFormatting xmlns:xm="http://schemas.microsoft.com/office/excel/2006/main">
          <x14:cfRule type="expression" priority="1847" id="{29012EE2-50E7-42F4-8440-760F2A22CA9C}">
            <xm:f>OR(TEXT($C307,"jjjj")=TEXT(CRENEAUX!$S$13,"jjjj"),TEXT($C307,"jjjj")=TEXT(CRENEAUX!$T$13,"jjjj"),TEXT($C307,"jjjj")=TEXT(CRENEAUX!$U$13,"jjjj"),TEXT($C307,"jjjj")=TEXT(CRENEAUX!$V$13,"jjjj"),TEXT($C307,"jjjj")=TEXT(CRENEAUX!$W$13,"jjjj"),TEXT($C307,"jjjj")=TEXT(CRENEAUX!$X$13,"jjjj"),TEXT($C307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H307</xm:sqref>
        </x14:conditionalFormatting>
        <x14:conditionalFormatting xmlns:xm="http://schemas.microsoft.com/office/excel/2006/main">
          <x14:cfRule type="expression" priority="1846" id="{BD48D689-C633-443E-AC50-2CC5C666B62E}">
            <xm:f>OR(TEXT($C307,"jjjj")=TEXT(CRENEAUX!$S$13,"jjjj"),TEXT($C307,"jjjj")=TEXT(CRENEAUX!$T$13,"jjjj"),TEXT($C307,"jjjj")=TEXT(CRENEAUX!$U$13,"jjjj"),TEXT($C307,"jjjj")=TEXT(CRENEAUX!$V$13,"jjjj"),TEXT($C307,"jjjj")=TEXT(CRENEAUX!$W$13,"jjjj"),TEXT($C307,"jjjj")=TEXT(CRENEAUX!$X$13,"jjjj"),TEXT($C307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H308</xm:sqref>
        </x14:conditionalFormatting>
        <x14:conditionalFormatting xmlns:xm="http://schemas.microsoft.com/office/excel/2006/main">
          <x14:cfRule type="expression" priority="1844" id="{584512D1-BB91-4DDE-B5E1-1894D41D5CBC}">
            <xm:f>OR(TEXT($C309,"jjjj")=TEXT(CRENEAUX!$S$13,"jjjj"),TEXT($C309,"jjjj")=TEXT(CRENEAUX!$T$13,"jjjj"),TEXT($C309,"jjjj")=TEXT(CRENEAUX!$U$13,"jjjj"),TEXT($C309,"jjjj")=TEXT(CRENEAUX!$V$13,"jjjj"),TEXT($C309,"jjjj")=TEXT(CRENEAUX!$W$13,"jjjj"),TEXT($C309,"jjjj")=TEXT(CRENEAUX!$X$13,"jjjj"),TEXT($C309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H309</xm:sqref>
        </x14:conditionalFormatting>
        <x14:conditionalFormatting xmlns:xm="http://schemas.microsoft.com/office/excel/2006/main">
          <x14:cfRule type="expression" priority="1843" id="{85D2E0F8-968B-4BB3-B709-781622DB61C0}">
            <xm:f>OR(TEXT($C309,"jjjj")=TEXT(CRENEAUX!$S$13,"jjjj"),TEXT($C309,"jjjj")=TEXT(CRENEAUX!$T$13,"jjjj"),TEXT($C309,"jjjj")=TEXT(CRENEAUX!$U$13,"jjjj"),TEXT($C309,"jjjj")=TEXT(CRENEAUX!$V$13,"jjjj"),TEXT($C309,"jjjj")=TEXT(CRENEAUX!$W$13,"jjjj"),TEXT($C309,"jjjj")=TEXT(CRENEAUX!$X$13,"jjjj"),TEXT($C309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H310</xm:sqref>
        </x14:conditionalFormatting>
        <x14:conditionalFormatting xmlns:xm="http://schemas.microsoft.com/office/excel/2006/main">
          <x14:cfRule type="expression" priority="1841" id="{598ACA1E-844A-414E-98F3-68EC9FEB94C7}">
            <xm:f>OR(TEXT($C311,"jjjj")=TEXT(CRENEAUX!$S$13,"jjjj"),TEXT($C311,"jjjj")=TEXT(CRENEAUX!$T$13,"jjjj"),TEXT($C311,"jjjj")=TEXT(CRENEAUX!$U$13,"jjjj"),TEXT($C311,"jjjj")=TEXT(CRENEAUX!$V$13,"jjjj"),TEXT($C311,"jjjj")=TEXT(CRENEAUX!$W$13,"jjjj"),TEXT($C311,"jjjj")=TEXT(CRENEAUX!$X$13,"jjjj"),TEXT($C311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H311</xm:sqref>
        </x14:conditionalFormatting>
        <x14:conditionalFormatting xmlns:xm="http://schemas.microsoft.com/office/excel/2006/main">
          <x14:cfRule type="expression" priority="1840" id="{8FB81802-E9DB-4ED6-AB44-9270F0E72C1F}">
            <xm:f>OR(TEXT($C311,"jjjj")=TEXT(CRENEAUX!$S$13,"jjjj"),TEXT($C311,"jjjj")=TEXT(CRENEAUX!$T$13,"jjjj"),TEXT($C311,"jjjj")=TEXT(CRENEAUX!$U$13,"jjjj"),TEXT($C311,"jjjj")=TEXT(CRENEAUX!$V$13,"jjjj"),TEXT($C311,"jjjj")=TEXT(CRENEAUX!$W$13,"jjjj"),TEXT($C311,"jjjj")=TEXT(CRENEAUX!$X$13,"jjjj"),TEXT($C311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H312</xm:sqref>
        </x14:conditionalFormatting>
        <x14:conditionalFormatting xmlns:xm="http://schemas.microsoft.com/office/excel/2006/main">
          <x14:cfRule type="expression" priority="1838" id="{D15B9149-12F6-452B-9E96-8A43EDB7C5BB}">
            <xm:f>OR(TEXT($C313,"jjjj")=TEXT(CRENEAUX!$S$13,"jjjj"),TEXT($C313,"jjjj")=TEXT(CRENEAUX!$T$13,"jjjj"),TEXT($C313,"jjjj")=TEXT(CRENEAUX!$U$13,"jjjj"),TEXT($C313,"jjjj")=TEXT(CRENEAUX!$V$13,"jjjj"),TEXT($C313,"jjjj")=TEXT(CRENEAUX!$W$13,"jjjj"),TEXT($C313,"jjjj")=TEXT(CRENEAUX!$X$13,"jjjj"),TEXT($C313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H313</xm:sqref>
        </x14:conditionalFormatting>
        <x14:conditionalFormatting xmlns:xm="http://schemas.microsoft.com/office/excel/2006/main">
          <x14:cfRule type="expression" priority="1837" id="{0CD4B4A1-4B9F-43B1-98A5-67ECE724E169}">
            <xm:f>OR(TEXT($C313,"jjjj")=TEXT(CRENEAUX!$S$13,"jjjj"),TEXT($C313,"jjjj")=TEXT(CRENEAUX!$T$13,"jjjj"),TEXT($C313,"jjjj")=TEXT(CRENEAUX!$U$13,"jjjj"),TEXT($C313,"jjjj")=TEXT(CRENEAUX!$V$13,"jjjj"),TEXT($C313,"jjjj")=TEXT(CRENEAUX!$W$13,"jjjj"),TEXT($C313,"jjjj")=TEXT(CRENEAUX!$X$13,"jjjj"),TEXT($C313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H314</xm:sqref>
        </x14:conditionalFormatting>
        <x14:conditionalFormatting xmlns:xm="http://schemas.microsoft.com/office/excel/2006/main">
          <x14:cfRule type="expression" priority="1835" id="{A25367E5-A6D3-4DC6-B70C-BEC0C9253B99}">
            <xm:f>OR(TEXT($C315,"jjjj")=TEXT(CRENEAUX!$S$13,"jjjj"),TEXT($C315,"jjjj")=TEXT(CRENEAUX!$T$13,"jjjj"),TEXT($C315,"jjjj")=TEXT(CRENEAUX!$U$13,"jjjj"),TEXT($C315,"jjjj")=TEXT(CRENEAUX!$V$13,"jjjj"),TEXT($C315,"jjjj")=TEXT(CRENEAUX!$W$13,"jjjj"),TEXT($C315,"jjjj")=TEXT(CRENEAUX!$X$13,"jjjj"),TEXT($C315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H315</xm:sqref>
        </x14:conditionalFormatting>
        <x14:conditionalFormatting xmlns:xm="http://schemas.microsoft.com/office/excel/2006/main">
          <x14:cfRule type="expression" priority="1834" id="{2D7333E7-4D8B-4EC6-8242-273E4B263292}">
            <xm:f>OR(TEXT($C315,"jjjj")=TEXT(CRENEAUX!$S$13,"jjjj"),TEXT($C315,"jjjj")=TEXT(CRENEAUX!$T$13,"jjjj"),TEXT($C315,"jjjj")=TEXT(CRENEAUX!$U$13,"jjjj"),TEXT($C315,"jjjj")=TEXT(CRENEAUX!$V$13,"jjjj"),TEXT($C315,"jjjj")=TEXT(CRENEAUX!$W$13,"jjjj"),TEXT($C315,"jjjj")=TEXT(CRENEAUX!$X$13,"jjjj"),TEXT($C315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H316</xm:sqref>
        </x14:conditionalFormatting>
        <x14:conditionalFormatting xmlns:xm="http://schemas.microsoft.com/office/excel/2006/main">
          <x14:cfRule type="expression" priority="1832" id="{F81B5AE6-72CE-46D2-A6D6-1BF4ABD8ED72}">
            <xm:f>OR(TEXT($C317,"jjjj")=TEXT(CRENEAUX!$S$13,"jjjj"),TEXT($C317,"jjjj")=TEXT(CRENEAUX!$T$13,"jjjj"),TEXT($C317,"jjjj")=TEXT(CRENEAUX!$U$13,"jjjj"),TEXT($C317,"jjjj")=TEXT(CRENEAUX!$V$13,"jjjj"),TEXT($C317,"jjjj")=TEXT(CRENEAUX!$W$13,"jjjj"),TEXT($C317,"jjjj")=TEXT(CRENEAUX!$X$13,"jjjj"),TEXT($C317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H317</xm:sqref>
        </x14:conditionalFormatting>
        <x14:conditionalFormatting xmlns:xm="http://schemas.microsoft.com/office/excel/2006/main">
          <x14:cfRule type="expression" priority="1831" id="{09C2D72B-3364-4E9E-848A-1F5AF6DADB93}">
            <xm:f>OR(TEXT($C317,"jjjj")=TEXT(CRENEAUX!$S$13,"jjjj"),TEXT($C317,"jjjj")=TEXT(CRENEAUX!$T$13,"jjjj"),TEXT($C317,"jjjj")=TEXT(CRENEAUX!$U$13,"jjjj"),TEXT($C317,"jjjj")=TEXT(CRENEAUX!$V$13,"jjjj"),TEXT($C317,"jjjj")=TEXT(CRENEAUX!$W$13,"jjjj"),TEXT($C317,"jjjj")=TEXT(CRENEAUX!$X$13,"jjjj"),TEXT($C317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H318</xm:sqref>
        </x14:conditionalFormatting>
        <x14:conditionalFormatting xmlns:xm="http://schemas.microsoft.com/office/excel/2006/main">
          <x14:cfRule type="expression" priority="1829" id="{29F674B4-534D-465F-97DC-CBBF27134065}">
            <xm:f>OR(TEXT($C319,"jjjj")=TEXT(CRENEAUX!$S$13,"jjjj"),TEXT($C319,"jjjj")=TEXT(CRENEAUX!$T$13,"jjjj"),TEXT($C319,"jjjj")=TEXT(CRENEAUX!$U$13,"jjjj"),TEXT($C319,"jjjj")=TEXT(CRENEAUX!$V$13,"jjjj"),TEXT($C319,"jjjj")=TEXT(CRENEAUX!$W$13,"jjjj"),TEXT($C319,"jjjj")=TEXT(CRENEAUX!$X$13,"jjjj"),TEXT($C319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H319</xm:sqref>
        </x14:conditionalFormatting>
        <x14:conditionalFormatting xmlns:xm="http://schemas.microsoft.com/office/excel/2006/main">
          <x14:cfRule type="expression" priority="1828" id="{F8770C18-BD01-4DB8-ABE9-61E7E8F7CDA3}">
            <xm:f>OR(TEXT($C319,"jjjj")=TEXT(CRENEAUX!$S$13,"jjjj"),TEXT($C319,"jjjj")=TEXT(CRENEAUX!$T$13,"jjjj"),TEXT($C319,"jjjj")=TEXT(CRENEAUX!$U$13,"jjjj"),TEXT($C319,"jjjj")=TEXT(CRENEAUX!$V$13,"jjjj"),TEXT($C319,"jjjj")=TEXT(CRENEAUX!$W$13,"jjjj"),TEXT($C319,"jjjj")=TEXT(CRENEAUX!$X$13,"jjjj"),TEXT($C319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H320</xm:sqref>
        </x14:conditionalFormatting>
        <x14:conditionalFormatting xmlns:xm="http://schemas.microsoft.com/office/excel/2006/main">
          <x14:cfRule type="expression" priority="1826" id="{340504AF-DD05-4CC7-9692-623069821C28}">
            <xm:f>OR(TEXT($C321,"jjjj")=TEXT(CRENEAUX!$S$13,"jjjj"),TEXT($C321,"jjjj")=TEXT(CRENEAUX!$T$13,"jjjj"),TEXT($C321,"jjjj")=TEXT(CRENEAUX!$U$13,"jjjj"),TEXT($C321,"jjjj")=TEXT(CRENEAUX!$V$13,"jjjj"),TEXT($C321,"jjjj")=TEXT(CRENEAUX!$W$13,"jjjj"),TEXT($C321,"jjjj")=TEXT(CRENEAUX!$X$13,"jjjj"),TEXT($C321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H321</xm:sqref>
        </x14:conditionalFormatting>
        <x14:conditionalFormatting xmlns:xm="http://schemas.microsoft.com/office/excel/2006/main">
          <x14:cfRule type="expression" priority="1825" id="{A6BD6D50-6015-4FA3-84D9-4499492DE6CE}">
            <xm:f>OR(TEXT($C321,"jjjj")=TEXT(CRENEAUX!$S$13,"jjjj"),TEXT($C321,"jjjj")=TEXT(CRENEAUX!$T$13,"jjjj"),TEXT($C321,"jjjj")=TEXT(CRENEAUX!$U$13,"jjjj"),TEXT($C321,"jjjj")=TEXT(CRENEAUX!$V$13,"jjjj"),TEXT($C321,"jjjj")=TEXT(CRENEAUX!$W$13,"jjjj"),TEXT($C321,"jjjj")=TEXT(CRENEAUX!$X$13,"jjjj"),TEXT($C321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H322</xm:sqref>
        </x14:conditionalFormatting>
        <x14:conditionalFormatting xmlns:xm="http://schemas.microsoft.com/office/excel/2006/main">
          <x14:cfRule type="expression" priority="1823" id="{EA222A1C-1A32-46F6-A3CC-B5CA7BEB639F}">
            <xm:f>OR(TEXT($C323,"jjjj")=TEXT(CRENEAUX!$S$13,"jjjj"),TEXT($C323,"jjjj")=TEXT(CRENEAUX!$T$13,"jjjj"),TEXT($C323,"jjjj")=TEXT(CRENEAUX!$U$13,"jjjj"),TEXT($C323,"jjjj")=TEXT(CRENEAUX!$V$13,"jjjj"),TEXT($C323,"jjjj")=TEXT(CRENEAUX!$W$13,"jjjj"),TEXT($C323,"jjjj")=TEXT(CRENEAUX!$X$13,"jjjj"),TEXT($C323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H323</xm:sqref>
        </x14:conditionalFormatting>
        <x14:conditionalFormatting xmlns:xm="http://schemas.microsoft.com/office/excel/2006/main">
          <x14:cfRule type="expression" priority="1822" id="{0FDF6227-C6A3-4B19-852B-28CB5E8542B1}">
            <xm:f>OR(TEXT($C323,"jjjj")=TEXT(CRENEAUX!$S$13,"jjjj"),TEXT($C323,"jjjj")=TEXT(CRENEAUX!$T$13,"jjjj"),TEXT($C323,"jjjj")=TEXT(CRENEAUX!$U$13,"jjjj"),TEXT($C323,"jjjj")=TEXT(CRENEAUX!$V$13,"jjjj"),TEXT($C323,"jjjj")=TEXT(CRENEAUX!$W$13,"jjjj"),TEXT($C323,"jjjj")=TEXT(CRENEAUX!$X$13,"jjjj"),TEXT($C323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H324</xm:sqref>
        </x14:conditionalFormatting>
        <x14:conditionalFormatting xmlns:xm="http://schemas.microsoft.com/office/excel/2006/main">
          <x14:cfRule type="expression" priority="1820" id="{41C87301-9518-441B-B5A0-F0F8D8490B52}">
            <xm:f>OR(TEXT($C325,"jjjj")=TEXT(CRENEAUX!$S$13,"jjjj"),TEXT($C325,"jjjj")=TEXT(CRENEAUX!$T$13,"jjjj"),TEXT($C325,"jjjj")=TEXT(CRENEAUX!$U$13,"jjjj"),TEXT($C325,"jjjj")=TEXT(CRENEAUX!$V$13,"jjjj"),TEXT($C325,"jjjj")=TEXT(CRENEAUX!$W$13,"jjjj"),TEXT($C325,"jjjj")=TEXT(CRENEAUX!$X$13,"jjjj"),TEXT($C325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H325</xm:sqref>
        </x14:conditionalFormatting>
        <x14:conditionalFormatting xmlns:xm="http://schemas.microsoft.com/office/excel/2006/main">
          <x14:cfRule type="expression" priority="1819" id="{19CF3D7C-9844-476F-BD84-B15540578596}">
            <xm:f>OR(TEXT($C325,"jjjj")=TEXT(CRENEAUX!$S$13,"jjjj"),TEXT($C325,"jjjj")=TEXT(CRENEAUX!$T$13,"jjjj"),TEXT($C325,"jjjj")=TEXT(CRENEAUX!$U$13,"jjjj"),TEXT($C325,"jjjj")=TEXT(CRENEAUX!$V$13,"jjjj"),TEXT($C325,"jjjj")=TEXT(CRENEAUX!$W$13,"jjjj"),TEXT($C325,"jjjj")=TEXT(CRENEAUX!$X$13,"jjjj"),TEXT($C325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H326</xm:sqref>
        </x14:conditionalFormatting>
        <x14:conditionalFormatting xmlns:xm="http://schemas.microsoft.com/office/excel/2006/main">
          <x14:cfRule type="expression" priority="1817" id="{D88AB809-9DDC-4A3D-8E43-A04E141973F3}">
            <xm:f>OR(TEXT($C327,"jjjj")=TEXT(CRENEAUX!$S$13,"jjjj"),TEXT($C327,"jjjj")=TEXT(CRENEAUX!$T$13,"jjjj"),TEXT($C327,"jjjj")=TEXT(CRENEAUX!$U$13,"jjjj"),TEXT($C327,"jjjj")=TEXT(CRENEAUX!$V$13,"jjjj"),TEXT($C327,"jjjj")=TEXT(CRENEAUX!$W$13,"jjjj"),TEXT($C327,"jjjj")=TEXT(CRENEAUX!$X$13,"jjjj"),TEXT($C327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H327</xm:sqref>
        </x14:conditionalFormatting>
        <x14:conditionalFormatting xmlns:xm="http://schemas.microsoft.com/office/excel/2006/main">
          <x14:cfRule type="expression" priority="1816" id="{698D1D50-5EF9-41CA-9307-E69B8C94CBE3}">
            <xm:f>OR(TEXT($C327,"jjjj")=TEXT(CRENEAUX!$S$13,"jjjj"),TEXT($C327,"jjjj")=TEXT(CRENEAUX!$T$13,"jjjj"),TEXT($C327,"jjjj")=TEXT(CRENEAUX!$U$13,"jjjj"),TEXT($C327,"jjjj")=TEXT(CRENEAUX!$V$13,"jjjj"),TEXT($C327,"jjjj")=TEXT(CRENEAUX!$W$13,"jjjj"),TEXT($C327,"jjjj")=TEXT(CRENEAUX!$X$13,"jjjj"),TEXT($C327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H328</xm:sqref>
        </x14:conditionalFormatting>
        <x14:conditionalFormatting xmlns:xm="http://schemas.microsoft.com/office/excel/2006/main">
          <x14:cfRule type="expression" priority="1814" id="{177EEDA8-B9FA-4433-B29C-225E29A30BFB}">
            <xm:f>OR(TEXT($C329,"jjjj")=TEXT(CRENEAUX!$S$13,"jjjj"),TEXT($C329,"jjjj")=TEXT(CRENEAUX!$T$13,"jjjj"),TEXT($C329,"jjjj")=TEXT(CRENEAUX!$U$13,"jjjj"),TEXT($C329,"jjjj")=TEXT(CRENEAUX!$V$13,"jjjj"),TEXT($C329,"jjjj")=TEXT(CRENEAUX!$W$13,"jjjj"),TEXT($C329,"jjjj")=TEXT(CRENEAUX!$X$13,"jjjj"),TEXT($C329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H329</xm:sqref>
        </x14:conditionalFormatting>
        <x14:conditionalFormatting xmlns:xm="http://schemas.microsoft.com/office/excel/2006/main">
          <x14:cfRule type="expression" priority="1813" id="{B0FCC74A-F246-4DB9-83B3-C6C021678C43}">
            <xm:f>OR(TEXT($C329,"jjjj")=TEXT(CRENEAUX!$S$13,"jjjj"),TEXT($C329,"jjjj")=TEXT(CRENEAUX!$T$13,"jjjj"),TEXT($C329,"jjjj")=TEXT(CRENEAUX!$U$13,"jjjj"),TEXT($C329,"jjjj")=TEXT(CRENEAUX!$V$13,"jjjj"),TEXT($C329,"jjjj")=TEXT(CRENEAUX!$W$13,"jjjj"),TEXT($C329,"jjjj")=TEXT(CRENEAUX!$X$13,"jjjj"),TEXT($C329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H330</xm:sqref>
        </x14:conditionalFormatting>
        <x14:conditionalFormatting xmlns:xm="http://schemas.microsoft.com/office/excel/2006/main">
          <x14:cfRule type="expression" priority="1811" id="{29EF9B67-49C5-4049-86AB-C1C4881D26AA}">
            <xm:f>OR(TEXT($C331,"jjjj")=TEXT(CRENEAUX!$S$13,"jjjj"),TEXT($C331,"jjjj")=TEXT(CRENEAUX!$T$13,"jjjj"),TEXT($C331,"jjjj")=TEXT(CRENEAUX!$U$13,"jjjj"),TEXT($C331,"jjjj")=TEXT(CRENEAUX!$V$13,"jjjj"),TEXT($C331,"jjjj")=TEXT(CRENEAUX!$W$13,"jjjj"),TEXT($C331,"jjjj")=TEXT(CRENEAUX!$X$13,"jjjj"),TEXT($C331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H331</xm:sqref>
        </x14:conditionalFormatting>
        <x14:conditionalFormatting xmlns:xm="http://schemas.microsoft.com/office/excel/2006/main">
          <x14:cfRule type="expression" priority="1810" id="{B8AEAB92-C955-4622-89E5-4C43045B5742}">
            <xm:f>OR(TEXT($C331,"jjjj")=TEXT(CRENEAUX!$S$13,"jjjj"),TEXT($C331,"jjjj")=TEXT(CRENEAUX!$T$13,"jjjj"),TEXT($C331,"jjjj")=TEXT(CRENEAUX!$U$13,"jjjj"),TEXT($C331,"jjjj")=TEXT(CRENEAUX!$V$13,"jjjj"),TEXT($C331,"jjjj")=TEXT(CRENEAUX!$W$13,"jjjj"),TEXT($C331,"jjjj")=TEXT(CRENEAUX!$X$13,"jjjj"),TEXT($C331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H332</xm:sqref>
        </x14:conditionalFormatting>
        <x14:conditionalFormatting xmlns:xm="http://schemas.microsoft.com/office/excel/2006/main">
          <x14:cfRule type="expression" priority="1808" id="{53E0BDAD-A99A-441C-B43C-52A50EC90620}">
            <xm:f>OR(TEXT($C333,"jjjj")=TEXT(CRENEAUX!$S$13,"jjjj"),TEXT($C333,"jjjj")=TEXT(CRENEAUX!$T$13,"jjjj"),TEXT($C333,"jjjj")=TEXT(CRENEAUX!$U$13,"jjjj"),TEXT($C333,"jjjj")=TEXT(CRENEAUX!$V$13,"jjjj"),TEXT($C333,"jjjj")=TEXT(CRENEAUX!$W$13,"jjjj"),TEXT($C333,"jjjj")=TEXT(CRENEAUX!$X$13,"jjjj"),TEXT($C333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H333</xm:sqref>
        </x14:conditionalFormatting>
        <x14:conditionalFormatting xmlns:xm="http://schemas.microsoft.com/office/excel/2006/main">
          <x14:cfRule type="expression" priority="1807" id="{6E2D9CB5-29A0-4CF6-91C5-0371787FE51F}">
            <xm:f>OR(TEXT($C333,"jjjj")=TEXT(CRENEAUX!$S$13,"jjjj"),TEXT($C333,"jjjj")=TEXT(CRENEAUX!$T$13,"jjjj"),TEXT($C333,"jjjj")=TEXT(CRENEAUX!$U$13,"jjjj"),TEXT($C333,"jjjj")=TEXT(CRENEAUX!$V$13,"jjjj"),TEXT($C333,"jjjj")=TEXT(CRENEAUX!$W$13,"jjjj"),TEXT($C333,"jjjj")=TEXT(CRENEAUX!$X$13,"jjjj"),TEXT($C333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H334</xm:sqref>
        </x14:conditionalFormatting>
        <x14:conditionalFormatting xmlns:xm="http://schemas.microsoft.com/office/excel/2006/main">
          <x14:cfRule type="expression" priority="1805" id="{493F846A-34FA-4A0F-8846-7647E69BFE7A}">
            <xm:f>OR(TEXT($C335,"jjjj")=TEXT(CRENEAUX!$S$13,"jjjj"),TEXT($C335,"jjjj")=TEXT(CRENEAUX!$T$13,"jjjj"),TEXT($C335,"jjjj")=TEXT(CRENEAUX!$U$13,"jjjj"),TEXT($C335,"jjjj")=TEXT(CRENEAUX!$V$13,"jjjj"),TEXT($C335,"jjjj")=TEXT(CRENEAUX!$W$13,"jjjj"),TEXT($C335,"jjjj")=TEXT(CRENEAUX!$X$13,"jjjj"),TEXT($C335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H335</xm:sqref>
        </x14:conditionalFormatting>
        <x14:conditionalFormatting xmlns:xm="http://schemas.microsoft.com/office/excel/2006/main">
          <x14:cfRule type="expression" priority="1804" id="{14866AD4-EEEA-4753-8718-08E5ABF6366C}">
            <xm:f>OR(TEXT($C335,"jjjj")=TEXT(CRENEAUX!$S$13,"jjjj"),TEXT($C335,"jjjj")=TEXT(CRENEAUX!$T$13,"jjjj"),TEXT($C335,"jjjj")=TEXT(CRENEAUX!$U$13,"jjjj"),TEXT($C335,"jjjj")=TEXT(CRENEAUX!$V$13,"jjjj"),TEXT($C335,"jjjj")=TEXT(CRENEAUX!$W$13,"jjjj"),TEXT($C335,"jjjj")=TEXT(CRENEAUX!$X$13,"jjjj"),TEXT($C335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H336</xm:sqref>
        </x14:conditionalFormatting>
        <x14:conditionalFormatting xmlns:xm="http://schemas.microsoft.com/office/excel/2006/main">
          <x14:cfRule type="expression" priority="1802" id="{F5EDE13F-13EF-462D-BD57-340664C7426E}">
            <xm:f>OR(TEXT($C337,"jjjj")=TEXT(CRENEAUX!$S$13,"jjjj"),TEXT($C337,"jjjj")=TEXT(CRENEAUX!$T$13,"jjjj"),TEXT($C337,"jjjj")=TEXT(CRENEAUX!$U$13,"jjjj"),TEXT($C337,"jjjj")=TEXT(CRENEAUX!$V$13,"jjjj"),TEXT($C337,"jjjj")=TEXT(CRENEAUX!$W$13,"jjjj"),TEXT($C337,"jjjj")=TEXT(CRENEAUX!$X$13,"jjjj"),TEXT($C337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H337</xm:sqref>
        </x14:conditionalFormatting>
        <x14:conditionalFormatting xmlns:xm="http://schemas.microsoft.com/office/excel/2006/main">
          <x14:cfRule type="expression" priority="1801" id="{F2D06ED0-D6A3-4EFC-94A0-4489D007D33A}">
            <xm:f>OR(TEXT($C337,"jjjj")=TEXT(CRENEAUX!$S$13,"jjjj"),TEXT($C337,"jjjj")=TEXT(CRENEAUX!$T$13,"jjjj"),TEXT($C337,"jjjj")=TEXT(CRENEAUX!$U$13,"jjjj"),TEXT($C337,"jjjj")=TEXT(CRENEAUX!$V$13,"jjjj"),TEXT($C337,"jjjj")=TEXT(CRENEAUX!$W$13,"jjjj"),TEXT($C337,"jjjj")=TEXT(CRENEAUX!$X$13,"jjjj"),TEXT($C337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H338</xm:sqref>
        </x14:conditionalFormatting>
        <x14:conditionalFormatting xmlns:xm="http://schemas.microsoft.com/office/excel/2006/main">
          <x14:cfRule type="expression" priority="1799" id="{25629DA2-DA07-48FD-9C5F-BF3CC1042629}">
            <xm:f>OR(TEXT($C339,"jjjj")=TEXT(CRENEAUX!$S$13,"jjjj"),TEXT($C339,"jjjj")=TEXT(CRENEAUX!$T$13,"jjjj"),TEXT($C339,"jjjj")=TEXT(CRENEAUX!$U$13,"jjjj"),TEXT($C339,"jjjj")=TEXT(CRENEAUX!$V$13,"jjjj"),TEXT($C339,"jjjj")=TEXT(CRENEAUX!$W$13,"jjjj"),TEXT($C339,"jjjj")=TEXT(CRENEAUX!$X$13,"jjjj"),TEXT($C339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H339</xm:sqref>
        </x14:conditionalFormatting>
        <x14:conditionalFormatting xmlns:xm="http://schemas.microsoft.com/office/excel/2006/main">
          <x14:cfRule type="expression" priority="1798" id="{18C273F0-46DD-4CE9-9C8B-9180ACD94273}">
            <xm:f>OR(TEXT($C339,"jjjj")=TEXT(CRENEAUX!$S$13,"jjjj"),TEXT($C339,"jjjj")=TEXT(CRENEAUX!$T$13,"jjjj"),TEXT($C339,"jjjj")=TEXT(CRENEAUX!$U$13,"jjjj"),TEXT($C339,"jjjj")=TEXT(CRENEAUX!$V$13,"jjjj"),TEXT($C339,"jjjj")=TEXT(CRENEAUX!$W$13,"jjjj"),TEXT($C339,"jjjj")=TEXT(CRENEAUX!$X$13,"jjjj"),TEXT($C339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H340</xm:sqref>
        </x14:conditionalFormatting>
        <x14:conditionalFormatting xmlns:xm="http://schemas.microsoft.com/office/excel/2006/main">
          <x14:cfRule type="expression" priority="1796" id="{DB408820-6661-4FDF-8028-F6B893C42D69}">
            <xm:f>OR(TEXT($C341,"jjjj")=TEXT(CRENEAUX!$S$13,"jjjj"),TEXT($C341,"jjjj")=TEXT(CRENEAUX!$T$13,"jjjj"),TEXT($C341,"jjjj")=TEXT(CRENEAUX!$U$13,"jjjj"),TEXT($C341,"jjjj")=TEXT(CRENEAUX!$V$13,"jjjj"),TEXT($C341,"jjjj")=TEXT(CRENEAUX!$W$13,"jjjj"),TEXT($C341,"jjjj")=TEXT(CRENEAUX!$X$13,"jjjj"),TEXT($C341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H341</xm:sqref>
        </x14:conditionalFormatting>
        <x14:conditionalFormatting xmlns:xm="http://schemas.microsoft.com/office/excel/2006/main">
          <x14:cfRule type="expression" priority="1795" id="{4104196C-0BFF-44E7-84B9-736E0E245391}">
            <xm:f>OR(TEXT($C341,"jjjj")=TEXT(CRENEAUX!$S$13,"jjjj"),TEXT($C341,"jjjj")=TEXT(CRENEAUX!$T$13,"jjjj"),TEXT($C341,"jjjj")=TEXT(CRENEAUX!$U$13,"jjjj"),TEXT($C341,"jjjj")=TEXT(CRENEAUX!$V$13,"jjjj"),TEXT($C341,"jjjj")=TEXT(CRENEAUX!$W$13,"jjjj"),TEXT($C341,"jjjj")=TEXT(CRENEAUX!$X$13,"jjjj"),TEXT($C341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H342</xm:sqref>
        </x14:conditionalFormatting>
        <x14:conditionalFormatting xmlns:xm="http://schemas.microsoft.com/office/excel/2006/main">
          <x14:cfRule type="expression" priority="1793" id="{A7A1D57E-3CD1-43E5-9BF3-7908E39CACF4}">
            <xm:f>OR(TEXT($C343,"jjjj")=TEXT(CRENEAUX!$S$13,"jjjj"),TEXT($C343,"jjjj")=TEXT(CRENEAUX!$T$13,"jjjj"),TEXT($C343,"jjjj")=TEXT(CRENEAUX!$U$13,"jjjj"),TEXT($C343,"jjjj")=TEXT(CRENEAUX!$V$13,"jjjj"),TEXT($C343,"jjjj")=TEXT(CRENEAUX!$W$13,"jjjj"),TEXT($C343,"jjjj")=TEXT(CRENEAUX!$X$13,"jjjj"),TEXT($C343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H343</xm:sqref>
        </x14:conditionalFormatting>
        <x14:conditionalFormatting xmlns:xm="http://schemas.microsoft.com/office/excel/2006/main">
          <x14:cfRule type="expression" priority="1792" id="{63DB9F8D-2D1B-4E4B-A4F8-066DB417F348}">
            <xm:f>OR(TEXT($C343,"jjjj")=TEXT(CRENEAUX!$S$13,"jjjj"),TEXT($C343,"jjjj")=TEXT(CRENEAUX!$T$13,"jjjj"),TEXT($C343,"jjjj")=TEXT(CRENEAUX!$U$13,"jjjj"),TEXT($C343,"jjjj")=TEXT(CRENEAUX!$V$13,"jjjj"),TEXT($C343,"jjjj")=TEXT(CRENEAUX!$W$13,"jjjj"),TEXT($C343,"jjjj")=TEXT(CRENEAUX!$X$13,"jjjj"),TEXT($C343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H344</xm:sqref>
        </x14:conditionalFormatting>
        <x14:conditionalFormatting xmlns:xm="http://schemas.microsoft.com/office/excel/2006/main">
          <x14:cfRule type="expression" priority="1790" id="{6F38DA15-E0B6-4A17-ADAD-1C0C1170B774}">
            <xm:f>OR(TEXT($C345,"jjjj")=TEXT(CRENEAUX!$S$13,"jjjj"),TEXT($C345,"jjjj")=TEXT(CRENEAUX!$T$13,"jjjj"),TEXT($C345,"jjjj")=TEXT(CRENEAUX!$U$13,"jjjj"),TEXT($C345,"jjjj")=TEXT(CRENEAUX!$V$13,"jjjj"),TEXT($C345,"jjjj")=TEXT(CRENEAUX!$W$13,"jjjj"),TEXT($C345,"jjjj")=TEXT(CRENEAUX!$X$13,"jjjj"),TEXT($C345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H345</xm:sqref>
        </x14:conditionalFormatting>
        <x14:conditionalFormatting xmlns:xm="http://schemas.microsoft.com/office/excel/2006/main">
          <x14:cfRule type="expression" priority="1789" id="{00833E11-BEEE-448E-905A-0926550E70EA}">
            <xm:f>OR(TEXT($C345,"jjjj")=TEXT(CRENEAUX!$S$13,"jjjj"),TEXT($C345,"jjjj")=TEXT(CRENEAUX!$T$13,"jjjj"),TEXT($C345,"jjjj")=TEXT(CRENEAUX!$U$13,"jjjj"),TEXT($C345,"jjjj")=TEXT(CRENEAUX!$V$13,"jjjj"),TEXT($C345,"jjjj")=TEXT(CRENEAUX!$W$13,"jjjj"),TEXT($C345,"jjjj")=TEXT(CRENEAUX!$X$13,"jjjj"),TEXT($C345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H346</xm:sqref>
        </x14:conditionalFormatting>
        <x14:conditionalFormatting xmlns:xm="http://schemas.microsoft.com/office/excel/2006/main">
          <x14:cfRule type="expression" priority="1787" id="{B53F4E5A-978F-45CD-9086-0E6BBD824524}">
            <xm:f>OR(TEXT($C347,"jjjj")=TEXT(CRENEAUX!$S$13,"jjjj"),TEXT($C347,"jjjj")=TEXT(CRENEAUX!$T$13,"jjjj"),TEXT($C347,"jjjj")=TEXT(CRENEAUX!$U$13,"jjjj"),TEXT($C347,"jjjj")=TEXT(CRENEAUX!$V$13,"jjjj"),TEXT($C347,"jjjj")=TEXT(CRENEAUX!$W$13,"jjjj"),TEXT($C347,"jjjj")=TEXT(CRENEAUX!$X$13,"jjjj"),TEXT($C347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H347</xm:sqref>
        </x14:conditionalFormatting>
        <x14:conditionalFormatting xmlns:xm="http://schemas.microsoft.com/office/excel/2006/main">
          <x14:cfRule type="expression" priority="1786" id="{B5AC486F-0183-4AA6-8D48-082618FE8FD8}">
            <xm:f>OR(TEXT($C347,"jjjj")=TEXT(CRENEAUX!$S$13,"jjjj"),TEXT($C347,"jjjj")=TEXT(CRENEAUX!$T$13,"jjjj"),TEXT($C347,"jjjj")=TEXT(CRENEAUX!$U$13,"jjjj"),TEXT($C347,"jjjj")=TEXT(CRENEAUX!$V$13,"jjjj"),TEXT($C347,"jjjj")=TEXT(CRENEAUX!$W$13,"jjjj"),TEXT($C347,"jjjj")=TEXT(CRENEAUX!$X$13,"jjjj"),TEXT($C347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H348</xm:sqref>
        </x14:conditionalFormatting>
        <x14:conditionalFormatting xmlns:xm="http://schemas.microsoft.com/office/excel/2006/main">
          <x14:cfRule type="expression" priority="1784" id="{4CED7E8C-5554-4F13-AA13-24F1260369FE}">
            <xm:f>OR(TEXT($C349,"jjjj")=TEXT(CRENEAUX!$S$13,"jjjj"),TEXT($C349,"jjjj")=TEXT(CRENEAUX!$T$13,"jjjj"),TEXT($C349,"jjjj")=TEXT(CRENEAUX!$U$13,"jjjj"),TEXT($C349,"jjjj")=TEXT(CRENEAUX!$V$13,"jjjj"),TEXT($C349,"jjjj")=TEXT(CRENEAUX!$W$13,"jjjj"),TEXT($C349,"jjjj")=TEXT(CRENEAUX!$X$13,"jjjj"),TEXT($C349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H349</xm:sqref>
        </x14:conditionalFormatting>
        <x14:conditionalFormatting xmlns:xm="http://schemas.microsoft.com/office/excel/2006/main">
          <x14:cfRule type="expression" priority="1783" id="{E0E57BA4-7F3C-4FE9-9357-90C41F50E6DF}">
            <xm:f>OR(TEXT($C349,"jjjj")=TEXT(CRENEAUX!$S$13,"jjjj"),TEXT($C349,"jjjj")=TEXT(CRENEAUX!$T$13,"jjjj"),TEXT($C349,"jjjj")=TEXT(CRENEAUX!$U$13,"jjjj"),TEXT($C349,"jjjj")=TEXT(CRENEAUX!$V$13,"jjjj"),TEXT($C349,"jjjj")=TEXT(CRENEAUX!$W$13,"jjjj"),TEXT($C349,"jjjj")=TEXT(CRENEAUX!$X$13,"jjjj"),TEXT($C349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H350</xm:sqref>
        </x14:conditionalFormatting>
        <x14:conditionalFormatting xmlns:xm="http://schemas.microsoft.com/office/excel/2006/main">
          <x14:cfRule type="expression" priority="1781" id="{609367E5-C59C-46E5-9F01-1F32FE247488}">
            <xm:f>OR(TEXT($C351,"jjjj")=TEXT(CRENEAUX!$S$13,"jjjj"),TEXT($C351,"jjjj")=TEXT(CRENEAUX!$T$13,"jjjj"),TEXT($C351,"jjjj")=TEXT(CRENEAUX!$U$13,"jjjj"),TEXT($C351,"jjjj")=TEXT(CRENEAUX!$V$13,"jjjj"),TEXT($C351,"jjjj")=TEXT(CRENEAUX!$W$13,"jjjj"),TEXT($C351,"jjjj")=TEXT(CRENEAUX!$X$13,"jjjj"),TEXT($C351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H351</xm:sqref>
        </x14:conditionalFormatting>
        <x14:conditionalFormatting xmlns:xm="http://schemas.microsoft.com/office/excel/2006/main">
          <x14:cfRule type="expression" priority="1780" id="{5450AF87-743F-445B-9BC3-4B0A38F372A4}">
            <xm:f>OR(TEXT($C351,"jjjj")=TEXT(CRENEAUX!$S$13,"jjjj"),TEXT($C351,"jjjj")=TEXT(CRENEAUX!$T$13,"jjjj"),TEXT($C351,"jjjj")=TEXT(CRENEAUX!$U$13,"jjjj"),TEXT($C351,"jjjj")=TEXT(CRENEAUX!$V$13,"jjjj"),TEXT($C351,"jjjj")=TEXT(CRENEAUX!$W$13,"jjjj"),TEXT($C351,"jjjj")=TEXT(CRENEAUX!$X$13,"jjjj"),TEXT($C351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H352</xm:sqref>
        </x14:conditionalFormatting>
        <x14:conditionalFormatting xmlns:xm="http://schemas.microsoft.com/office/excel/2006/main">
          <x14:cfRule type="expression" priority="1778" id="{1FB125AD-D7A6-4ED2-B8F2-6D80D762E6EC}">
            <xm:f>OR(TEXT($C353,"jjjj")=TEXT(CRENEAUX!$S$13,"jjjj"),TEXT($C353,"jjjj")=TEXT(CRENEAUX!$T$13,"jjjj"),TEXT($C353,"jjjj")=TEXT(CRENEAUX!$U$13,"jjjj"),TEXT($C353,"jjjj")=TEXT(CRENEAUX!$V$13,"jjjj"),TEXT($C353,"jjjj")=TEXT(CRENEAUX!$W$13,"jjjj"),TEXT($C353,"jjjj")=TEXT(CRENEAUX!$X$13,"jjjj"),TEXT($C353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H353</xm:sqref>
        </x14:conditionalFormatting>
        <x14:conditionalFormatting xmlns:xm="http://schemas.microsoft.com/office/excel/2006/main">
          <x14:cfRule type="expression" priority="1777" id="{D2B0F04A-760A-4FD5-9DCA-1C2B2E397AF5}">
            <xm:f>OR(TEXT($C353,"jjjj")=TEXT(CRENEAUX!$S$13,"jjjj"),TEXT($C353,"jjjj")=TEXT(CRENEAUX!$T$13,"jjjj"),TEXT($C353,"jjjj")=TEXT(CRENEAUX!$U$13,"jjjj"),TEXT($C353,"jjjj")=TEXT(CRENEAUX!$V$13,"jjjj"),TEXT($C353,"jjjj")=TEXT(CRENEAUX!$W$13,"jjjj"),TEXT($C353,"jjjj")=TEXT(CRENEAUX!$X$13,"jjjj"),TEXT($C353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H354</xm:sqref>
        </x14:conditionalFormatting>
        <x14:conditionalFormatting xmlns:xm="http://schemas.microsoft.com/office/excel/2006/main">
          <x14:cfRule type="expression" priority="1775" id="{973AF3CF-8367-44F6-AC1F-51C88B0030BB}">
            <xm:f>OR(TEXT($C355,"jjjj")=TEXT(CRENEAUX!$S$13,"jjjj"),TEXT($C355,"jjjj")=TEXT(CRENEAUX!$T$13,"jjjj"),TEXT($C355,"jjjj")=TEXT(CRENEAUX!$U$13,"jjjj"),TEXT($C355,"jjjj")=TEXT(CRENEAUX!$V$13,"jjjj"),TEXT($C355,"jjjj")=TEXT(CRENEAUX!$W$13,"jjjj"),TEXT($C355,"jjjj")=TEXT(CRENEAUX!$X$13,"jjjj"),TEXT($C355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H355</xm:sqref>
        </x14:conditionalFormatting>
        <x14:conditionalFormatting xmlns:xm="http://schemas.microsoft.com/office/excel/2006/main">
          <x14:cfRule type="expression" priority="1774" id="{FBB633DD-BE6F-4C42-BE17-BF341DDE11C5}">
            <xm:f>OR(TEXT($C355,"jjjj")=TEXT(CRENEAUX!$S$13,"jjjj"),TEXT($C355,"jjjj")=TEXT(CRENEAUX!$T$13,"jjjj"),TEXT($C355,"jjjj")=TEXT(CRENEAUX!$U$13,"jjjj"),TEXT($C355,"jjjj")=TEXT(CRENEAUX!$V$13,"jjjj"),TEXT($C355,"jjjj")=TEXT(CRENEAUX!$W$13,"jjjj"),TEXT($C355,"jjjj")=TEXT(CRENEAUX!$X$13,"jjjj"),TEXT($C355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H356</xm:sqref>
        </x14:conditionalFormatting>
        <x14:conditionalFormatting xmlns:xm="http://schemas.microsoft.com/office/excel/2006/main">
          <x14:cfRule type="expression" priority="1772" id="{83BA0EEB-1A8F-4AB8-AAF4-5072DB8FFD02}">
            <xm:f>OR(TEXT($C357,"jjjj")=TEXT(CRENEAUX!$S$13,"jjjj"),TEXT($C357,"jjjj")=TEXT(CRENEAUX!$T$13,"jjjj"),TEXT($C357,"jjjj")=TEXT(CRENEAUX!$U$13,"jjjj"),TEXT($C357,"jjjj")=TEXT(CRENEAUX!$V$13,"jjjj"),TEXT($C357,"jjjj")=TEXT(CRENEAUX!$W$13,"jjjj"),TEXT($C357,"jjjj")=TEXT(CRENEAUX!$X$13,"jjjj"),TEXT($C357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H357</xm:sqref>
        </x14:conditionalFormatting>
        <x14:conditionalFormatting xmlns:xm="http://schemas.microsoft.com/office/excel/2006/main">
          <x14:cfRule type="expression" priority="1771" id="{1917F408-04B7-46EF-8E38-14F457EAB12C}">
            <xm:f>OR(TEXT($C357,"jjjj")=TEXT(CRENEAUX!$S$13,"jjjj"),TEXT($C357,"jjjj")=TEXT(CRENEAUX!$T$13,"jjjj"),TEXT($C357,"jjjj")=TEXT(CRENEAUX!$U$13,"jjjj"),TEXT($C357,"jjjj")=TEXT(CRENEAUX!$V$13,"jjjj"),TEXT($C357,"jjjj")=TEXT(CRENEAUX!$W$13,"jjjj"),TEXT($C357,"jjjj")=TEXT(CRENEAUX!$X$13,"jjjj"),TEXT($C357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H358</xm:sqref>
        </x14:conditionalFormatting>
        <x14:conditionalFormatting xmlns:xm="http://schemas.microsoft.com/office/excel/2006/main">
          <x14:cfRule type="expression" priority="1769" id="{6D94AC6E-CF8D-4127-9168-83E43180D1D6}">
            <xm:f>OR(TEXT($C359,"jjjj")=TEXT(CRENEAUX!$S$13,"jjjj"),TEXT($C359,"jjjj")=TEXT(CRENEAUX!$T$13,"jjjj"),TEXT($C359,"jjjj")=TEXT(CRENEAUX!$U$13,"jjjj"),TEXT($C359,"jjjj")=TEXT(CRENEAUX!$V$13,"jjjj"),TEXT($C359,"jjjj")=TEXT(CRENEAUX!$W$13,"jjjj"),TEXT($C359,"jjjj")=TEXT(CRENEAUX!$X$13,"jjjj"),TEXT($C359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H359</xm:sqref>
        </x14:conditionalFormatting>
        <x14:conditionalFormatting xmlns:xm="http://schemas.microsoft.com/office/excel/2006/main">
          <x14:cfRule type="expression" priority="1768" id="{2FF7308A-8D81-4E8E-8BA7-239B0A7D43A5}">
            <xm:f>OR(TEXT($C359,"jjjj")=TEXT(CRENEAUX!$S$13,"jjjj"),TEXT($C359,"jjjj")=TEXT(CRENEAUX!$T$13,"jjjj"),TEXT($C359,"jjjj")=TEXT(CRENEAUX!$U$13,"jjjj"),TEXT($C359,"jjjj")=TEXT(CRENEAUX!$V$13,"jjjj"),TEXT($C359,"jjjj")=TEXT(CRENEAUX!$W$13,"jjjj"),TEXT($C359,"jjjj")=TEXT(CRENEAUX!$X$13,"jjjj"),TEXT($C359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H360</xm:sqref>
        </x14:conditionalFormatting>
        <x14:conditionalFormatting xmlns:xm="http://schemas.microsoft.com/office/excel/2006/main">
          <x14:cfRule type="expression" priority="1766" id="{AC6977CC-6ECF-4C1F-B231-AA826A5A2711}">
            <xm:f>OR(TEXT($C361,"jjjj")=TEXT(CRENEAUX!$S$13,"jjjj"),TEXT($C361,"jjjj")=TEXT(CRENEAUX!$T$13,"jjjj"),TEXT($C361,"jjjj")=TEXT(CRENEAUX!$U$13,"jjjj"),TEXT($C361,"jjjj")=TEXT(CRENEAUX!$V$13,"jjjj"),TEXT($C361,"jjjj")=TEXT(CRENEAUX!$W$13,"jjjj"),TEXT($C361,"jjjj")=TEXT(CRENEAUX!$X$13,"jjjj"),TEXT($C361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H361</xm:sqref>
        </x14:conditionalFormatting>
        <x14:conditionalFormatting xmlns:xm="http://schemas.microsoft.com/office/excel/2006/main">
          <x14:cfRule type="expression" priority="1765" id="{5C4B8F00-F8B8-4888-B150-0C43BB0499F4}">
            <xm:f>OR(TEXT($C361,"jjjj")=TEXT(CRENEAUX!$S$13,"jjjj"),TEXT($C361,"jjjj")=TEXT(CRENEAUX!$T$13,"jjjj"),TEXT($C361,"jjjj")=TEXT(CRENEAUX!$U$13,"jjjj"),TEXT($C361,"jjjj")=TEXT(CRENEAUX!$V$13,"jjjj"),TEXT($C361,"jjjj")=TEXT(CRENEAUX!$W$13,"jjjj"),TEXT($C361,"jjjj")=TEXT(CRENEAUX!$X$13,"jjjj"),TEXT($C361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H362</xm:sqref>
        </x14:conditionalFormatting>
        <x14:conditionalFormatting xmlns:xm="http://schemas.microsoft.com/office/excel/2006/main">
          <x14:cfRule type="expression" priority="1763" id="{CD3C4EBE-7F43-4EF3-B1EA-B97BB4E964FE}">
            <xm:f>OR(TEXT($C363,"jjjj")=TEXT(CRENEAUX!$S$13,"jjjj"),TEXT($C363,"jjjj")=TEXT(CRENEAUX!$T$13,"jjjj"),TEXT($C363,"jjjj")=TEXT(CRENEAUX!$U$13,"jjjj"),TEXT($C363,"jjjj")=TEXT(CRENEAUX!$V$13,"jjjj"),TEXT($C363,"jjjj")=TEXT(CRENEAUX!$W$13,"jjjj"),TEXT($C363,"jjjj")=TEXT(CRENEAUX!$X$13,"jjjj"),TEXT($C363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H363</xm:sqref>
        </x14:conditionalFormatting>
        <x14:conditionalFormatting xmlns:xm="http://schemas.microsoft.com/office/excel/2006/main">
          <x14:cfRule type="expression" priority="1762" id="{808D8ABB-C7B3-4684-A8EC-6CBEC02E3865}">
            <xm:f>OR(TEXT($C363,"jjjj")=TEXT(CRENEAUX!$S$13,"jjjj"),TEXT($C363,"jjjj")=TEXT(CRENEAUX!$T$13,"jjjj"),TEXT($C363,"jjjj")=TEXT(CRENEAUX!$U$13,"jjjj"),TEXT($C363,"jjjj")=TEXT(CRENEAUX!$V$13,"jjjj"),TEXT($C363,"jjjj")=TEXT(CRENEAUX!$W$13,"jjjj"),TEXT($C363,"jjjj")=TEXT(CRENEAUX!$X$13,"jjjj"),TEXT($C363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H364</xm:sqref>
        </x14:conditionalFormatting>
        <x14:conditionalFormatting xmlns:xm="http://schemas.microsoft.com/office/excel/2006/main">
          <x14:cfRule type="expression" priority="1760" id="{57B8CC96-E417-40EA-BD43-425DB8915A17}">
            <xm:f>OR(TEXT($C365,"jjjj")=TEXT(CRENEAUX!$S$13,"jjjj"),TEXT($C365,"jjjj")=TEXT(CRENEAUX!$T$13,"jjjj"),TEXT($C365,"jjjj")=TEXT(CRENEAUX!$U$13,"jjjj"),TEXT($C365,"jjjj")=TEXT(CRENEAUX!$V$13,"jjjj"),TEXT($C365,"jjjj")=TEXT(CRENEAUX!$W$13,"jjjj"),TEXT($C365,"jjjj")=TEXT(CRENEAUX!$X$13,"jjjj"),TEXT($C365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H365</xm:sqref>
        </x14:conditionalFormatting>
        <x14:conditionalFormatting xmlns:xm="http://schemas.microsoft.com/office/excel/2006/main">
          <x14:cfRule type="expression" priority="1759" id="{C6E5F941-BB3D-43F7-9950-6EA3FC902E59}">
            <xm:f>OR(TEXT($C365,"jjjj")=TEXT(CRENEAUX!$S$13,"jjjj"),TEXT($C365,"jjjj")=TEXT(CRENEAUX!$T$13,"jjjj"),TEXT($C365,"jjjj")=TEXT(CRENEAUX!$U$13,"jjjj"),TEXT($C365,"jjjj")=TEXT(CRENEAUX!$V$13,"jjjj"),TEXT($C365,"jjjj")=TEXT(CRENEAUX!$W$13,"jjjj"),TEXT($C365,"jjjj")=TEXT(CRENEAUX!$X$13,"jjjj"),TEXT($C365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H366</xm:sqref>
        </x14:conditionalFormatting>
        <x14:conditionalFormatting xmlns:xm="http://schemas.microsoft.com/office/excel/2006/main">
          <x14:cfRule type="expression" priority="1757" id="{B3B166E3-D558-41E3-B1F4-B66282C06CA0}">
            <xm:f>OR(TEXT($C367,"jjjj")=TEXT(CRENEAUX!$S$13,"jjjj"),TEXT($C367,"jjjj")=TEXT(CRENEAUX!$T$13,"jjjj"),TEXT($C367,"jjjj")=TEXT(CRENEAUX!$U$13,"jjjj"),TEXT($C367,"jjjj")=TEXT(CRENEAUX!$V$13,"jjjj"),TEXT($C367,"jjjj")=TEXT(CRENEAUX!$W$13,"jjjj"),TEXT($C367,"jjjj")=TEXT(CRENEAUX!$X$13,"jjjj"),TEXT($C367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H367</xm:sqref>
        </x14:conditionalFormatting>
        <x14:conditionalFormatting xmlns:xm="http://schemas.microsoft.com/office/excel/2006/main">
          <x14:cfRule type="expression" priority="1756" id="{F299F6DE-3EFE-4E39-86EF-EBE3E93F359D}">
            <xm:f>OR(TEXT($C367,"jjjj")=TEXT(CRENEAUX!$S$13,"jjjj"),TEXT($C367,"jjjj")=TEXT(CRENEAUX!$T$13,"jjjj"),TEXT($C367,"jjjj")=TEXT(CRENEAUX!$U$13,"jjjj"),TEXT($C367,"jjjj")=TEXT(CRENEAUX!$V$13,"jjjj"),TEXT($C367,"jjjj")=TEXT(CRENEAUX!$W$13,"jjjj"),TEXT($C367,"jjjj")=TEXT(CRENEAUX!$X$13,"jjjj"),TEXT($C367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H368</xm:sqref>
        </x14:conditionalFormatting>
        <x14:conditionalFormatting xmlns:xm="http://schemas.microsoft.com/office/excel/2006/main">
          <x14:cfRule type="expression" priority="1754" id="{20B89B2F-D45C-48A8-B005-3F67E3991D84}">
            <xm:f>OR(TEXT($C369,"jjjj")=TEXT(CRENEAUX!$S$13,"jjjj"),TEXT($C369,"jjjj")=TEXT(CRENEAUX!$T$13,"jjjj"),TEXT($C369,"jjjj")=TEXT(CRENEAUX!$U$13,"jjjj"),TEXT($C369,"jjjj")=TEXT(CRENEAUX!$V$13,"jjjj"),TEXT($C369,"jjjj")=TEXT(CRENEAUX!$W$13,"jjjj"),TEXT($C369,"jjjj")=TEXT(CRENEAUX!$X$13,"jjjj"),TEXT($C369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H369</xm:sqref>
        </x14:conditionalFormatting>
        <x14:conditionalFormatting xmlns:xm="http://schemas.microsoft.com/office/excel/2006/main">
          <x14:cfRule type="expression" priority="1753" id="{B4F1C1CD-5BFF-4A70-AB92-E4DEC8664F24}">
            <xm:f>OR(TEXT($C369,"jjjj")=TEXT(CRENEAUX!$S$13,"jjjj"),TEXT($C369,"jjjj")=TEXT(CRENEAUX!$T$13,"jjjj"),TEXT($C369,"jjjj")=TEXT(CRENEAUX!$U$13,"jjjj"),TEXT($C369,"jjjj")=TEXT(CRENEAUX!$V$13,"jjjj"),TEXT($C369,"jjjj")=TEXT(CRENEAUX!$W$13,"jjjj"),TEXT($C369,"jjjj")=TEXT(CRENEAUX!$X$13,"jjjj"),TEXT($C369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H370</xm:sqref>
        </x14:conditionalFormatting>
        <x14:conditionalFormatting xmlns:xm="http://schemas.microsoft.com/office/excel/2006/main">
          <x14:cfRule type="expression" priority="1751" id="{D82FE73D-3D9D-430A-BE6A-4F0A451C7F2A}">
            <xm:f>OR(TEXT($C371,"jjjj")=TEXT(CRENEAUX!$S$13,"jjjj"),TEXT($C371,"jjjj")=TEXT(CRENEAUX!$T$13,"jjjj"),TEXT($C371,"jjjj")=TEXT(CRENEAUX!$U$13,"jjjj"),TEXT($C371,"jjjj")=TEXT(CRENEAUX!$V$13,"jjjj"),TEXT($C371,"jjjj")=TEXT(CRENEAUX!$W$13,"jjjj"),TEXT($C371,"jjjj")=TEXT(CRENEAUX!$X$13,"jjjj"),TEXT($C371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H371</xm:sqref>
        </x14:conditionalFormatting>
        <x14:conditionalFormatting xmlns:xm="http://schemas.microsoft.com/office/excel/2006/main">
          <x14:cfRule type="expression" priority="1750" id="{F7FC7DDE-9C4B-4733-A66A-ED05ADB94E52}">
            <xm:f>OR(TEXT($C371,"jjjj")=TEXT(CRENEAUX!$S$13,"jjjj"),TEXT($C371,"jjjj")=TEXT(CRENEAUX!$T$13,"jjjj"),TEXT($C371,"jjjj")=TEXT(CRENEAUX!$U$13,"jjjj"),TEXT($C371,"jjjj")=TEXT(CRENEAUX!$V$13,"jjjj"),TEXT($C371,"jjjj")=TEXT(CRENEAUX!$W$13,"jjjj"),TEXT($C371,"jjjj")=TEXT(CRENEAUX!$X$13,"jjjj"),TEXT($C371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H372</xm:sqref>
        </x14:conditionalFormatting>
        <x14:conditionalFormatting xmlns:xm="http://schemas.microsoft.com/office/excel/2006/main">
          <x14:cfRule type="expression" priority="1748" id="{A79BED28-6C18-4C1B-AADC-7762E0821165}">
            <xm:f>OR(TEXT($C373,"jjjj")=TEXT(CRENEAUX!$S$13,"jjjj"),TEXT($C373,"jjjj")=TEXT(CRENEAUX!$T$13,"jjjj"),TEXT($C373,"jjjj")=TEXT(CRENEAUX!$U$13,"jjjj"),TEXT($C373,"jjjj")=TEXT(CRENEAUX!$V$13,"jjjj"),TEXT($C373,"jjjj")=TEXT(CRENEAUX!$W$13,"jjjj"),TEXT($C373,"jjjj")=TEXT(CRENEAUX!$X$13,"jjjj"),TEXT($C373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H373</xm:sqref>
        </x14:conditionalFormatting>
        <x14:conditionalFormatting xmlns:xm="http://schemas.microsoft.com/office/excel/2006/main">
          <x14:cfRule type="expression" priority="1747" id="{F2A1C2C6-D337-4C1C-B42D-D786876D9662}">
            <xm:f>OR(TEXT($C373,"jjjj")=TEXT(CRENEAUX!$S$13,"jjjj"),TEXT($C373,"jjjj")=TEXT(CRENEAUX!$T$13,"jjjj"),TEXT($C373,"jjjj")=TEXT(CRENEAUX!$U$13,"jjjj"),TEXT($C373,"jjjj")=TEXT(CRENEAUX!$V$13,"jjjj"),TEXT($C373,"jjjj")=TEXT(CRENEAUX!$W$13,"jjjj"),TEXT($C373,"jjjj")=TEXT(CRENEAUX!$X$13,"jjjj"),TEXT($C373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H374</xm:sqref>
        </x14:conditionalFormatting>
        <x14:conditionalFormatting xmlns:xm="http://schemas.microsoft.com/office/excel/2006/main">
          <x14:cfRule type="expression" priority="1745" id="{D51BCA8F-7F88-4C00-A50F-D58DF8454FE3}">
            <xm:f>OR(TEXT($C375,"jjjj")=TEXT(CRENEAUX!$S$13,"jjjj"),TEXT($C375,"jjjj")=TEXT(CRENEAUX!$T$13,"jjjj"),TEXT($C375,"jjjj")=TEXT(CRENEAUX!$U$13,"jjjj"),TEXT($C375,"jjjj")=TEXT(CRENEAUX!$V$13,"jjjj"),TEXT($C375,"jjjj")=TEXT(CRENEAUX!$W$13,"jjjj"),TEXT($C375,"jjjj")=TEXT(CRENEAUX!$X$13,"jjjj"),TEXT($C375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H375</xm:sqref>
        </x14:conditionalFormatting>
        <x14:conditionalFormatting xmlns:xm="http://schemas.microsoft.com/office/excel/2006/main">
          <x14:cfRule type="expression" priority="1744" id="{D37AAB11-88E4-4573-B1DC-37DAC6E813E4}">
            <xm:f>OR(TEXT($C375,"jjjj")=TEXT(CRENEAUX!$S$13,"jjjj"),TEXT($C375,"jjjj")=TEXT(CRENEAUX!$T$13,"jjjj"),TEXT($C375,"jjjj")=TEXT(CRENEAUX!$U$13,"jjjj"),TEXT($C375,"jjjj")=TEXT(CRENEAUX!$V$13,"jjjj"),TEXT($C375,"jjjj")=TEXT(CRENEAUX!$W$13,"jjjj"),TEXT($C375,"jjjj")=TEXT(CRENEAUX!$X$13,"jjjj"),TEXT($C375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H376</xm:sqref>
        </x14:conditionalFormatting>
        <x14:conditionalFormatting xmlns:xm="http://schemas.microsoft.com/office/excel/2006/main">
          <x14:cfRule type="expression" priority="1742" id="{708534AD-ACCA-4D76-A88D-001DB68FEF1D}">
            <xm:f>OR(TEXT($C377,"jjjj")=TEXT(CRENEAUX!$S$13,"jjjj"),TEXT($C377,"jjjj")=TEXT(CRENEAUX!$T$13,"jjjj"),TEXT($C377,"jjjj")=TEXT(CRENEAUX!$U$13,"jjjj"),TEXT($C377,"jjjj")=TEXT(CRENEAUX!$V$13,"jjjj"),TEXT($C377,"jjjj")=TEXT(CRENEAUX!$W$13,"jjjj"),TEXT($C377,"jjjj")=TEXT(CRENEAUX!$X$13,"jjjj"),TEXT($C377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H377</xm:sqref>
        </x14:conditionalFormatting>
        <x14:conditionalFormatting xmlns:xm="http://schemas.microsoft.com/office/excel/2006/main">
          <x14:cfRule type="expression" priority="1741" id="{82730559-10AD-4E89-BE58-218608BDB398}">
            <xm:f>OR(TEXT($C377,"jjjj")=TEXT(CRENEAUX!$S$13,"jjjj"),TEXT($C377,"jjjj")=TEXT(CRENEAUX!$T$13,"jjjj"),TEXT($C377,"jjjj")=TEXT(CRENEAUX!$U$13,"jjjj"),TEXT($C377,"jjjj")=TEXT(CRENEAUX!$V$13,"jjjj"),TEXT($C377,"jjjj")=TEXT(CRENEAUX!$W$13,"jjjj"),TEXT($C377,"jjjj")=TEXT(CRENEAUX!$X$13,"jjjj"),TEXT($C377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H378</xm:sqref>
        </x14:conditionalFormatting>
        <x14:conditionalFormatting xmlns:xm="http://schemas.microsoft.com/office/excel/2006/main">
          <x14:cfRule type="expression" priority="1739" id="{3C822D73-333B-44C0-AE1F-9E7A863F9548}">
            <xm:f>OR(TEXT($C379,"jjjj")=TEXT(CRENEAUX!$S$13,"jjjj"),TEXT($C379,"jjjj")=TEXT(CRENEAUX!$T$13,"jjjj"),TEXT($C379,"jjjj")=TEXT(CRENEAUX!$U$13,"jjjj"),TEXT($C379,"jjjj")=TEXT(CRENEAUX!$V$13,"jjjj"),TEXT($C379,"jjjj")=TEXT(CRENEAUX!$W$13,"jjjj"),TEXT($C379,"jjjj")=TEXT(CRENEAUX!$X$13,"jjjj"),TEXT($C379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H379</xm:sqref>
        </x14:conditionalFormatting>
        <x14:conditionalFormatting xmlns:xm="http://schemas.microsoft.com/office/excel/2006/main">
          <x14:cfRule type="expression" priority="1738" id="{ABE0EFAC-9BE0-41C7-A7D5-80C0F2BA8261}">
            <xm:f>OR(TEXT($C379,"jjjj")=TEXT(CRENEAUX!$S$13,"jjjj"),TEXT($C379,"jjjj")=TEXT(CRENEAUX!$T$13,"jjjj"),TEXT($C379,"jjjj")=TEXT(CRENEAUX!$U$13,"jjjj"),TEXT($C379,"jjjj")=TEXT(CRENEAUX!$V$13,"jjjj"),TEXT($C379,"jjjj")=TEXT(CRENEAUX!$W$13,"jjjj"),TEXT($C379,"jjjj")=TEXT(CRENEAUX!$X$13,"jjjj"),TEXT($C379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H380</xm:sqref>
        </x14:conditionalFormatting>
        <x14:conditionalFormatting xmlns:xm="http://schemas.microsoft.com/office/excel/2006/main">
          <x14:cfRule type="expression" priority="1736" id="{D4609AAC-8CE2-4014-BAB9-18E73407F218}">
            <xm:f>OR(TEXT($C381,"jjjj")=TEXT(CRENEAUX!$S$13,"jjjj"),TEXT($C381,"jjjj")=TEXT(CRENEAUX!$T$13,"jjjj"),TEXT($C381,"jjjj")=TEXT(CRENEAUX!$U$13,"jjjj"),TEXT($C381,"jjjj")=TEXT(CRENEAUX!$V$13,"jjjj"),TEXT($C381,"jjjj")=TEXT(CRENEAUX!$W$13,"jjjj"),TEXT($C381,"jjjj")=TEXT(CRENEAUX!$X$13,"jjjj"),TEXT($C381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H381</xm:sqref>
        </x14:conditionalFormatting>
        <x14:conditionalFormatting xmlns:xm="http://schemas.microsoft.com/office/excel/2006/main">
          <x14:cfRule type="expression" priority="1735" id="{A8E0B667-AD00-4F49-97B2-AEF156C9BF53}">
            <xm:f>OR(TEXT($C381,"jjjj")=TEXT(CRENEAUX!$S$13,"jjjj"),TEXT($C381,"jjjj")=TEXT(CRENEAUX!$T$13,"jjjj"),TEXT($C381,"jjjj")=TEXT(CRENEAUX!$U$13,"jjjj"),TEXT($C381,"jjjj")=TEXT(CRENEAUX!$V$13,"jjjj"),TEXT($C381,"jjjj")=TEXT(CRENEAUX!$W$13,"jjjj"),TEXT($C381,"jjjj")=TEXT(CRENEAUX!$X$13,"jjjj"),TEXT($C381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H382</xm:sqref>
        </x14:conditionalFormatting>
        <x14:conditionalFormatting xmlns:xm="http://schemas.microsoft.com/office/excel/2006/main">
          <x14:cfRule type="expression" priority="1733" id="{2A9A155F-1D63-4C89-AEC7-0A31F5AC9B7B}">
            <xm:f>OR(TEXT($C383,"jjjj")=TEXT(CRENEAUX!$S$13,"jjjj"),TEXT($C383,"jjjj")=TEXT(CRENEAUX!$T$13,"jjjj"),TEXT($C383,"jjjj")=TEXT(CRENEAUX!$U$13,"jjjj"),TEXT($C383,"jjjj")=TEXT(CRENEAUX!$V$13,"jjjj"),TEXT($C383,"jjjj")=TEXT(CRENEAUX!$W$13,"jjjj"),TEXT($C383,"jjjj")=TEXT(CRENEAUX!$X$13,"jjjj"),TEXT($C383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H383</xm:sqref>
        </x14:conditionalFormatting>
        <x14:conditionalFormatting xmlns:xm="http://schemas.microsoft.com/office/excel/2006/main">
          <x14:cfRule type="expression" priority="1732" id="{8BF2BE04-BB7A-47EB-AE94-57CF56554495}">
            <xm:f>OR(TEXT($C383,"jjjj")=TEXT(CRENEAUX!$S$13,"jjjj"),TEXT($C383,"jjjj")=TEXT(CRENEAUX!$T$13,"jjjj"),TEXT($C383,"jjjj")=TEXT(CRENEAUX!$U$13,"jjjj"),TEXT($C383,"jjjj")=TEXT(CRENEAUX!$V$13,"jjjj"),TEXT($C383,"jjjj")=TEXT(CRENEAUX!$W$13,"jjjj"),TEXT($C383,"jjjj")=TEXT(CRENEAUX!$X$13,"jjjj"),TEXT($C383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H384</xm:sqref>
        </x14:conditionalFormatting>
        <x14:conditionalFormatting xmlns:xm="http://schemas.microsoft.com/office/excel/2006/main">
          <x14:cfRule type="expression" priority="1730" id="{72929D32-F5F9-4214-B689-A618481791FE}">
            <xm:f>OR(TEXT($C385,"jjjj")=TEXT(CRENEAUX!$S$13,"jjjj"),TEXT($C385,"jjjj")=TEXT(CRENEAUX!$T$13,"jjjj"),TEXT($C385,"jjjj")=TEXT(CRENEAUX!$U$13,"jjjj"),TEXT($C385,"jjjj")=TEXT(CRENEAUX!$V$13,"jjjj"),TEXT($C385,"jjjj")=TEXT(CRENEAUX!$W$13,"jjjj"),TEXT($C385,"jjjj")=TEXT(CRENEAUX!$X$13,"jjjj"),TEXT($C385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H385</xm:sqref>
        </x14:conditionalFormatting>
        <x14:conditionalFormatting xmlns:xm="http://schemas.microsoft.com/office/excel/2006/main">
          <x14:cfRule type="expression" priority="1729" id="{413C91EC-1EEF-4C87-BEE3-029B831BC4D2}">
            <xm:f>OR(TEXT($C385,"jjjj")=TEXT(CRENEAUX!$S$13,"jjjj"),TEXT($C385,"jjjj")=TEXT(CRENEAUX!$T$13,"jjjj"),TEXT($C385,"jjjj")=TEXT(CRENEAUX!$U$13,"jjjj"),TEXT($C385,"jjjj")=TEXT(CRENEAUX!$V$13,"jjjj"),TEXT($C385,"jjjj")=TEXT(CRENEAUX!$W$13,"jjjj"),TEXT($C385,"jjjj")=TEXT(CRENEAUX!$X$13,"jjjj"),TEXT($C385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H386</xm:sqref>
        </x14:conditionalFormatting>
        <x14:conditionalFormatting xmlns:xm="http://schemas.microsoft.com/office/excel/2006/main">
          <x14:cfRule type="expression" priority="1727" id="{B42BDB03-1CD4-42D3-9126-97D5F130D61D}">
            <xm:f>OR(TEXT($C387,"jjjj")=TEXT(CRENEAUX!$S$13,"jjjj"),TEXT($C387,"jjjj")=TEXT(CRENEAUX!$T$13,"jjjj"),TEXT($C387,"jjjj")=TEXT(CRENEAUX!$U$13,"jjjj"),TEXT($C387,"jjjj")=TEXT(CRENEAUX!$V$13,"jjjj"),TEXT($C387,"jjjj")=TEXT(CRENEAUX!$W$13,"jjjj"),TEXT($C387,"jjjj")=TEXT(CRENEAUX!$X$13,"jjjj"),TEXT($C387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H387</xm:sqref>
        </x14:conditionalFormatting>
        <x14:conditionalFormatting xmlns:xm="http://schemas.microsoft.com/office/excel/2006/main">
          <x14:cfRule type="expression" priority="1726" id="{4C309A3F-B71F-44C6-84EB-F37AE43151AC}">
            <xm:f>OR(TEXT($C387,"jjjj")=TEXT(CRENEAUX!$S$13,"jjjj"),TEXT($C387,"jjjj")=TEXT(CRENEAUX!$T$13,"jjjj"),TEXT($C387,"jjjj")=TEXT(CRENEAUX!$U$13,"jjjj"),TEXT($C387,"jjjj")=TEXT(CRENEAUX!$V$13,"jjjj"),TEXT($C387,"jjjj")=TEXT(CRENEAUX!$W$13,"jjjj"),TEXT($C387,"jjjj")=TEXT(CRENEAUX!$X$13,"jjjj"),TEXT($C387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H388</xm:sqref>
        </x14:conditionalFormatting>
        <x14:conditionalFormatting xmlns:xm="http://schemas.microsoft.com/office/excel/2006/main">
          <x14:cfRule type="expression" priority="1724" id="{F33CE183-1E05-4BDD-BB55-1D5712CCDE82}">
            <xm:f>OR(TEXT($C389,"jjjj")=TEXT(CRENEAUX!$S$13,"jjjj"),TEXT($C389,"jjjj")=TEXT(CRENEAUX!$T$13,"jjjj"),TEXT($C389,"jjjj")=TEXT(CRENEAUX!$U$13,"jjjj"),TEXT($C389,"jjjj")=TEXT(CRENEAUX!$V$13,"jjjj"),TEXT($C389,"jjjj")=TEXT(CRENEAUX!$W$13,"jjjj"),TEXT($C389,"jjjj")=TEXT(CRENEAUX!$X$13,"jjjj"),TEXT($C389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H389</xm:sqref>
        </x14:conditionalFormatting>
        <x14:conditionalFormatting xmlns:xm="http://schemas.microsoft.com/office/excel/2006/main">
          <x14:cfRule type="expression" priority="1723" id="{4013A4C5-052E-4648-BDBF-51956D0DCE14}">
            <xm:f>OR(TEXT($C389,"jjjj")=TEXT(CRENEAUX!$S$13,"jjjj"),TEXT($C389,"jjjj")=TEXT(CRENEAUX!$T$13,"jjjj"),TEXT($C389,"jjjj")=TEXT(CRENEAUX!$U$13,"jjjj"),TEXT($C389,"jjjj")=TEXT(CRENEAUX!$V$13,"jjjj"),TEXT($C389,"jjjj")=TEXT(CRENEAUX!$W$13,"jjjj"),TEXT($C389,"jjjj")=TEXT(CRENEAUX!$X$13,"jjjj"),TEXT($C389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H390</xm:sqref>
        </x14:conditionalFormatting>
        <x14:conditionalFormatting xmlns:xm="http://schemas.microsoft.com/office/excel/2006/main">
          <x14:cfRule type="expression" priority="1721" id="{584CB36E-3BA2-4501-8C06-061CE2FD978B}">
            <xm:f>OR(TEXT($C391,"jjjj")=TEXT(CRENEAUX!$S$13,"jjjj"),TEXT($C391,"jjjj")=TEXT(CRENEAUX!$T$13,"jjjj"),TEXT($C391,"jjjj")=TEXT(CRENEAUX!$U$13,"jjjj"),TEXT($C391,"jjjj")=TEXT(CRENEAUX!$V$13,"jjjj"),TEXT($C391,"jjjj")=TEXT(CRENEAUX!$W$13,"jjjj"),TEXT($C391,"jjjj")=TEXT(CRENEAUX!$X$13,"jjjj"),TEXT($C391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H391</xm:sqref>
        </x14:conditionalFormatting>
        <x14:conditionalFormatting xmlns:xm="http://schemas.microsoft.com/office/excel/2006/main">
          <x14:cfRule type="expression" priority="1720" id="{12461C4E-836A-4C79-A615-0BBC081266D8}">
            <xm:f>OR(TEXT($C391,"jjjj")=TEXT(CRENEAUX!$S$13,"jjjj"),TEXT($C391,"jjjj")=TEXT(CRENEAUX!$T$13,"jjjj"),TEXT($C391,"jjjj")=TEXT(CRENEAUX!$U$13,"jjjj"),TEXT($C391,"jjjj")=TEXT(CRENEAUX!$V$13,"jjjj"),TEXT($C391,"jjjj")=TEXT(CRENEAUX!$W$13,"jjjj"),TEXT($C391,"jjjj")=TEXT(CRENEAUX!$X$13,"jjjj"),TEXT($C391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H392</xm:sqref>
        </x14:conditionalFormatting>
        <x14:conditionalFormatting xmlns:xm="http://schemas.microsoft.com/office/excel/2006/main">
          <x14:cfRule type="expression" priority="1718" id="{6682770D-8404-4ADD-9008-39B93E83A113}">
            <xm:f>OR(TEXT($C393,"jjjj")=TEXT(CRENEAUX!$S$13,"jjjj"),TEXT($C393,"jjjj")=TEXT(CRENEAUX!$T$13,"jjjj"),TEXT($C393,"jjjj")=TEXT(CRENEAUX!$U$13,"jjjj"),TEXT($C393,"jjjj")=TEXT(CRENEAUX!$V$13,"jjjj"),TEXT($C393,"jjjj")=TEXT(CRENEAUX!$W$13,"jjjj"),TEXT($C393,"jjjj")=TEXT(CRENEAUX!$X$13,"jjjj"),TEXT($C393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H393</xm:sqref>
        </x14:conditionalFormatting>
        <x14:conditionalFormatting xmlns:xm="http://schemas.microsoft.com/office/excel/2006/main">
          <x14:cfRule type="expression" priority="1717" id="{42376E0F-5783-46CA-B38B-4BEB794F8505}">
            <xm:f>OR(TEXT($C393,"jjjj")=TEXT(CRENEAUX!$S$13,"jjjj"),TEXT($C393,"jjjj")=TEXT(CRENEAUX!$T$13,"jjjj"),TEXT($C393,"jjjj")=TEXT(CRENEAUX!$U$13,"jjjj"),TEXT($C393,"jjjj")=TEXT(CRENEAUX!$V$13,"jjjj"),TEXT($C393,"jjjj")=TEXT(CRENEAUX!$W$13,"jjjj"),TEXT($C393,"jjjj")=TEXT(CRENEAUX!$X$13,"jjjj"),TEXT($C393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H394</xm:sqref>
        </x14:conditionalFormatting>
        <x14:conditionalFormatting xmlns:xm="http://schemas.microsoft.com/office/excel/2006/main">
          <x14:cfRule type="expression" priority="1715" id="{A91EF417-8B8E-4101-B5CE-859F2B832DC6}">
            <xm:f>OR(TEXT($C395,"jjjj")=TEXT(CRENEAUX!$S$13,"jjjj"),TEXT($C395,"jjjj")=TEXT(CRENEAUX!$T$13,"jjjj"),TEXT($C395,"jjjj")=TEXT(CRENEAUX!$U$13,"jjjj"),TEXT($C395,"jjjj")=TEXT(CRENEAUX!$V$13,"jjjj"),TEXT($C395,"jjjj")=TEXT(CRENEAUX!$W$13,"jjjj"),TEXT($C395,"jjjj")=TEXT(CRENEAUX!$X$13,"jjjj"),TEXT($C395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H395</xm:sqref>
        </x14:conditionalFormatting>
        <x14:conditionalFormatting xmlns:xm="http://schemas.microsoft.com/office/excel/2006/main">
          <x14:cfRule type="expression" priority="1714" id="{0CD4AF3A-ED6D-4329-905B-6EB5B3B5726A}">
            <xm:f>OR(TEXT($C395,"jjjj")=TEXT(CRENEAUX!$S$13,"jjjj"),TEXT($C395,"jjjj")=TEXT(CRENEAUX!$T$13,"jjjj"),TEXT($C395,"jjjj")=TEXT(CRENEAUX!$U$13,"jjjj"),TEXT($C395,"jjjj")=TEXT(CRENEAUX!$V$13,"jjjj"),TEXT($C395,"jjjj")=TEXT(CRENEAUX!$W$13,"jjjj"),TEXT($C395,"jjjj")=TEXT(CRENEAUX!$X$13,"jjjj"),TEXT($C395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H396</xm:sqref>
        </x14:conditionalFormatting>
        <x14:conditionalFormatting xmlns:xm="http://schemas.microsoft.com/office/excel/2006/main">
          <x14:cfRule type="expression" priority="1712" id="{848F7705-664B-4F48-B3BD-F18FF19B3398}">
            <xm:f>OR(TEXT($C397,"jjjj")=TEXT(CRENEAUX!$S$13,"jjjj"),TEXT($C397,"jjjj")=TEXT(CRENEAUX!$T$13,"jjjj"),TEXT($C397,"jjjj")=TEXT(CRENEAUX!$U$13,"jjjj"),TEXT($C397,"jjjj")=TEXT(CRENEAUX!$V$13,"jjjj"),TEXT($C397,"jjjj")=TEXT(CRENEAUX!$W$13,"jjjj"),TEXT($C397,"jjjj")=TEXT(CRENEAUX!$X$13,"jjjj"),TEXT($C397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H397</xm:sqref>
        </x14:conditionalFormatting>
        <x14:conditionalFormatting xmlns:xm="http://schemas.microsoft.com/office/excel/2006/main">
          <x14:cfRule type="expression" priority="1711" id="{14B30CC3-5EE7-4E83-939A-E7442AD65DB2}">
            <xm:f>OR(TEXT($C397,"jjjj")=TEXT(CRENEAUX!$S$13,"jjjj"),TEXT($C397,"jjjj")=TEXT(CRENEAUX!$T$13,"jjjj"),TEXT($C397,"jjjj")=TEXT(CRENEAUX!$U$13,"jjjj"),TEXT($C397,"jjjj")=TEXT(CRENEAUX!$V$13,"jjjj"),TEXT($C397,"jjjj")=TEXT(CRENEAUX!$W$13,"jjjj"),TEXT($C397,"jjjj")=TEXT(CRENEAUX!$X$13,"jjjj"),TEXT($C397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H398</xm:sqref>
        </x14:conditionalFormatting>
        <x14:conditionalFormatting xmlns:xm="http://schemas.microsoft.com/office/excel/2006/main">
          <x14:cfRule type="expression" priority="1709" id="{AA73DD98-926E-4ABB-87FB-4D69A2C8BC2B}">
            <xm:f>OR(TEXT($C399,"jjjj")=TEXT(CRENEAUX!$S$13,"jjjj"),TEXT($C399,"jjjj")=TEXT(CRENEAUX!$T$13,"jjjj"),TEXT($C399,"jjjj")=TEXT(CRENEAUX!$U$13,"jjjj"),TEXT($C399,"jjjj")=TEXT(CRENEAUX!$V$13,"jjjj"),TEXT($C399,"jjjj")=TEXT(CRENEAUX!$W$13,"jjjj"),TEXT($C399,"jjjj")=TEXT(CRENEAUX!$X$13,"jjjj"),TEXT($C399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H399</xm:sqref>
        </x14:conditionalFormatting>
        <x14:conditionalFormatting xmlns:xm="http://schemas.microsoft.com/office/excel/2006/main">
          <x14:cfRule type="expression" priority="1708" id="{922C09D2-51BC-4057-B3BD-CF0FA994C9FA}">
            <xm:f>OR(TEXT($C399,"jjjj")=TEXT(CRENEAUX!$S$13,"jjjj"),TEXT($C399,"jjjj")=TEXT(CRENEAUX!$T$13,"jjjj"),TEXT($C399,"jjjj")=TEXT(CRENEAUX!$U$13,"jjjj"),TEXT($C399,"jjjj")=TEXT(CRENEAUX!$V$13,"jjjj"),TEXT($C399,"jjjj")=TEXT(CRENEAUX!$W$13,"jjjj"),TEXT($C399,"jjjj")=TEXT(CRENEAUX!$X$13,"jjjj"),TEXT($C399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H400</xm:sqref>
        </x14:conditionalFormatting>
        <x14:conditionalFormatting xmlns:xm="http://schemas.microsoft.com/office/excel/2006/main">
          <x14:cfRule type="expression" priority="1706" id="{EFBB4229-CF90-44CF-B33B-84E0FF70BBB8}">
            <xm:f>OR(TEXT($C401,"jjjj")=TEXT(CRENEAUX!$S$13,"jjjj"),TEXT($C401,"jjjj")=TEXT(CRENEAUX!$T$13,"jjjj"),TEXT($C401,"jjjj")=TEXT(CRENEAUX!$U$13,"jjjj"),TEXT($C401,"jjjj")=TEXT(CRENEAUX!$V$13,"jjjj"),TEXT($C401,"jjjj")=TEXT(CRENEAUX!$W$13,"jjjj"),TEXT($C401,"jjjj")=TEXT(CRENEAUX!$X$13,"jjjj"),TEXT($C401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H401</xm:sqref>
        </x14:conditionalFormatting>
        <x14:conditionalFormatting xmlns:xm="http://schemas.microsoft.com/office/excel/2006/main">
          <x14:cfRule type="expression" priority="1705" id="{7ABB8C3A-3DD6-46FA-AE01-4E11B65C2F8A}">
            <xm:f>OR(TEXT($C401,"jjjj")=TEXT(CRENEAUX!$S$13,"jjjj"),TEXT($C401,"jjjj")=TEXT(CRENEAUX!$T$13,"jjjj"),TEXT($C401,"jjjj")=TEXT(CRENEAUX!$U$13,"jjjj"),TEXT($C401,"jjjj")=TEXT(CRENEAUX!$V$13,"jjjj"),TEXT($C401,"jjjj")=TEXT(CRENEAUX!$W$13,"jjjj"),TEXT($C401,"jjjj")=TEXT(CRENEAUX!$X$13,"jjjj"),TEXT($C401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H402</xm:sqref>
        </x14:conditionalFormatting>
        <x14:conditionalFormatting xmlns:xm="http://schemas.microsoft.com/office/excel/2006/main">
          <x14:cfRule type="expression" priority="1703" id="{80E3BF13-7822-4B4B-BFA8-8C077539B7DF}">
            <xm:f>OR(TEXT($C403,"jjjj")=TEXT(CRENEAUX!$S$13,"jjjj"),TEXT($C403,"jjjj")=TEXT(CRENEAUX!$T$13,"jjjj"),TEXT($C403,"jjjj")=TEXT(CRENEAUX!$U$13,"jjjj"),TEXT($C403,"jjjj")=TEXT(CRENEAUX!$V$13,"jjjj"),TEXT($C403,"jjjj")=TEXT(CRENEAUX!$W$13,"jjjj"),TEXT($C403,"jjjj")=TEXT(CRENEAUX!$X$13,"jjjj"),TEXT($C403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H403</xm:sqref>
        </x14:conditionalFormatting>
        <x14:conditionalFormatting xmlns:xm="http://schemas.microsoft.com/office/excel/2006/main">
          <x14:cfRule type="expression" priority="1702" id="{51C9E8F6-80CB-4FC9-8333-A9720A0BE959}">
            <xm:f>OR(TEXT($C403,"jjjj")=TEXT(CRENEAUX!$S$13,"jjjj"),TEXT($C403,"jjjj")=TEXT(CRENEAUX!$T$13,"jjjj"),TEXT($C403,"jjjj")=TEXT(CRENEAUX!$U$13,"jjjj"),TEXT($C403,"jjjj")=TEXT(CRENEAUX!$V$13,"jjjj"),TEXT($C403,"jjjj")=TEXT(CRENEAUX!$W$13,"jjjj"),TEXT($C403,"jjjj")=TEXT(CRENEAUX!$X$13,"jjjj"),TEXT($C403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H404</xm:sqref>
        </x14:conditionalFormatting>
        <x14:conditionalFormatting xmlns:xm="http://schemas.microsoft.com/office/excel/2006/main">
          <x14:cfRule type="expression" priority="1700" id="{8D6FE595-794E-494E-A94F-FF9951A594B7}">
            <xm:f>OR(TEXT($C405,"jjjj")=TEXT(CRENEAUX!$S$13,"jjjj"),TEXT($C405,"jjjj")=TEXT(CRENEAUX!$T$13,"jjjj"),TEXT($C405,"jjjj")=TEXT(CRENEAUX!$U$13,"jjjj"),TEXT($C405,"jjjj")=TEXT(CRENEAUX!$V$13,"jjjj"),TEXT($C405,"jjjj")=TEXT(CRENEAUX!$W$13,"jjjj"),TEXT($C405,"jjjj")=TEXT(CRENEAUX!$X$13,"jjjj"),TEXT($C405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H405</xm:sqref>
        </x14:conditionalFormatting>
        <x14:conditionalFormatting xmlns:xm="http://schemas.microsoft.com/office/excel/2006/main">
          <x14:cfRule type="expression" priority="1699" id="{185578BC-B113-4C92-B96C-3678CD8ABBFC}">
            <xm:f>OR(TEXT($C405,"jjjj")=TEXT(CRENEAUX!$S$13,"jjjj"),TEXT($C405,"jjjj")=TEXT(CRENEAUX!$T$13,"jjjj"),TEXT($C405,"jjjj")=TEXT(CRENEAUX!$U$13,"jjjj"),TEXT($C405,"jjjj")=TEXT(CRENEAUX!$V$13,"jjjj"),TEXT($C405,"jjjj")=TEXT(CRENEAUX!$W$13,"jjjj"),TEXT($C405,"jjjj")=TEXT(CRENEAUX!$X$13,"jjjj"),TEXT($C405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H406</xm:sqref>
        </x14:conditionalFormatting>
        <x14:conditionalFormatting xmlns:xm="http://schemas.microsoft.com/office/excel/2006/main">
          <x14:cfRule type="expression" priority="1697" id="{696FC921-B5F8-46C7-9A54-5C8F134156E8}">
            <xm:f>OR(TEXT($C407,"jjjj")=TEXT(CRENEAUX!$S$13,"jjjj"),TEXT($C407,"jjjj")=TEXT(CRENEAUX!$T$13,"jjjj"),TEXT($C407,"jjjj")=TEXT(CRENEAUX!$U$13,"jjjj"),TEXT($C407,"jjjj")=TEXT(CRENEAUX!$V$13,"jjjj"),TEXT($C407,"jjjj")=TEXT(CRENEAUX!$W$13,"jjjj"),TEXT($C407,"jjjj")=TEXT(CRENEAUX!$X$13,"jjjj"),TEXT($C407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H407</xm:sqref>
        </x14:conditionalFormatting>
        <x14:conditionalFormatting xmlns:xm="http://schemas.microsoft.com/office/excel/2006/main">
          <x14:cfRule type="expression" priority="1696" id="{6AE5BFF8-1DCF-431D-A317-2F5F0EE27E2A}">
            <xm:f>OR(TEXT($C407,"jjjj")=TEXT(CRENEAUX!$S$13,"jjjj"),TEXT($C407,"jjjj")=TEXT(CRENEAUX!$T$13,"jjjj"),TEXT($C407,"jjjj")=TEXT(CRENEAUX!$U$13,"jjjj"),TEXT($C407,"jjjj")=TEXT(CRENEAUX!$V$13,"jjjj"),TEXT($C407,"jjjj")=TEXT(CRENEAUX!$W$13,"jjjj"),TEXT($C407,"jjjj")=TEXT(CRENEAUX!$X$13,"jjjj"),TEXT($C407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H408</xm:sqref>
        </x14:conditionalFormatting>
        <x14:conditionalFormatting xmlns:xm="http://schemas.microsoft.com/office/excel/2006/main">
          <x14:cfRule type="expression" priority="1694" id="{EEBE1915-85C2-4BFC-87AE-35C8A2FB8D8F}">
            <xm:f>OR(TEXT($C409,"jjjj")=TEXT(CRENEAUX!$S$13,"jjjj"),TEXT($C409,"jjjj")=TEXT(CRENEAUX!$T$13,"jjjj"),TEXT($C409,"jjjj")=TEXT(CRENEAUX!$U$13,"jjjj"),TEXT($C409,"jjjj")=TEXT(CRENEAUX!$V$13,"jjjj"),TEXT($C409,"jjjj")=TEXT(CRENEAUX!$W$13,"jjjj"),TEXT($C409,"jjjj")=TEXT(CRENEAUX!$X$13,"jjjj"),TEXT($C409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H409</xm:sqref>
        </x14:conditionalFormatting>
        <x14:conditionalFormatting xmlns:xm="http://schemas.microsoft.com/office/excel/2006/main">
          <x14:cfRule type="expression" priority="1693" id="{5DDA9CE0-3B3C-455E-B283-955B41CA7E86}">
            <xm:f>OR(TEXT($C409,"jjjj")=TEXT(CRENEAUX!$S$13,"jjjj"),TEXT($C409,"jjjj")=TEXT(CRENEAUX!$T$13,"jjjj"),TEXT($C409,"jjjj")=TEXT(CRENEAUX!$U$13,"jjjj"),TEXT($C409,"jjjj")=TEXT(CRENEAUX!$V$13,"jjjj"),TEXT($C409,"jjjj")=TEXT(CRENEAUX!$W$13,"jjjj"),TEXT($C409,"jjjj")=TEXT(CRENEAUX!$X$13,"jjjj"),TEXT($C409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H410</xm:sqref>
        </x14:conditionalFormatting>
        <x14:conditionalFormatting xmlns:xm="http://schemas.microsoft.com/office/excel/2006/main">
          <x14:cfRule type="expression" priority="1691" id="{FA561EE7-D94C-417A-9CA4-881D50955539}">
            <xm:f>OR(TEXT($C411,"jjjj")=TEXT(CRENEAUX!$S$13,"jjjj"),TEXT($C411,"jjjj")=TEXT(CRENEAUX!$T$13,"jjjj"),TEXT($C411,"jjjj")=TEXT(CRENEAUX!$U$13,"jjjj"),TEXT($C411,"jjjj")=TEXT(CRENEAUX!$V$13,"jjjj"),TEXT($C411,"jjjj")=TEXT(CRENEAUX!$W$13,"jjjj"),TEXT($C411,"jjjj")=TEXT(CRENEAUX!$X$13,"jjjj"),TEXT($C411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H411</xm:sqref>
        </x14:conditionalFormatting>
        <x14:conditionalFormatting xmlns:xm="http://schemas.microsoft.com/office/excel/2006/main">
          <x14:cfRule type="expression" priority="1690" id="{C74A255E-6AF7-4C33-A6B4-375317C8F26C}">
            <xm:f>OR(TEXT($C411,"jjjj")=TEXT(CRENEAUX!$S$13,"jjjj"),TEXT($C411,"jjjj")=TEXT(CRENEAUX!$T$13,"jjjj"),TEXT($C411,"jjjj")=TEXT(CRENEAUX!$U$13,"jjjj"),TEXT($C411,"jjjj")=TEXT(CRENEAUX!$V$13,"jjjj"),TEXT($C411,"jjjj")=TEXT(CRENEAUX!$W$13,"jjjj"),TEXT($C411,"jjjj")=TEXT(CRENEAUX!$X$13,"jjjj"),TEXT($C411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H412</xm:sqref>
        </x14:conditionalFormatting>
        <x14:conditionalFormatting xmlns:xm="http://schemas.microsoft.com/office/excel/2006/main">
          <x14:cfRule type="expression" priority="1688" id="{D47BF0CC-26C2-48DE-86C4-AC3D1F27B950}">
            <xm:f>OR(TEXT($C413,"jjjj")=TEXT(CRENEAUX!$S$13,"jjjj"),TEXT($C413,"jjjj")=TEXT(CRENEAUX!$T$13,"jjjj"),TEXT($C413,"jjjj")=TEXT(CRENEAUX!$U$13,"jjjj"),TEXT($C413,"jjjj")=TEXT(CRENEAUX!$V$13,"jjjj"),TEXT($C413,"jjjj")=TEXT(CRENEAUX!$W$13,"jjjj"),TEXT($C413,"jjjj")=TEXT(CRENEAUX!$X$13,"jjjj"),TEXT($C413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H413</xm:sqref>
        </x14:conditionalFormatting>
        <x14:conditionalFormatting xmlns:xm="http://schemas.microsoft.com/office/excel/2006/main">
          <x14:cfRule type="expression" priority="1687" id="{063286F2-BBA6-4B2F-AB98-871E6D2DE2D5}">
            <xm:f>OR(TEXT($C413,"jjjj")=TEXT(CRENEAUX!$S$13,"jjjj"),TEXT($C413,"jjjj")=TEXT(CRENEAUX!$T$13,"jjjj"),TEXT($C413,"jjjj")=TEXT(CRENEAUX!$U$13,"jjjj"),TEXT($C413,"jjjj")=TEXT(CRENEAUX!$V$13,"jjjj"),TEXT($C413,"jjjj")=TEXT(CRENEAUX!$W$13,"jjjj"),TEXT($C413,"jjjj")=TEXT(CRENEAUX!$X$13,"jjjj"),TEXT($C413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H414</xm:sqref>
        </x14:conditionalFormatting>
        <x14:conditionalFormatting xmlns:xm="http://schemas.microsoft.com/office/excel/2006/main">
          <x14:cfRule type="expression" priority="1685" id="{F96574D5-4916-46F3-8DC8-7A4D64465218}">
            <xm:f>OR(TEXT($C415,"jjjj")=TEXT(CRENEAUX!$S$13,"jjjj"),TEXT($C415,"jjjj")=TEXT(CRENEAUX!$T$13,"jjjj"),TEXT($C415,"jjjj")=TEXT(CRENEAUX!$U$13,"jjjj"),TEXT($C415,"jjjj")=TEXT(CRENEAUX!$V$13,"jjjj"),TEXT($C415,"jjjj")=TEXT(CRENEAUX!$W$13,"jjjj"),TEXT($C415,"jjjj")=TEXT(CRENEAUX!$X$13,"jjjj"),TEXT($C415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H415</xm:sqref>
        </x14:conditionalFormatting>
        <x14:conditionalFormatting xmlns:xm="http://schemas.microsoft.com/office/excel/2006/main">
          <x14:cfRule type="expression" priority="1684" id="{8BBC9834-2224-479D-AB22-17DD05A8E14D}">
            <xm:f>OR(TEXT($C415,"jjjj")=TEXT(CRENEAUX!$S$13,"jjjj"),TEXT($C415,"jjjj")=TEXT(CRENEAUX!$T$13,"jjjj"),TEXT($C415,"jjjj")=TEXT(CRENEAUX!$U$13,"jjjj"),TEXT($C415,"jjjj")=TEXT(CRENEAUX!$V$13,"jjjj"),TEXT($C415,"jjjj")=TEXT(CRENEAUX!$W$13,"jjjj"),TEXT($C415,"jjjj")=TEXT(CRENEAUX!$X$13,"jjjj"),TEXT($C415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H416</xm:sqref>
        </x14:conditionalFormatting>
        <x14:conditionalFormatting xmlns:xm="http://schemas.microsoft.com/office/excel/2006/main">
          <x14:cfRule type="expression" priority="1682" id="{BEE98D05-F607-4905-9F45-32C9DDA3A549}">
            <xm:f>OR(TEXT($C417,"jjjj")=TEXT(CRENEAUX!$S$13,"jjjj"),TEXT($C417,"jjjj")=TEXT(CRENEAUX!$T$13,"jjjj"),TEXT($C417,"jjjj")=TEXT(CRENEAUX!$U$13,"jjjj"),TEXT($C417,"jjjj")=TEXT(CRENEAUX!$V$13,"jjjj"),TEXT($C417,"jjjj")=TEXT(CRENEAUX!$W$13,"jjjj"),TEXT($C417,"jjjj")=TEXT(CRENEAUX!$X$13,"jjjj"),TEXT($C417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H417</xm:sqref>
        </x14:conditionalFormatting>
        <x14:conditionalFormatting xmlns:xm="http://schemas.microsoft.com/office/excel/2006/main">
          <x14:cfRule type="expression" priority="1681" id="{49B77FB4-4B29-4116-B496-227C8BBA29FA}">
            <xm:f>OR(TEXT($C417,"jjjj")=TEXT(CRENEAUX!$S$13,"jjjj"),TEXT($C417,"jjjj")=TEXT(CRENEAUX!$T$13,"jjjj"),TEXT($C417,"jjjj")=TEXT(CRENEAUX!$U$13,"jjjj"),TEXT($C417,"jjjj")=TEXT(CRENEAUX!$V$13,"jjjj"),TEXT($C417,"jjjj")=TEXT(CRENEAUX!$W$13,"jjjj"),TEXT($C417,"jjjj")=TEXT(CRENEAUX!$X$13,"jjjj"),TEXT($C417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H418</xm:sqref>
        </x14:conditionalFormatting>
        <x14:conditionalFormatting xmlns:xm="http://schemas.microsoft.com/office/excel/2006/main">
          <x14:cfRule type="expression" priority="1679" id="{442B9FB8-3B8D-4FC4-B95E-9A24F6054650}">
            <xm:f>OR(TEXT($C419,"jjjj")=TEXT(CRENEAUX!$S$13,"jjjj"),TEXT($C419,"jjjj")=TEXT(CRENEAUX!$T$13,"jjjj"),TEXT($C419,"jjjj")=TEXT(CRENEAUX!$U$13,"jjjj"),TEXT($C419,"jjjj")=TEXT(CRENEAUX!$V$13,"jjjj"),TEXT($C419,"jjjj")=TEXT(CRENEAUX!$W$13,"jjjj"),TEXT($C419,"jjjj")=TEXT(CRENEAUX!$X$13,"jjjj"),TEXT($C419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H419</xm:sqref>
        </x14:conditionalFormatting>
        <x14:conditionalFormatting xmlns:xm="http://schemas.microsoft.com/office/excel/2006/main">
          <x14:cfRule type="expression" priority="1678" id="{7B0FF395-A004-4BFE-9F2F-B88D9372B495}">
            <xm:f>OR(TEXT($C419,"jjjj")=TEXT(CRENEAUX!$S$13,"jjjj"),TEXT($C419,"jjjj")=TEXT(CRENEAUX!$T$13,"jjjj"),TEXT($C419,"jjjj")=TEXT(CRENEAUX!$U$13,"jjjj"),TEXT($C419,"jjjj")=TEXT(CRENEAUX!$V$13,"jjjj"),TEXT($C419,"jjjj")=TEXT(CRENEAUX!$W$13,"jjjj"),TEXT($C419,"jjjj")=TEXT(CRENEAUX!$X$13,"jjjj"),TEXT($C419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H420</xm:sqref>
        </x14:conditionalFormatting>
        <x14:conditionalFormatting xmlns:xm="http://schemas.microsoft.com/office/excel/2006/main">
          <x14:cfRule type="expression" priority="1676" id="{69F74A4D-5CD4-4204-9F42-9EE5FB3B2043}">
            <xm:f>OR(TEXT($C421,"jjjj")=TEXT(CRENEAUX!$S$13,"jjjj"),TEXT($C421,"jjjj")=TEXT(CRENEAUX!$T$13,"jjjj"),TEXT($C421,"jjjj")=TEXT(CRENEAUX!$U$13,"jjjj"),TEXT($C421,"jjjj")=TEXT(CRENEAUX!$V$13,"jjjj"),TEXT($C421,"jjjj")=TEXT(CRENEAUX!$W$13,"jjjj"),TEXT($C421,"jjjj")=TEXT(CRENEAUX!$X$13,"jjjj"),TEXT($C421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H421</xm:sqref>
        </x14:conditionalFormatting>
        <x14:conditionalFormatting xmlns:xm="http://schemas.microsoft.com/office/excel/2006/main">
          <x14:cfRule type="expression" priority="1675" id="{6CAA21FA-6808-4DC8-954A-4800268DEB12}">
            <xm:f>OR(TEXT($C421,"jjjj")=TEXT(CRENEAUX!$S$13,"jjjj"),TEXT($C421,"jjjj")=TEXT(CRENEAUX!$T$13,"jjjj"),TEXT($C421,"jjjj")=TEXT(CRENEAUX!$U$13,"jjjj"),TEXT($C421,"jjjj")=TEXT(CRENEAUX!$V$13,"jjjj"),TEXT($C421,"jjjj")=TEXT(CRENEAUX!$W$13,"jjjj"),TEXT($C421,"jjjj")=TEXT(CRENEAUX!$X$13,"jjjj"),TEXT($C421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H422</xm:sqref>
        </x14:conditionalFormatting>
        <x14:conditionalFormatting xmlns:xm="http://schemas.microsoft.com/office/excel/2006/main">
          <x14:cfRule type="expression" priority="1673" id="{02D2ED1D-840D-4E2B-BE01-DBEB92828420}">
            <xm:f>OR(TEXT($C423,"jjjj")=TEXT(CRENEAUX!$S$13,"jjjj"),TEXT($C423,"jjjj")=TEXT(CRENEAUX!$T$13,"jjjj"),TEXT($C423,"jjjj")=TEXT(CRENEAUX!$U$13,"jjjj"),TEXT($C423,"jjjj")=TEXT(CRENEAUX!$V$13,"jjjj"),TEXT($C423,"jjjj")=TEXT(CRENEAUX!$W$13,"jjjj"),TEXT($C423,"jjjj")=TEXT(CRENEAUX!$X$13,"jjjj"),TEXT($C423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H423</xm:sqref>
        </x14:conditionalFormatting>
        <x14:conditionalFormatting xmlns:xm="http://schemas.microsoft.com/office/excel/2006/main">
          <x14:cfRule type="expression" priority="1672" id="{4AB5C3F8-980F-4899-82E2-57E3BD51BC9A}">
            <xm:f>OR(TEXT($C423,"jjjj")=TEXT(CRENEAUX!$S$13,"jjjj"),TEXT($C423,"jjjj")=TEXT(CRENEAUX!$T$13,"jjjj"),TEXT($C423,"jjjj")=TEXT(CRENEAUX!$U$13,"jjjj"),TEXT($C423,"jjjj")=TEXT(CRENEAUX!$V$13,"jjjj"),TEXT($C423,"jjjj")=TEXT(CRENEAUX!$W$13,"jjjj"),TEXT($C423,"jjjj")=TEXT(CRENEAUX!$X$13,"jjjj"),TEXT($C423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H424</xm:sqref>
        </x14:conditionalFormatting>
        <x14:conditionalFormatting xmlns:xm="http://schemas.microsoft.com/office/excel/2006/main">
          <x14:cfRule type="expression" priority="1670" id="{A8F1D068-8847-4A8A-9953-0D5C8CE07429}">
            <xm:f>OR(TEXT($C425,"jjjj")=TEXT(CRENEAUX!$S$13,"jjjj"),TEXT($C425,"jjjj")=TEXT(CRENEAUX!$T$13,"jjjj"),TEXT($C425,"jjjj")=TEXT(CRENEAUX!$U$13,"jjjj"),TEXT($C425,"jjjj")=TEXT(CRENEAUX!$V$13,"jjjj"),TEXT($C425,"jjjj")=TEXT(CRENEAUX!$W$13,"jjjj"),TEXT($C425,"jjjj")=TEXT(CRENEAUX!$X$13,"jjjj"),TEXT($C425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H425</xm:sqref>
        </x14:conditionalFormatting>
        <x14:conditionalFormatting xmlns:xm="http://schemas.microsoft.com/office/excel/2006/main">
          <x14:cfRule type="expression" priority="1669" id="{CA49B51C-3155-4BB0-9AFE-0CE5F66213D4}">
            <xm:f>OR(TEXT($C425,"jjjj")=TEXT(CRENEAUX!$S$13,"jjjj"),TEXT($C425,"jjjj")=TEXT(CRENEAUX!$T$13,"jjjj"),TEXT($C425,"jjjj")=TEXT(CRENEAUX!$U$13,"jjjj"),TEXT($C425,"jjjj")=TEXT(CRENEAUX!$V$13,"jjjj"),TEXT($C425,"jjjj")=TEXT(CRENEAUX!$W$13,"jjjj"),TEXT($C425,"jjjj")=TEXT(CRENEAUX!$X$13,"jjjj"),TEXT($C425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H426</xm:sqref>
        </x14:conditionalFormatting>
        <x14:conditionalFormatting xmlns:xm="http://schemas.microsoft.com/office/excel/2006/main">
          <x14:cfRule type="expression" priority="1667" id="{5D0048A9-04FC-42FB-8582-6B1EE2EB6BC4}">
            <xm:f>OR(TEXT($C427,"jjjj")=TEXT(CRENEAUX!$S$13,"jjjj"),TEXT($C427,"jjjj")=TEXT(CRENEAUX!$T$13,"jjjj"),TEXT($C427,"jjjj")=TEXT(CRENEAUX!$U$13,"jjjj"),TEXT($C427,"jjjj")=TEXT(CRENEAUX!$V$13,"jjjj"),TEXT($C427,"jjjj")=TEXT(CRENEAUX!$W$13,"jjjj"),TEXT($C427,"jjjj")=TEXT(CRENEAUX!$X$13,"jjjj"),TEXT($C427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H427</xm:sqref>
        </x14:conditionalFormatting>
        <x14:conditionalFormatting xmlns:xm="http://schemas.microsoft.com/office/excel/2006/main">
          <x14:cfRule type="expression" priority="1666" id="{5244F341-D938-4618-9161-F367C07510A6}">
            <xm:f>OR(TEXT($C427,"jjjj")=TEXT(CRENEAUX!$S$13,"jjjj"),TEXT($C427,"jjjj")=TEXT(CRENEAUX!$T$13,"jjjj"),TEXT($C427,"jjjj")=TEXT(CRENEAUX!$U$13,"jjjj"),TEXT($C427,"jjjj")=TEXT(CRENEAUX!$V$13,"jjjj"),TEXT($C427,"jjjj")=TEXT(CRENEAUX!$W$13,"jjjj"),TEXT($C427,"jjjj")=TEXT(CRENEAUX!$X$13,"jjjj"),TEXT($C427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H428</xm:sqref>
        </x14:conditionalFormatting>
        <x14:conditionalFormatting xmlns:xm="http://schemas.microsoft.com/office/excel/2006/main">
          <x14:cfRule type="expression" priority="1664" id="{1C8163CB-DF28-4369-84F7-BCCFA60E2BCE}">
            <xm:f>OR(TEXT($C429,"jjjj")=TEXT(CRENEAUX!$S$13,"jjjj"),TEXT($C429,"jjjj")=TEXT(CRENEAUX!$T$13,"jjjj"),TEXT($C429,"jjjj")=TEXT(CRENEAUX!$U$13,"jjjj"),TEXT($C429,"jjjj")=TEXT(CRENEAUX!$V$13,"jjjj"),TEXT($C429,"jjjj")=TEXT(CRENEAUX!$W$13,"jjjj"),TEXT($C429,"jjjj")=TEXT(CRENEAUX!$X$13,"jjjj"),TEXT($C429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H429</xm:sqref>
        </x14:conditionalFormatting>
        <x14:conditionalFormatting xmlns:xm="http://schemas.microsoft.com/office/excel/2006/main">
          <x14:cfRule type="expression" priority="1663" id="{78CF0F48-4E1D-4111-BF10-F36616961B69}">
            <xm:f>OR(TEXT($C429,"jjjj")=TEXT(CRENEAUX!$S$13,"jjjj"),TEXT($C429,"jjjj")=TEXT(CRENEAUX!$T$13,"jjjj"),TEXT($C429,"jjjj")=TEXT(CRENEAUX!$U$13,"jjjj"),TEXT($C429,"jjjj")=TEXT(CRENEAUX!$V$13,"jjjj"),TEXT($C429,"jjjj")=TEXT(CRENEAUX!$W$13,"jjjj"),TEXT($C429,"jjjj")=TEXT(CRENEAUX!$X$13,"jjjj"),TEXT($C429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H430</xm:sqref>
        </x14:conditionalFormatting>
        <x14:conditionalFormatting xmlns:xm="http://schemas.microsoft.com/office/excel/2006/main">
          <x14:cfRule type="expression" priority="1661" id="{4829FA99-0264-496C-9F02-F35D2199C54B}">
            <xm:f>OR(TEXT($C431,"jjjj")=TEXT(CRENEAUX!$S$13,"jjjj"),TEXT($C431,"jjjj")=TEXT(CRENEAUX!$T$13,"jjjj"),TEXT($C431,"jjjj")=TEXT(CRENEAUX!$U$13,"jjjj"),TEXT($C431,"jjjj")=TEXT(CRENEAUX!$V$13,"jjjj"),TEXT($C431,"jjjj")=TEXT(CRENEAUX!$W$13,"jjjj"),TEXT($C431,"jjjj")=TEXT(CRENEAUX!$X$13,"jjjj"),TEXT($C431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H431</xm:sqref>
        </x14:conditionalFormatting>
        <x14:conditionalFormatting xmlns:xm="http://schemas.microsoft.com/office/excel/2006/main">
          <x14:cfRule type="expression" priority="1660" id="{7E858102-3ACA-4F55-BC13-325E449A4AF3}">
            <xm:f>OR(TEXT($C431,"jjjj")=TEXT(CRENEAUX!$S$13,"jjjj"),TEXT($C431,"jjjj")=TEXT(CRENEAUX!$T$13,"jjjj"),TEXT($C431,"jjjj")=TEXT(CRENEAUX!$U$13,"jjjj"),TEXT($C431,"jjjj")=TEXT(CRENEAUX!$V$13,"jjjj"),TEXT($C431,"jjjj")=TEXT(CRENEAUX!$W$13,"jjjj"),TEXT($C431,"jjjj")=TEXT(CRENEAUX!$X$13,"jjjj"),TEXT($C431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H432</xm:sqref>
        </x14:conditionalFormatting>
        <x14:conditionalFormatting xmlns:xm="http://schemas.microsoft.com/office/excel/2006/main">
          <x14:cfRule type="expression" priority="1658" id="{E3EEAE8D-8F4C-4AE2-A114-87C77B791A9B}">
            <xm:f>OR(TEXT($C433,"jjjj")=TEXT(CRENEAUX!$S$13,"jjjj"),TEXT($C433,"jjjj")=TEXT(CRENEAUX!$T$13,"jjjj"),TEXT($C433,"jjjj")=TEXT(CRENEAUX!$U$13,"jjjj"),TEXT($C433,"jjjj")=TEXT(CRENEAUX!$V$13,"jjjj"),TEXT($C433,"jjjj")=TEXT(CRENEAUX!$W$13,"jjjj"),TEXT($C433,"jjjj")=TEXT(CRENEAUX!$X$13,"jjjj"),TEXT($C433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H433</xm:sqref>
        </x14:conditionalFormatting>
        <x14:conditionalFormatting xmlns:xm="http://schemas.microsoft.com/office/excel/2006/main">
          <x14:cfRule type="expression" priority="1657" id="{B82CEE39-EC40-4708-9D6A-788FE0C8CB29}">
            <xm:f>OR(TEXT($C433,"jjjj")=TEXT(CRENEAUX!$S$13,"jjjj"),TEXT($C433,"jjjj")=TEXT(CRENEAUX!$T$13,"jjjj"),TEXT($C433,"jjjj")=TEXT(CRENEAUX!$U$13,"jjjj"),TEXT($C433,"jjjj")=TEXT(CRENEAUX!$V$13,"jjjj"),TEXT($C433,"jjjj")=TEXT(CRENEAUX!$W$13,"jjjj"),TEXT($C433,"jjjj")=TEXT(CRENEAUX!$X$13,"jjjj"),TEXT($C433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H434</xm:sqref>
        </x14:conditionalFormatting>
        <x14:conditionalFormatting xmlns:xm="http://schemas.microsoft.com/office/excel/2006/main">
          <x14:cfRule type="expression" priority="1655" id="{6E0F8C8C-14F3-4EB8-ABD1-B656332586F1}">
            <xm:f>OR(TEXT($C435,"jjjj")=TEXT(CRENEAUX!$S$13,"jjjj"),TEXT($C435,"jjjj")=TEXT(CRENEAUX!$T$13,"jjjj"),TEXT($C435,"jjjj")=TEXT(CRENEAUX!$U$13,"jjjj"),TEXT($C435,"jjjj")=TEXT(CRENEAUX!$V$13,"jjjj"),TEXT($C435,"jjjj")=TEXT(CRENEAUX!$W$13,"jjjj"),TEXT($C435,"jjjj")=TEXT(CRENEAUX!$X$13,"jjjj"),TEXT($C435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H435</xm:sqref>
        </x14:conditionalFormatting>
        <x14:conditionalFormatting xmlns:xm="http://schemas.microsoft.com/office/excel/2006/main">
          <x14:cfRule type="expression" priority="1654" id="{9D66E463-3287-49D3-8ACD-BB0D33B3D465}">
            <xm:f>OR(TEXT($C435,"jjjj")=TEXT(CRENEAUX!$S$13,"jjjj"),TEXT($C435,"jjjj")=TEXT(CRENEAUX!$T$13,"jjjj"),TEXT($C435,"jjjj")=TEXT(CRENEAUX!$U$13,"jjjj"),TEXT($C435,"jjjj")=TEXT(CRENEAUX!$V$13,"jjjj"),TEXT($C435,"jjjj")=TEXT(CRENEAUX!$W$13,"jjjj"),TEXT($C435,"jjjj")=TEXT(CRENEAUX!$X$13,"jjjj"),TEXT($C435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H436</xm:sqref>
        </x14:conditionalFormatting>
        <x14:conditionalFormatting xmlns:xm="http://schemas.microsoft.com/office/excel/2006/main">
          <x14:cfRule type="expression" priority="1652" id="{D6F90368-50E0-4774-8A85-14A655E2C95D}">
            <xm:f>OR(TEXT($C437,"jjjj")=TEXT(CRENEAUX!$S$13,"jjjj"),TEXT($C437,"jjjj")=TEXT(CRENEAUX!$T$13,"jjjj"),TEXT($C437,"jjjj")=TEXT(CRENEAUX!$U$13,"jjjj"),TEXT($C437,"jjjj")=TEXT(CRENEAUX!$V$13,"jjjj"),TEXT($C437,"jjjj")=TEXT(CRENEAUX!$W$13,"jjjj"),TEXT($C437,"jjjj")=TEXT(CRENEAUX!$X$13,"jjjj"),TEXT($C437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H437</xm:sqref>
        </x14:conditionalFormatting>
        <x14:conditionalFormatting xmlns:xm="http://schemas.microsoft.com/office/excel/2006/main">
          <x14:cfRule type="expression" priority="1651" id="{909047B6-CFF5-4674-809D-933A5F911565}">
            <xm:f>OR(TEXT($C437,"jjjj")=TEXT(CRENEAUX!$S$13,"jjjj"),TEXT($C437,"jjjj")=TEXT(CRENEAUX!$T$13,"jjjj"),TEXT($C437,"jjjj")=TEXT(CRENEAUX!$U$13,"jjjj"),TEXT($C437,"jjjj")=TEXT(CRENEAUX!$V$13,"jjjj"),TEXT($C437,"jjjj")=TEXT(CRENEAUX!$W$13,"jjjj"),TEXT($C437,"jjjj")=TEXT(CRENEAUX!$X$13,"jjjj"),TEXT($C437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H438</xm:sqref>
        </x14:conditionalFormatting>
        <x14:conditionalFormatting xmlns:xm="http://schemas.microsoft.com/office/excel/2006/main">
          <x14:cfRule type="expression" priority="1649" id="{73A1D103-4D6D-473C-9749-B080943663B7}">
            <xm:f>OR(TEXT($C439,"jjjj")=TEXT(CRENEAUX!$S$13,"jjjj"),TEXT($C439,"jjjj")=TEXT(CRENEAUX!$T$13,"jjjj"),TEXT($C439,"jjjj")=TEXT(CRENEAUX!$U$13,"jjjj"),TEXT($C439,"jjjj")=TEXT(CRENEAUX!$V$13,"jjjj"),TEXT($C439,"jjjj")=TEXT(CRENEAUX!$W$13,"jjjj"),TEXT($C439,"jjjj")=TEXT(CRENEAUX!$X$13,"jjjj"),TEXT($C439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H439</xm:sqref>
        </x14:conditionalFormatting>
        <x14:conditionalFormatting xmlns:xm="http://schemas.microsoft.com/office/excel/2006/main">
          <x14:cfRule type="expression" priority="1648" id="{0264E7F7-77AB-4FF2-849A-2EB63BE1A051}">
            <xm:f>OR(TEXT($C439,"jjjj")=TEXT(CRENEAUX!$S$13,"jjjj"),TEXT($C439,"jjjj")=TEXT(CRENEAUX!$T$13,"jjjj"),TEXT($C439,"jjjj")=TEXT(CRENEAUX!$U$13,"jjjj"),TEXT($C439,"jjjj")=TEXT(CRENEAUX!$V$13,"jjjj"),TEXT($C439,"jjjj")=TEXT(CRENEAUX!$W$13,"jjjj"),TEXT($C439,"jjjj")=TEXT(CRENEAUX!$X$13,"jjjj"),TEXT($C439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H440</xm:sqref>
        </x14:conditionalFormatting>
        <x14:conditionalFormatting xmlns:xm="http://schemas.microsoft.com/office/excel/2006/main">
          <x14:cfRule type="expression" priority="1646" id="{30A67834-880E-4D3C-9E04-B7CB91B0E1B5}">
            <xm:f>OR(TEXT($C441,"jjjj")=TEXT(CRENEAUX!$S$13,"jjjj"),TEXT($C441,"jjjj")=TEXT(CRENEAUX!$T$13,"jjjj"),TEXT($C441,"jjjj")=TEXT(CRENEAUX!$U$13,"jjjj"),TEXT($C441,"jjjj")=TEXT(CRENEAUX!$V$13,"jjjj"),TEXT($C441,"jjjj")=TEXT(CRENEAUX!$W$13,"jjjj"),TEXT($C441,"jjjj")=TEXT(CRENEAUX!$X$13,"jjjj"),TEXT($C441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H441</xm:sqref>
        </x14:conditionalFormatting>
        <x14:conditionalFormatting xmlns:xm="http://schemas.microsoft.com/office/excel/2006/main">
          <x14:cfRule type="expression" priority="1645" id="{2593893B-17AE-4323-AFB6-3FD5BCC351D2}">
            <xm:f>OR(TEXT($C441,"jjjj")=TEXT(CRENEAUX!$S$13,"jjjj"),TEXT($C441,"jjjj")=TEXT(CRENEAUX!$T$13,"jjjj"),TEXT($C441,"jjjj")=TEXT(CRENEAUX!$U$13,"jjjj"),TEXT($C441,"jjjj")=TEXT(CRENEAUX!$V$13,"jjjj"),TEXT($C441,"jjjj")=TEXT(CRENEAUX!$W$13,"jjjj"),TEXT($C441,"jjjj")=TEXT(CRENEAUX!$X$13,"jjjj"),TEXT($C441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H442</xm:sqref>
        </x14:conditionalFormatting>
        <x14:conditionalFormatting xmlns:xm="http://schemas.microsoft.com/office/excel/2006/main">
          <x14:cfRule type="expression" priority="1643" id="{004A54CF-B292-414E-9C9D-14712B1C40D0}">
            <xm:f>OR(TEXT($C443,"jjjj")=TEXT(CRENEAUX!$S$13,"jjjj"),TEXT($C443,"jjjj")=TEXT(CRENEAUX!$T$13,"jjjj"),TEXT($C443,"jjjj")=TEXT(CRENEAUX!$U$13,"jjjj"),TEXT($C443,"jjjj")=TEXT(CRENEAUX!$V$13,"jjjj"),TEXT($C443,"jjjj")=TEXT(CRENEAUX!$W$13,"jjjj"),TEXT($C443,"jjjj")=TEXT(CRENEAUX!$X$13,"jjjj"),TEXT($C443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H443</xm:sqref>
        </x14:conditionalFormatting>
        <x14:conditionalFormatting xmlns:xm="http://schemas.microsoft.com/office/excel/2006/main">
          <x14:cfRule type="expression" priority="1642" id="{87CB0D9C-E312-4A9E-80DF-E4A1573F6664}">
            <xm:f>OR(TEXT($C443,"jjjj")=TEXT(CRENEAUX!$S$13,"jjjj"),TEXT($C443,"jjjj")=TEXT(CRENEAUX!$T$13,"jjjj"),TEXT($C443,"jjjj")=TEXT(CRENEAUX!$U$13,"jjjj"),TEXT($C443,"jjjj")=TEXT(CRENEAUX!$V$13,"jjjj"),TEXT($C443,"jjjj")=TEXT(CRENEAUX!$W$13,"jjjj"),TEXT($C443,"jjjj")=TEXT(CRENEAUX!$X$13,"jjjj"),TEXT($C443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H444</xm:sqref>
        </x14:conditionalFormatting>
        <x14:conditionalFormatting xmlns:xm="http://schemas.microsoft.com/office/excel/2006/main">
          <x14:cfRule type="expression" priority="1640" id="{E2750919-47FE-47FA-A765-838409F2B05B}">
            <xm:f>OR(TEXT($C445,"jjjj")=TEXT(CRENEAUX!$S$13,"jjjj"),TEXT($C445,"jjjj")=TEXT(CRENEAUX!$T$13,"jjjj"),TEXT($C445,"jjjj")=TEXT(CRENEAUX!$U$13,"jjjj"),TEXT($C445,"jjjj")=TEXT(CRENEAUX!$V$13,"jjjj"),TEXT($C445,"jjjj")=TEXT(CRENEAUX!$W$13,"jjjj"),TEXT($C445,"jjjj")=TEXT(CRENEAUX!$X$13,"jjjj"),TEXT($C445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H445</xm:sqref>
        </x14:conditionalFormatting>
        <x14:conditionalFormatting xmlns:xm="http://schemas.microsoft.com/office/excel/2006/main">
          <x14:cfRule type="expression" priority="1639" id="{AEC8BA79-BB43-4571-854A-7FC0A5052CEC}">
            <xm:f>OR(TEXT($C445,"jjjj")=TEXT(CRENEAUX!$S$13,"jjjj"),TEXT($C445,"jjjj")=TEXT(CRENEAUX!$T$13,"jjjj"),TEXT($C445,"jjjj")=TEXT(CRENEAUX!$U$13,"jjjj"),TEXT($C445,"jjjj")=TEXT(CRENEAUX!$V$13,"jjjj"),TEXT($C445,"jjjj")=TEXT(CRENEAUX!$W$13,"jjjj"),TEXT($C445,"jjjj")=TEXT(CRENEAUX!$X$13,"jjjj"),TEXT($C445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H446</xm:sqref>
        </x14:conditionalFormatting>
        <x14:conditionalFormatting xmlns:xm="http://schemas.microsoft.com/office/excel/2006/main">
          <x14:cfRule type="expression" priority="1637" id="{531FE414-A480-41DE-9D79-6D43F3232515}">
            <xm:f>OR(TEXT($C447,"jjjj")=TEXT(CRENEAUX!$S$13,"jjjj"),TEXT($C447,"jjjj")=TEXT(CRENEAUX!$T$13,"jjjj"),TEXT($C447,"jjjj")=TEXT(CRENEAUX!$U$13,"jjjj"),TEXT($C447,"jjjj")=TEXT(CRENEAUX!$V$13,"jjjj"),TEXT($C447,"jjjj")=TEXT(CRENEAUX!$W$13,"jjjj"),TEXT($C447,"jjjj")=TEXT(CRENEAUX!$X$13,"jjjj"),TEXT($C447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H447</xm:sqref>
        </x14:conditionalFormatting>
        <x14:conditionalFormatting xmlns:xm="http://schemas.microsoft.com/office/excel/2006/main">
          <x14:cfRule type="expression" priority="1636" id="{5AAE8983-2E0A-412C-8038-C5536DDCA07C}">
            <xm:f>OR(TEXT($C447,"jjjj")=TEXT(CRENEAUX!$S$13,"jjjj"),TEXT($C447,"jjjj")=TEXT(CRENEAUX!$T$13,"jjjj"),TEXT($C447,"jjjj")=TEXT(CRENEAUX!$U$13,"jjjj"),TEXT($C447,"jjjj")=TEXT(CRENEAUX!$V$13,"jjjj"),TEXT($C447,"jjjj")=TEXT(CRENEAUX!$W$13,"jjjj"),TEXT($C447,"jjjj")=TEXT(CRENEAUX!$X$13,"jjjj"),TEXT($C447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H448</xm:sqref>
        </x14:conditionalFormatting>
        <x14:conditionalFormatting xmlns:xm="http://schemas.microsoft.com/office/excel/2006/main">
          <x14:cfRule type="expression" priority="1634" id="{DE3559E4-9A2D-4E71-A98C-EE31A73F9ED5}">
            <xm:f>OR(TEXT($C449,"jjjj")=TEXT(CRENEAUX!$S$13,"jjjj"),TEXT($C449,"jjjj")=TEXT(CRENEAUX!$T$13,"jjjj"),TEXT($C449,"jjjj")=TEXT(CRENEAUX!$U$13,"jjjj"),TEXT($C449,"jjjj")=TEXT(CRENEAUX!$V$13,"jjjj"),TEXT($C449,"jjjj")=TEXT(CRENEAUX!$W$13,"jjjj"),TEXT($C449,"jjjj")=TEXT(CRENEAUX!$X$13,"jjjj"),TEXT($C449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H449</xm:sqref>
        </x14:conditionalFormatting>
        <x14:conditionalFormatting xmlns:xm="http://schemas.microsoft.com/office/excel/2006/main">
          <x14:cfRule type="expression" priority="1633" id="{EC47C5A0-0816-4470-B5A8-73380926C0BE}">
            <xm:f>OR(TEXT($C449,"jjjj")=TEXT(CRENEAUX!$S$13,"jjjj"),TEXT($C449,"jjjj")=TEXT(CRENEAUX!$T$13,"jjjj"),TEXT($C449,"jjjj")=TEXT(CRENEAUX!$U$13,"jjjj"),TEXT($C449,"jjjj")=TEXT(CRENEAUX!$V$13,"jjjj"),TEXT($C449,"jjjj")=TEXT(CRENEAUX!$W$13,"jjjj"),TEXT($C449,"jjjj")=TEXT(CRENEAUX!$X$13,"jjjj"),TEXT($C449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H450</xm:sqref>
        </x14:conditionalFormatting>
        <x14:conditionalFormatting xmlns:xm="http://schemas.microsoft.com/office/excel/2006/main">
          <x14:cfRule type="expression" priority="1631" id="{E99997EB-954A-4077-B811-14D16302B80A}">
            <xm:f>OR(TEXT($C451,"jjjj")=TEXT(CRENEAUX!$S$13,"jjjj"),TEXT($C451,"jjjj")=TEXT(CRENEAUX!$T$13,"jjjj"),TEXT($C451,"jjjj")=TEXT(CRENEAUX!$U$13,"jjjj"),TEXT($C451,"jjjj")=TEXT(CRENEAUX!$V$13,"jjjj"),TEXT($C451,"jjjj")=TEXT(CRENEAUX!$W$13,"jjjj"),TEXT($C451,"jjjj")=TEXT(CRENEAUX!$X$13,"jjjj"),TEXT($C451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H451</xm:sqref>
        </x14:conditionalFormatting>
        <x14:conditionalFormatting xmlns:xm="http://schemas.microsoft.com/office/excel/2006/main">
          <x14:cfRule type="expression" priority="1630" id="{71DF4996-A83D-44DB-9F33-470DB934AF6F}">
            <xm:f>OR(TEXT($C451,"jjjj")=TEXT(CRENEAUX!$S$13,"jjjj"),TEXT($C451,"jjjj")=TEXT(CRENEAUX!$T$13,"jjjj"),TEXT($C451,"jjjj")=TEXT(CRENEAUX!$U$13,"jjjj"),TEXT($C451,"jjjj")=TEXT(CRENEAUX!$V$13,"jjjj"),TEXT($C451,"jjjj")=TEXT(CRENEAUX!$W$13,"jjjj"),TEXT($C451,"jjjj")=TEXT(CRENEAUX!$X$13,"jjjj"),TEXT($C451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H452</xm:sqref>
        </x14:conditionalFormatting>
        <x14:conditionalFormatting xmlns:xm="http://schemas.microsoft.com/office/excel/2006/main">
          <x14:cfRule type="expression" priority="1628" id="{C01BAF86-113B-4133-B6FF-E8F81ACE51DC}">
            <xm:f>OR(TEXT($C453,"jjjj")=TEXT(CRENEAUX!$S$13,"jjjj"),TEXT($C453,"jjjj")=TEXT(CRENEAUX!$T$13,"jjjj"),TEXT($C453,"jjjj")=TEXT(CRENEAUX!$U$13,"jjjj"),TEXT($C453,"jjjj")=TEXT(CRENEAUX!$V$13,"jjjj"),TEXT($C453,"jjjj")=TEXT(CRENEAUX!$W$13,"jjjj"),TEXT($C453,"jjjj")=TEXT(CRENEAUX!$X$13,"jjjj"),TEXT($C453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H453</xm:sqref>
        </x14:conditionalFormatting>
        <x14:conditionalFormatting xmlns:xm="http://schemas.microsoft.com/office/excel/2006/main">
          <x14:cfRule type="expression" priority="1627" id="{E2A76C74-8B09-4994-930F-9DDE1E01A9F1}">
            <xm:f>OR(TEXT($C453,"jjjj")=TEXT(CRENEAUX!$S$13,"jjjj"),TEXT($C453,"jjjj")=TEXT(CRENEAUX!$T$13,"jjjj"),TEXT($C453,"jjjj")=TEXT(CRENEAUX!$U$13,"jjjj"),TEXT($C453,"jjjj")=TEXT(CRENEAUX!$V$13,"jjjj"),TEXT($C453,"jjjj")=TEXT(CRENEAUX!$W$13,"jjjj"),TEXT($C453,"jjjj")=TEXT(CRENEAUX!$X$13,"jjjj"),TEXT($C453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H454</xm:sqref>
        </x14:conditionalFormatting>
        <x14:conditionalFormatting xmlns:xm="http://schemas.microsoft.com/office/excel/2006/main">
          <x14:cfRule type="expression" priority="1625" id="{42119458-359C-476B-82BE-493D10270476}">
            <xm:f>OR(TEXT($C455,"jjjj")=TEXT(CRENEAUX!$S$13,"jjjj"),TEXT($C455,"jjjj")=TEXT(CRENEAUX!$T$13,"jjjj"),TEXT($C455,"jjjj")=TEXT(CRENEAUX!$U$13,"jjjj"),TEXT($C455,"jjjj")=TEXT(CRENEAUX!$V$13,"jjjj"),TEXT($C455,"jjjj")=TEXT(CRENEAUX!$W$13,"jjjj"),TEXT($C455,"jjjj")=TEXT(CRENEAUX!$X$13,"jjjj"),TEXT($C455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H455</xm:sqref>
        </x14:conditionalFormatting>
        <x14:conditionalFormatting xmlns:xm="http://schemas.microsoft.com/office/excel/2006/main">
          <x14:cfRule type="expression" priority="1624" id="{129D5973-90E0-4657-A482-8AC8E1E18550}">
            <xm:f>OR(TEXT($C455,"jjjj")=TEXT(CRENEAUX!$S$13,"jjjj"),TEXT($C455,"jjjj")=TEXT(CRENEAUX!$T$13,"jjjj"),TEXT($C455,"jjjj")=TEXT(CRENEAUX!$U$13,"jjjj"),TEXT($C455,"jjjj")=TEXT(CRENEAUX!$V$13,"jjjj"),TEXT($C455,"jjjj")=TEXT(CRENEAUX!$W$13,"jjjj"),TEXT($C455,"jjjj")=TEXT(CRENEAUX!$X$13,"jjjj"),TEXT($C455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H456</xm:sqref>
        </x14:conditionalFormatting>
        <x14:conditionalFormatting xmlns:xm="http://schemas.microsoft.com/office/excel/2006/main">
          <x14:cfRule type="expression" priority="1622" id="{469ACBD3-ADC2-4C4F-8873-07E7C93D8A2B}">
            <xm:f>OR(TEXT($C457,"jjjj")=TEXT(CRENEAUX!$S$13,"jjjj"),TEXT($C457,"jjjj")=TEXT(CRENEAUX!$T$13,"jjjj"),TEXT($C457,"jjjj")=TEXT(CRENEAUX!$U$13,"jjjj"),TEXT($C457,"jjjj")=TEXT(CRENEAUX!$V$13,"jjjj"),TEXT($C457,"jjjj")=TEXT(CRENEAUX!$W$13,"jjjj"),TEXT($C457,"jjjj")=TEXT(CRENEAUX!$X$13,"jjjj"),TEXT($C457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H457</xm:sqref>
        </x14:conditionalFormatting>
        <x14:conditionalFormatting xmlns:xm="http://schemas.microsoft.com/office/excel/2006/main">
          <x14:cfRule type="expression" priority="1621" id="{CCF92E2B-7420-4CF3-AD3C-EA0DDEC9F4B8}">
            <xm:f>OR(TEXT($C457,"jjjj")=TEXT(CRENEAUX!$S$13,"jjjj"),TEXT($C457,"jjjj")=TEXT(CRENEAUX!$T$13,"jjjj"),TEXT($C457,"jjjj")=TEXT(CRENEAUX!$U$13,"jjjj"),TEXT($C457,"jjjj")=TEXT(CRENEAUX!$V$13,"jjjj"),TEXT($C457,"jjjj")=TEXT(CRENEAUX!$W$13,"jjjj"),TEXT($C457,"jjjj")=TEXT(CRENEAUX!$X$13,"jjjj"),TEXT($C457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H458</xm:sqref>
        </x14:conditionalFormatting>
        <x14:conditionalFormatting xmlns:xm="http://schemas.microsoft.com/office/excel/2006/main">
          <x14:cfRule type="expression" priority="1619" id="{752709C4-9DD9-45EF-8C63-BDCB9E650C0B}">
            <xm:f>OR(TEXT($C459,"jjjj")=TEXT(CRENEAUX!$S$13,"jjjj"),TEXT($C459,"jjjj")=TEXT(CRENEAUX!$T$13,"jjjj"),TEXT($C459,"jjjj")=TEXT(CRENEAUX!$U$13,"jjjj"),TEXT($C459,"jjjj")=TEXT(CRENEAUX!$V$13,"jjjj"),TEXT($C459,"jjjj")=TEXT(CRENEAUX!$W$13,"jjjj"),TEXT($C459,"jjjj")=TEXT(CRENEAUX!$X$13,"jjjj"),TEXT($C459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H459</xm:sqref>
        </x14:conditionalFormatting>
        <x14:conditionalFormatting xmlns:xm="http://schemas.microsoft.com/office/excel/2006/main">
          <x14:cfRule type="expression" priority="1618" id="{AEFBA328-4337-499E-8D75-C43BC8662FAA}">
            <xm:f>OR(TEXT($C459,"jjjj")=TEXT(CRENEAUX!$S$13,"jjjj"),TEXT($C459,"jjjj")=TEXT(CRENEAUX!$T$13,"jjjj"),TEXT($C459,"jjjj")=TEXT(CRENEAUX!$U$13,"jjjj"),TEXT($C459,"jjjj")=TEXT(CRENEAUX!$V$13,"jjjj"),TEXT($C459,"jjjj")=TEXT(CRENEAUX!$W$13,"jjjj"),TEXT($C459,"jjjj")=TEXT(CRENEAUX!$X$13,"jjjj"),TEXT($C459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H460</xm:sqref>
        </x14:conditionalFormatting>
        <x14:conditionalFormatting xmlns:xm="http://schemas.microsoft.com/office/excel/2006/main">
          <x14:cfRule type="expression" priority="1616" id="{925B62AE-E3F4-47D4-9F41-21FA78ED9DDC}">
            <xm:f>OR(TEXT($C461,"jjjj")=TEXT(CRENEAUX!$S$13,"jjjj"),TEXT($C461,"jjjj")=TEXT(CRENEAUX!$T$13,"jjjj"),TEXT($C461,"jjjj")=TEXT(CRENEAUX!$U$13,"jjjj"),TEXT($C461,"jjjj")=TEXT(CRENEAUX!$V$13,"jjjj"),TEXT($C461,"jjjj")=TEXT(CRENEAUX!$W$13,"jjjj"),TEXT($C461,"jjjj")=TEXT(CRENEAUX!$X$13,"jjjj"),TEXT($C461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H461</xm:sqref>
        </x14:conditionalFormatting>
        <x14:conditionalFormatting xmlns:xm="http://schemas.microsoft.com/office/excel/2006/main">
          <x14:cfRule type="expression" priority="1615" id="{9A78AD17-F7C9-4215-AC4A-95B1E0B7EFD1}">
            <xm:f>OR(TEXT($C461,"jjjj")=TEXT(CRENEAUX!$S$13,"jjjj"),TEXT($C461,"jjjj")=TEXT(CRENEAUX!$T$13,"jjjj"),TEXT($C461,"jjjj")=TEXT(CRENEAUX!$U$13,"jjjj"),TEXT($C461,"jjjj")=TEXT(CRENEAUX!$V$13,"jjjj"),TEXT($C461,"jjjj")=TEXT(CRENEAUX!$W$13,"jjjj"),TEXT($C461,"jjjj")=TEXT(CRENEAUX!$X$13,"jjjj"),TEXT($C461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H462</xm:sqref>
        </x14:conditionalFormatting>
        <x14:conditionalFormatting xmlns:xm="http://schemas.microsoft.com/office/excel/2006/main">
          <x14:cfRule type="expression" priority="1613" id="{C982054E-AD52-4DEE-80A1-80058EDBBAE5}">
            <xm:f>OR(TEXT($C463,"jjjj")=TEXT(CRENEAUX!$S$13,"jjjj"),TEXT($C463,"jjjj")=TEXT(CRENEAUX!$T$13,"jjjj"),TEXT($C463,"jjjj")=TEXT(CRENEAUX!$U$13,"jjjj"),TEXT($C463,"jjjj")=TEXT(CRENEAUX!$V$13,"jjjj"),TEXT($C463,"jjjj")=TEXT(CRENEAUX!$W$13,"jjjj"),TEXT($C463,"jjjj")=TEXT(CRENEAUX!$X$13,"jjjj"),TEXT($C463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H463</xm:sqref>
        </x14:conditionalFormatting>
        <x14:conditionalFormatting xmlns:xm="http://schemas.microsoft.com/office/excel/2006/main">
          <x14:cfRule type="expression" priority="1612" id="{327F3965-7B2A-4432-AA4F-31FDC4C7DF12}">
            <xm:f>OR(TEXT($C463,"jjjj")=TEXT(CRENEAUX!$S$13,"jjjj"),TEXT($C463,"jjjj")=TEXT(CRENEAUX!$T$13,"jjjj"),TEXT($C463,"jjjj")=TEXT(CRENEAUX!$U$13,"jjjj"),TEXT($C463,"jjjj")=TEXT(CRENEAUX!$V$13,"jjjj"),TEXT($C463,"jjjj")=TEXT(CRENEAUX!$W$13,"jjjj"),TEXT($C463,"jjjj")=TEXT(CRENEAUX!$X$13,"jjjj"),TEXT($C463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H464</xm:sqref>
        </x14:conditionalFormatting>
        <x14:conditionalFormatting xmlns:xm="http://schemas.microsoft.com/office/excel/2006/main">
          <x14:cfRule type="expression" priority="1610" id="{62098662-6ADA-4E26-88DC-7B0E1AFDCD22}">
            <xm:f>OR(TEXT($C465,"jjjj")=TEXT(CRENEAUX!$S$13,"jjjj"),TEXT($C465,"jjjj")=TEXT(CRENEAUX!$T$13,"jjjj"),TEXT($C465,"jjjj")=TEXT(CRENEAUX!$U$13,"jjjj"),TEXT($C465,"jjjj")=TEXT(CRENEAUX!$V$13,"jjjj"),TEXT($C465,"jjjj")=TEXT(CRENEAUX!$W$13,"jjjj"),TEXT($C465,"jjjj")=TEXT(CRENEAUX!$X$13,"jjjj"),TEXT($C465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H465</xm:sqref>
        </x14:conditionalFormatting>
        <x14:conditionalFormatting xmlns:xm="http://schemas.microsoft.com/office/excel/2006/main">
          <x14:cfRule type="expression" priority="1609" id="{76DC53FA-1C50-426A-BF42-7BDE210615C1}">
            <xm:f>OR(TEXT($C465,"jjjj")=TEXT(CRENEAUX!$S$13,"jjjj"),TEXT($C465,"jjjj")=TEXT(CRENEAUX!$T$13,"jjjj"),TEXT($C465,"jjjj")=TEXT(CRENEAUX!$U$13,"jjjj"),TEXT($C465,"jjjj")=TEXT(CRENEAUX!$V$13,"jjjj"),TEXT($C465,"jjjj")=TEXT(CRENEAUX!$W$13,"jjjj"),TEXT($C465,"jjjj")=TEXT(CRENEAUX!$X$13,"jjjj"),TEXT($C465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H466</xm:sqref>
        </x14:conditionalFormatting>
        <x14:conditionalFormatting xmlns:xm="http://schemas.microsoft.com/office/excel/2006/main">
          <x14:cfRule type="expression" priority="1607" id="{DFEE9545-EFE4-4F26-8001-BB5783FB9F1B}">
            <xm:f>OR(TEXT($C467,"jjjj")=TEXT(CRENEAUX!$S$13,"jjjj"),TEXT($C467,"jjjj")=TEXT(CRENEAUX!$T$13,"jjjj"),TEXT($C467,"jjjj")=TEXT(CRENEAUX!$U$13,"jjjj"),TEXT($C467,"jjjj")=TEXT(CRENEAUX!$V$13,"jjjj"),TEXT($C467,"jjjj")=TEXT(CRENEAUX!$W$13,"jjjj"),TEXT($C467,"jjjj")=TEXT(CRENEAUX!$X$13,"jjjj"),TEXT($C467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H467</xm:sqref>
        </x14:conditionalFormatting>
        <x14:conditionalFormatting xmlns:xm="http://schemas.microsoft.com/office/excel/2006/main">
          <x14:cfRule type="expression" priority="1606" id="{3F91FD39-5013-43F1-8CC8-9C96B5D6CFE9}">
            <xm:f>OR(TEXT($C467,"jjjj")=TEXT(CRENEAUX!$S$13,"jjjj"),TEXT($C467,"jjjj")=TEXT(CRENEAUX!$T$13,"jjjj"),TEXT($C467,"jjjj")=TEXT(CRENEAUX!$U$13,"jjjj"),TEXT($C467,"jjjj")=TEXT(CRENEAUX!$V$13,"jjjj"),TEXT($C467,"jjjj")=TEXT(CRENEAUX!$W$13,"jjjj"),TEXT($C467,"jjjj")=TEXT(CRENEAUX!$X$13,"jjjj"),TEXT($C467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H468</xm:sqref>
        </x14:conditionalFormatting>
        <x14:conditionalFormatting xmlns:xm="http://schemas.microsoft.com/office/excel/2006/main">
          <x14:cfRule type="expression" priority="1604" id="{1A1899FD-9A9A-4802-B461-81025AAB5F4B}">
            <xm:f>OR(TEXT($C469,"jjjj")=TEXT(CRENEAUX!$S$13,"jjjj"),TEXT($C469,"jjjj")=TEXT(CRENEAUX!$T$13,"jjjj"),TEXT($C469,"jjjj")=TEXT(CRENEAUX!$U$13,"jjjj"),TEXT($C469,"jjjj")=TEXT(CRENEAUX!$V$13,"jjjj"),TEXT($C469,"jjjj")=TEXT(CRENEAUX!$W$13,"jjjj"),TEXT($C469,"jjjj")=TEXT(CRENEAUX!$X$13,"jjjj"),TEXT($C469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H469</xm:sqref>
        </x14:conditionalFormatting>
        <x14:conditionalFormatting xmlns:xm="http://schemas.microsoft.com/office/excel/2006/main">
          <x14:cfRule type="expression" priority="1603" id="{C2476ABF-A2F8-4A29-A599-438E25693126}">
            <xm:f>OR(TEXT($C469,"jjjj")=TEXT(CRENEAUX!$S$13,"jjjj"),TEXT($C469,"jjjj")=TEXT(CRENEAUX!$T$13,"jjjj"),TEXT($C469,"jjjj")=TEXT(CRENEAUX!$U$13,"jjjj"),TEXT($C469,"jjjj")=TEXT(CRENEAUX!$V$13,"jjjj"),TEXT($C469,"jjjj")=TEXT(CRENEAUX!$W$13,"jjjj"),TEXT($C469,"jjjj")=TEXT(CRENEAUX!$X$13,"jjjj"),TEXT($C469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H470</xm:sqref>
        </x14:conditionalFormatting>
        <x14:conditionalFormatting xmlns:xm="http://schemas.microsoft.com/office/excel/2006/main">
          <x14:cfRule type="expression" priority="1601" id="{3D5F51BC-FE50-40CC-A8E5-F752CF48E1B7}">
            <xm:f>OR(TEXT($C471,"jjjj")=TEXT(CRENEAUX!$S$13,"jjjj"),TEXT($C471,"jjjj")=TEXT(CRENEAUX!$T$13,"jjjj"),TEXT($C471,"jjjj")=TEXT(CRENEAUX!$U$13,"jjjj"),TEXT($C471,"jjjj")=TEXT(CRENEAUX!$V$13,"jjjj"),TEXT($C471,"jjjj")=TEXT(CRENEAUX!$W$13,"jjjj"),TEXT($C471,"jjjj")=TEXT(CRENEAUX!$X$13,"jjjj"),TEXT($C471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H471</xm:sqref>
        </x14:conditionalFormatting>
        <x14:conditionalFormatting xmlns:xm="http://schemas.microsoft.com/office/excel/2006/main">
          <x14:cfRule type="expression" priority="1600" id="{3D0D68D8-16D8-40A7-826A-31247C7D4AA1}">
            <xm:f>OR(TEXT($C471,"jjjj")=TEXT(CRENEAUX!$S$13,"jjjj"),TEXT($C471,"jjjj")=TEXT(CRENEAUX!$T$13,"jjjj"),TEXT($C471,"jjjj")=TEXT(CRENEAUX!$U$13,"jjjj"),TEXT($C471,"jjjj")=TEXT(CRENEAUX!$V$13,"jjjj"),TEXT($C471,"jjjj")=TEXT(CRENEAUX!$W$13,"jjjj"),TEXT($C471,"jjjj")=TEXT(CRENEAUX!$X$13,"jjjj"),TEXT($C471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H472</xm:sqref>
        </x14:conditionalFormatting>
        <x14:conditionalFormatting xmlns:xm="http://schemas.microsoft.com/office/excel/2006/main">
          <x14:cfRule type="expression" priority="1598" id="{7C2172F7-5FF3-4A52-ADB4-479EBC035B14}">
            <xm:f>OR(TEXT($C473,"jjjj")=TEXT(CRENEAUX!$S$13,"jjjj"),TEXT($C473,"jjjj")=TEXT(CRENEAUX!$T$13,"jjjj"),TEXT($C473,"jjjj")=TEXT(CRENEAUX!$U$13,"jjjj"),TEXT($C473,"jjjj")=TEXT(CRENEAUX!$V$13,"jjjj"),TEXT($C473,"jjjj")=TEXT(CRENEAUX!$W$13,"jjjj"),TEXT($C473,"jjjj")=TEXT(CRENEAUX!$X$13,"jjjj"),TEXT($C473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H473</xm:sqref>
        </x14:conditionalFormatting>
        <x14:conditionalFormatting xmlns:xm="http://schemas.microsoft.com/office/excel/2006/main">
          <x14:cfRule type="expression" priority="1597" id="{940C60CB-5865-4B67-B2D4-001E29B2A9D9}">
            <xm:f>OR(TEXT($C473,"jjjj")=TEXT(CRENEAUX!$S$13,"jjjj"),TEXT($C473,"jjjj")=TEXT(CRENEAUX!$T$13,"jjjj"),TEXT($C473,"jjjj")=TEXT(CRENEAUX!$U$13,"jjjj"),TEXT($C473,"jjjj")=TEXT(CRENEAUX!$V$13,"jjjj"),TEXT($C473,"jjjj")=TEXT(CRENEAUX!$W$13,"jjjj"),TEXT($C473,"jjjj")=TEXT(CRENEAUX!$X$13,"jjjj"),TEXT($C473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H474</xm:sqref>
        </x14:conditionalFormatting>
        <x14:conditionalFormatting xmlns:xm="http://schemas.microsoft.com/office/excel/2006/main">
          <x14:cfRule type="expression" priority="1595" id="{74361D21-DF8E-4B48-B5B9-0E80C6F86B0F}">
            <xm:f>OR(TEXT($C475,"jjjj")=TEXT(CRENEAUX!$S$13,"jjjj"),TEXT($C475,"jjjj")=TEXT(CRENEAUX!$T$13,"jjjj"),TEXT($C475,"jjjj")=TEXT(CRENEAUX!$U$13,"jjjj"),TEXT($C475,"jjjj")=TEXT(CRENEAUX!$V$13,"jjjj"),TEXT($C475,"jjjj")=TEXT(CRENEAUX!$W$13,"jjjj"),TEXT($C475,"jjjj")=TEXT(CRENEAUX!$X$13,"jjjj"),TEXT($C475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H475</xm:sqref>
        </x14:conditionalFormatting>
        <x14:conditionalFormatting xmlns:xm="http://schemas.microsoft.com/office/excel/2006/main">
          <x14:cfRule type="expression" priority="1594" id="{6D643533-2672-4657-8F0A-FBB428E10DCA}">
            <xm:f>OR(TEXT($C475,"jjjj")=TEXT(CRENEAUX!$S$13,"jjjj"),TEXT($C475,"jjjj")=TEXT(CRENEAUX!$T$13,"jjjj"),TEXT($C475,"jjjj")=TEXT(CRENEAUX!$U$13,"jjjj"),TEXT($C475,"jjjj")=TEXT(CRENEAUX!$V$13,"jjjj"),TEXT($C475,"jjjj")=TEXT(CRENEAUX!$W$13,"jjjj"),TEXT($C475,"jjjj")=TEXT(CRENEAUX!$X$13,"jjjj"),TEXT($C475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H476</xm:sqref>
        </x14:conditionalFormatting>
        <x14:conditionalFormatting xmlns:xm="http://schemas.microsoft.com/office/excel/2006/main">
          <x14:cfRule type="expression" priority="1592" id="{1B6D6126-A076-44D7-952C-5D869B0AC72E}">
            <xm:f>OR(TEXT($C477,"jjjj")=TEXT(CRENEAUX!$S$13,"jjjj"),TEXT($C477,"jjjj")=TEXT(CRENEAUX!$T$13,"jjjj"),TEXT($C477,"jjjj")=TEXT(CRENEAUX!$U$13,"jjjj"),TEXT($C477,"jjjj")=TEXT(CRENEAUX!$V$13,"jjjj"),TEXT($C477,"jjjj")=TEXT(CRENEAUX!$W$13,"jjjj"),TEXT($C477,"jjjj")=TEXT(CRENEAUX!$X$13,"jjjj"),TEXT($C477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H477</xm:sqref>
        </x14:conditionalFormatting>
        <x14:conditionalFormatting xmlns:xm="http://schemas.microsoft.com/office/excel/2006/main">
          <x14:cfRule type="expression" priority="1591" id="{84AE140F-E772-4DE8-B345-AC59F8B762AD}">
            <xm:f>OR(TEXT($C477,"jjjj")=TEXT(CRENEAUX!$S$13,"jjjj"),TEXT($C477,"jjjj")=TEXT(CRENEAUX!$T$13,"jjjj"),TEXT($C477,"jjjj")=TEXT(CRENEAUX!$U$13,"jjjj"),TEXT($C477,"jjjj")=TEXT(CRENEAUX!$V$13,"jjjj"),TEXT($C477,"jjjj")=TEXT(CRENEAUX!$W$13,"jjjj"),TEXT($C477,"jjjj")=TEXT(CRENEAUX!$X$13,"jjjj"),TEXT($C477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H478</xm:sqref>
        </x14:conditionalFormatting>
        <x14:conditionalFormatting xmlns:xm="http://schemas.microsoft.com/office/excel/2006/main">
          <x14:cfRule type="expression" priority="1589" id="{57AEABF0-75BC-4EF2-91E8-86C89AEABE37}">
            <xm:f>OR(TEXT($C479,"jjjj")=TEXT(CRENEAUX!$S$13,"jjjj"),TEXT($C479,"jjjj")=TEXT(CRENEAUX!$T$13,"jjjj"),TEXT($C479,"jjjj")=TEXT(CRENEAUX!$U$13,"jjjj"),TEXT($C479,"jjjj")=TEXT(CRENEAUX!$V$13,"jjjj"),TEXT($C479,"jjjj")=TEXT(CRENEAUX!$W$13,"jjjj"),TEXT($C479,"jjjj")=TEXT(CRENEAUX!$X$13,"jjjj"),TEXT($C479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H479</xm:sqref>
        </x14:conditionalFormatting>
        <x14:conditionalFormatting xmlns:xm="http://schemas.microsoft.com/office/excel/2006/main">
          <x14:cfRule type="expression" priority="1588" id="{03DEBB92-6AB1-4652-B4A2-C529500D47FE}">
            <xm:f>OR(TEXT($C479,"jjjj")=TEXT(CRENEAUX!$S$13,"jjjj"),TEXT($C479,"jjjj")=TEXT(CRENEAUX!$T$13,"jjjj"),TEXT($C479,"jjjj")=TEXT(CRENEAUX!$U$13,"jjjj"),TEXT($C479,"jjjj")=TEXT(CRENEAUX!$V$13,"jjjj"),TEXT($C479,"jjjj")=TEXT(CRENEAUX!$W$13,"jjjj"),TEXT($C479,"jjjj")=TEXT(CRENEAUX!$X$13,"jjjj"),TEXT($C479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H480</xm:sqref>
        </x14:conditionalFormatting>
        <x14:conditionalFormatting xmlns:xm="http://schemas.microsoft.com/office/excel/2006/main">
          <x14:cfRule type="expression" priority="1586" id="{1A53B176-1183-4EA2-9F79-E2000919D9FE}">
            <xm:f>OR(TEXT($C481,"jjjj")=TEXT(CRENEAUX!$S$13,"jjjj"),TEXT($C481,"jjjj")=TEXT(CRENEAUX!$T$13,"jjjj"),TEXT($C481,"jjjj")=TEXT(CRENEAUX!$U$13,"jjjj"),TEXT($C481,"jjjj")=TEXT(CRENEAUX!$V$13,"jjjj"),TEXT($C481,"jjjj")=TEXT(CRENEAUX!$W$13,"jjjj"),TEXT($C481,"jjjj")=TEXT(CRENEAUX!$X$13,"jjjj"),TEXT($C481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H481</xm:sqref>
        </x14:conditionalFormatting>
        <x14:conditionalFormatting xmlns:xm="http://schemas.microsoft.com/office/excel/2006/main">
          <x14:cfRule type="expression" priority="1585" id="{0DA0DEC4-899A-46C7-A392-D5DF139A74D5}">
            <xm:f>OR(TEXT($C481,"jjjj")=TEXT(CRENEAUX!$S$13,"jjjj"),TEXT($C481,"jjjj")=TEXT(CRENEAUX!$T$13,"jjjj"),TEXT($C481,"jjjj")=TEXT(CRENEAUX!$U$13,"jjjj"),TEXT($C481,"jjjj")=TEXT(CRENEAUX!$V$13,"jjjj"),TEXT($C481,"jjjj")=TEXT(CRENEAUX!$W$13,"jjjj"),TEXT($C481,"jjjj")=TEXT(CRENEAUX!$X$13,"jjjj"),TEXT($C481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H482</xm:sqref>
        </x14:conditionalFormatting>
        <x14:conditionalFormatting xmlns:xm="http://schemas.microsoft.com/office/excel/2006/main">
          <x14:cfRule type="expression" priority="1583" id="{0AF59497-2B2C-42CD-8402-3A0B64B4367A}">
            <xm:f>OR(TEXT($C483,"jjjj")=TEXT(CRENEAUX!$S$13,"jjjj"),TEXT($C483,"jjjj")=TEXT(CRENEAUX!$T$13,"jjjj"),TEXT($C483,"jjjj")=TEXT(CRENEAUX!$U$13,"jjjj"),TEXT($C483,"jjjj")=TEXT(CRENEAUX!$V$13,"jjjj"),TEXT($C483,"jjjj")=TEXT(CRENEAUX!$W$13,"jjjj"),TEXT($C483,"jjjj")=TEXT(CRENEAUX!$X$13,"jjjj"),TEXT($C483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H483</xm:sqref>
        </x14:conditionalFormatting>
        <x14:conditionalFormatting xmlns:xm="http://schemas.microsoft.com/office/excel/2006/main">
          <x14:cfRule type="expression" priority="1582" id="{DD218344-FCEE-4DA0-A3AA-C31C94D66ECC}">
            <xm:f>OR(TEXT($C483,"jjjj")=TEXT(CRENEAUX!$S$13,"jjjj"),TEXT($C483,"jjjj")=TEXT(CRENEAUX!$T$13,"jjjj"),TEXT($C483,"jjjj")=TEXT(CRENEAUX!$U$13,"jjjj"),TEXT($C483,"jjjj")=TEXT(CRENEAUX!$V$13,"jjjj"),TEXT($C483,"jjjj")=TEXT(CRENEAUX!$W$13,"jjjj"),TEXT($C483,"jjjj")=TEXT(CRENEAUX!$X$13,"jjjj"),TEXT($C483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H484</xm:sqref>
        </x14:conditionalFormatting>
        <x14:conditionalFormatting xmlns:xm="http://schemas.microsoft.com/office/excel/2006/main">
          <x14:cfRule type="expression" priority="1580" id="{D8F48AA0-5826-4CA3-BF33-06A4303E752F}">
            <xm:f>OR(TEXT($C485,"jjjj")=TEXT(CRENEAUX!$S$13,"jjjj"),TEXT($C485,"jjjj")=TEXT(CRENEAUX!$T$13,"jjjj"),TEXT($C485,"jjjj")=TEXT(CRENEAUX!$U$13,"jjjj"),TEXT($C485,"jjjj")=TEXT(CRENEAUX!$V$13,"jjjj"),TEXT($C485,"jjjj")=TEXT(CRENEAUX!$W$13,"jjjj"),TEXT($C485,"jjjj")=TEXT(CRENEAUX!$X$13,"jjjj"),TEXT($C485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H485</xm:sqref>
        </x14:conditionalFormatting>
        <x14:conditionalFormatting xmlns:xm="http://schemas.microsoft.com/office/excel/2006/main">
          <x14:cfRule type="expression" priority="1579" id="{435FDF5D-9576-4063-8500-43770640CC00}">
            <xm:f>OR(TEXT($C485,"jjjj")=TEXT(CRENEAUX!$S$13,"jjjj"),TEXT($C485,"jjjj")=TEXT(CRENEAUX!$T$13,"jjjj"),TEXT($C485,"jjjj")=TEXT(CRENEAUX!$U$13,"jjjj"),TEXT($C485,"jjjj")=TEXT(CRENEAUX!$V$13,"jjjj"),TEXT($C485,"jjjj")=TEXT(CRENEAUX!$W$13,"jjjj"),TEXT($C485,"jjjj")=TEXT(CRENEAUX!$X$13,"jjjj"),TEXT($C485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H486</xm:sqref>
        </x14:conditionalFormatting>
        <x14:conditionalFormatting xmlns:xm="http://schemas.microsoft.com/office/excel/2006/main">
          <x14:cfRule type="expression" priority="1577" id="{CA736E1B-DB1E-4E26-B1C0-FAC61C587522}">
            <xm:f>OR(TEXT($C487,"jjjj")=TEXT(CRENEAUX!$S$13,"jjjj"),TEXT($C487,"jjjj")=TEXT(CRENEAUX!$T$13,"jjjj"),TEXT($C487,"jjjj")=TEXT(CRENEAUX!$U$13,"jjjj"),TEXT($C487,"jjjj")=TEXT(CRENEAUX!$V$13,"jjjj"),TEXT($C487,"jjjj")=TEXT(CRENEAUX!$W$13,"jjjj"),TEXT($C487,"jjjj")=TEXT(CRENEAUX!$X$13,"jjjj"),TEXT($C487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H487</xm:sqref>
        </x14:conditionalFormatting>
        <x14:conditionalFormatting xmlns:xm="http://schemas.microsoft.com/office/excel/2006/main">
          <x14:cfRule type="expression" priority="1576" id="{10CA8237-7F00-41F0-A0D7-12579E690CBA}">
            <xm:f>OR(TEXT($C487,"jjjj")=TEXT(CRENEAUX!$S$13,"jjjj"),TEXT($C487,"jjjj")=TEXT(CRENEAUX!$T$13,"jjjj"),TEXT($C487,"jjjj")=TEXT(CRENEAUX!$U$13,"jjjj"),TEXT($C487,"jjjj")=TEXT(CRENEAUX!$V$13,"jjjj"),TEXT($C487,"jjjj")=TEXT(CRENEAUX!$W$13,"jjjj"),TEXT($C487,"jjjj")=TEXT(CRENEAUX!$X$13,"jjjj"),TEXT($C487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H488</xm:sqref>
        </x14:conditionalFormatting>
        <x14:conditionalFormatting xmlns:xm="http://schemas.microsoft.com/office/excel/2006/main">
          <x14:cfRule type="expression" priority="1574" id="{974FB682-84A5-4218-9702-7C5042AC3454}">
            <xm:f>OR(TEXT($C489,"jjjj")=TEXT(CRENEAUX!$S$13,"jjjj"),TEXT($C489,"jjjj")=TEXT(CRENEAUX!$T$13,"jjjj"),TEXT($C489,"jjjj")=TEXT(CRENEAUX!$U$13,"jjjj"),TEXT($C489,"jjjj")=TEXT(CRENEAUX!$V$13,"jjjj"),TEXT($C489,"jjjj")=TEXT(CRENEAUX!$W$13,"jjjj"),TEXT($C489,"jjjj")=TEXT(CRENEAUX!$X$13,"jjjj"),TEXT($C489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H489</xm:sqref>
        </x14:conditionalFormatting>
        <x14:conditionalFormatting xmlns:xm="http://schemas.microsoft.com/office/excel/2006/main">
          <x14:cfRule type="expression" priority="1573" id="{7C90F0F4-A732-412E-92F2-5C537C3F72C1}">
            <xm:f>OR(TEXT($C489,"jjjj")=TEXT(CRENEAUX!$S$13,"jjjj"),TEXT($C489,"jjjj")=TEXT(CRENEAUX!$T$13,"jjjj"),TEXT($C489,"jjjj")=TEXT(CRENEAUX!$U$13,"jjjj"),TEXT($C489,"jjjj")=TEXT(CRENEAUX!$V$13,"jjjj"),TEXT($C489,"jjjj")=TEXT(CRENEAUX!$W$13,"jjjj"),TEXT($C489,"jjjj")=TEXT(CRENEAUX!$X$13,"jjjj"),TEXT($C489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H490</xm:sqref>
        </x14:conditionalFormatting>
        <x14:conditionalFormatting xmlns:xm="http://schemas.microsoft.com/office/excel/2006/main">
          <x14:cfRule type="expression" priority="1571" id="{5175405B-63A4-4A95-AFBB-28F87B8A51A0}">
            <xm:f>OR(TEXT($C491,"jjjj")=TEXT(CRENEAUX!$S$13,"jjjj"),TEXT($C491,"jjjj")=TEXT(CRENEAUX!$T$13,"jjjj"),TEXT($C491,"jjjj")=TEXT(CRENEAUX!$U$13,"jjjj"),TEXT($C491,"jjjj")=TEXT(CRENEAUX!$V$13,"jjjj"),TEXT($C491,"jjjj")=TEXT(CRENEAUX!$W$13,"jjjj"),TEXT($C491,"jjjj")=TEXT(CRENEAUX!$X$13,"jjjj"),TEXT($C491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H491</xm:sqref>
        </x14:conditionalFormatting>
        <x14:conditionalFormatting xmlns:xm="http://schemas.microsoft.com/office/excel/2006/main">
          <x14:cfRule type="expression" priority="1570" id="{FE7C2FE7-F5D9-46DA-AED9-2F0D3DD82528}">
            <xm:f>OR(TEXT($C491,"jjjj")=TEXT(CRENEAUX!$S$13,"jjjj"),TEXT($C491,"jjjj")=TEXT(CRENEAUX!$T$13,"jjjj"),TEXT($C491,"jjjj")=TEXT(CRENEAUX!$U$13,"jjjj"),TEXT($C491,"jjjj")=TEXT(CRENEAUX!$V$13,"jjjj"),TEXT($C491,"jjjj")=TEXT(CRENEAUX!$W$13,"jjjj"),TEXT($C491,"jjjj")=TEXT(CRENEAUX!$X$13,"jjjj"),TEXT($C491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H492</xm:sqref>
        </x14:conditionalFormatting>
        <x14:conditionalFormatting xmlns:xm="http://schemas.microsoft.com/office/excel/2006/main">
          <x14:cfRule type="expression" priority="1568" id="{9C5ECCB3-E743-4F84-9519-71D6369058B7}">
            <xm:f>OR(TEXT($C493,"jjjj")=TEXT(CRENEAUX!$S$13,"jjjj"),TEXT($C493,"jjjj")=TEXT(CRENEAUX!$T$13,"jjjj"),TEXT($C493,"jjjj")=TEXT(CRENEAUX!$U$13,"jjjj"),TEXT($C493,"jjjj")=TEXT(CRENEAUX!$V$13,"jjjj"),TEXT($C493,"jjjj")=TEXT(CRENEAUX!$W$13,"jjjj"),TEXT($C493,"jjjj")=TEXT(CRENEAUX!$X$13,"jjjj"),TEXT($C493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H493</xm:sqref>
        </x14:conditionalFormatting>
        <x14:conditionalFormatting xmlns:xm="http://schemas.microsoft.com/office/excel/2006/main">
          <x14:cfRule type="expression" priority="1567" id="{4C9258C6-953C-4386-9B91-91E7700443A4}">
            <xm:f>OR(TEXT($C493,"jjjj")=TEXT(CRENEAUX!$S$13,"jjjj"),TEXT($C493,"jjjj")=TEXT(CRENEAUX!$T$13,"jjjj"),TEXT($C493,"jjjj")=TEXT(CRENEAUX!$U$13,"jjjj"),TEXT($C493,"jjjj")=TEXT(CRENEAUX!$V$13,"jjjj"),TEXT($C493,"jjjj")=TEXT(CRENEAUX!$W$13,"jjjj"),TEXT($C493,"jjjj")=TEXT(CRENEAUX!$X$13,"jjjj"),TEXT($C493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H494</xm:sqref>
        </x14:conditionalFormatting>
        <x14:conditionalFormatting xmlns:xm="http://schemas.microsoft.com/office/excel/2006/main">
          <x14:cfRule type="expression" priority="1565" id="{FF4E8C3E-8547-4FA2-A2F1-91F6F67CFEEE}">
            <xm:f>OR(TEXT($C495,"jjjj")=TEXT(CRENEAUX!$S$13,"jjjj"),TEXT($C495,"jjjj")=TEXT(CRENEAUX!$T$13,"jjjj"),TEXT($C495,"jjjj")=TEXT(CRENEAUX!$U$13,"jjjj"),TEXT($C495,"jjjj")=TEXT(CRENEAUX!$V$13,"jjjj"),TEXT($C495,"jjjj")=TEXT(CRENEAUX!$W$13,"jjjj"),TEXT($C495,"jjjj")=TEXT(CRENEAUX!$X$13,"jjjj"),TEXT($C495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H495</xm:sqref>
        </x14:conditionalFormatting>
        <x14:conditionalFormatting xmlns:xm="http://schemas.microsoft.com/office/excel/2006/main">
          <x14:cfRule type="expression" priority="1564" id="{9DB5E416-FE6D-4A7A-A796-97E6FEF18215}">
            <xm:f>OR(TEXT($C495,"jjjj")=TEXT(CRENEAUX!$S$13,"jjjj"),TEXT($C495,"jjjj")=TEXT(CRENEAUX!$T$13,"jjjj"),TEXT($C495,"jjjj")=TEXT(CRENEAUX!$U$13,"jjjj"),TEXT($C495,"jjjj")=TEXT(CRENEAUX!$V$13,"jjjj"),TEXT($C495,"jjjj")=TEXT(CRENEAUX!$W$13,"jjjj"),TEXT($C495,"jjjj")=TEXT(CRENEAUX!$X$13,"jjjj"),TEXT($C495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H496</xm:sqref>
        </x14:conditionalFormatting>
        <x14:conditionalFormatting xmlns:xm="http://schemas.microsoft.com/office/excel/2006/main">
          <x14:cfRule type="expression" priority="1562" id="{BF66283D-F942-47A8-A22D-F69B3D02818D}">
            <xm:f>OR(TEXT($C497,"jjjj")=TEXT(CRENEAUX!$S$13,"jjjj"),TEXT($C497,"jjjj")=TEXT(CRENEAUX!$T$13,"jjjj"),TEXT($C497,"jjjj")=TEXT(CRENEAUX!$U$13,"jjjj"),TEXT($C497,"jjjj")=TEXT(CRENEAUX!$V$13,"jjjj"),TEXT($C497,"jjjj")=TEXT(CRENEAUX!$W$13,"jjjj"),TEXT($C497,"jjjj")=TEXT(CRENEAUX!$X$13,"jjjj"),TEXT($C497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H497</xm:sqref>
        </x14:conditionalFormatting>
        <x14:conditionalFormatting xmlns:xm="http://schemas.microsoft.com/office/excel/2006/main">
          <x14:cfRule type="expression" priority="1561" id="{9F16F37D-E017-46BD-9DC4-F9B5C1103DDA}">
            <xm:f>OR(TEXT($C497,"jjjj")=TEXT(CRENEAUX!$S$13,"jjjj"),TEXT($C497,"jjjj")=TEXT(CRENEAUX!$T$13,"jjjj"),TEXT($C497,"jjjj")=TEXT(CRENEAUX!$U$13,"jjjj"),TEXT($C497,"jjjj")=TEXT(CRENEAUX!$V$13,"jjjj"),TEXT($C497,"jjjj")=TEXT(CRENEAUX!$W$13,"jjjj"),TEXT($C497,"jjjj")=TEXT(CRENEAUX!$X$13,"jjjj"),TEXT($C497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H498</xm:sqref>
        </x14:conditionalFormatting>
        <x14:conditionalFormatting xmlns:xm="http://schemas.microsoft.com/office/excel/2006/main">
          <x14:cfRule type="expression" priority="1559" id="{24DE6698-BED5-4E84-BD15-C5314FCA4CE3}">
            <xm:f>OR(TEXT($C499,"jjjj")=TEXT(CRENEAUX!$S$13,"jjjj"),TEXT($C499,"jjjj")=TEXT(CRENEAUX!$T$13,"jjjj"),TEXT($C499,"jjjj")=TEXT(CRENEAUX!$U$13,"jjjj"),TEXT($C499,"jjjj")=TEXT(CRENEAUX!$V$13,"jjjj"),TEXT($C499,"jjjj")=TEXT(CRENEAUX!$W$13,"jjjj"),TEXT($C499,"jjjj")=TEXT(CRENEAUX!$X$13,"jjjj"),TEXT($C499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H499</xm:sqref>
        </x14:conditionalFormatting>
        <x14:conditionalFormatting xmlns:xm="http://schemas.microsoft.com/office/excel/2006/main">
          <x14:cfRule type="expression" priority="1558" id="{7EC8BC47-E0A7-43AC-A696-C0608A7DC09E}">
            <xm:f>OR(TEXT($C499,"jjjj")=TEXT(CRENEAUX!$S$13,"jjjj"),TEXT($C499,"jjjj")=TEXT(CRENEAUX!$T$13,"jjjj"),TEXT($C499,"jjjj")=TEXT(CRENEAUX!$U$13,"jjjj"),TEXT($C499,"jjjj")=TEXT(CRENEAUX!$V$13,"jjjj"),TEXT($C499,"jjjj")=TEXT(CRENEAUX!$W$13,"jjjj"),TEXT($C499,"jjjj")=TEXT(CRENEAUX!$X$13,"jjjj"),TEXT($C499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H500</xm:sqref>
        </x14:conditionalFormatting>
        <x14:conditionalFormatting xmlns:xm="http://schemas.microsoft.com/office/excel/2006/main">
          <x14:cfRule type="expression" priority="1556" id="{9109E456-46EC-41EE-8071-101F0962FCFF}">
            <xm:f>OR(TEXT($C501,"jjjj")=TEXT(CRENEAUX!$S$13,"jjjj"),TEXT($C501,"jjjj")=TEXT(CRENEAUX!$T$13,"jjjj"),TEXT($C501,"jjjj")=TEXT(CRENEAUX!$U$13,"jjjj"),TEXT($C501,"jjjj")=TEXT(CRENEAUX!$V$13,"jjjj"),TEXT($C501,"jjjj")=TEXT(CRENEAUX!$W$13,"jjjj"),TEXT($C501,"jjjj")=TEXT(CRENEAUX!$X$13,"jjjj"),TEXT($C501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H501</xm:sqref>
        </x14:conditionalFormatting>
        <x14:conditionalFormatting xmlns:xm="http://schemas.microsoft.com/office/excel/2006/main">
          <x14:cfRule type="expression" priority="1555" id="{11A44AFD-E329-4BF0-BD77-FA7088FA9409}">
            <xm:f>OR(TEXT($C501,"jjjj")=TEXT(CRENEAUX!$S$13,"jjjj"),TEXT($C501,"jjjj")=TEXT(CRENEAUX!$T$13,"jjjj"),TEXT($C501,"jjjj")=TEXT(CRENEAUX!$U$13,"jjjj"),TEXT($C501,"jjjj")=TEXT(CRENEAUX!$V$13,"jjjj"),TEXT($C501,"jjjj")=TEXT(CRENEAUX!$W$13,"jjjj"),TEXT($C501,"jjjj")=TEXT(CRENEAUX!$X$13,"jjjj"),TEXT($C501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H502</xm:sqref>
        </x14:conditionalFormatting>
        <x14:conditionalFormatting xmlns:xm="http://schemas.microsoft.com/office/excel/2006/main">
          <x14:cfRule type="expression" priority="1553" id="{C44DC82B-D597-425C-ACF5-1F98957A6284}">
            <xm:f>OR(TEXT($C503,"jjjj")=TEXT(CRENEAUX!$S$13,"jjjj"),TEXT($C503,"jjjj")=TEXT(CRENEAUX!$T$13,"jjjj"),TEXT($C503,"jjjj")=TEXT(CRENEAUX!$U$13,"jjjj"),TEXT($C503,"jjjj")=TEXT(CRENEAUX!$V$13,"jjjj"),TEXT($C503,"jjjj")=TEXT(CRENEAUX!$W$13,"jjjj"),TEXT($C503,"jjjj")=TEXT(CRENEAUX!$X$13,"jjjj"),TEXT($C503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H503</xm:sqref>
        </x14:conditionalFormatting>
        <x14:conditionalFormatting xmlns:xm="http://schemas.microsoft.com/office/excel/2006/main">
          <x14:cfRule type="expression" priority="1552" id="{057C950D-65B3-422D-8EBF-A33BA0A86754}">
            <xm:f>OR(TEXT($C503,"jjjj")=TEXT(CRENEAUX!$S$13,"jjjj"),TEXT($C503,"jjjj")=TEXT(CRENEAUX!$T$13,"jjjj"),TEXT($C503,"jjjj")=TEXT(CRENEAUX!$U$13,"jjjj"),TEXT($C503,"jjjj")=TEXT(CRENEAUX!$V$13,"jjjj"),TEXT($C503,"jjjj")=TEXT(CRENEAUX!$W$13,"jjjj"),TEXT($C503,"jjjj")=TEXT(CRENEAUX!$X$13,"jjjj"),TEXT($C503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H504</xm:sqref>
        </x14:conditionalFormatting>
        <x14:conditionalFormatting xmlns:xm="http://schemas.microsoft.com/office/excel/2006/main">
          <x14:cfRule type="expression" priority="1550" id="{0D49C52C-0084-4014-B8D1-9E22CCF45D90}">
            <xm:f>OR(TEXT($C505,"jjjj")=TEXT(CRENEAUX!$S$13,"jjjj"),TEXT($C505,"jjjj")=TEXT(CRENEAUX!$T$13,"jjjj"),TEXT($C505,"jjjj")=TEXT(CRENEAUX!$U$13,"jjjj"),TEXT($C505,"jjjj")=TEXT(CRENEAUX!$V$13,"jjjj"),TEXT($C505,"jjjj")=TEXT(CRENEAUX!$W$13,"jjjj"),TEXT($C505,"jjjj")=TEXT(CRENEAUX!$X$13,"jjjj"),TEXT($C505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H505</xm:sqref>
        </x14:conditionalFormatting>
        <x14:conditionalFormatting xmlns:xm="http://schemas.microsoft.com/office/excel/2006/main">
          <x14:cfRule type="expression" priority="1549" id="{4288EB9B-C7FF-44BB-AB5B-D7B03E579487}">
            <xm:f>OR(TEXT($C505,"jjjj")=TEXT(CRENEAUX!$S$13,"jjjj"),TEXT($C505,"jjjj")=TEXT(CRENEAUX!$T$13,"jjjj"),TEXT($C505,"jjjj")=TEXT(CRENEAUX!$U$13,"jjjj"),TEXT($C505,"jjjj")=TEXT(CRENEAUX!$V$13,"jjjj"),TEXT($C505,"jjjj")=TEXT(CRENEAUX!$W$13,"jjjj"),TEXT($C505,"jjjj")=TEXT(CRENEAUX!$X$13,"jjjj"),TEXT($C505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H506</xm:sqref>
        </x14:conditionalFormatting>
        <x14:conditionalFormatting xmlns:xm="http://schemas.microsoft.com/office/excel/2006/main">
          <x14:cfRule type="expression" priority="1547" id="{135E6C35-3E8E-4920-8E84-93CDF7F3F56F}">
            <xm:f>OR(TEXT($C507,"jjjj")=TEXT(CRENEAUX!$S$13,"jjjj"),TEXT($C507,"jjjj")=TEXT(CRENEAUX!$T$13,"jjjj"),TEXT($C507,"jjjj")=TEXT(CRENEAUX!$U$13,"jjjj"),TEXT($C507,"jjjj")=TEXT(CRENEAUX!$V$13,"jjjj"),TEXT($C507,"jjjj")=TEXT(CRENEAUX!$W$13,"jjjj"),TEXT($C507,"jjjj")=TEXT(CRENEAUX!$X$13,"jjjj"),TEXT($C507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H507</xm:sqref>
        </x14:conditionalFormatting>
        <x14:conditionalFormatting xmlns:xm="http://schemas.microsoft.com/office/excel/2006/main">
          <x14:cfRule type="expression" priority="1546" id="{23AAB79A-CB5E-4884-BBD8-EDC0F4459DEF}">
            <xm:f>OR(TEXT($C507,"jjjj")=TEXT(CRENEAUX!$S$13,"jjjj"),TEXT($C507,"jjjj")=TEXT(CRENEAUX!$T$13,"jjjj"),TEXT($C507,"jjjj")=TEXT(CRENEAUX!$U$13,"jjjj"),TEXT($C507,"jjjj")=TEXT(CRENEAUX!$V$13,"jjjj"),TEXT($C507,"jjjj")=TEXT(CRENEAUX!$W$13,"jjjj"),TEXT($C507,"jjjj")=TEXT(CRENEAUX!$X$13,"jjjj"),TEXT($C507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H508</xm:sqref>
        </x14:conditionalFormatting>
        <x14:conditionalFormatting xmlns:xm="http://schemas.microsoft.com/office/excel/2006/main">
          <x14:cfRule type="expression" priority="1544" id="{29E23E93-6978-48FD-99E7-6C64F85072F3}">
            <xm:f>OR(TEXT($C509,"jjjj")=TEXT(CRENEAUX!$S$13,"jjjj"),TEXT($C509,"jjjj")=TEXT(CRENEAUX!$T$13,"jjjj"),TEXT($C509,"jjjj")=TEXT(CRENEAUX!$U$13,"jjjj"),TEXT($C509,"jjjj")=TEXT(CRENEAUX!$V$13,"jjjj"),TEXT($C509,"jjjj")=TEXT(CRENEAUX!$W$13,"jjjj"),TEXT($C509,"jjjj")=TEXT(CRENEAUX!$X$13,"jjjj"),TEXT($C509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H509</xm:sqref>
        </x14:conditionalFormatting>
        <x14:conditionalFormatting xmlns:xm="http://schemas.microsoft.com/office/excel/2006/main">
          <x14:cfRule type="expression" priority="1543" id="{71F6A365-0542-426E-BE1E-15776FCE6901}">
            <xm:f>OR(TEXT($C509,"jjjj")=TEXT(CRENEAUX!$S$13,"jjjj"),TEXT($C509,"jjjj")=TEXT(CRENEAUX!$T$13,"jjjj"),TEXT($C509,"jjjj")=TEXT(CRENEAUX!$U$13,"jjjj"),TEXT($C509,"jjjj")=TEXT(CRENEAUX!$V$13,"jjjj"),TEXT($C509,"jjjj")=TEXT(CRENEAUX!$W$13,"jjjj"),TEXT($C509,"jjjj")=TEXT(CRENEAUX!$X$13,"jjjj"),TEXT($C509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H510</xm:sqref>
        </x14:conditionalFormatting>
        <x14:conditionalFormatting xmlns:xm="http://schemas.microsoft.com/office/excel/2006/main">
          <x14:cfRule type="expression" priority="1541" id="{DC1B8D63-E063-48AE-8AFF-13C6F3CDD249}">
            <xm:f>OR(TEXT($C511,"jjjj")=TEXT(CRENEAUX!$S$13,"jjjj"),TEXT($C511,"jjjj")=TEXT(CRENEAUX!$T$13,"jjjj"),TEXT($C511,"jjjj")=TEXT(CRENEAUX!$U$13,"jjjj"),TEXT($C511,"jjjj")=TEXT(CRENEAUX!$V$13,"jjjj"),TEXT($C511,"jjjj")=TEXT(CRENEAUX!$W$13,"jjjj"),TEXT($C511,"jjjj")=TEXT(CRENEAUX!$X$13,"jjjj"),TEXT($C511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H511</xm:sqref>
        </x14:conditionalFormatting>
        <x14:conditionalFormatting xmlns:xm="http://schemas.microsoft.com/office/excel/2006/main">
          <x14:cfRule type="expression" priority="1540" id="{9221A739-4222-4E42-A38E-D0B0E1E82EF7}">
            <xm:f>OR(TEXT($C511,"jjjj")=TEXT(CRENEAUX!$S$13,"jjjj"),TEXT($C511,"jjjj")=TEXT(CRENEAUX!$T$13,"jjjj"),TEXT($C511,"jjjj")=TEXT(CRENEAUX!$U$13,"jjjj"),TEXT($C511,"jjjj")=TEXT(CRENEAUX!$V$13,"jjjj"),TEXT($C511,"jjjj")=TEXT(CRENEAUX!$W$13,"jjjj"),TEXT($C511,"jjjj")=TEXT(CRENEAUX!$X$13,"jjjj"),TEXT($C511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H512</xm:sqref>
        </x14:conditionalFormatting>
        <x14:conditionalFormatting xmlns:xm="http://schemas.microsoft.com/office/excel/2006/main">
          <x14:cfRule type="expression" priority="1538" id="{5ED5F42C-3C08-466C-8B8D-8856126714B1}">
            <xm:f>OR(TEXT($C513,"jjjj")=TEXT(CRENEAUX!$S$13,"jjjj"),TEXT($C513,"jjjj")=TEXT(CRENEAUX!$T$13,"jjjj"),TEXT($C513,"jjjj")=TEXT(CRENEAUX!$U$13,"jjjj"),TEXT($C513,"jjjj")=TEXT(CRENEAUX!$V$13,"jjjj"),TEXT($C513,"jjjj")=TEXT(CRENEAUX!$W$13,"jjjj"),TEXT($C513,"jjjj")=TEXT(CRENEAUX!$X$13,"jjjj"),TEXT($C513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H513</xm:sqref>
        </x14:conditionalFormatting>
        <x14:conditionalFormatting xmlns:xm="http://schemas.microsoft.com/office/excel/2006/main">
          <x14:cfRule type="expression" priority="1537" id="{DEF71C25-8A04-46F3-BFEF-5329056918C3}">
            <xm:f>OR(TEXT($C513,"jjjj")=TEXT(CRENEAUX!$S$13,"jjjj"),TEXT($C513,"jjjj")=TEXT(CRENEAUX!$T$13,"jjjj"),TEXT($C513,"jjjj")=TEXT(CRENEAUX!$U$13,"jjjj"),TEXT($C513,"jjjj")=TEXT(CRENEAUX!$V$13,"jjjj"),TEXT($C513,"jjjj")=TEXT(CRENEAUX!$W$13,"jjjj"),TEXT($C513,"jjjj")=TEXT(CRENEAUX!$X$13,"jjjj"),TEXT($C513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H514</xm:sqref>
        </x14:conditionalFormatting>
        <x14:conditionalFormatting xmlns:xm="http://schemas.microsoft.com/office/excel/2006/main">
          <x14:cfRule type="expression" priority="1535" id="{0B132D4E-9914-4C5D-97A2-A5A6930F2B8D}">
            <xm:f>OR(TEXT($C515,"jjjj")=TEXT(CRENEAUX!$S$13,"jjjj"),TEXT($C515,"jjjj")=TEXT(CRENEAUX!$T$13,"jjjj"),TEXT($C515,"jjjj")=TEXT(CRENEAUX!$U$13,"jjjj"),TEXT($C515,"jjjj")=TEXT(CRENEAUX!$V$13,"jjjj"),TEXT($C515,"jjjj")=TEXT(CRENEAUX!$W$13,"jjjj"),TEXT($C515,"jjjj")=TEXT(CRENEAUX!$X$13,"jjjj"),TEXT($C515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H515</xm:sqref>
        </x14:conditionalFormatting>
        <x14:conditionalFormatting xmlns:xm="http://schemas.microsoft.com/office/excel/2006/main">
          <x14:cfRule type="expression" priority="1534" id="{7190D82F-4694-466D-8486-410EB8A87061}">
            <xm:f>OR(TEXT($C515,"jjjj")=TEXT(CRENEAUX!$S$13,"jjjj"),TEXT($C515,"jjjj")=TEXT(CRENEAUX!$T$13,"jjjj"),TEXT($C515,"jjjj")=TEXT(CRENEAUX!$U$13,"jjjj"),TEXT($C515,"jjjj")=TEXT(CRENEAUX!$V$13,"jjjj"),TEXT($C515,"jjjj")=TEXT(CRENEAUX!$W$13,"jjjj"),TEXT($C515,"jjjj")=TEXT(CRENEAUX!$X$13,"jjjj"),TEXT($C515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H516</xm:sqref>
        </x14:conditionalFormatting>
        <x14:conditionalFormatting xmlns:xm="http://schemas.microsoft.com/office/excel/2006/main">
          <x14:cfRule type="expression" priority="1532" id="{785EC0BF-AC7F-4D96-B8D9-A760D06C5585}">
            <xm:f>OR(TEXT($C517,"jjjj")=TEXT(CRENEAUX!$S$13,"jjjj"),TEXT($C517,"jjjj")=TEXT(CRENEAUX!$T$13,"jjjj"),TEXT($C517,"jjjj")=TEXT(CRENEAUX!$U$13,"jjjj"),TEXT($C517,"jjjj")=TEXT(CRENEAUX!$V$13,"jjjj"),TEXT($C517,"jjjj")=TEXT(CRENEAUX!$W$13,"jjjj"),TEXT($C517,"jjjj")=TEXT(CRENEAUX!$X$13,"jjjj"),TEXT($C517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H517</xm:sqref>
        </x14:conditionalFormatting>
        <x14:conditionalFormatting xmlns:xm="http://schemas.microsoft.com/office/excel/2006/main">
          <x14:cfRule type="expression" priority="1531" id="{B08C6D76-9024-4191-BA97-90C50547BCC2}">
            <xm:f>OR(TEXT($C517,"jjjj")=TEXT(CRENEAUX!$S$13,"jjjj"),TEXT($C517,"jjjj")=TEXT(CRENEAUX!$T$13,"jjjj"),TEXT($C517,"jjjj")=TEXT(CRENEAUX!$U$13,"jjjj"),TEXT($C517,"jjjj")=TEXT(CRENEAUX!$V$13,"jjjj"),TEXT($C517,"jjjj")=TEXT(CRENEAUX!$W$13,"jjjj"),TEXT($C517,"jjjj")=TEXT(CRENEAUX!$X$13,"jjjj"),TEXT($C517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H518</xm:sqref>
        </x14:conditionalFormatting>
        <x14:conditionalFormatting xmlns:xm="http://schemas.microsoft.com/office/excel/2006/main">
          <x14:cfRule type="expression" priority="1529" id="{427E454F-0C67-40B4-A7E1-CD79775D78DB}">
            <xm:f>OR(TEXT($C519,"jjjj")=TEXT(CRENEAUX!$S$13,"jjjj"),TEXT($C519,"jjjj")=TEXT(CRENEAUX!$T$13,"jjjj"),TEXT($C519,"jjjj")=TEXT(CRENEAUX!$U$13,"jjjj"),TEXT($C519,"jjjj")=TEXT(CRENEAUX!$V$13,"jjjj"),TEXT($C519,"jjjj")=TEXT(CRENEAUX!$W$13,"jjjj"),TEXT($C519,"jjjj")=TEXT(CRENEAUX!$X$13,"jjjj"),TEXT($C519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H519</xm:sqref>
        </x14:conditionalFormatting>
        <x14:conditionalFormatting xmlns:xm="http://schemas.microsoft.com/office/excel/2006/main">
          <x14:cfRule type="expression" priority="1528" id="{45D94928-75F1-404E-9A6B-864A076AD038}">
            <xm:f>OR(TEXT($C519,"jjjj")=TEXT(CRENEAUX!$S$13,"jjjj"),TEXT($C519,"jjjj")=TEXT(CRENEAUX!$T$13,"jjjj"),TEXT($C519,"jjjj")=TEXT(CRENEAUX!$U$13,"jjjj"),TEXT($C519,"jjjj")=TEXT(CRENEAUX!$V$13,"jjjj"),TEXT($C519,"jjjj")=TEXT(CRENEAUX!$W$13,"jjjj"),TEXT($C519,"jjjj")=TEXT(CRENEAUX!$X$13,"jjjj"),TEXT($C519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H520</xm:sqref>
        </x14:conditionalFormatting>
        <x14:conditionalFormatting xmlns:xm="http://schemas.microsoft.com/office/excel/2006/main">
          <x14:cfRule type="expression" priority="1526" id="{47180543-DC25-40A7-B6DC-3346A51908A7}">
            <xm:f>OR(TEXT($C521,"jjjj")=TEXT(CRENEAUX!$S$13,"jjjj"),TEXT($C521,"jjjj")=TEXT(CRENEAUX!$T$13,"jjjj"),TEXT($C521,"jjjj")=TEXT(CRENEAUX!$U$13,"jjjj"),TEXT($C521,"jjjj")=TEXT(CRENEAUX!$V$13,"jjjj"),TEXT($C521,"jjjj")=TEXT(CRENEAUX!$W$13,"jjjj"),TEXT($C521,"jjjj")=TEXT(CRENEAUX!$X$13,"jjjj"),TEXT($C521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H521</xm:sqref>
        </x14:conditionalFormatting>
        <x14:conditionalFormatting xmlns:xm="http://schemas.microsoft.com/office/excel/2006/main">
          <x14:cfRule type="expression" priority="1525" id="{C869EBD7-78CA-4A9E-AF2B-4B49731611FE}">
            <xm:f>OR(TEXT($C521,"jjjj")=TEXT(CRENEAUX!$S$13,"jjjj"),TEXT($C521,"jjjj")=TEXT(CRENEAUX!$T$13,"jjjj"),TEXT($C521,"jjjj")=TEXT(CRENEAUX!$U$13,"jjjj"),TEXT($C521,"jjjj")=TEXT(CRENEAUX!$V$13,"jjjj"),TEXT($C521,"jjjj")=TEXT(CRENEAUX!$W$13,"jjjj"),TEXT($C521,"jjjj")=TEXT(CRENEAUX!$X$13,"jjjj"),TEXT($C521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H522</xm:sqref>
        </x14:conditionalFormatting>
        <x14:conditionalFormatting xmlns:xm="http://schemas.microsoft.com/office/excel/2006/main">
          <x14:cfRule type="expression" priority="1523" id="{3054D3BF-897C-45F0-8F26-4E0F861556BD}">
            <xm:f>OR(TEXT($C523,"jjjj")=TEXT(CRENEAUX!$S$13,"jjjj"),TEXT($C523,"jjjj")=TEXT(CRENEAUX!$T$13,"jjjj"),TEXT($C523,"jjjj")=TEXT(CRENEAUX!$U$13,"jjjj"),TEXT($C523,"jjjj")=TEXT(CRENEAUX!$V$13,"jjjj"),TEXT($C523,"jjjj")=TEXT(CRENEAUX!$W$13,"jjjj"),TEXT($C523,"jjjj")=TEXT(CRENEAUX!$X$13,"jjjj"),TEXT($C523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H523</xm:sqref>
        </x14:conditionalFormatting>
        <x14:conditionalFormatting xmlns:xm="http://schemas.microsoft.com/office/excel/2006/main">
          <x14:cfRule type="expression" priority="1522" id="{4F76C31A-F7DA-4E05-90BA-6E68C1C8B3B1}">
            <xm:f>OR(TEXT($C523,"jjjj")=TEXT(CRENEAUX!$S$13,"jjjj"),TEXT($C523,"jjjj")=TEXT(CRENEAUX!$T$13,"jjjj"),TEXT($C523,"jjjj")=TEXT(CRENEAUX!$U$13,"jjjj"),TEXT($C523,"jjjj")=TEXT(CRENEAUX!$V$13,"jjjj"),TEXT($C523,"jjjj")=TEXT(CRENEAUX!$W$13,"jjjj"),TEXT($C523,"jjjj")=TEXT(CRENEAUX!$X$13,"jjjj"),TEXT($C523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H524</xm:sqref>
        </x14:conditionalFormatting>
        <x14:conditionalFormatting xmlns:xm="http://schemas.microsoft.com/office/excel/2006/main">
          <x14:cfRule type="expression" priority="1520" id="{D26D5C04-EDA4-4D30-969E-C2A31993536F}">
            <xm:f>OR(TEXT($C525,"jjjj")=TEXT(CRENEAUX!$S$13,"jjjj"),TEXT($C525,"jjjj")=TEXT(CRENEAUX!$T$13,"jjjj"),TEXT($C525,"jjjj")=TEXT(CRENEAUX!$U$13,"jjjj"),TEXT($C525,"jjjj")=TEXT(CRENEAUX!$V$13,"jjjj"),TEXT($C525,"jjjj")=TEXT(CRENEAUX!$W$13,"jjjj"),TEXT($C525,"jjjj")=TEXT(CRENEAUX!$X$13,"jjjj"),TEXT($C525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H525</xm:sqref>
        </x14:conditionalFormatting>
        <x14:conditionalFormatting xmlns:xm="http://schemas.microsoft.com/office/excel/2006/main">
          <x14:cfRule type="expression" priority="1519" id="{34D3F629-2617-4FFF-B446-BF3F379C0E1D}">
            <xm:f>OR(TEXT($C525,"jjjj")=TEXT(CRENEAUX!$S$13,"jjjj"),TEXT($C525,"jjjj")=TEXT(CRENEAUX!$T$13,"jjjj"),TEXT($C525,"jjjj")=TEXT(CRENEAUX!$U$13,"jjjj"),TEXT($C525,"jjjj")=TEXT(CRENEAUX!$V$13,"jjjj"),TEXT($C525,"jjjj")=TEXT(CRENEAUX!$W$13,"jjjj"),TEXT($C525,"jjjj")=TEXT(CRENEAUX!$X$13,"jjjj"),TEXT($C525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H526</xm:sqref>
        </x14:conditionalFormatting>
        <x14:conditionalFormatting xmlns:xm="http://schemas.microsoft.com/office/excel/2006/main">
          <x14:cfRule type="expression" priority="1517" id="{1E804E0D-CA1B-4F18-B0A3-364876665F7F}">
            <xm:f>OR(TEXT($C527,"jjjj")=TEXT(CRENEAUX!$S$13,"jjjj"),TEXT($C527,"jjjj")=TEXT(CRENEAUX!$T$13,"jjjj"),TEXT($C527,"jjjj")=TEXT(CRENEAUX!$U$13,"jjjj"),TEXT($C527,"jjjj")=TEXT(CRENEAUX!$V$13,"jjjj"),TEXT($C527,"jjjj")=TEXT(CRENEAUX!$W$13,"jjjj"),TEXT($C527,"jjjj")=TEXT(CRENEAUX!$X$13,"jjjj"),TEXT($C527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H527</xm:sqref>
        </x14:conditionalFormatting>
        <x14:conditionalFormatting xmlns:xm="http://schemas.microsoft.com/office/excel/2006/main">
          <x14:cfRule type="expression" priority="1516" id="{E9893E02-FEAE-436E-A278-7C71F21294FB}">
            <xm:f>OR(TEXT($C527,"jjjj")=TEXT(CRENEAUX!$S$13,"jjjj"),TEXT($C527,"jjjj")=TEXT(CRENEAUX!$T$13,"jjjj"),TEXT($C527,"jjjj")=TEXT(CRENEAUX!$U$13,"jjjj"),TEXT($C527,"jjjj")=TEXT(CRENEAUX!$V$13,"jjjj"),TEXT($C527,"jjjj")=TEXT(CRENEAUX!$W$13,"jjjj"),TEXT($C527,"jjjj")=TEXT(CRENEAUX!$X$13,"jjjj"),TEXT($C527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H528</xm:sqref>
        </x14:conditionalFormatting>
        <x14:conditionalFormatting xmlns:xm="http://schemas.microsoft.com/office/excel/2006/main">
          <x14:cfRule type="expression" priority="1514" id="{20D9D27C-C9AF-4059-B65F-7023083E54A1}">
            <xm:f>OR(TEXT($C529,"jjjj")=TEXT(CRENEAUX!$S$13,"jjjj"),TEXT($C529,"jjjj")=TEXT(CRENEAUX!$T$13,"jjjj"),TEXT($C529,"jjjj")=TEXT(CRENEAUX!$U$13,"jjjj"),TEXT($C529,"jjjj")=TEXT(CRENEAUX!$V$13,"jjjj"),TEXT($C529,"jjjj")=TEXT(CRENEAUX!$W$13,"jjjj"),TEXT($C529,"jjjj")=TEXT(CRENEAUX!$X$13,"jjjj"),TEXT($C529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H529</xm:sqref>
        </x14:conditionalFormatting>
        <x14:conditionalFormatting xmlns:xm="http://schemas.microsoft.com/office/excel/2006/main">
          <x14:cfRule type="expression" priority="1513" id="{FF445463-5B02-41AA-A2A6-FF2F8407AB8C}">
            <xm:f>OR(TEXT($C529,"jjjj")=TEXT(CRENEAUX!$S$13,"jjjj"),TEXT($C529,"jjjj")=TEXT(CRENEAUX!$T$13,"jjjj"),TEXT($C529,"jjjj")=TEXT(CRENEAUX!$U$13,"jjjj"),TEXT($C529,"jjjj")=TEXT(CRENEAUX!$V$13,"jjjj"),TEXT($C529,"jjjj")=TEXT(CRENEAUX!$W$13,"jjjj"),TEXT($C529,"jjjj")=TEXT(CRENEAUX!$X$13,"jjjj"),TEXT($C529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H530</xm:sqref>
        </x14:conditionalFormatting>
        <x14:conditionalFormatting xmlns:xm="http://schemas.microsoft.com/office/excel/2006/main">
          <x14:cfRule type="expression" priority="1511" id="{06CA02B9-C052-4E8C-8677-143CEC61704E}">
            <xm:f>OR(TEXT($C531,"jjjj")=TEXT(CRENEAUX!$S$13,"jjjj"),TEXT($C531,"jjjj")=TEXT(CRENEAUX!$T$13,"jjjj"),TEXT($C531,"jjjj")=TEXT(CRENEAUX!$U$13,"jjjj"),TEXT($C531,"jjjj")=TEXT(CRENEAUX!$V$13,"jjjj"),TEXT($C531,"jjjj")=TEXT(CRENEAUX!$W$13,"jjjj"),TEXT($C531,"jjjj")=TEXT(CRENEAUX!$X$13,"jjjj"),TEXT($C531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H531</xm:sqref>
        </x14:conditionalFormatting>
        <x14:conditionalFormatting xmlns:xm="http://schemas.microsoft.com/office/excel/2006/main">
          <x14:cfRule type="expression" priority="1510" id="{B3A6B57C-4832-4612-86B5-36DFA30D2A91}">
            <xm:f>OR(TEXT($C531,"jjjj")=TEXT(CRENEAUX!$S$13,"jjjj"),TEXT($C531,"jjjj")=TEXT(CRENEAUX!$T$13,"jjjj"),TEXT($C531,"jjjj")=TEXT(CRENEAUX!$U$13,"jjjj"),TEXT($C531,"jjjj")=TEXT(CRENEAUX!$V$13,"jjjj"),TEXT($C531,"jjjj")=TEXT(CRENEAUX!$W$13,"jjjj"),TEXT($C531,"jjjj")=TEXT(CRENEAUX!$X$13,"jjjj"),TEXT($C531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H532</xm:sqref>
        </x14:conditionalFormatting>
        <x14:conditionalFormatting xmlns:xm="http://schemas.microsoft.com/office/excel/2006/main">
          <x14:cfRule type="expression" priority="1508" id="{2C5CB4FC-CCC4-408B-995A-A184D2A915A3}">
            <xm:f>OR(TEXT($C533,"jjjj")=TEXT(CRENEAUX!$S$13,"jjjj"),TEXT($C533,"jjjj")=TEXT(CRENEAUX!$T$13,"jjjj"),TEXT($C533,"jjjj")=TEXT(CRENEAUX!$U$13,"jjjj"),TEXT($C533,"jjjj")=TEXT(CRENEAUX!$V$13,"jjjj"),TEXT($C533,"jjjj")=TEXT(CRENEAUX!$W$13,"jjjj"),TEXT($C533,"jjjj")=TEXT(CRENEAUX!$X$13,"jjjj"),TEXT($C533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H533</xm:sqref>
        </x14:conditionalFormatting>
        <x14:conditionalFormatting xmlns:xm="http://schemas.microsoft.com/office/excel/2006/main">
          <x14:cfRule type="expression" priority="1507" id="{872DA722-DAF8-4E13-9B6F-C57991FE5EB8}">
            <xm:f>OR(TEXT($C533,"jjjj")=TEXT(CRENEAUX!$S$13,"jjjj"),TEXT($C533,"jjjj")=TEXT(CRENEAUX!$T$13,"jjjj"),TEXT($C533,"jjjj")=TEXT(CRENEAUX!$U$13,"jjjj"),TEXT($C533,"jjjj")=TEXT(CRENEAUX!$V$13,"jjjj"),TEXT($C533,"jjjj")=TEXT(CRENEAUX!$W$13,"jjjj"),TEXT($C533,"jjjj")=TEXT(CRENEAUX!$X$13,"jjjj"),TEXT($C533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H534</xm:sqref>
        </x14:conditionalFormatting>
        <x14:conditionalFormatting xmlns:xm="http://schemas.microsoft.com/office/excel/2006/main">
          <x14:cfRule type="expression" priority="1505" id="{1B39230B-6D94-4CB1-B083-A947B557B95B}">
            <xm:f>OR(TEXT($C535,"jjjj")=TEXT(CRENEAUX!$S$13,"jjjj"),TEXT($C535,"jjjj")=TEXT(CRENEAUX!$T$13,"jjjj"),TEXT($C535,"jjjj")=TEXT(CRENEAUX!$U$13,"jjjj"),TEXT($C535,"jjjj")=TEXT(CRENEAUX!$V$13,"jjjj"),TEXT($C535,"jjjj")=TEXT(CRENEAUX!$W$13,"jjjj"),TEXT($C535,"jjjj")=TEXT(CRENEAUX!$X$13,"jjjj"),TEXT($C535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H535</xm:sqref>
        </x14:conditionalFormatting>
        <x14:conditionalFormatting xmlns:xm="http://schemas.microsoft.com/office/excel/2006/main">
          <x14:cfRule type="expression" priority="1504" id="{F3877825-928C-4B06-85F4-AC3EE95924C7}">
            <xm:f>OR(TEXT($C535,"jjjj")=TEXT(CRENEAUX!$S$13,"jjjj"),TEXT($C535,"jjjj")=TEXT(CRENEAUX!$T$13,"jjjj"),TEXT($C535,"jjjj")=TEXT(CRENEAUX!$U$13,"jjjj"),TEXT($C535,"jjjj")=TEXT(CRENEAUX!$V$13,"jjjj"),TEXT($C535,"jjjj")=TEXT(CRENEAUX!$W$13,"jjjj"),TEXT($C535,"jjjj")=TEXT(CRENEAUX!$X$13,"jjjj"),TEXT($C535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H536</xm:sqref>
        </x14:conditionalFormatting>
        <x14:conditionalFormatting xmlns:xm="http://schemas.microsoft.com/office/excel/2006/main">
          <x14:cfRule type="expression" priority="1502" id="{428CC313-AEEC-46D6-9C20-72F610A754C3}">
            <xm:f>OR(TEXT($C537,"jjjj")=TEXT(CRENEAUX!$S$13,"jjjj"),TEXT($C537,"jjjj")=TEXT(CRENEAUX!$T$13,"jjjj"),TEXT($C537,"jjjj")=TEXT(CRENEAUX!$U$13,"jjjj"),TEXT($C537,"jjjj")=TEXT(CRENEAUX!$V$13,"jjjj"),TEXT($C537,"jjjj")=TEXT(CRENEAUX!$W$13,"jjjj"),TEXT($C537,"jjjj")=TEXT(CRENEAUX!$X$13,"jjjj"),TEXT($C537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H537</xm:sqref>
        </x14:conditionalFormatting>
        <x14:conditionalFormatting xmlns:xm="http://schemas.microsoft.com/office/excel/2006/main">
          <x14:cfRule type="expression" priority="1501" id="{A93CF1C4-27BE-47CC-8EC7-7EF9C0AC035A}">
            <xm:f>OR(TEXT($C537,"jjjj")=TEXT(CRENEAUX!$S$13,"jjjj"),TEXT($C537,"jjjj")=TEXT(CRENEAUX!$T$13,"jjjj"),TEXT($C537,"jjjj")=TEXT(CRENEAUX!$U$13,"jjjj"),TEXT($C537,"jjjj")=TEXT(CRENEAUX!$V$13,"jjjj"),TEXT($C537,"jjjj")=TEXT(CRENEAUX!$W$13,"jjjj"),TEXT($C537,"jjjj")=TEXT(CRENEAUX!$X$13,"jjjj"),TEXT($C537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H538</xm:sqref>
        </x14:conditionalFormatting>
        <x14:conditionalFormatting xmlns:xm="http://schemas.microsoft.com/office/excel/2006/main">
          <x14:cfRule type="expression" priority="1499" id="{80EE42E9-C336-459D-9767-CD420FB8E6BB}">
            <xm:f>OR(TEXT($C539,"jjjj")=TEXT(CRENEAUX!$S$13,"jjjj"),TEXT($C539,"jjjj")=TEXT(CRENEAUX!$T$13,"jjjj"),TEXT($C539,"jjjj")=TEXT(CRENEAUX!$U$13,"jjjj"),TEXT($C539,"jjjj")=TEXT(CRENEAUX!$V$13,"jjjj"),TEXT($C539,"jjjj")=TEXT(CRENEAUX!$W$13,"jjjj"),TEXT($C539,"jjjj")=TEXT(CRENEAUX!$X$13,"jjjj"),TEXT($C539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H539</xm:sqref>
        </x14:conditionalFormatting>
        <x14:conditionalFormatting xmlns:xm="http://schemas.microsoft.com/office/excel/2006/main">
          <x14:cfRule type="expression" priority="1498" id="{7453FC1F-2B7A-438E-9A1B-6C9C37AA1E60}">
            <xm:f>OR(TEXT($C539,"jjjj")=TEXT(CRENEAUX!$S$13,"jjjj"),TEXT($C539,"jjjj")=TEXT(CRENEAUX!$T$13,"jjjj"),TEXT($C539,"jjjj")=TEXT(CRENEAUX!$U$13,"jjjj"),TEXT($C539,"jjjj")=TEXT(CRENEAUX!$V$13,"jjjj"),TEXT($C539,"jjjj")=TEXT(CRENEAUX!$W$13,"jjjj"),TEXT($C539,"jjjj")=TEXT(CRENEAUX!$X$13,"jjjj"),TEXT($C539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H540</xm:sqref>
        </x14:conditionalFormatting>
        <x14:conditionalFormatting xmlns:xm="http://schemas.microsoft.com/office/excel/2006/main">
          <x14:cfRule type="expression" priority="1496" id="{6E7034E9-7197-49F7-8330-606982217A30}">
            <xm:f>OR(TEXT($C541,"jjjj")=TEXT(CRENEAUX!$S$13,"jjjj"),TEXT($C541,"jjjj")=TEXT(CRENEAUX!$T$13,"jjjj"),TEXT($C541,"jjjj")=TEXT(CRENEAUX!$U$13,"jjjj"),TEXT($C541,"jjjj")=TEXT(CRENEAUX!$V$13,"jjjj"),TEXT($C541,"jjjj")=TEXT(CRENEAUX!$W$13,"jjjj"),TEXT($C541,"jjjj")=TEXT(CRENEAUX!$X$13,"jjjj"),TEXT($C541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H541</xm:sqref>
        </x14:conditionalFormatting>
        <x14:conditionalFormatting xmlns:xm="http://schemas.microsoft.com/office/excel/2006/main">
          <x14:cfRule type="expression" priority="1495" id="{DA1E154E-1D71-4E56-B04B-1DEBE5F33453}">
            <xm:f>OR(TEXT($C541,"jjjj")=TEXT(CRENEAUX!$S$13,"jjjj"),TEXT($C541,"jjjj")=TEXT(CRENEAUX!$T$13,"jjjj"),TEXT($C541,"jjjj")=TEXT(CRENEAUX!$U$13,"jjjj"),TEXT($C541,"jjjj")=TEXT(CRENEAUX!$V$13,"jjjj"),TEXT($C541,"jjjj")=TEXT(CRENEAUX!$W$13,"jjjj"),TEXT($C541,"jjjj")=TEXT(CRENEAUX!$X$13,"jjjj"),TEXT($C541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H542</xm:sqref>
        </x14:conditionalFormatting>
        <x14:conditionalFormatting xmlns:xm="http://schemas.microsoft.com/office/excel/2006/main">
          <x14:cfRule type="expression" priority="1493" id="{DA7C9441-74E0-46D6-AD19-94D7EBA1637B}">
            <xm:f>OR(TEXT($C543,"jjjj")=TEXT(CRENEAUX!$S$13,"jjjj"),TEXT($C543,"jjjj")=TEXT(CRENEAUX!$T$13,"jjjj"),TEXT($C543,"jjjj")=TEXT(CRENEAUX!$U$13,"jjjj"),TEXT($C543,"jjjj")=TEXT(CRENEAUX!$V$13,"jjjj"),TEXT($C543,"jjjj")=TEXT(CRENEAUX!$W$13,"jjjj"),TEXT($C543,"jjjj")=TEXT(CRENEAUX!$X$13,"jjjj"),TEXT($C543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H543</xm:sqref>
        </x14:conditionalFormatting>
        <x14:conditionalFormatting xmlns:xm="http://schemas.microsoft.com/office/excel/2006/main">
          <x14:cfRule type="expression" priority="1492" id="{310E36E3-8072-439E-804C-7D31B177A005}">
            <xm:f>OR(TEXT($C543,"jjjj")=TEXT(CRENEAUX!$S$13,"jjjj"),TEXT($C543,"jjjj")=TEXT(CRENEAUX!$T$13,"jjjj"),TEXT($C543,"jjjj")=TEXT(CRENEAUX!$U$13,"jjjj"),TEXT($C543,"jjjj")=TEXT(CRENEAUX!$V$13,"jjjj"),TEXT($C543,"jjjj")=TEXT(CRENEAUX!$W$13,"jjjj"),TEXT($C543,"jjjj")=TEXT(CRENEAUX!$X$13,"jjjj"),TEXT($C543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H544</xm:sqref>
        </x14:conditionalFormatting>
        <x14:conditionalFormatting xmlns:xm="http://schemas.microsoft.com/office/excel/2006/main">
          <x14:cfRule type="expression" priority="1490" id="{A160E162-28C9-47CE-95FF-7FD5A7162A8F}">
            <xm:f>OR(TEXT($C545,"jjjj")=TEXT(CRENEAUX!$S$13,"jjjj"),TEXT($C545,"jjjj")=TEXT(CRENEAUX!$T$13,"jjjj"),TEXT($C545,"jjjj")=TEXT(CRENEAUX!$U$13,"jjjj"),TEXT($C545,"jjjj")=TEXT(CRENEAUX!$V$13,"jjjj"),TEXT($C545,"jjjj")=TEXT(CRENEAUX!$W$13,"jjjj"),TEXT($C545,"jjjj")=TEXT(CRENEAUX!$X$13,"jjjj"),TEXT($C545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H545</xm:sqref>
        </x14:conditionalFormatting>
        <x14:conditionalFormatting xmlns:xm="http://schemas.microsoft.com/office/excel/2006/main">
          <x14:cfRule type="expression" priority="1489" id="{231DA1C2-7942-4DE6-BABC-A7737F9B6F61}">
            <xm:f>OR(TEXT($C545,"jjjj")=TEXT(CRENEAUX!$S$13,"jjjj"),TEXT($C545,"jjjj")=TEXT(CRENEAUX!$T$13,"jjjj"),TEXT($C545,"jjjj")=TEXT(CRENEAUX!$U$13,"jjjj"),TEXT($C545,"jjjj")=TEXT(CRENEAUX!$V$13,"jjjj"),TEXT($C545,"jjjj")=TEXT(CRENEAUX!$W$13,"jjjj"),TEXT($C545,"jjjj")=TEXT(CRENEAUX!$X$13,"jjjj"),TEXT($C545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H546</xm:sqref>
        </x14:conditionalFormatting>
        <x14:conditionalFormatting xmlns:xm="http://schemas.microsoft.com/office/excel/2006/main">
          <x14:cfRule type="expression" priority="1487" id="{05F3E7D2-1884-4CDA-BB01-3BCD050B75B2}">
            <xm:f>OR(TEXT($C547,"jjjj")=TEXT(CRENEAUX!$S$13,"jjjj"),TEXT($C547,"jjjj")=TEXT(CRENEAUX!$T$13,"jjjj"),TEXT($C547,"jjjj")=TEXT(CRENEAUX!$U$13,"jjjj"),TEXT($C547,"jjjj")=TEXT(CRENEAUX!$V$13,"jjjj"),TEXT($C547,"jjjj")=TEXT(CRENEAUX!$W$13,"jjjj"),TEXT($C547,"jjjj")=TEXT(CRENEAUX!$X$13,"jjjj"),TEXT($C547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H547</xm:sqref>
        </x14:conditionalFormatting>
        <x14:conditionalFormatting xmlns:xm="http://schemas.microsoft.com/office/excel/2006/main">
          <x14:cfRule type="expression" priority="1486" id="{D9D62631-543E-436E-A658-482C583301C5}">
            <xm:f>OR(TEXT($C547,"jjjj")=TEXT(CRENEAUX!$S$13,"jjjj"),TEXT($C547,"jjjj")=TEXT(CRENEAUX!$T$13,"jjjj"),TEXT($C547,"jjjj")=TEXT(CRENEAUX!$U$13,"jjjj"),TEXT($C547,"jjjj")=TEXT(CRENEAUX!$V$13,"jjjj"),TEXT($C547,"jjjj")=TEXT(CRENEAUX!$W$13,"jjjj"),TEXT($C547,"jjjj")=TEXT(CRENEAUX!$X$13,"jjjj"),TEXT($C547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H548</xm:sqref>
        </x14:conditionalFormatting>
        <x14:conditionalFormatting xmlns:xm="http://schemas.microsoft.com/office/excel/2006/main">
          <x14:cfRule type="expression" priority="1484" id="{DA5F1D3C-B53D-42A5-BF1F-FB3FCA76C58D}">
            <xm:f>OR(TEXT($C549,"jjjj")=TEXT(CRENEAUX!$S$13,"jjjj"),TEXT($C549,"jjjj")=TEXT(CRENEAUX!$T$13,"jjjj"),TEXT($C549,"jjjj")=TEXT(CRENEAUX!$U$13,"jjjj"),TEXT($C549,"jjjj")=TEXT(CRENEAUX!$V$13,"jjjj"),TEXT($C549,"jjjj")=TEXT(CRENEAUX!$W$13,"jjjj"),TEXT($C549,"jjjj")=TEXT(CRENEAUX!$X$13,"jjjj"),TEXT($C549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H549</xm:sqref>
        </x14:conditionalFormatting>
        <x14:conditionalFormatting xmlns:xm="http://schemas.microsoft.com/office/excel/2006/main">
          <x14:cfRule type="expression" priority="1483" id="{C7229B69-3DFD-4836-B325-C08FFC93B0C9}">
            <xm:f>OR(TEXT($C549,"jjjj")=TEXT(CRENEAUX!$S$13,"jjjj"),TEXT($C549,"jjjj")=TEXT(CRENEAUX!$T$13,"jjjj"),TEXT($C549,"jjjj")=TEXT(CRENEAUX!$U$13,"jjjj"),TEXT($C549,"jjjj")=TEXT(CRENEAUX!$V$13,"jjjj"),TEXT($C549,"jjjj")=TEXT(CRENEAUX!$W$13,"jjjj"),TEXT($C549,"jjjj")=TEXT(CRENEAUX!$X$13,"jjjj"),TEXT($C549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H550</xm:sqref>
        </x14:conditionalFormatting>
        <x14:conditionalFormatting xmlns:xm="http://schemas.microsoft.com/office/excel/2006/main">
          <x14:cfRule type="expression" priority="1481" id="{865D35B7-7719-4506-9CAA-2DC71898E31B}">
            <xm:f>OR(TEXT($C551,"jjjj")=TEXT(CRENEAUX!$S$13,"jjjj"),TEXT($C551,"jjjj")=TEXT(CRENEAUX!$T$13,"jjjj"),TEXT($C551,"jjjj")=TEXT(CRENEAUX!$U$13,"jjjj"),TEXT($C551,"jjjj")=TEXT(CRENEAUX!$V$13,"jjjj"),TEXT($C551,"jjjj")=TEXT(CRENEAUX!$W$13,"jjjj"),TEXT($C551,"jjjj")=TEXT(CRENEAUX!$X$13,"jjjj"),TEXT($C551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H551</xm:sqref>
        </x14:conditionalFormatting>
        <x14:conditionalFormatting xmlns:xm="http://schemas.microsoft.com/office/excel/2006/main">
          <x14:cfRule type="expression" priority="1480" id="{77147610-0C2C-4D3C-B571-99C1BD218B64}">
            <xm:f>OR(TEXT($C551,"jjjj")=TEXT(CRENEAUX!$S$13,"jjjj"),TEXT($C551,"jjjj")=TEXT(CRENEAUX!$T$13,"jjjj"),TEXT($C551,"jjjj")=TEXT(CRENEAUX!$U$13,"jjjj"),TEXT($C551,"jjjj")=TEXT(CRENEAUX!$V$13,"jjjj"),TEXT($C551,"jjjj")=TEXT(CRENEAUX!$W$13,"jjjj"),TEXT($C551,"jjjj")=TEXT(CRENEAUX!$X$13,"jjjj"),TEXT($C551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H552</xm:sqref>
        </x14:conditionalFormatting>
        <x14:conditionalFormatting xmlns:xm="http://schemas.microsoft.com/office/excel/2006/main">
          <x14:cfRule type="expression" priority="1478" id="{41149941-01DE-41F2-9E7E-C535365006B9}">
            <xm:f>OR(TEXT($C553,"jjjj")=TEXT(CRENEAUX!$S$13,"jjjj"),TEXT($C553,"jjjj")=TEXT(CRENEAUX!$T$13,"jjjj"),TEXT($C553,"jjjj")=TEXT(CRENEAUX!$U$13,"jjjj"),TEXT($C553,"jjjj")=TEXT(CRENEAUX!$V$13,"jjjj"),TEXT($C553,"jjjj")=TEXT(CRENEAUX!$W$13,"jjjj"),TEXT($C553,"jjjj")=TEXT(CRENEAUX!$X$13,"jjjj"),TEXT($C553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H553</xm:sqref>
        </x14:conditionalFormatting>
        <x14:conditionalFormatting xmlns:xm="http://schemas.microsoft.com/office/excel/2006/main">
          <x14:cfRule type="expression" priority="1477" id="{38B25D7F-AA64-4BCC-A9A3-4875E7F43B21}">
            <xm:f>OR(TEXT($C553,"jjjj")=TEXT(CRENEAUX!$S$13,"jjjj"),TEXT($C553,"jjjj")=TEXT(CRENEAUX!$T$13,"jjjj"),TEXT($C553,"jjjj")=TEXT(CRENEAUX!$U$13,"jjjj"),TEXT($C553,"jjjj")=TEXT(CRENEAUX!$V$13,"jjjj"),TEXT($C553,"jjjj")=TEXT(CRENEAUX!$W$13,"jjjj"),TEXT($C553,"jjjj")=TEXT(CRENEAUX!$X$13,"jjjj"),TEXT($C553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H554</xm:sqref>
        </x14:conditionalFormatting>
        <x14:conditionalFormatting xmlns:xm="http://schemas.microsoft.com/office/excel/2006/main">
          <x14:cfRule type="expression" priority="1475" id="{19AD45D6-2DC8-4E09-8251-58DC6D4B67B0}">
            <xm:f>OR(TEXT($C555,"jjjj")=TEXT(CRENEAUX!$S$13,"jjjj"),TEXT($C555,"jjjj")=TEXT(CRENEAUX!$T$13,"jjjj"),TEXT($C555,"jjjj")=TEXT(CRENEAUX!$U$13,"jjjj"),TEXT($C555,"jjjj")=TEXT(CRENEAUX!$V$13,"jjjj"),TEXT($C555,"jjjj")=TEXT(CRENEAUX!$W$13,"jjjj"),TEXT($C555,"jjjj")=TEXT(CRENEAUX!$X$13,"jjjj"),TEXT($C555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H555</xm:sqref>
        </x14:conditionalFormatting>
        <x14:conditionalFormatting xmlns:xm="http://schemas.microsoft.com/office/excel/2006/main">
          <x14:cfRule type="expression" priority="1474" id="{AB106E6C-3A51-4A25-8366-0FF0F8D40326}">
            <xm:f>OR(TEXT($C555,"jjjj")=TEXT(CRENEAUX!$S$13,"jjjj"),TEXT($C555,"jjjj")=TEXT(CRENEAUX!$T$13,"jjjj"),TEXT($C555,"jjjj")=TEXT(CRENEAUX!$U$13,"jjjj"),TEXT($C555,"jjjj")=TEXT(CRENEAUX!$V$13,"jjjj"),TEXT($C555,"jjjj")=TEXT(CRENEAUX!$W$13,"jjjj"),TEXT($C555,"jjjj")=TEXT(CRENEAUX!$X$13,"jjjj"),TEXT($C555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H556</xm:sqref>
        </x14:conditionalFormatting>
        <x14:conditionalFormatting xmlns:xm="http://schemas.microsoft.com/office/excel/2006/main">
          <x14:cfRule type="expression" priority="1472" id="{67082983-ED83-4057-A0EE-6D10065207A8}">
            <xm:f>OR(TEXT($C557,"jjjj")=TEXT(CRENEAUX!$S$13,"jjjj"),TEXT($C557,"jjjj")=TEXT(CRENEAUX!$T$13,"jjjj"),TEXT($C557,"jjjj")=TEXT(CRENEAUX!$U$13,"jjjj"),TEXT($C557,"jjjj")=TEXT(CRENEAUX!$V$13,"jjjj"),TEXT($C557,"jjjj")=TEXT(CRENEAUX!$W$13,"jjjj"),TEXT($C557,"jjjj")=TEXT(CRENEAUX!$X$13,"jjjj"),TEXT($C557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H557</xm:sqref>
        </x14:conditionalFormatting>
        <x14:conditionalFormatting xmlns:xm="http://schemas.microsoft.com/office/excel/2006/main">
          <x14:cfRule type="expression" priority="1471" id="{75FA095E-F70A-49A9-B3C9-6F7BBFFB2935}">
            <xm:f>OR(TEXT($C557,"jjjj")=TEXT(CRENEAUX!$S$13,"jjjj"),TEXT($C557,"jjjj")=TEXT(CRENEAUX!$T$13,"jjjj"),TEXT($C557,"jjjj")=TEXT(CRENEAUX!$U$13,"jjjj"),TEXT($C557,"jjjj")=TEXT(CRENEAUX!$V$13,"jjjj"),TEXT($C557,"jjjj")=TEXT(CRENEAUX!$W$13,"jjjj"),TEXT($C557,"jjjj")=TEXT(CRENEAUX!$X$13,"jjjj"),TEXT($C557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H558</xm:sqref>
        </x14:conditionalFormatting>
        <x14:conditionalFormatting xmlns:xm="http://schemas.microsoft.com/office/excel/2006/main">
          <x14:cfRule type="expression" priority="1469" id="{A58A5C8E-FE24-4AB3-8844-0219637340DD}">
            <xm:f>OR(TEXT($C559,"jjjj")=TEXT(CRENEAUX!$S$13,"jjjj"),TEXT($C559,"jjjj")=TEXT(CRENEAUX!$T$13,"jjjj"),TEXT($C559,"jjjj")=TEXT(CRENEAUX!$U$13,"jjjj"),TEXT($C559,"jjjj")=TEXT(CRENEAUX!$V$13,"jjjj"),TEXT($C559,"jjjj")=TEXT(CRENEAUX!$W$13,"jjjj"),TEXT($C559,"jjjj")=TEXT(CRENEAUX!$X$13,"jjjj"),TEXT($C559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H559</xm:sqref>
        </x14:conditionalFormatting>
        <x14:conditionalFormatting xmlns:xm="http://schemas.microsoft.com/office/excel/2006/main">
          <x14:cfRule type="expression" priority="1468" id="{3E0FE1EF-0541-4415-BC12-9E8B7B6E3388}">
            <xm:f>OR(TEXT($C559,"jjjj")=TEXT(CRENEAUX!$S$13,"jjjj"),TEXT($C559,"jjjj")=TEXT(CRENEAUX!$T$13,"jjjj"),TEXT($C559,"jjjj")=TEXT(CRENEAUX!$U$13,"jjjj"),TEXT($C559,"jjjj")=TEXT(CRENEAUX!$V$13,"jjjj"),TEXT($C559,"jjjj")=TEXT(CRENEAUX!$W$13,"jjjj"),TEXT($C559,"jjjj")=TEXT(CRENEAUX!$X$13,"jjjj"),TEXT($C559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H560</xm:sqref>
        </x14:conditionalFormatting>
        <x14:conditionalFormatting xmlns:xm="http://schemas.microsoft.com/office/excel/2006/main">
          <x14:cfRule type="expression" priority="1466" id="{7A5164A4-B6F5-4A04-ACF8-E79854132560}">
            <xm:f>OR(TEXT($C561,"jjjj")=TEXT(CRENEAUX!$S$13,"jjjj"),TEXT($C561,"jjjj")=TEXT(CRENEAUX!$T$13,"jjjj"),TEXT($C561,"jjjj")=TEXT(CRENEAUX!$U$13,"jjjj"),TEXT($C561,"jjjj")=TEXT(CRENEAUX!$V$13,"jjjj"),TEXT($C561,"jjjj")=TEXT(CRENEAUX!$W$13,"jjjj"),TEXT($C561,"jjjj")=TEXT(CRENEAUX!$X$13,"jjjj"),TEXT($C561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H561</xm:sqref>
        </x14:conditionalFormatting>
        <x14:conditionalFormatting xmlns:xm="http://schemas.microsoft.com/office/excel/2006/main">
          <x14:cfRule type="expression" priority="1465" id="{A32D63A4-A1E9-412A-89E6-29F36228417D}">
            <xm:f>OR(TEXT($C561,"jjjj")=TEXT(CRENEAUX!$S$13,"jjjj"),TEXT($C561,"jjjj")=TEXT(CRENEAUX!$T$13,"jjjj"),TEXT($C561,"jjjj")=TEXT(CRENEAUX!$U$13,"jjjj"),TEXT($C561,"jjjj")=TEXT(CRENEAUX!$V$13,"jjjj"),TEXT($C561,"jjjj")=TEXT(CRENEAUX!$W$13,"jjjj"),TEXT($C561,"jjjj")=TEXT(CRENEAUX!$X$13,"jjjj"),TEXT($C561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H562</xm:sqref>
        </x14:conditionalFormatting>
        <x14:conditionalFormatting xmlns:xm="http://schemas.microsoft.com/office/excel/2006/main">
          <x14:cfRule type="expression" priority="1463" id="{A1AEDAB9-3AD7-4B1E-8509-AAE005B4253D}">
            <xm:f>OR(TEXT($C563,"jjjj")=TEXT(CRENEAUX!$S$13,"jjjj"),TEXT($C563,"jjjj")=TEXT(CRENEAUX!$T$13,"jjjj"),TEXT($C563,"jjjj")=TEXT(CRENEAUX!$U$13,"jjjj"),TEXT($C563,"jjjj")=TEXT(CRENEAUX!$V$13,"jjjj"),TEXT($C563,"jjjj")=TEXT(CRENEAUX!$W$13,"jjjj"),TEXT($C563,"jjjj")=TEXT(CRENEAUX!$X$13,"jjjj"),TEXT($C563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H563</xm:sqref>
        </x14:conditionalFormatting>
        <x14:conditionalFormatting xmlns:xm="http://schemas.microsoft.com/office/excel/2006/main">
          <x14:cfRule type="expression" priority="1462" id="{4F341D8C-CCCB-4A2D-8723-C35CBEDFC79D}">
            <xm:f>OR(TEXT($C563,"jjjj")=TEXT(CRENEAUX!$S$13,"jjjj"),TEXT($C563,"jjjj")=TEXT(CRENEAUX!$T$13,"jjjj"),TEXT($C563,"jjjj")=TEXT(CRENEAUX!$U$13,"jjjj"),TEXT($C563,"jjjj")=TEXT(CRENEAUX!$V$13,"jjjj"),TEXT($C563,"jjjj")=TEXT(CRENEAUX!$W$13,"jjjj"),TEXT($C563,"jjjj")=TEXT(CRENEAUX!$X$13,"jjjj"),TEXT($C563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H564</xm:sqref>
        </x14:conditionalFormatting>
        <x14:conditionalFormatting xmlns:xm="http://schemas.microsoft.com/office/excel/2006/main">
          <x14:cfRule type="expression" priority="1460" id="{0498A29A-91C7-4CCF-BE6B-35B23696A30B}">
            <xm:f>OR(TEXT($C565,"jjjj")=TEXT(CRENEAUX!$S$13,"jjjj"),TEXT($C565,"jjjj")=TEXT(CRENEAUX!$T$13,"jjjj"),TEXT($C565,"jjjj")=TEXT(CRENEAUX!$U$13,"jjjj"),TEXT($C565,"jjjj")=TEXT(CRENEAUX!$V$13,"jjjj"),TEXT($C565,"jjjj")=TEXT(CRENEAUX!$W$13,"jjjj"),TEXT($C565,"jjjj")=TEXT(CRENEAUX!$X$13,"jjjj"),TEXT($C565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H565</xm:sqref>
        </x14:conditionalFormatting>
        <x14:conditionalFormatting xmlns:xm="http://schemas.microsoft.com/office/excel/2006/main">
          <x14:cfRule type="expression" priority="1459" id="{9E876B07-C58C-42FC-9E01-C50C917264F4}">
            <xm:f>OR(TEXT($C565,"jjjj")=TEXT(CRENEAUX!$S$13,"jjjj"),TEXT($C565,"jjjj")=TEXT(CRENEAUX!$T$13,"jjjj"),TEXT($C565,"jjjj")=TEXT(CRENEAUX!$U$13,"jjjj"),TEXT($C565,"jjjj")=TEXT(CRENEAUX!$V$13,"jjjj"),TEXT($C565,"jjjj")=TEXT(CRENEAUX!$W$13,"jjjj"),TEXT($C565,"jjjj")=TEXT(CRENEAUX!$X$13,"jjjj"),TEXT($C565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H566</xm:sqref>
        </x14:conditionalFormatting>
        <x14:conditionalFormatting xmlns:xm="http://schemas.microsoft.com/office/excel/2006/main">
          <x14:cfRule type="expression" priority="1457" id="{45A768E5-9408-4937-AB85-E6C4A1574F15}">
            <xm:f>OR(TEXT($C567,"jjjj")=TEXT(CRENEAUX!$S$13,"jjjj"),TEXT($C567,"jjjj")=TEXT(CRENEAUX!$T$13,"jjjj"),TEXT($C567,"jjjj")=TEXT(CRENEAUX!$U$13,"jjjj"),TEXT($C567,"jjjj")=TEXT(CRENEAUX!$V$13,"jjjj"),TEXT($C567,"jjjj")=TEXT(CRENEAUX!$W$13,"jjjj"),TEXT($C567,"jjjj")=TEXT(CRENEAUX!$X$13,"jjjj"),TEXT($C567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H567</xm:sqref>
        </x14:conditionalFormatting>
        <x14:conditionalFormatting xmlns:xm="http://schemas.microsoft.com/office/excel/2006/main">
          <x14:cfRule type="expression" priority="1456" id="{7CADFC89-43B3-4698-9033-0C1A1A5D0A81}">
            <xm:f>OR(TEXT($C567,"jjjj")=TEXT(CRENEAUX!$S$13,"jjjj"),TEXT($C567,"jjjj")=TEXT(CRENEAUX!$T$13,"jjjj"),TEXT($C567,"jjjj")=TEXT(CRENEAUX!$U$13,"jjjj"),TEXT($C567,"jjjj")=TEXT(CRENEAUX!$V$13,"jjjj"),TEXT($C567,"jjjj")=TEXT(CRENEAUX!$W$13,"jjjj"),TEXT($C567,"jjjj")=TEXT(CRENEAUX!$X$13,"jjjj"),TEXT($C567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H568</xm:sqref>
        </x14:conditionalFormatting>
        <x14:conditionalFormatting xmlns:xm="http://schemas.microsoft.com/office/excel/2006/main">
          <x14:cfRule type="expression" priority="1454" id="{A075107B-C79D-44ED-AC85-5965878AFB29}">
            <xm:f>OR(TEXT($C569,"jjjj")=TEXT(CRENEAUX!$S$13,"jjjj"),TEXT($C569,"jjjj")=TEXT(CRENEAUX!$T$13,"jjjj"),TEXT($C569,"jjjj")=TEXT(CRENEAUX!$U$13,"jjjj"),TEXT($C569,"jjjj")=TEXT(CRENEAUX!$V$13,"jjjj"),TEXT($C569,"jjjj")=TEXT(CRENEAUX!$W$13,"jjjj"),TEXT($C569,"jjjj")=TEXT(CRENEAUX!$X$13,"jjjj"),TEXT($C569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H569</xm:sqref>
        </x14:conditionalFormatting>
        <x14:conditionalFormatting xmlns:xm="http://schemas.microsoft.com/office/excel/2006/main">
          <x14:cfRule type="expression" priority="1453" id="{F52A0D1B-0F50-4904-AE69-922B48A73175}">
            <xm:f>OR(TEXT($C569,"jjjj")=TEXT(CRENEAUX!$S$13,"jjjj"),TEXT($C569,"jjjj")=TEXT(CRENEAUX!$T$13,"jjjj"),TEXT($C569,"jjjj")=TEXT(CRENEAUX!$U$13,"jjjj"),TEXT($C569,"jjjj")=TEXT(CRENEAUX!$V$13,"jjjj"),TEXT($C569,"jjjj")=TEXT(CRENEAUX!$W$13,"jjjj"),TEXT($C569,"jjjj")=TEXT(CRENEAUX!$X$13,"jjjj"),TEXT($C569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H570</xm:sqref>
        </x14:conditionalFormatting>
        <x14:conditionalFormatting xmlns:xm="http://schemas.microsoft.com/office/excel/2006/main">
          <x14:cfRule type="expression" priority="1451" id="{23C1B140-9F09-45F0-8A2C-28385A3238B4}">
            <xm:f>OR(TEXT($C571,"jjjj")=TEXT(CRENEAUX!$S$13,"jjjj"),TEXT($C571,"jjjj")=TEXT(CRENEAUX!$T$13,"jjjj"),TEXT($C571,"jjjj")=TEXT(CRENEAUX!$U$13,"jjjj"),TEXT($C571,"jjjj")=TEXT(CRENEAUX!$V$13,"jjjj"),TEXT($C571,"jjjj")=TEXT(CRENEAUX!$W$13,"jjjj"),TEXT($C571,"jjjj")=TEXT(CRENEAUX!$X$13,"jjjj"),TEXT($C571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H571</xm:sqref>
        </x14:conditionalFormatting>
        <x14:conditionalFormatting xmlns:xm="http://schemas.microsoft.com/office/excel/2006/main">
          <x14:cfRule type="expression" priority="1450" id="{6DE1A355-B3D0-4395-AACF-8D8E72CD7DD7}">
            <xm:f>OR(TEXT($C571,"jjjj")=TEXT(CRENEAUX!$S$13,"jjjj"),TEXT($C571,"jjjj")=TEXT(CRENEAUX!$T$13,"jjjj"),TEXT($C571,"jjjj")=TEXT(CRENEAUX!$U$13,"jjjj"),TEXT($C571,"jjjj")=TEXT(CRENEAUX!$V$13,"jjjj"),TEXT($C571,"jjjj")=TEXT(CRENEAUX!$W$13,"jjjj"),TEXT($C571,"jjjj")=TEXT(CRENEAUX!$X$13,"jjjj"),TEXT($C571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H572</xm:sqref>
        </x14:conditionalFormatting>
        <x14:conditionalFormatting xmlns:xm="http://schemas.microsoft.com/office/excel/2006/main">
          <x14:cfRule type="expression" priority="1448" id="{1AE17D17-467C-4B84-8A16-76207396CCC9}">
            <xm:f>OR(TEXT($C573,"jjjj")=TEXT(CRENEAUX!$S$13,"jjjj"),TEXT($C573,"jjjj")=TEXT(CRENEAUX!$T$13,"jjjj"),TEXT($C573,"jjjj")=TEXT(CRENEAUX!$U$13,"jjjj"),TEXT($C573,"jjjj")=TEXT(CRENEAUX!$V$13,"jjjj"),TEXT($C573,"jjjj")=TEXT(CRENEAUX!$W$13,"jjjj"),TEXT($C573,"jjjj")=TEXT(CRENEAUX!$X$13,"jjjj"),TEXT($C573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H573</xm:sqref>
        </x14:conditionalFormatting>
        <x14:conditionalFormatting xmlns:xm="http://schemas.microsoft.com/office/excel/2006/main">
          <x14:cfRule type="expression" priority="1447" id="{48A54C0D-9CB7-4E13-92A8-301A4E4833A7}">
            <xm:f>OR(TEXT($C573,"jjjj")=TEXT(CRENEAUX!$S$13,"jjjj"),TEXT($C573,"jjjj")=TEXT(CRENEAUX!$T$13,"jjjj"),TEXT($C573,"jjjj")=TEXT(CRENEAUX!$U$13,"jjjj"),TEXT($C573,"jjjj")=TEXT(CRENEAUX!$V$13,"jjjj"),TEXT($C573,"jjjj")=TEXT(CRENEAUX!$W$13,"jjjj"),TEXT($C573,"jjjj")=TEXT(CRENEAUX!$X$13,"jjjj"),TEXT($C573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H574</xm:sqref>
        </x14:conditionalFormatting>
        <x14:conditionalFormatting xmlns:xm="http://schemas.microsoft.com/office/excel/2006/main">
          <x14:cfRule type="expression" priority="1445" id="{9310AF8A-EEA9-496F-B4E7-F6152E3F7057}">
            <xm:f>OR(TEXT($C575,"jjjj")=TEXT(CRENEAUX!$S$13,"jjjj"),TEXT($C575,"jjjj")=TEXT(CRENEAUX!$T$13,"jjjj"),TEXT($C575,"jjjj")=TEXT(CRENEAUX!$U$13,"jjjj"),TEXT($C575,"jjjj")=TEXT(CRENEAUX!$V$13,"jjjj"),TEXT($C575,"jjjj")=TEXT(CRENEAUX!$W$13,"jjjj"),TEXT($C575,"jjjj")=TEXT(CRENEAUX!$X$13,"jjjj"),TEXT($C575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H575</xm:sqref>
        </x14:conditionalFormatting>
        <x14:conditionalFormatting xmlns:xm="http://schemas.microsoft.com/office/excel/2006/main">
          <x14:cfRule type="expression" priority="1444" id="{38CF5869-4785-40FD-AB17-B5455790C100}">
            <xm:f>OR(TEXT($C575,"jjjj")=TEXT(CRENEAUX!$S$13,"jjjj"),TEXT($C575,"jjjj")=TEXT(CRENEAUX!$T$13,"jjjj"),TEXT($C575,"jjjj")=TEXT(CRENEAUX!$U$13,"jjjj"),TEXT($C575,"jjjj")=TEXT(CRENEAUX!$V$13,"jjjj"),TEXT($C575,"jjjj")=TEXT(CRENEAUX!$W$13,"jjjj"),TEXT($C575,"jjjj")=TEXT(CRENEAUX!$X$13,"jjjj"),TEXT($C575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H576</xm:sqref>
        </x14:conditionalFormatting>
        <x14:conditionalFormatting xmlns:xm="http://schemas.microsoft.com/office/excel/2006/main">
          <x14:cfRule type="expression" priority="1442" id="{3E0F96B8-F022-419E-988C-6371182224C6}">
            <xm:f>OR(TEXT($C577,"jjjj")=TEXT(CRENEAUX!$S$13,"jjjj"),TEXT($C577,"jjjj")=TEXT(CRENEAUX!$T$13,"jjjj"),TEXT($C577,"jjjj")=TEXT(CRENEAUX!$U$13,"jjjj"),TEXT($C577,"jjjj")=TEXT(CRENEAUX!$V$13,"jjjj"),TEXT($C577,"jjjj")=TEXT(CRENEAUX!$W$13,"jjjj"),TEXT($C577,"jjjj")=TEXT(CRENEAUX!$X$13,"jjjj"),TEXT($C577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H577</xm:sqref>
        </x14:conditionalFormatting>
        <x14:conditionalFormatting xmlns:xm="http://schemas.microsoft.com/office/excel/2006/main">
          <x14:cfRule type="expression" priority="1441" id="{0093618E-B489-478C-84D2-02E1C04BEF3C}">
            <xm:f>OR(TEXT($C577,"jjjj")=TEXT(CRENEAUX!$S$13,"jjjj"),TEXT($C577,"jjjj")=TEXT(CRENEAUX!$T$13,"jjjj"),TEXT($C577,"jjjj")=TEXT(CRENEAUX!$U$13,"jjjj"),TEXT($C577,"jjjj")=TEXT(CRENEAUX!$V$13,"jjjj"),TEXT($C577,"jjjj")=TEXT(CRENEAUX!$W$13,"jjjj"),TEXT($C577,"jjjj")=TEXT(CRENEAUX!$X$13,"jjjj"),TEXT($C577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H578</xm:sqref>
        </x14:conditionalFormatting>
        <x14:conditionalFormatting xmlns:xm="http://schemas.microsoft.com/office/excel/2006/main">
          <x14:cfRule type="expression" priority="1439" id="{B7A81925-2A38-4C61-8341-6E564F861412}">
            <xm:f>OR(TEXT($C579,"jjjj")=TEXT(CRENEAUX!$S$13,"jjjj"),TEXT($C579,"jjjj")=TEXT(CRENEAUX!$T$13,"jjjj"),TEXT($C579,"jjjj")=TEXT(CRENEAUX!$U$13,"jjjj"),TEXT($C579,"jjjj")=TEXT(CRENEAUX!$V$13,"jjjj"),TEXT($C579,"jjjj")=TEXT(CRENEAUX!$W$13,"jjjj"),TEXT($C579,"jjjj")=TEXT(CRENEAUX!$X$13,"jjjj"),TEXT($C579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H579</xm:sqref>
        </x14:conditionalFormatting>
        <x14:conditionalFormatting xmlns:xm="http://schemas.microsoft.com/office/excel/2006/main">
          <x14:cfRule type="expression" priority="1438" id="{D16497E1-D7AD-41FA-8CE4-6E5662ADD33F}">
            <xm:f>OR(TEXT($C579,"jjjj")=TEXT(CRENEAUX!$S$13,"jjjj"),TEXT($C579,"jjjj")=TEXT(CRENEAUX!$T$13,"jjjj"),TEXT($C579,"jjjj")=TEXT(CRENEAUX!$U$13,"jjjj"),TEXT($C579,"jjjj")=TEXT(CRENEAUX!$V$13,"jjjj"),TEXT($C579,"jjjj")=TEXT(CRENEAUX!$W$13,"jjjj"),TEXT($C579,"jjjj")=TEXT(CRENEAUX!$X$13,"jjjj"),TEXT($C579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H580</xm:sqref>
        </x14:conditionalFormatting>
        <x14:conditionalFormatting xmlns:xm="http://schemas.microsoft.com/office/excel/2006/main">
          <x14:cfRule type="expression" priority="1436" id="{6A07FF8C-EC35-4D1B-92BC-E9E30C8C2A09}">
            <xm:f>OR(TEXT($C581,"jjjj")=TEXT(CRENEAUX!$S$13,"jjjj"),TEXT($C581,"jjjj")=TEXT(CRENEAUX!$T$13,"jjjj"),TEXT($C581,"jjjj")=TEXT(CRENEAUX!$U$13,"jjjj"),TEXT($C581,"jjjj")=TEXT(CRENEAUX!$V$13,"jjjj"),TEXT($C581,"jjjj")=TEXT(CRENEAUX!$W$13,"jjjj"),TEXT($C581,"jjjj")=TEXT(CRENEAUX!$X$13,"jjjj"),TEXT($C581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H581</xm:sqref>
        </x14:conditionalFormatting>
        <x14:conditionalFormatting xmlns:xm="http://schemas.microsoft.com/office/excel/2006/main">
          <x14:cfRule type="expression" priority="1435" id="{60C1D155-1F78-42B1-BEB3-6F124ACA67F6}">
            <xm:f>OR(TEXT($C581,"jjjj")=TEXT(CRENEAUX!$S$13,"jjjj"),TEXT($C581,"jjjj")=TEXT(CRENEAUX!$T$13,"jjjj"),TEXT($C581,"jjjj")=TEXT(CRENEAUX!$U$13,"jjjj"),TEXT($C581,"jjjj")=TEXT(CRENEAUX!$V$13,"jjjj"),TEXT($C581,"jjjj")=TEXT(CRENEAUX!$W$13,"jjjj"),TEXT($C581,"jjjj")=TEXT(CRENEAUX!$X$13,"jjjj"),TEXT($C581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H582</xm:sqref>
        </x14:conditionalFormatting>
        <x14:conditionalFormatting xmlns:xm="http://schemas.microsoft.com/office/excel/2006/main">
          <x14:cfRule type="expression" priority="1433" id="{4172D5DB-DB30-4EE5-A422-0FE24422881A}">
            <xm:f>OR(TEXT($C583,"jjjj")=TEXT(CRENEAUX!$S$13,"jjjj"),TEXT($C583,"jjjj")=TEXT(CRENEAUX!$T$13,"jjjj"),TEXT($C583,"jjjj")=TEXT(CRENEAUX!$U$13,"jjjj"),TEXT($C583,"jjjj")=TEXT(CRENEAUX!$V$13,"jjjj"),TEXT($C583,"jjjj")=TEXT(CRENEAUX!$W$13,"jjjj"),TEXT($C583,"jjjj")=TEXT(CRENEAUX!$X$13,"jjjj"),TEXT($C583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H583</xm:sqref>
        </x14:conditionalFormatting>
        <x14:conditionalFormatting xmlns:xm="http://schemas.microsoft.com/office/excel/2006/main">
          <x14:cfRule type="expression" priority="1432" id="{00EF6CE7-40A1-4EF3-9EE3-204A9A09E2CE}">
            <xm:f>OR(TEXT($C583,"jjjj")=TEXT(CRENEAUX!$S$13,"jjjj"),TEXT($C583,"jjjj")=TEXT(CRENEAUX!$T$13,"jjjj"),TEXT($C583,"jjjj")=TEXT(CRENEAUX!$U$13,"jjjj"),TEXT($C583,"jjjj")=TEXT(CRENEAUX!$V$13,"jjjj"),TEXT($C583,"jjjj")=TEXT(CRENEAUX!$W$13,"jjjj"),TEXT($C583,"jjjj")=TEXT(CRENEAUX!$X$13,"jjjj"),TEXT($C583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H584</xm:sqref>
        </x14:conditionalFormatting>
        <x14:conditionalFormatting xmlns:xm="http://schemas.microsoft.com/office/excel/2006/main">
          <x14:cfRule type="expression" priority="1430" id="{CF5DF4B9-2CA8-444D-8AAC-503A5AC56E69}">
            <xm:f>OR(TEXT($C585,"jjjj")=TEXT(CRENEAUX!$S$13,"jjjj"),TEXT($C585,"jjjj")=TEXT(CRENEAUX!$T$13,"jjjj"),TEXT($C585,"jjjj")=TEXT(CRENEAUX!$U$13,"jjjj"),TEXT($C585,"jjjj")=TEXT(CRENEAUX!$V$13,"jjjj"),TEXT($C585,"jjjj")=TEXT(CRENEAUX!$W$13,"jjjj"),TEXT($C585,"jjjj")=TEXT(CRENEAUX!$X$13,"jjjj"),TEXT($C585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H585</xm:sqref>
        </x14:conditionalFormatting>
        <x14:conditionalFormatting xmlns:xm="http://schemas.microsoft.com/office/excel/2006/main">
          <x14:cfRule type="expression" priority="1429" id="{B3330984-0A65-42C3-816C-52B9A361FE85}">
            <xm:f>OR(TEXT($C585,"jjjj")=TEXT(CRENEAUX!$S$13,"jjjj"),TEXT($C585,"jjjj")=TEXT(CRENEAUX!$T$13,"jjjj"),TEXT($C585,"jjjj")=TEXT(CRENEAUX!$U$13,"jjjj"),TEXT($C585,"jjjj")=TEXT(CRENEAUX!$V$13,"jjjj"),TEXT($C585,"jjjj")=TEXT(CRENEAUX!$W$13,"jjjj"),TEXT($C585,"jjjj")=TEXT(CRENEAUX!$X$13,"jjjj"),TEXT($C585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H586</xm:sqref>
        </x14:conditionalFormatting>
        <x14:conditionalFormatting xmlns:xm="http://schemas.microsoft.com/office/excel/2006/main">
          <x14:cfRule type="expression" priority="1427" id="{9D244BD1-715A-48DC-B7D0-0C8A85D1BA2C}">
            <xm:f>OR(TEXT($C587,"jjjj")=TEXT(CRENEAUX!$S$13,"jjjj"),TEXT($C587,"jjjj")=TEXT(CRENEAUX!$T$13,"jjjj"),TEXT($C587,"jjjj")=TEXT(CRENEAUX!$U$13,"jjjj"),TEXT($C587,"jjjj")=TEXT(CRENEAUX!$V$13,"jjjj"),TEXT($C587,"jjjj")=TEXT(CRENEAUX!$W$13,"jjjj"),TEXT($C587,"jjjj")=TEXT(CRENEAUX!$X$13,"jjjj"),TEXT($C587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H587</xm:sqref>
        </x14:conditionalFormatting>
        <x14:conditionalFormatting xmlns:xm="http://schemas.microsoft.com/office/excel/2006/main">
          <x14:cfRule type="expression" priority="1426" id="{01CBF320-592B-47EA-B2E1-5374CE31D1B3}">
            <xm:f>OR(TEXT($C587,"jjjj")=TEXT(CRENEAUX!$S$13,"jjjj"),TEXT($C587,"jjjj")=TEXT(CRENEAUX!$T$13,"jjjj"),TEXT($C587,"jjjj")=TEXT(CRENEAUX!$U$13,"jjjj"),TEXT($C587,"jjjj")=TEXT(CRENEAUX!$V$13,"jjjj"),TEXT($C587,"jjjj")=TEXT(CRENEAUX!$W$13,"jjjj"),TEXT($C587,"jjjj")=TEXT(CRENEAUX!$X$13,"jjjj"),TEXT($C587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H588</xm:sqref>
        </x14:conditionalFormatting>
        <x14:conditionalFormatting xmlns:xm="http://schemas.microsoft.com/office/excel/2006/main">
          <x14:cfRule type="expression" priority="1424" id="{E11CE97F-E666-47AE-8EE6-C78E32C6D8B5}">
            <xm:f>OR(TEXT($C589,"jjjj")=TEXT(CRENEAUX!$S$13,"jjjj"),TEXT($C589,"jjjj")=TEXT(CRENEAUX!$T$13,"jjjj"),TEXT($C589,"jjjj")=TEXT(CRENEAUX!$U$13,"jjjj"),TEXT($C589,"jjjj")=TEXT(CRENEAUX!$V$13,"jjjj"),TEXT($C589,"jjjj")=TEXT(CRENEAUX!$W$13,"jjjj"),TEXT($C589,"jjjj")=TEXT(CRENEAUX!$X$13,"jjjj"),TEXT($C589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H589</xm:sqref>
        </x14:conditionalFormatting>
        <x14:conditionalFormatting xmlns:xm="http://schemas.microsoft.com/office/excel/2006/main">
          <x14:cfRule type="expression" priority="1423" id="{50BBA990-505C-41C8-BAD2-F9D1C7AD2ADC}">
            <xm:f>OR(TEXT($C589,"jjjj")=TEXT(CRENEAUX!$S$13,"jjjj"),TEXT($C589,"jjjj")=TEXT(CRENEAUX!$T$13,"jjjj"),TEXT($C589,"jjjj")=TEXT(CRENEAUX!$U$13,"jjjj"),TEXT($C589,"jjjj")=TEXT(CRENEAUX!$V$13,"jjjj"),TEXT($C589,"jjjj")=TEXT(CRENEAUX!$W$13,"jjjj"),TEXT($C589,"jjjj")=TEXT(CRENEAUX!$X$13,"jjjj"),TEXT($C589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H590</xm:sqref>
        </x14:conditionalFormatting>
        <x14:conditionalFormatting xmlns:xm="http://schemas.microsoft.com/office/excel/2006/main">
          <x14:cfRule type="expression" priority="1421" id="{2EBCAF17-B3E1-4F17-BA87-8E1546D61C54}">
            <xm:f>OR(TEXT($C591,"jjjj")=TEXT(CRENEAUX!$S$13,"jjjj"),TEXT($C591,"jjjj")=TEXT(CRENEAUX!$T$13,"jjjj"),TEXT($C591,"jjjj")=TEXT(CRENEAUX!$U$13,"jjjj"),TEXT($C591,"jjjj")=TEXT(CRENEAUX!$V$13,"jjjj"),TEXT($C591,"jjjj")=TEXT(CRENEAUX!$W$13,"jjjj"),TEXT($C591,"jjjj")=TEXT(CRENEAUX!$X$13,"jjjj"),TEXT($C591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H591</xm:sqref>
        </x14:conditionalFormatting>
        <x14:conditionalFormatting xmlns:xm="http://schemas.microsoft.com/office/excel/2006/main">
          <x14:cfRule type="expression" priority="1420" id="{F2B46EDC-FA9F-4AE4-8B51-C2BE59B0A472}">
            <xm:f>OR(TEXT($C591,"jjjj")=TEXT(CRENEAUX!$S$13,"jjjj"),TEXT($C591,"jjjj")=TEXT(CRENEAUX!$T$13,"jjjj"),TEXT($C591,"jjjj")=TEXT(CRENEAUX!$U$13,"jjjj"),TEXT($C591,"jjjj")=TEXT(CRENEAUX!$V$13,"jjjj"),TEXT($C591,"jjjj")=TEXT(CRENEAUX!$W$13,"jjjj"),TEXT($C591,"jjjj")=TEXT(CRENEAUX!$X$13,"jjjj"),TEXT($C591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H592</xm:sqref>
        </x14:conditionalFormatting>
        <x14:conditionalFormatting xmlns:xm="http://schemas.microsoft.com/office/excel/2006/main">
          <x14:cfRule type="expression" priority="1418" id="{669DC9FA-7A4C-4FB1-8B31-0D45BC8F9984}">
            <xm:f>OR(TEXT($C593,"jjjj")=TEXT(CRENEAUX!$S$13,"jjjj"),TEXT($C593,"jjjj")=TEXT(CRENEAUX!$T$13,"jjjj"),TEXT($C593,"jjjj")=TEXT(CRENEAUX!$U$13,"jjjj"),TEXT($C593,"jjjj")=TEXT(CRENEAUX!$V$13,"jjjj"),TEXT($C593,"jjjj")=TEXT(CRENEAUX!$W$13,"jjjj"),TEXT($C593,"jjjj")=TEXT(CRENEAUX!$X$13,"jjjj"),TEXT($C593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H593</xm:sqref>
        </x14:conditionalFormatting>
        <x14:conditionalFormatting xmlns:xm="http://schemas.microsoft.com/office/excel/2006/main">
          <x14:cfRule type="expression" priority="1417" id="{88282D4F-3FC6-40B0-B78E-52CDB048BB9E}">
            <xm:f>OR(TEXT($C593,"jjjj")=TEXT(CRENEAUX!$S$13,"jjjj"),TEXT($C593,"jjjj")=TEXT(CRENEAUX!$T$13,"jjjj"),TEXT($C593,"jjjj")=TEXT(CRENEAUX!$U$13,"jjjj"),TEXT($C593,"jjjj")=TEXT(CRENEAUX!$V$13,"jjjj"),TEXT($C593,"jjjj")=TEXT(CRENEAUX!$W$13,"jjjj"),TEXT($C593,"jjjj")=TEXT(CRENEAUX!$X$13,"jjjj"),TEXT($C593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H594</xm:sqref>
        </x14:conditionalFormatting>
        <x14:conditionalFormatting xmlns:xm="http://schemas.microsoft.com/office/excel/2006/main">
          <x14:cfRule type="expression" priority="1415" id="{41C61B62-649E-4ADB-998F-CE47471CEDFF}">
            <xm:f>OR(TEXT($C595,"jjjj")=TEXT(CRENEAUX!$S$13,"jjjj"),TEXT($C595,"jjjj")=TEXT(CRENEAUX!$T$13,"jjjj"),TEXT($C595,"jjjj")=TEXT(CRENEAUX!$U$13,"jjjj"),TEXT($C595,"jjjj")=TEXT(CRENEAUX!$V$13,"jjjj"),TEXT($C595,"jjjj")=TEXT(CRENEAUX!$W$13,"jjjj"),TEXT($C595,"jjjj")=TEXT(CRENEAUX!$X$13,"jjjj"),TEXT($C595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H595</xm:sqref>
        </x14:conditionalFormatting>
        <x14:conditionalFormatting xmlns:xm="http://schemas.microsoft.com/office/excel/2006/main">
          <x14:cfRule type="expression" priority="1414" id="{78888E43-8AB6-4B33-A1AC-ADA421208116}">
            <xm:f>OR(TEXT($C595,"jjjj")=TEXT(CRENEAUX!$S$13,"jjjj"),TEXT($C595,"jjjj")=TEXT(CRENEAUX!$T$13,"jjjj"),TEXT($C595,"jjjj")=TEXT(CRENEAUX!$U$13,"jjjj"),TEXT($C595,"jjjj")=TEXT(CRENEAUX!$V$13,"jjjj"),TEXT($C595,"jjjj")=TEXT(CRENEAUX!$W$13,"jjjj"),TEXT($C595,"jjjj")=TEXT(CRENEAUX!$X$13,"jjjj"),TEXT($C595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H596</xm:sqref>
        </x14:conditionalFormatting>
        <x14:conditionalFormatting xmlns:xm="http://schemas.microsoft.com/office/excel/2006/main">
          <x14:cfRule type="expression" priority="1412" id="{FD6FB096-DA9D-419E-8AC1-83C4415C3068}">
            <xm:f>OR(TEXT($C597,"jjjj")=TEXT(CRENEAUX!$S$13,"jjjj"),TEXT($C597,"jjjj")=TEXT(CRENEAUX!$T$13,"jjjj"),TEXT($C597,"jjjj")=TEXT(CRENEAUX!$U$13,"jjjj"),TEXT($C597,"jjjj")=TEXT(CRENEAUX!$V$13,"jjjj"),TEXT($C597,"jjjj")=TEXT(CRENEAUX!$W$13,"jjjj"),TEXT($C597,"jjjj")=TEXT(CRENEAUX!$X$13,"jjjj"),TEXT($C597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H597</xm:sqref>
        </x14:conditionalFormatting>
        <x14:conditionalFormatting xmlns:xm="http://schemas.microsoft.com/office/excel/2006/main">
          <x14:cfRule type="expression" priority="1411" id="{41962D82-6115-4B9E-A7D4-1669E47B8827}">
            <xm:f>OR(TEXT($C597,"jjjj")=TEXT(CRENEAUX!$S$13,"jjjj"),TEXT($C597,"jjjj")=TEXT(CRENEAUX!$T$13,"jjjj"),TEXT($C597,"jjjj")=TEXT(CRENEAUX!$U$13,"jjjj"),TEXT($C597,"jjjj")=TEXT(CRENEAUX!$V$13,"jjjj"),TEXT($C597,"jjjj")=TEXT(CRENEAUX!$W$13,"jjjj"),TEXT($C597,"jjjj")=TEXT(CRENEAUX!$X$13,"jjjj"),TEXT($C597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H598</xm:sqref>
        </x14:conditionalFormatting>
        <x14:conditionalFormatting xmlns:xm="http://schemas.microsoft.com/office/excel/2006/main">
          <x14:cfRule type="expression" priority="1409" id="{8CC66605-E742-436D-B25B-2ED0505943DD}">
            <xm:f>OR(TEXT($C599,"jjjj")=TEXT(CRENEAUX!$S$13,"jjjj"),TEXT($C599,"jjjj")=TEXT(CRENEAUX!$T$13,"jjjj"),TEXT($C599,"jjjj")=TEXT(CRENEAUX!$U$13,"jjjj"),TEXT($C599,"jjjj")=TEXT(CRENEAUX!$V$13,"jjjj"),TEXT($C599,"jjjj")=TEXT(CRENEAUX!$W$13,"jjjj"),TEXT($C599,"jjjj")=TEXT(CRENEAUX!$X$13,"jjjj"),TEXT($C599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H599</xm:sqref>
        </x14:conditionalFormatting>
        <x14:conditionalFormatting xmlns:xm="http://schemas.microsoft.com/office/excel/2006/main">
          <x14:cfRule type="expression" priority="1408" id="{54D26872-31DC-429B-9C6E-FB3478719159}">
            <xm:f>OR(TEXT($C599,"jjjj")=TEXT(CRENEAUX!$S$13,"jjjj"),TEXT($C599,"jjjj")=TEXT(CRENEAUX!$T$13,"jjjj"),TEXT($C599,"jjjj")=TEXT(CRENEAUX!$U$13,"jjjj"),TEXT($C599,"jjjj")=TEXT(CRENEAUX!$V$13,"jjjj"),TEXT($C599,"jjjj")=TEXT(CRENEAUX!$W$13,"jjjj"),TEXT($C599,"jjjj")=TEXT(CRENEAUX!$X$13,"jjjj"),TEXT($C599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H600</xm:sqref>
        </x14:conditionalFormatting>
        <x14:conditionalFormatting xmlns:xm="http://schemas.microsoft.com/office/excel/2006/main">
          <x14:cfRule type="expression" priority="1406" id="{80CB0416-6858-4D1A-AE55-01A479D0C197}">
            <xm:f>OR(TEXT($C601,"jjjj")=TEXT(CRENEAUX!$S$13,"jjjj"),TEXT($C601,"jjjj")=TEXT(CRENEAUX!$T$13,"jjjj"),TEXT($C601,"jjjj")=TEXT(CRENEAUX!$U$13,"jjjj"),TEXT($C601,"jjjj")=TEXT(CRENEAUX!$V$13,"jjjj"),TEXT($C601,"jjjj")=TEXT(CRENEAUX!$W$13,"jjjj"),TEXT($C601,"jjjj")=TEXT(CRENEAUX!$X$13,"jjjj"),TEXT($C601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H601</xm:sqref>
        </x14:conditionalFormatting>
        <x14:conditionalFormatting xmlns:xm="http://schemas.microsoft.com/office/excel/2006/main">
          <x14:cfRule type="expression" priority="1405" id="{1DA7D9FF-5BA0-42FC-87C0-A531D84B5BE1}">
            <xm:f>OR(TEXT($C601,"jjjj")=TEXT(CRENEAUX!$S$13,"jjjj"),TEXT($C601,"jjjj")=TEXT(CRENEAUX!$T$13,"jjjj"),TEXT($C601,"jjjj")=TEXT(CRENEAUX!$U$13,"jjjj"),TEXT($C601,"jjjj")=TEXT(CRENEAUX!$V$13,"jjjj"),TEXT($C601,"jjjj")=TEXT(CRENEAUX!$W$13,"jjjj"),TEXT($C601,"jjjj")=TEXT(CRENEAUX!$X$13,"jjjj"),TEXT($C601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H602</xm:sqref>
        </x14:conditionalFormatting>
        <x14:conditionalFormatting xmlns:xm="http://schemas.microsoft.com/office/excel/2006/main">
          <x14:cfRule type="expression" priority="1403" id="{076095AA-ED36-4C14-AB6A-269F108F672D}">
            <xm:f>OR(TEXT($C603,"jjjj")=TEXT(CRENEAUX!$S$13,"jjjj"),TEXT($C603,"jjjj")=TEXT(CRENEAUX!$T$13,"jjjj"),TEXT($C603,"jjjj")=TEXT(CRENEAUX!$U$13,"jjjj"),TEXT($C603,"jjjj")=TEXT(CRENEAUX!$V$13,"jjjj"),TEXT($C603,"jjjj")=TEXT(CRENEAUX!$W$13,"jjjj"),TEXT($C603,"jjjj")=TEXT(CRENEAUX!$X$13,"jjjj"),TEXT($C603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H603</xm:sqref>
        </x14:conditionalFormatting>
        <x14:conditionalFormatting xmlns:xm="http://schemas.microsoft.com/office/excel/2006/main">
          <x14:cfRule type="expression" priority="1402" id="{018A1849-099E-4536-81FE-822876797B02}">
            <xm:f>OR(TEXT($C603,"jjjj")=TEXT(CRENEAUX!$S$13,"jjjj"),TEXT($C603,"jjjj")=TEXT(CRENEAUX!$T$13,"jjjj"),TEXT($C603,"jjjj")=TEXT(CRENEAUX!$U$13,"jjjj"),TEXT($C603,"jjjj")=TEXT(CRENEAUX!$V$13,"jjjj"),TEXT($C603,"jjjj")=TEXT(CRENEAUX!$W$13,"jjjj"),TEXT($C603,"jjjj")=TEXT(CRENEAUX!$X$13,"jjjj"),TEXT($C603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H604</xm:sqref>
        </x14:conditionalFormatting>
        <x14:conditionalFormatting xmlns:xm="http://schemas.microsoft.com/office/excel/2006/main">
          <x14:cfRule type="expression" priority="1400" id="{DC7DE145-5271-4592-BF89-EA6206A0D26F}">
            <xm:f>OR(TEXT($C605,"jjjj")=TEXT(CRENEAUX!$S$13,"jjjj"),TEXT($C605,"jjjj")=TEXT(CRENEAUX!$T$13,"jjjj"),TEXT($C605,"jjjj")=TEXT(CRENEAUX!$U$13,"jjjj"),TEXT($C605,"jjjj")=TEXT(CRENEAUX!$V$13,"jjjj"),TEXT($C605,"jjjj")=TEXT(CRENEAUX!$W$13,"jjjj"),TEXT($C605,"jjjj")=TEXT(CRENEAUX!$X$13,"jjjj"),TEXT($C605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H605</xm:sqref>
        </x14:conditionalFormatting>
        <x14:conditionalFormatting xmlns:xm="http://schemas.microsoft.com/office/excel/2006/main">
          <x14:cfRule type="expression" priority="1399" id="{8C27BBB1-B5A9-483C-8FE3-ECA87F246AD5}">
            <xm:f>OR(TEXT($C605,"jjjj")=TEXT(CRENEAUX!$S$13,"jjjj"),TEXT($C605,"jjjj")=TEXT(CRENEAUX!$T$13,"jjjj"),TEXT($C605,"jjjj")=TEXT(CRENEAUX!$U$13,"jjjj"),TEXT($C605,"jjjj")=TEXT(CRENEAUX!$V$13,"jjjj"),TEXT($C605,"jjjj")=TEXT(CRENEAUX!$W$13,"jjjj"),TEXT($C605,"jjjj")=TEXT(CRENEAUX!$X$13,"jjjj"),TEXT($C605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H606</xm:sqref>
        </x14:conditionalFormatting>
        <x14:conditionalFormatting xmlns:xm="http://schemas.microsoft.com/office/excel/2006/main">
          <x14:cfRule type="expression" priority="1397" id="{3088A969-A144-4544-93AF-164CF32460C1}">
            <xm:f>OR(TEXT($C607,"jjjj")=TEXT(CRENEAUX!$S$13,"jjjj"),TEXT($C607,"jjjj")=TEXT(CRENEAUX!$T$13,"jjjj"),TEXT($C607,"jjjj")=TEXT(CRENEAUX!$U$13,"jjjj"),TEXT($C607,"jjjj")=TEXT(CRENEAUX!$V$13,"jjjj"),TEXT($C607,"jjjj")=TEXT(CRENEAUX!$W$13,"jjjj"),TEXT($C607,"jjjj")=TEXT(CRENEAUX!$X$13,"jjjj"),TEXT($C607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H607</xm:sqref>
        </x14:conditionalFormatting>
        <x14:conditionalFormatting xmlns:xm="http://schemas.microsoft.com/office/excel/2006/main">
          <x14:cfRule type="expression" priority="1396" id="{2878CE2E-1C55-49CA-95F5-7381ADD7E539}">
            <xm:f>OR(TEXT($C607,"jjjj")=TEXT(CRENEAUX!$S$13,"jjjj"),TEXT($C607,"jjjj")=TEXT(CRENEAUX!$T$13,"jjjj"),TEXT($C607,"jjjj")=TEXT(CRENEAUX!$U$13,"jjjj"),TEXT($C607,"jjjj")=TEXT(CRENEAUX!$V$13,"jjjj"),TEXT($C607,"jjjj")=TEXT(CRENEAUX!$W$13,"jjjj"),TEXT($C607,"jjjj")=TEXT(CRENEAUX!$X$13,"jjjj"),TEXT($C607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H608</xm:sqref>
        </x14:conditionalFormatting>
        <x14:conditionalFormatting xmlns:xm="http://schemas.microsoft.com/office/excel/2006/main">
          <x14:cfRule type="expression" priority="1394" id="{8FC48E28-131E-4961-8679-D1AE8C44CA43}">
            <xm:f>OR(TEXT($C609,"jjjj")=TEXT(CRENEAUX!$S$13,"jjjj"),TEXT($C609,"jjjj")=TEXT(CRENEAUX!$T$13,"jjjj"),TEXT($C609,"jjjj")=TEXT(CRENEAUX!$U$13,"jjjj"),TEXT($C609,"jjjj")=TEXT(CRENEAUX!$V$13,"jjjj"),TEXT($C609,"jjjj")=TEXT(CRENEAUX!$W$13,"jjjj"),TEXT($C609,"jjjj")=TEXT(CRENEAUX!$X$13,"jjjj"),TEXT($C609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H609</xm:sqref>
        </x14:conditionalFormatting>
        <x14:conditionalFormatting xmlns:xm="http://schemas.microsoft.com/office/excel/2006/main">
          <x14:cfRule type="expression" priority="1393" id="{CACAEFEE-8D79-48FB-ACAD-2F1DDA09F261}">
            <xm:f>OR(TEXT($C609,"jjjj")=TEXT(CRENEAUX!$S$13,"jjjj"),TEXT($C609,"jjjj")=TEXT(CRENEAUX!$T$13,"jjjj"),TEXT($C609,"jjjj")=TEXT(CRENEAUX!$U$13,"jjjj"),TEXT($C609,"jjjj")=TEXT(CRENEAUX!$V$13,"jjjj"),TEXT($C609,"jjjj")=TEXT(CRENEAUX!$W$13,"jjjj"),TEXT($C609,"jjjj")=TEXT(CRENEAUX!$X$13,"jjjj"),TEXT($C609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H610</xm:sqref>
        </x14:conditionalFormatting>
        <x14:conditionalFormatting xmlns:xm="http://schemas.microsoft.com/office/excel/2006/main">
          <x14:cfRule type="expression" priority="1391" id="{08484AB1-AD50-479C-AAA6-96C412CAE0DE}">
            <xm:f>OR(TEXT($C611,"jjjj")=TEXT(CRENEAUX!$S$13,"jjjj"),TEXT($C611,"jjjj")=TEXT(CRENEAUX!$T$13,"jjjj"),TEXT($C611,"jjjj")=TEXT(CRENEAUX!$U$13,"jjjj"),TEXT($C611,"jjjj")=TEXT(CRENEAUX!$V$13,"jjjj"),TEXT($C611,"jjjj")=TEXT(CRENEAUX!$W$13,"jjjj"),TEXT($C611,"jjjj")=TEXT(CRENEAUX!$X$13,"jjjj"),TEXT($C611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H611</xm:sqref>
        </x14:conditionalFormatting>
        <x14:conditionalFormatting xmlns:xm="http://schemas.microsoft.com/office/excel/2006/main">
          <x14:cfRule type="expression" priority="1390" id="{55AEE0BC-DFB3-4CF2-8F01-417BBAB14796}">
            <xm:f>OR(TEXT($C611,"jjjj")=TEXT(CRENEAUX!$S$13,"jjjj"),TEXT($C611,"jjjj")=TEXT(CRENEAUX!$T$13,"jjjj"),TEXT($C611,"jjjj")=TEXT(CRENEAUX!$U$13,"jjjj"),TEXT($C611,"jjjj")=TEXT(CRENEAUX!$V$13,"jjjj"),TEXT($C611,"jjjj")=TEXT(CRENEAUX!$W$13,"jjjj"),TEXT($C611,"jjjj")=TEXT(CRENEAUX!$X$13,"jjjj"),TEXT($C611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H612</xm:sqref>
        </x14:conditionalFormatting>
        <x14:conditionalFormatting xmlns:xm="http://schemas.microsoft.com/office/excel/2006/main">
          <x14:cfRule type="expression" priority="1388" id="{B7CB0199-B252-4E58-AC0D-B8BF350DF407}">
            <xm:f>OR(TEXT($C613,"jjjj")=TEXT(CRENEAUX!$S$13,"jjjj"),TEXT($C613,"jjjj")=TEXT(CRENEAUX!$T$13,"jjjj"),TEXT($C613,"jjjj")=TEXT(CRENEAUX!$U$13,"jjjj"),TEXT($C613,"jjjj")=TEXT(CRENEAUX!$V$13,"jjjj"),TEXT($C613,"jjjj")=TEXT(CRENEAUX!$W$13,"jjjj"),TEXT($C613,"jjjj")=TEXT(CRENEAUX!$X$13,"jjjj"),TEXT($C613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H613</xm:sqref>
        </x14:conditionalFormatting>
        <x14:conditionalFormatting xmlns:xm="http://schemas.microsoft.com/office/excel/2006/main">
          <x14:cfRule type="expression" priority="1387" id="{58B69D2C-4122-4D60-A943-F10EFE416503}">
            <xm:f>OR(TEXT($C613,"jjjj")=TEXT(CRENEAUX!$S$13,"jjjj"),TEXT($C613,"jjjj")=TEXT(CRENEAUX!$T$13,"jjjj"),TEXT($C613,"jjjj")=TEXT(CRENEAUX!$U$13,"jjjj"),TEXT($C613,"jjjj")=TEXT(CRENEAUX!$V$13,"jjjj"),TEXT($C613,"jjjj")=TEXT(CRENEAUX!$W$13,"jjjj"),TEXT($C613,"jjjj")=TEXT(CRENEAUX!$X$13,"jjjj"),TEXT($C613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H614</xm:sqref>
        </x14:conditionalFormatting>
        <x14:conditionalFormatting xmlns:xm="http://schemas.microsoft.com/office/excel/2006/main">
          <x14:cfRule type="expression" priority="1385" id="{2B19D9F9-F5B7-4FA5-9EA3-53E4E7D9B49D}">
            <xm:f>OR(TEXT($C615,"jjjj")=TEXT(CRENEAUX!$S$13,"jjjj"),TEXT($C615,"jjjj")=TEXT(CRENEAUX!$T$13,"jjjj"),TEXT($C615,"jjjj")=TEXT(CRENEAUX!$U$13,"jjjj"),TEXT($C615,"jjjj")=TEXT(CRENEAUX!$V$13,"jjjj"),TEXT($C615,"jjjj")=TEXT(CRENEAUX!$W$13,"jjjj"),TEXT($C615,"jjjj")=TEXT(CRENEAUX!$X$13,"jjjj"),TEXT($C615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H615</xm:sqref>
        </x14:conditionalFormatting>
        <x14:conditionalFormatting xmlns:xm="http://schemas.microsoft.com/office/excel/2006/main">
          <x14:cfRule type="expression" priority="1384" id="{E0A9B6E9-E0D2-4124-AC83-28072C0E20B0}">
            <xm:f>OR(TEXT($C615,"jjjj")=TEXT(CRENEAUX!$S$13,"jjjj"),TEXT($C615,"jjjj")=TEXT(CRENEAUX!$T$13,"jjjj"),TEXT($C615,"jjjj")=TEXT(CRENEAUX!$U$13,"jjjj"),TEXT($C615,"jjjj")=TEXT(CRENEAUX!$V$13,"jjjj"),TEXT($C615,"jjjj")=TEXT(CRENEAUX!$W$13,"jjjj"),TEXT($C615,"jjjj")=TEXT(CRENEAUX!$X$13,"jjjj"),TEXT($C615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H616</xm:sqref>
        </x14:conditionalFormatting>
        <x14:conditionalFormatting xmlns:xm="http://schemas.microsoft.com/office/excel/2006/main">
          <x14:cfRule type="expression" priority="1382" id="{605CB36D-619F-4A4A-B7BA-DC7B91317CB1}">
            <xm:f>OR(TEXT($C617,"jjjj")=TEXT(CRENEAUX!$S$13,"jjjj"),TEXT($C617,"jjjj")=TEXT(CRENEAUX!$T$13,"jjjj"),TEXT($C617,"jjjj")=TEXT(CRENEAUX!$U$13,"jjjj"),TEXT($C617,"jjjj")=TEXT(CRENEAUX!$V$13,"jjjj"),TEXT($C617,"jjjj")=TEXT(CRENEAUX!$W$13,"jjjj"),TEXT($C617,"jjjj")=TEXT(CRENEAUX!$X$13,"jjjj"),TEXT($C617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H617</xm:sqref>
        </x14:conditionalFormatting>
        <x14:conditionalFormatting xmlns:xm="http://schemas.microsoft.com/office/excel/2006/main">
          <x14:cfRule type="expression" priority="1381" id="{45AB04C5-E6CE-4354-983E-5D68A27A2584}">
            <xm:f>OR(TEXT($C617,"jjjj")=TEXT(CRENEAUX!$S$13,"jjjj"),TEXT($C617,"jjjj")=TEXT(CRENEAUX!$T$13,"jjjj"),TEXT($C617,"jjjj")=TEXT(CRENEAUX!$U$13,"jjjj"),TEXT($C617,"jjjj")=TEXT(CRENEAUX!$V$13,"jjjj"),TEXT($C617,"jjjj")=TEXT(CRENEAUX!$W$13,"jjjj"),TEXT($C617,"jjjj")=TEXT(CRENEAUX!$X$13,"jjjj"),TEXT($C617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H618</xm:sqref>
        </x14:conditionalFormatting>
        <x14:conditionalFormatting xmlns:xm="http://schemas.microsoft.com/office/excel/2006/main">
          <x14:cfRule type="expression" priority="1379" id="{121D0B7D-56E4-427D-A515-8ECD3A417770}">
            <xm:f>OR(TEXT($C619,"jjjj")=TEXT(CRENEAUX!$S$13,"jjjj"),TEXT($C619,"jjjj")=TEXT(CRENEAUX!$T$13,"jjjj"),TEXT($C619,"jjjj")=TEXT(CRENEAUX!$U$13,"jjjj"),TEXT($C619,"jjjj")=TEXT(CRENEAUX!$V$13,"jjjj"),TEXT($C619,"jjjj")=TEXT(CRENEAUX!$W$13,"jjjj"),TEXT($C619,"jjjj")=TEXT(CRENEAUX!$X$13,"jjjj"),TEXT($C619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H619</xm:sqref>
        </x14:conditionalFormatting>
        <x14:conditionalFormatting xmlns:xm="http://schemas.microsoft.com/office/excel/2006/main">
          <x14:cfRule type="expression" priority="1378" id="{EF201E4C-3700-45D8-87BE-B61BD7C1C3D2}">
            <xm:f>OR(TEXT($C619,"jjjj")=TEXT(CRENEAUX!$S$13,"jjjj"),TEXT($C619,"jjjj")=TEXT(CRENEAUX!$T$13,"jjjj"),TEXT($C619,"jjjj")=TEXT(CRENEAUX!$U$13,"jjjj"),TEXT($C619,"jjjj")=TEXT(CRENEAUX!$V$13,"jjjj"),TEXT($C619,"jjjj")=TEXT(CRENEAUX!$W$13,"jjjj"),TEXT($C619,"jjjj")=TEXT(CRENEAUX!$X$13,"jjjj"),TEXT($C619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H620</xm:sqref>
        </x14:conditionalFormatting>
        <x14:conditionalFormatting xmlns:xm="http://schemas.microsoft.com/office/excel/2006/main">
          <x14:cfRule type="expression" priority="1376" id="{CF6C152A-3E53-4857-85E7-3B983BE81F6A}">
            <xm:f>OR(TEXT($C621,"jjjj")=TEXT(CRENEAUX!$S$13,"jjjj"),TEXT($C621,"jjjj")=TEXT(CRENEAUX!$T$13,"jjjj"),TEXT($C621,"jjjj")=TEXT(CRENEAUX!$U$13,"jjjj"),TEXT($C621,"jjjj")=TEXT(CRENEAUX!$V$13,"jjjj"),TEXT($C621,"jjjj")=TEXT(CRENEAUX!$W$13,"jjjj"),TEXT($C621,"jjjj")=TEXT(CRENEAUX!$X$13,"jjjj"),TEXT($C621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H621</xm:sqref>
        </x14:conditionalFormatting>
        <x14:conditionalFormatting xmlns:xm="http://schemas.microsoft.com/office/excel/2006/main">
          <x14:cfRule type="expression" priority="1375" id="{AFB15C8D-AD4F-407E-AA2B-3548BF5D9BCE}">
            <xm:f>OR(TEXT($C621,"jjjj")=TEXT(CRENEAUX!$S$13,"jjjj"),TEXT($C621,"jjjj")=TEXT(CRENEAUX!$T$13,"jjjj"),TEXT($C621,"jjjj")=TEXT(CRENEAUX!$U$13,"jjjj"),TEXT($C621,"jjjj")=TEXT(CRENEAUX!$V$13,"jjjj"),TEXT($C621,"jjjj")=TEXT(CRENEAUX!$W$13,"jjjj"),TEXT($C621,"jjjj")=TEXT(CRENEAUX!$X$13,"jjjj"),TEXT($C621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H622</xm:sqref>
        </x14:conditionalFormatting>
        <x14:conditionalFormatting xmlns:xm="http://schemas.microsoft.com/office/excel/2006/main">
          <x14:cfRule type="expression" priority="1373" id="{0276002C-B984-4CB0-B93A-69880AF9A8DC}">
            <xm:f>OR(TEXT($C623,"jjjj")=TEXT(CRENEAUX!$S$13,"jjjj"),TEXT($C623,"jjjj")=TEXT(CRENEAUX!$T$13,"jjjj"),TEXT($C623,"jjjj")=TEXT(CRENEAUX!$U$13,"jjjj"),TEXT($C623,"jjjj")=TEXT(CRENEAUX!$V$13,"jjjj"),TEXT($C623,"jjjj")=TEXT(CRENEAUX!$W$13,"jjjj"),TEXT($C623,"jjjj")=TEXT(CRENEAUX!$X$13,"jjjj"),TEXT($C623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H623</xm:sqref>
        </x14:conditionalFormatting>
        <x14:conditionalFormatting xmlns:xm="http://schemas.microsoft.com/office/excel/2006/main">
          <x14:cfRule type="expression" priority="1372" id="{09AB0C4C-BDBA-401D-8283-22B31978320D}">
            <xm:f>OR(TEXT($C623,"jjjj")=TEXT(CRENEAUX!$S$13,"jjjj"),TEXT($C623,"jjjj")=TEXT(CRENEAUX!$T$13,"jjjj"),TEXT($C623,"jjjj")=TEXT(CRENEAUX!$U$13,"jjjj"),TEXT($C623,"jjjj")=TEXT(CRENEAUX!$V$13,"jjjj"),TEXT($C623,"jjjj")=TEXT(CRENEAUX!$W$13,"jjjj"),TEXT($C623,"jjjj")=TEXT(CRENEAUX!$X$13,"jjjj"),TEXT($C623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H624</xm:sqref>
        </x14:conditionalFormatting>
        <x14:conditionalFormatting xmlns:xm="http://schemas.microsoft.com/office/excel/2006/main">
          <x14:cfRule type="expression" priority="1370" id="{F2802E4E-D2E8-47FE-8286-41E7A9425ABA}">
            <xm:f>OR(TEXT($C625,"jjjj")=TEXT(CRENEAUX!$S$13,"jjjj"),TEXT($C625,"jjjj")=TEXT(CRENEAUX!$T$13,"jjjj"),TEXT($C625,"jjjj")=TEXT(CRENEAUX!$U$13,"jjjj"),TEXT($C625,"jjjj")=TEXT(CRENEAUX!$V$13,"jjjj"),TEXT($C625,"jjjj")=TEXT(CRENEAUX!$W$13,"jjjj"),TEXT($C625,"jjjj")=TEXT(CRENEAUX!$X$13,"jjjj"),TEXT($C625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H625</xm:sqref>
        </x14:conditionalFormatting>
        <x14:conditionalFormatting xmlns:xm="http://schemas.microsoft.com/office/excel/2006/main">
          <x14:cfRule type="expression" priority="1369" id="{E0721DF8-D509-4988-A4A4-730123BDA742}">
            <xm:f>OR(TEXT($C625,"jjjj")=TEXT(CRENEAUX!$S$13,"jjjj"),TEXT($C625,"jjjj")=TEXT(CRENEAUX!$T$13,"jjjj"),TEXT($C625,"jjjj")=TEXT(CRENEAUX!$U$13,"jjjj"),TEXT($C625,"jjjj")=TEXT(CRENEAUX!$V$13,"jjjj"),TEXT($C625,"jjjj")=TEXT(CRENEAUX!$W$13,"jjjj"),TEXT($C625,"jjjj")=TEXT(CRENEAUX!$X$13,"jjjj"),TEXT($C625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H626</xm:sqref>
        </x14:conditionalFormatting>
        <x14:conditionalFormatting xmlns:xm="http://schemas.microsoft.com/office/excel/2006/main">
          <x14:cfRule type="expression" priority="1367" id="{885AAB0C-DF82-4C4C-B510-D559F2ABC7E3}">
            <xm:f>OR(TEXT($C627,"jjjj")=TEXT(CRENEAUX!$S$13,"jjjj"),TEXT($C627,"jjjj")=TEXT(CRENEAUX!$T$13,"jjjj"),TEXT($C627,"jjjj")=TEXT(CRENEAUX!$U$13,"jjjj"),TEXT($C627,"jjjj")=TEXT(CRENEAUX!$V$13,"jjjj"),TEXT($C627,"jjjj")=TEXT(CRENEAUX!$W$13,"jjjj"),TEXT($C627,"jjjj")=TEXT(CRENEAUX!$X$13,"jjjj"),TEXT($C627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H627</xm:sqref>
        </x14:conditionalFormatting>
        <x14:conditionalFormatting xmlns:xm="http://schemas.microsoft.com/office/excel/2006/main">
          <x14:cfRule type="expression" priority="1366" id="{FC4C415C-5610-4DDA-94F7-61F703FC8A50}">
            <xm:f>OR(TEXT($C627,"jjjj")=TEXT(CRENEAUX!$S$13,"jjjj"),TEXT($C627,"jjjj")=TEXT(CRENEAUX!$T$13,"jjjj"),TEXT($C627,"jjjj")=TEXT(CRENEAUX!$U$13,"jjjj"),TEXT($C627,"jjjj")=TEXT(CRENEAUX!$V$13,"jjjj"),TEXT($C627,"jjjj")=TEXT(CRENEAUX!$W$13,"jjjj"),TEXT($C627,"jjjj")=TEXT(CRENEAUX!$X$13,"jjjj"),TEXT($C627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H628</xm:sqref>
        </x14:conditionalFormatting>
        <x14:conditionalFormatting xmlns:xm="http://schemas.microsoft.com/office/excel/2006/main">
          <x14:cfRule type="expression" priority="1364" id="{B1F7ABCC-81AA-4F46-B35D-2E546A1A2DAF}">
            <xm:f>OR(TEXT($C629,"jjjj")=TEXT(CRENEAUX!$S$13,"jjjj"),TEXT($C629,"jjjj")=TEXT(CRENEAUX!$T$13,"jjjj"),TEXT($C629,"jjjj")=TEXT(CRENEAUX!$U$13,"jjjj"),TEXT($C629,"jjjj")=TEXT(CRENEAUX!$V$13,"jjjj"),TEXT($C629,"jjjj")=TEXT(CRENEAUX!$W$13,"jjjj"),TEXT($C629,"jjjj")=TEXT(CRENEAUX!$X$13,"jjjj"),TEXT($C629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H629</xm:sqref>
        </x14:conditionalFormatting>
        <x14:conditionalFormatting xmlns:xm="http://schemas.microsoft.com/office/excel/2006/main">
          <x14:cfRule type="expression" priority="1363" id="{B4D6A428-BF19-4D58-86D9-19D440897774}">
            <xm:f>OR(TEXT($C629,"jjjj")=TEXT(CRENEAUX!$S$13,"jjjj"),TEXT($C629,"jjjj")=TEXT(CRENEAUX!$T$13,"jjjj"),TEXT($C629,"jjjj")=TEXT(CRENEAUX!$U$13,"jjjj"),TEXT($C629,"jjjj")=TEXT(CRENEAUX!$V$13,"jjjj"),TEXT($C629,"jjjj")=TEXT(CRENEAUX!$W$13,"jjjj"),TEXT($C629,"jjjj")=TEXT(CRENEAUX!$X$13,"jjjj"),TEXT($C629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H630</xm:sqref>
        </x14:conditionalFormatting>
        <x14:conditionalFormatting xmlns:xm="http://schemas.microsoft.com/office/excel/2006/main">
          <x14:cfRule type="expression" priority="1361" id="{FF625901-FF4F-4B42-AF15-272EE3D45EBC}">
            <xm:f>OR(TEXT($C631,"jjjj")=TEXT(CRENEAUX!$S$13,"jjjj"),TEXT($C631,"jjjj")=TEXT(CRENEAUX!$T$13,"jjjj"),TEXT($C631,"jjjj")=TEXT(CRENEAUX!$U$13,"jjjj"),TEXT($C631,"jjjj")=TEXT(CRENEAUX!$V$13,"jjjj"),TEXT($C631,"jjjj")=TEXT(CRENEAUX!$W$13,"jjjj"),TEXT($C631,"jjjj")=TEXT(CRENEAUX!$X$13,"jjjj"),TEXT($C631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H631</xm:sqref>
        </x14:conditionalFormatting>
        <x14:conditionalFormatting xmlns:xm="http://schemas.microsoft.com/office/excel/2006/main">
          <x14:cfRule type="expression" priority="1360" id="{515FE789-CA0D-470F-889B-F2B286D424CA}">
            <xm:f>OR(TEXT($C631,"jjjj")=TEXT(CRENEAUX!$S$13,"jjjj"),TEXT($C631,"jjjj")=TEXT(CRENEAUX!$T$13,"jjjj"),TEXT($C631,"jjjj")=TEXT(CRENEAUX!$U$13,"jjjj"),TEXT($C631,"jjjj")=TEXT(CRENEAUX!$V$13,"jjjj"),TEXT($C631,"jjjj")=TEXT(CRENEAUX!$W$13,"jjjj"),TEXT($C631,"jjjj")=TEXT(CRENEAUX!$X$13,"jjjj"),TEXT($C631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H632</xm:sqref>
        </x14:conditionalFormatting>
        <x14:conditionalFormatting xmlns:xm="http://schemas.microsoft.com/office/excel/2006/main">
          <x14:cfRule type="expression" priority="1358" id="{5115D9F3-1F46-4304-9E74-16500DA38D0F}">
            <xm:f>OR(TEXT($C633,"jjjj")=TEXT(CRENEAUX!$S$13,"jjjj"),TEXT($C633,"jjjj")=TEXT(CRENEAUX!$T$13,"jjjj"),TEXT($C633,"jjjj")=TEXT(CRENEAUX!$U$13,"jjjj"),TEXT($C633,"jjjj")=TEXT(CRENEAUX!$V$13,"jjjj"),TEXT($C633,"jjjj")=TEXT(CRENEAUX!$W$13,"jjjj"),TEXT($C633,"jjjj")=TEXT(CRENEAUX!$X$13,"jjjj"),TEXT($C633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H633</xm:sqref>
        </x14:conditionalFormatting>
        <x14:conditionalFormatting xmlns:xm="http://schemas.microsoft.com/office/excel/2006/main">
          <x14:cfRule type="expression" priority="1357" id="{4C86A791-6066-476F-9E02-353937BBC99B}">
            <xm:f>OR(TEXT($C633,"jjjj")=TEXT(CRENEAUX!$S$13,"jjjj"),TEXT($C633,"jjjj")=TEXT(CRENEAUX!$T$13,"jjjj"),TEXT($C633,"jjjj")=TEXT(CRENEAUX!$U$13,"jjjj"),TEXT($C633,"jjjj")=TEXT(CRENEAUX!$V$13,"jjjj"),TEXT($C633,"jjjj")=TEXT(CRENEAUX!$W$13,"jjjj"),TEXT($C633,"jjjj")=TEXT(CRENEAUX!$X$13,"jjjj"),TEXT($C633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H634</xm:sqref>
        </x14:conditionalFormatting>
        <x14:conditionalFormatting xmlns:xm="http://schemas.microsoft.com/office/excel/2006/main">
          <x14:cfRule type="expression" priority="1355" id="{ABB724A7-4C40-4F49-9723-62FE8284819C}">
            <xm:f>OR(TEXT($C635,"jjjj")=TEXT(CRENEAUX!$S$13,"jjjj"),TEXT($C635,"jjjj")=TEXT(CRENEAUX!$T$13,"jjjj"),TEXT($C635,"jjjj")=TEXT(CRENEAUX!$U$13,"jjjj"),TEXT($C635,"jjjj")=TEXT(CRENEAUX!$V$13,"jjjj"),TEXT($C635,"jjjj")=TEXT(CRENEAUX!$W$13,"jjjj"),TEXT($C635,"jjjj")=TEXT(CRENEAUX!$X$13,"jjjj"),TEXT($C635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H635</xm:sqref>
        </x14:conditionalFormatting>
        <x14:conditionalFormatting xmlns:xm="http://schemas.microsoft.com/office/excel/2006/main">
          <x14:cfRule type="expression" priority="1354" id="{A879A681-B03F-4FBB-81F4-4A75EE4274B6}">
            <xm:f>OR(TEXT($C635,"jjjj")=TEXT(CRENEAUX!$S$13,"jjjj"),TEXT($C635,"jjjj")=TEXT(CRENEAUX!$T$13,"jjjj"),TEXT($C635,"jjjj")=TEXT(CRENEAUX!$U$13,"jjjj"),TEXT($C635,"jjjj")=TEXT(CRENEAUX!$V$13,"jjjj"),TEXT($C635,"jjjj")=TEXT(CRENEAUX!$W$13,"jjjj"),TEXT($C635,"jjjj")=TEXT(CRENEAUX!$X$13,"jjjj"),TEXT($C635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H636</xm:sqref>
        </x14:conditionalFormatting>
        <x14:conditionalFormatting xmlns:xm="http://schemas.microsoft.com/office/excel/2006/main">
          <x14:cfRule type="expression" priority="1352" id="{5B6A3D84-D362-498F-A727-CA637F763245}">
            <xm:f>OR(TEXT($C637,"jjjj")=TEXT(CRENEAUX!$S$13,"jjjj"),TEXT($C637,"jjjj")=TEXT(CRENEAUX!$T$13,"jjjj"),TEXT($C637,"jjjj")=TEXT(CRENEAUX!$U$13,"jjjj"),TEXT($C637,"jjjj")=TEXT(CRENEAUX!$V$13,"jjjj"),TEXT($C637,"jjjj")=TEXT(CRENEAUX!$W$13,"jjjj"),TEXT($C637,"jjjj")=TEXT(CRENEAUX!$X$13,"jjjj"),TEXT($C637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H637</xm:sqref>
        </x14:conditionalFormatting>
        <x14:conditionalFormatting xmlns:xm="http://schemas.microsoft.com/office/excel/2006/main">
          <x14:cfRule type="expression" priority="1351" id="{17765E34-9FB2-477D-9AD4-41547CDB1C52}">
            <xm:f>OR(TEXT($C637,"jjjj")=TEXT(CRENEAUX!$S$13,"jjjj"),TEXT($C637,"jjjj")=TEXT(CRENEAUX!$T$13,"jjjj"),TEXT($C637,"jjjj")=TEXT(CRENEAUX!$U$13,"jjjj"),TEXT($C637,"jjjj")=TEXT(CRENEAUX!$V$13,"jjjj"),TEXT($C637,"jjjj")=TEXT(CRENEAUX!$W$13,"jjjj"),TEXT($C637,"jjjj")=TEXT(CRENEAUX!$X$13,"jjjj"),TEXT($C637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H638</xm:sqref>
        </x14:conditionalFormatting>
        <x14:conditionalFormatting xmlns:xm="http://schemas.microsoft.com/office/excel/2006/main">
          <x14:cfRule type="expression" priority="1349" id="{E190C193-754B-4B76-BD7D-E0AC200B5E36}">
            <xm:f>OR(TEXT($C639,"jjjj")=TEXT(CRENEAUX!$S$13,"jjjj"),TEXT($C639,"jjjj")=TEXT(CRENEAUX!$T$13,"jjjj"),TEXT($C639,"jjjj")=TEXT(CRENEAUX!$U$13,"jjjj"),TEXT($C639,"jjjj")=TEXT(CRENEAUX!$V$13,"jjjj"),TEXT($C639,"jjjj")=TEXT(CRENEAUX!$W$13,"jjjj"),TEXT($C639,"jjjj")=TEXT(CRENEAUX!$X$13,"jjjj"),TEXT($C639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H639</xm:sqref>
        </x14:conditionalFormatting>
        <x14:conditionalFormatting xmlns:xm="http://schemas.microsoft.com/office/excel/2006/main">
          <x14:cfRule type="expression" priority="1348" id="{A6E078FB-BFD4-4D8A-B6D8-8786160492DB}">
            <xm:f>OR(TEXT($C639,"jjjj")=TEXT(CRENEAUX!$S$13,"jjjj"),TEXT($C639,"jjjj")=TEXT(CRENEAUX!$T$13,"jjjj"),TEXT($C639,"jjjj")=TEXT(CRENEAUX!$U$13,"jjjj"),TEXT($C639,"jjjj")=TEXT(CRENEAUX!$V$13,"jjjj"),TEXT($C639,"jjjj")=TEXT(CRENEAUX!$W$13,"jjjj"),TEXT($C639,"jjjj")=TEXT(CRENEAUX!$X$13,"jjjj"),TEXT($C639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H640</xm:sqref>
        </x14:conditionalFormatting>
        <x14:conditionalFormatting xmlns:xm="http://schemas.microsoft.com/office/excel/2006/main">
          <x14:cfRule type="expression" priority="1346" id="{D75800B8-2C77-42FB-9866-066240BFD719}">
            <xm:f>OR(TEXT($C641,"jjjj")=TEXT(CRENEAUX!$S$13,"jjjj"),TEXT($C641,"jjjj")=TEXT(CRENEAUX!$T$13,"jjjj"),TEXT($C641,"jjjj")=TEXT(CRENEAUX!$U$13,"jjjj"),TEXT($C641,"jjjj")=TEXT(CRENEAUX!$V$13,"jjjj"),TEXT($C641,"jjjj")=TEXT(CRENEAUX!$W$13,"jjjj"),TEXT($C641,"jjjj")=TEXT(CRENEAUX!$X$13,"jjjj"),TEXT($C641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H641</xm:sqref>
        </x14:conditionalFormatting>
        <x14:conditionalFormatting xmlns:xm="http://schemas.microsoft.com/office/excel/2006/main">
          <x14:cfRule type="expression" priority="1345" id="{149D83DB-C942-4E7F-99DD-19C7F1FC901A}">
            <xm:f>OR(TEXT($C641,"jjjj")=TEXT(CRENEAUX!$S$13,"jjjj"),TEXT($C641,"jjjj")=TEXT(CRENEAUX!$T$13,"jjjj"),TEXT($C641,"jjjj")=TEXT(CRENEAUX!$U$13,"jjjj"),TEXT($C641,"jjjj")=TEXT(CRENEAUX!$V$13,"jjjj"),TEXT($C641,"jjjj")=TEXT(CRENEAUX!$W$13,"jjjj"),TEXT($C641,"jjjj")=TEXT(CRENEAUX!$X$13,"jjjj"),TEXT($C641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H642</xm:sqref>
        </x14:conditionalFormatting>
        <x14:conditionalFormatting xmlns:xm="http://schemas.microsoft.com/office/excel/2006/main">
          <x14:cfRule type="expression" priority="1343" id="{426C0286-4C65-495A-AB5F-538D8EA0B5F2}">
            <xm:f>OR(TEXT($C643,"jjjj")=TEXT(CRENEAUX!$S$13,"jjjj"),TEXT($C643,"jjjj")=TEXT(CRENEAUX!$T$13,"jjjj"),TEXT($C643,"jjjj")=TEXT(CRENEAUX!$U$13,"jjjj"),TEXT($C643,"jjjj")=TEXT(CRENEAUX!$V$13,"jjjj"),TEXT($C643,"jjjj")=TEXT(CRENEAUX!$W$13,"jjjj"),TEXT($C643,"jjjj")=TEXT(CRENEAUX!$X$13,"jjjj"),TEXT($C643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H643</xm:sqref>
        </x14:conditionalFormatting>
        <x14:conditionalFormatting xmlns:xm="http://schemas.microsoft.com/office/excel/2006/main">
          <x14:cfRule type="expression" priority="1342" id="{B649892E-787E-46BD-A9BD-FE29A94451F0}">
            <xm:f>OR(TEXT($C643,"jjjj")=TEXT(CRENEAUX!$S$13,"jjjj"),TEXT($C643,"jjjj")=TEXT(CRENEAUX!$T$13,"jjjj"),TEXT($C643,"jjjj")=TEXT(CRENEAUX!$U$13,"jjjj"),TEXT($C643,"jjjj")=TEXT(CRENEAUX!$V$13,"jjjj"),TEXT($C643,"jjjj")=TEXT(CRENEAUX!$W$13,"jjjj"),TEXT($C643,"jjjj")=TEXT(CRENEAUX!$X$13,"jjjj"),TEXT($C643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H644</xm:sqref>
        </x14:conditionalFormatting>
        <x14:conditionalFormatting xmlns:xm="http://schemas.microsoft.com/office/excel/2006/main">
          <x14:cfRule type="expression" priority="1340" id="{7E2943B2-CC49-4163-AC5D-1A65F321C343}">
            <xm:f>OR(TEXT($C645,"jjjj")=TEXT(CRENEAUX!$S$13,"jjjj"),TEXT($C645,"jjjj")=TEXT(CRENEAUX!$T$13,"jjjj"),TEXT($C645,"jjjj")=TEXT(CRENEAUX!$U$13,"jjjj"),TEXT($C645,"jjjj")=TEXT(CRENEAUX!$V$13,"jjjj"),TEXT($C645,"jjjj")=TEXT(CRENEAUX!$W$13,"jjjj"),TEXT($C645,"jjjj")=TEXT(CRENEAUX!$X$13,"jjjj"),TEXT($C645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H645</xm:sqref>
        </x14:conditionalFormatting>
        <x14:conditionalFormatting xmlns:xm="http://schemas.microsoft.com/office/excel/2006/main">
          <x14:cfRule type="expression" priority="1339" id="{01AA27AA-D74C-4439-867A-556896B0A9A6}">
            <xm:f>OR(TEXT($C645,"jjjj")=TEXT(CRENEAUX!$S$13,"jjjj"),TEXT($C645,"jjjj")=TEXT(CRENEAUX!$T$13,"jjjj"),TEXT($C645,"jjjj")=TEXT(CRENEAUX!$U$13,"jjjj"),TEXT($C645,"jjjj")=TEXT(CRENEAUX!$V$13,"jjjj"),TEXT($C645,"jjjj")=TEXT(CRENEAUX!$W$13,"jjjj"),TEXT($C645,"jjjj")=TEXT(CRENEAUX!$X$13,"jjjj"),TEXT($C645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H646</xm:sqref>
        </x14:conditionalFormatting>
        <x14:conditionalFormatting xmlns:xm="http://schemas.microsoft.com/office/excel/2006/main">
          <x14:cfRule type="expression" priority="1337" id="{5CAD9DAC-8753-4612-A0B8-BFA17DF64764}">
            <xm:f>OR(TEXT($C647,"jjjj")=TEXT(CRENEAUX!$S$13,"jjjj"),TEXT($C647,"jjjj")=TEXT(CRENEAUX!$T$13,"jjjj"),TEXT($C647,"jjjj")=TEXT(CRENEAUX!$U$13,"jjjj"),TEXT($C647,"jjjj")=TEXT(CRENEAUX!$V$13,"jjjj"),TEXT($C647,"jjjj")=TEXT(CRENEAUX!$W$13,"jjjj"),TEXT($C647,"jjjj")=TEXT(CRENEAUX!$X$13,"jjjj"),TEXT($C647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H647</xm:sqref>
        </x14:conditionalFormatting>
        <x14:conditionalFormatting xmlns:xm="http://schemas.microsoft.com/office/excel/2006/main">
          <x14:cfRule type="expression" priority="1336" id="{6A3D235F-9F3C-4526-BD2D-A65C9207101E}">
            <xm:f>OR(TEXT($C647,"jjjj")=TEXT(CRENEAUX!$S$13,"jjjj"),TEXT($C647,"jjjj")=TEXT(CRENEAUX!$T$13,"jjjj"),TEXT($C647,"jjjj")=TEXT(CRENEAUX!$U$13,"jjjj"),TEXT($C647,"jjjj")=TEXT(CRENEAUX!$V$13,"jjjj"),TEXT($C647,"jjjj")=TEXT(CRENEAUX!$W$13,"jjjj"),TEXT($C647,"jjjj")=TEXT(CRENEAUX!$X$13,"jjjj"),TEXT($C647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H648</xm:sqref>
        </x14:conditionalFormatting>
        <x14:conditionalFormatting xmlns:xm="http://schemas.microsoft.com/office/excel/2006/main">
          <x14:cfRule type="expression" priority="1334" id="{38D9B802-F1D7-42D2-8B69-EA0FAEED61A8}">
            <xm:f>OR(TEXT($C649,"jjjj")=TEXT(CRENEAUX!$S$13,"jjjj"),TEXT($C649,"jjjj")=TEXT(CRENEAUX!$T$13,"jjjj"),TEXT($C649,"jjjj")=TEXT(CRENEAUX!$U$13,"jjjj"),TEXT($C649,"jjjj")=TEXT(CRENEAUX!$V$13,"jjjj"),TEXT($C649,"jjjj")=TEXT(CRENEAUX!$W$13,"jjjj"),TEXT($C649,"jjjj")=TEXT(CRENEAUX!$X$13,"jjjj"),TEXT($C649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H649</xm:sqref>
        </x14:conditionalFormatting>
        <x14:conditionalFormatting xmlns:xm="http://schemas.microsoft.com/office/excel/2006/main">
          <x14:cfRule type="expression" priority="1333" id="{1AF7700E-60FF-4E0E-A047-766E9B27B026}">
            <xm:f>OR(TEXT($C649,"jjjj")=TEXT(CRENEAUX!$S$13,"jjjj"),TEXT($C649,"jjjj")=TEXT(CRENEAUX!$T$13,"jjjj"),TEXT($C649,"jjjj")=TEXT(CRENEAUX!$U$13,"jjjj"),TEXT($C649,"jjjj")=TEXT(CRENEAUX!$V$13,"jjjj"),TEXT($C649,"jjjj")=TEXT(CRENEAUX!$W$13,"jjjj"),TEXT($C649,"jjjj")=TEXT(CRENEAUX!$X$13,"jjjj"),TEXT($C649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H650</xm:sqref>
        </x14:conditionalFormatting>
        <x14:conditionalFormatting xmlns:xm="http://schemas.microsoft.com/office/excel/2006/main">
          <x14:cfRule type="expression" priority="1331" id="{29F3D5A4-4F32-4578-8838-F44F0188F5D4}">
            <xm:f>OR(TEXT($C651,"jjjj")=TEXT(CRENEAUX!$S$13,"jjjj"),TEXT($C651,"jjjj")=TEXT(CRENEAUX!$T$13,"jjjj"),TEXT($C651,"jjjj")=TEXT(CRENEAUX!$U$13,"jjjj"),TEXT($C651,"jjjj")=TEXT(CRENEAUX!$V$13,"jjjj"),TEXT($C651,"jjjj")=TEXT(CRENEAUX!$W$13,"jjjj"),TEXT($C651,"jjjj")=TEXT(CRENEAUX!$X$13,"jjjj"),TEXT($C651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H651</xm:sqref>
        </x14:conditionalFormatting>
        <x14:conditionalFormatting xmlns:xm="http://schemas.microsoft.com/office/excel/2006/main">
          <x14:cfRule type="expression" priority="1330" id="{7488B4E4-2F5E-4455-BE48-6B5090C70AC1}">
            <xm:f>OR(TEXT($C651,"jjjj")=TEXT(CRENEAUX!$S$13,"jjjj"),TEXT($C651,"jjjj")=TEXT(CRENEAUX!$T$13,"jjjj"),TEXT($C651,"jjjj")=TEXT(CRENEAUX!$U$13,"jjjj"),TEXT($C651,"jjjj")=TEXT(CRENEAUX!$V$13,"jjjj"),TEXT($C651,"jjjj")=TEXT(CRENEAUX!$W$13,"jjjj"),TEXT($C651,"jjjj")=TEXT(CRENEAUX!$X$13,"jjjj"),TEXT($C651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H652</xm:sqref>
        </x14:conditionalFormatting>
        <x14:conditionalFormatting xmlns:xm="http://schemas.microsoft.com/office/excel/2006/main">
          <x14:cfRule type="expression" priority="1328" id="{0C5BBBFD-487B-46EE-B0D5-D626C7E28675}">
            <xm:f>OR(TEXT($C653,"jjjj")=TEXT(CRENEAUX!$S$13,"jjjj"),TEXT($C653,"jjjj")=TEXT(CRENEAUX!$T$13,"jjjj"),TEXT($C653,"jjjj")=TEXT(CRENEAUX!$U$13,"jjjj"),TEXT($C653,"jjjj")=TEXT(CRENEAUX!$V$13,"jjjj"),TEXT($C653,"jjjj")=TEXT(CRENEAUX!$W$13,"jjjj"),TEXT($C653,"jjjj")=TEXT(CRENEAUX!$X$13,"jjjj"),TEXT($C653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H653</xm:sqref>
        </x14:conditionalFormatting>
        <x14:conditionalFormatting xmlns:xm="http://schemas.microsoft.com/office/excel/2006/main">
          <x14:cfRule type="expression" priority="1327" id="{F8CDC5C5-AA91-44ED-8281-9A7F41338E58}">
            <xm:f>OR(TEXT($C653,"jjjj")=TEXT(CRENEAUX!$S$13,"jjjj"),TEXT($C653,"jjjj")=TEXT(CRENEAUX!$T$13,"jjjj"),TEXT($C653,"jjjj")=TEXT(CRENEAUX!$U$13,"jjjj"),TEXT($C653,"jjjj")=TEXT(CRENEAUX!$V$13,"jjjj"),TEXT($C653,"jjjj")=TEXT(CRENEAUX!$W$13,"jjjj"),TEXT($C653,"jjjj")=TEXT(CRENEAUX!$X$13,"jjjj"),TEXT($C653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H654</xm:sqref>
        </x14:conditionalFormatting>
        <x14:conditionalFormatting xmlns:xm="http://schemas.microsoft.com/office/excel/2006/main">
          <x14:cfRule type="expression" priority="1325" id="{323B5838-1D35-4918-A62F-5BB60FB4640C}">
            <xm:f>OR(TEXT($C655,"jjjj")=TEXT(CRENEAUX!$S$13,"jjjj"),TEXT($C655,"jjjj")=TEXT(CRENEAUX!$T$13,"jjjj"),TEXT($C655,"jjjj")=TEXT(CRENEAUX!$U$13,"jjjj"),TEXT($C655,"jjjj")=TEXT(CRENEAUX!$V$13,"jjjj"),TEXT($C655,"jjjj")=TEXT(CRENEAUX!$W$13,"jjjj"),TEXT($C655,"jjjj")=TEXT(CRENEAUX!$X$13,"jjjj"),TEXT($C655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H655</xm:sqref>
        </x14:conditionalFormatting>
        <x14:conditionalFormatting xmlns:xm="http://schemas.microsoft.com/office/excel/2006/main">
          <x14:cfRule type="expression" priority="1324" id="{7251D0D9-082B-4338-8866-F7B4D2DB2256}">
            <xm:f>OR(TEXT($C655,"jjjj")=TEXT(CRENEAUX!$S$13,"jjjj"),TEXT($C655,"jjjj")=TEXT(CRENEAUX!$T$13,"jjjj"),TEXT($C655,"jjjj")=TEXT(CRENEAUX!$U$13,"jjjj"),TEXT($C655,"jjjj")=TEXT(CRENEAUX!$V$13,"jjjj"),TEXT($C655,"jjjj")=TEXT(CRENEAUX!$W$13,"jjjj"),TEXT($C655,"jjjj")=TEXT(CRENEAUX!$X$13,"jjjj"),TEXT($C655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H656</xm:sqref>
        </x14:conditionalFormatting>
        <x14:conditionalFormatting xmlns:xm="http://schemas.microsoft.com/office/excel/2006/main">
          <x14:cfRule type="expression" priority="1322" id="{788262C2-DB6C-486E-8F94-1B9C864EEE28}">
            <xm:f>OR(TEXT($C657,"jjjj")=TEXT(CRENEAUX!$S$13,"jjjj"),TEXT($C657,"jjjj")=TEXT(CRENEAUX!$T$13,"jjjj"),TEXT($C657,"jjjj")=TEXT(CRENEAUX!$U$13,"jjjj"),TEXT($C657,"jjjj")=TEXT(CRENEAUX!$V$13,"jjjj"),TEXT($C657,"jjjj")=TEXT(CRENEAUX!$W$13,"jjjj"),TEXT($C657,"jjjj")=TEXT(CRENEAUX!$X$13,"jjjj"),TEXT($C657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H657</xm:sqref>
        </x14:conditionalFormatting>
        <x14:conditionalFormatting xmlns:xm="http://schemas.microsoft.com/office/excel/2006/main">
          <x14:cfRule type="expression" priority="1321" id="{39F4039A-2FC7-43BB-B76A-3AF35E5D5FF6}">
            <xm:f>OR(TEXT($C657,"jjjj")=TEXT(CRENEAUX!$S$13,"jjjj"),TEXT($C657,"jjjj")=TEXT(CRENEAUX!$T$13,"jjjj"),TEXT($C657,"jjjj")=TEXT(CRENEAUX!$U$13,"jjjj"),TEXT($C657,"jjjj")=TEXT(CRENEAUX!$V$13,"jjjj"),TEXT($C657,"jjjj")=TEXT(CRENEAUX!$W$13,"jjjj"),TEXT($C657,"jjjj")=TEXT(CRENEAUX!$X$13,"jjjj"),TEXT($C657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H658</xm:sqref>
        </x14:conditionalFormatting>
        <x14:conditionalFormatting xmlns:xm="http://schemas.microsoft.com/office/excel/2006/main">
          <x14:cfRule type="expression" priority="1319" id="{A7CD444B-AD7D-4CAC-95E1-A67E31946926}">
            <xm:f>OR(TEXT($C659,"jjjj")=TEXT(CRENEAUX!$S$13,"jjjj"),TEXT($C659,"jjjj")=TEXT(CRENEAUX!$T$13,"jjjj"),TEXT($C659,"jjjj")=TEXT(CRENEAUX!$U$13,"jjjj"),TEXT($C659,"jjjj")=TEXT(CRENEAUX!$V$13,"jjjj"),TEXT($C659,"jjjj")=TEXT(CRENEAUX!$W$13,"jjjj"),TEXT($C659,"jjjj")=TEXT(CRENEAUX!$X$13,"jjjj"),TEXT($C659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H659</xm:sqref>
        </x14:conditionalFormatting>
        <x14:conditionalFormatting xmlns:xm="http://schemas.microsoft.com/office/excel/2006/main">
          <x14:cfRule type="expression" priority="1318" id="{5F43BAA3-260F-4924-867E-A62FF3924F9D}">
            <xm:f>OR(TEXT($C659,"jjjj")=TEXT(CRENEAUX!$S$13,"jjjj"),TEXT($C659,"jjjj")=TEXT(CRENEAUX!$T$13,"jjjj"),TEXT($C659,"jjjj")=TEXT(CRENEAUX!$U$13,"jjjj"),TEXT($C659,"jjjj")=TEXT(CRENEAUX!$V$13,"jjjj"),TEXT($C659,"jjjj")=TEXT(CRENEAUX!$W$13,"jjjj"),TEXT($C659,"jjjj")=TEXT(CRENEAUX!$X$13,"jjjj"),TEXT($C659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H660</xm:sqref>
        </x14:conditionalFormatting>
        <x14:conditionalFormatting xmlns:xm="http://schemas.microsoft.com/office/excel/2006/main">
          <x14:cfRule type="expression" priority="1316" id="{5622920A-CB27-4802-839A-6B1C5CA1A897}">
            <xm:f>OR(TEXT($C661,"jjjj")=TEXT(CRENEAUX!$S$13,"jjjj"),TEXT($C661,"jjjj")=TEXT(CRENEAUX!$T$13,"jjjj"),TEXT($C661,"jjjj")=TEXT(CRENEAUX!$U$13,"jjjj"),TEXT($C661,"jjjj")=TEXT(CRENEAUX!$V$13,"jjjj"),TEXT($C661,"jjjj")=TEXT(CRENEAUX!$W$13,"jjjj"),TEXT($C661,"jjjj")=TEXT(CRENEAUX!$X$13,"jjjj"),TEXT($C661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H661</xm:sqref>
        </x14:conditionalFormatting>
        <x14:conditionalFormatting xmlns:xm="http://schemas.microsoft.com/office/excel/2006/main">
          <x14:cfRule type="expression" priority="1315" id="{4CEC8C23-116B-457E-8508-5B4469E536F9}">
            <xm:f>OR(TEXT($C661,"jjjj")=TEXT(CRENEAUX!$S$13,"jjjj"),TEXT($C661,"jjjj")=TEXT(CRENEAUX!$T$13,"jjjj"),TEXT($C661,"jjjj")=TEXT(CRENEAUX!$U$13,"jjjj"),TEXT($C661,"jjjj")=TEXT(CRENEAUX!$V$13,"jjjj"),TEXT($C661,"jjjj")=TEXT(CRENEAUX!$W$13,"jjjj"),TEXT($C661,"jjjj")=TEXT(CRENEAUX!$X$13,"jjjj"),TEXT($C661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H662</xm:sqref>
        </x14:conditionalFormatting>
        <x14:conditionalFormatting xmlns:xm="http://schemas.microsoft.com/office/excel/2006/main">
          <x14:cfRule type="expression" priority="1313" id="{F090B214-090C-45F3-A446-D99D768D2946}">
            <xm:f>OR(TEXT($C663,"jjjj")=TEXT(CRENEAUX!$S$13,"jjjj"),TEXT($C663,"jjjj")=TEXT(CRENEAUX!$T$13,"jjjj"),TEXT($C663,"jjjj")=TEXT(CRENEAUX!$U$13,"jjjj"),TEXT($C663,"jjjj")=TEXT(CRENEAUX!$V$13,"jjjj"),TEXT($C663,"jjjj")=TEXT(CRENEAUX!$W$13,"jjjj"),TEXT($C663,"jjjj")=TEXT(CRENEAUX!$X$13,"jjjj"),TEXT($C663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H663</xm:sqref>
        </x14:conditionalFormatting>
        <x14:conditionalFormatting xmlns:xm="http://schemas.microsoft.com/office/excel/2006/main">
          <x14:cfRule type="expression" priority="1312" id="{F017FDA8-52B2-4145-9A50-96C7D6C74A89}">
            <xm:f>OR(TEXT($C663,"jjjj")=TEXT(CRENEAUX!$S$13,"jjjj"),TEXT($C663,"jjjj")=TEXT(CRENEAUX!$T$13,"jjjj"),TEXT($C663,"jjjj")=TEXT(CRENEAUX!$U$13,"jjjj"),TEXT($C663,"jjjj")=TEXT(CRENEAUX!$V$13,"jjjj"),TEXT($C663,"jjjj")=TEXT(CRENEAUX!$W$13,"jjjj"),TEXT($C663,"jjjj")=TEXT(CRENEAUX!$X$13,"jjjj"),TEXT($C663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H664</xm:sqref>
        </x14:conditionalFormatting>
        <x14:conditionalFormatting xmlns:xm="http://schemas.microsoft.com/office/excel/2006/main">
          <x14:cfRule type="expression" priority="1310" id="{AB1DBC23-60EE-46E6-8459-AB6ECD4F3F0A}">
            <xm:f>OR(TEXT($C665,"jjjj")=TEXT(CRENEAUX!$S$13,"jjjj"),TEXT($C665,"jjjj")=TEXT(CRENEAUX!$T$13,"jjjj"),TEXT($C665,"jjjj")=TEXT(CRENEAUX!$U$13,"jjjj"),TEXT($C665,"jjjj")=TEXT(CRENEAUX!$V$13,"jjjj"),TEXT($C665,"jjjj")=TEXT(CRENEAUX!$W$13,"jjjj"),TEXT($C665,"jjjj")=TEXT(CRENEAUX!$X$13,"jjjj"),TEXT($C665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H665</xm:sqref>
        </x14:conditionalFormatting>
        <x14:conditionalFormatting xmlns:xm="http://schemas.microsoft.com/office/excel/2006/main">
          <x14:cfRule type="expression" priority="1309" id="{59AB2CE4-8E80-4119-ADDB-9B4B11F2153C}">
            <xm:f>OR(TEXT($C665,"jjjj")=TEXT(CRENEAUX!$S$13,"jjjj"),TEXT($C665,"jjjj")=TEXT(CRENEAUX!$T$13,"jjjj"),TEXT($C665,"jjjj")=TEXT(CRENEAUX!$U$13,"jjjj"),TEXT($C665,"jjjj")=TEXT(CRENEAUX!$V$13,"jjjj"),TEXT($C665,"jjjj")=TEXT(CRENEAUX!$W$13,"jjjj"),TEXT($C665,"jjjj")=TEXT(CRENEAUX!$X$13,"jjjj"),TEXT($C665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H666</xm:sqref>
        </x14:conditionalFormatting>
        <x14:conditionalFormatting xmlns:xm="http://schemas.microsoft.com/office/excel/2006/main">
          <x14:cfRule type="expression" priority="1307" id="{EA42DEDC-1784-4142-81A0-4AB8AB923226}">
            <xm:f>OR(TEXT($C667,"jjjj")=TEXT(CRENEAUX!$S$13,"jjjj"),TEXT($C667,"jjjj")=TEXT(CRENEAUX!$T$13,"jjjj"),TEXT($C667,"jjjj")=TEXT(CRENEAUX!$U$13,"jjjj"),TEXT($C667,"jjjj")=TEXT(CRENEAUX!$V$13,"jjjj"),TEXT($C667,"jjjj")=TEXT(CRENEAUX!$W$13,"jjjj"),TEXT($C667,"jjjj")=TEXT(CRENEAUX!$X$13,"jjjj"),TEXT($C667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H667</xm:sqref>
        </x14:conditionalFormatting>
        <x14:conditionalFormatting xmlns:xm="http://schemas.microsoft.com/office/excel/2006/main">
          <x14:cfRule type="expression" priority="1306" id="{D8A6DE78-9328-4662-B89A-8E9566C3382A}">
            <xm:f>OR(TEXT($C667,"jjjj")=TEXT(CRENEAUX!$S$13,"jjjj"),TEXT($C667,"jjjj")=TEXT(CRENEAUX!$T$13,"jjjj"),TEXT($C667,"jjjj")=TEXT(CRENEAUX!$U$13,"jjjj"),TEXT($C667,"jjjj")=TEXT(CRENEAUX!$V$13,"jjjj"),TEXT($C667,"jjjj")=TEXT(CRENEAUX!$W$13,"jjjj"),TEXT($C667,"jjjj")=TEXT(CRENEAUX!$X$13,"jjjj"),TEXT($C667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H668</xm:sqref>
        </x14:conditionalFormatting>
        <x14:conditionalFormatting xmlns:xm="http://schemas.microsoft.com/office/excel/2006/main">
          <x14:cfRule type="expression" priority="1304" id="{EEC5BB7B-BBE6-4D4C-A8BF-81A8F2BC4179}">
            <xm:f>OR(TEXT($C669,"jjjj")=TEXT(CRENEAUX!$S$13,"jjjj"),TEXT($C669,"jjjj")=TEXT(CRENEAUX!$T$13,"jjjj"),TEXT($C669,"jjjj")=TEXT(CRENEAUX!$U$13,"jjjj"),TEXT($C669,"jjjj")=TEXT(CRENEAUX!$V$13,"jjjj"),TEXT($C669,"jjjj")=TEXT(CRENEAUX!$W$13,"jjjj"),TEXT($C669,"jjjj")=TEXT(CRENEAUX!$X$13,"jjjj"),TEXT($C669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H669</xm:sqref>
        </x14:conditionalFormatting>
        <x14:conditionalFormatting xmlns:xm="http://schemas.microsoft.com/office/excel/2006/main">
          <x14:cfRule type="expression" priority="1303" id="{02438AB2-8A56-451A-A778-F943B8F5DD18}">
            <xm:f>OR(TEXT($C669,"jjjj")=TEXT(CRENEAUX!$S$13,"jjjj"),TEXT($C669,"jjjj")=TEXT(CRENEAUX!$T$13,"jjjj"),TEXT($C669,"jjjj")=TEXT(CRENEAUX!$U$13,"jjjj"),TEXT($C669,"jjjj")=TEXT(CRENEAUX!$V$13,"jjjj"),TEXT($C669,"jjjj")=TEXT(CRENEAUX!$W$13,"jjjj"),TEXT($C669,"jjjj")=TEXT(CRENEAUX!$X$13,"jjjj"),TEXT($C669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H670</xm:sqref>
        </x14:conditionalFormatting>
        <x14:conditionalFormatting xmlns:xm="http://schemas.microsoft.com/office/excel/2006/main">
          <x14:cfRule type="expression" priority="1301" id="{A4C29A28-3288-496E-81F4-B35C8DD7B6D9}">
            <xm:f>OR(TEXT($C671,"jjjj")=TEXT(CRENEAUX!$S$13,"jjjj"),TEXT($C671,"jjjj")=TEXT(CRENEAUX!$T$13,"jjjj"),TEXT($C671,"jjjj")=TEXT(CRENEAUX!$U$13,"jjjj"),TEXT($C671,"jjjj")=TEXT(CRENEAUX!$V$13,"jjjj"),TEXT($C671,"jjjj")=TEXT(CRENEAUX!$W$13,"jjjj"),TEXT($C671,"jjjj")=TEXT(CRENEAUX!$X$13,"jjjj"),TEXT($C671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H671</xm:sqref>
        </x14:conditionalFormatting>
        <x14:conditionalFormatting xmlns:xm="http://schemas.microsoft.com/office/excel/2006/main">
          <x14:cfRule type="expression" priority="1300" id="{45DB3BC7-BC49-4B01-9B59-B4BAFB97D84C}">
            <xm:f>OR(TEXT($C671,"jjjj")=TEXT(CRENEAUX!$S$13,"jjjj"),TEXT($C671,"jjjj")=TEXT(CRENEAUX!$T$13,"jjjj"),TEXT($C671,"jjjj")=TEXT(CRENEAUX!$U$13,"jjjj"),TEXT($C671,"jjjj")=TEXT(CRENEAUX!$V$13,"jjjj"),TEXT($C671,"jjjj")=TEXT(CRENEAUX!$W$13,"jjjj"),TEXT($C671,"jjjj")=TEXT(CRENEAUX!$X$13,"jjjj"),TEXT($C671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H672</xm:sqref>
        </x14:conditionalFormatting>
        <x14:conditionalFormatting xmlns:xm="http://schemas.microsoft.com/office/excel/2006/main">
          <x14:cfRule type="expression" priority="1298" id="{D1E7CCF0-7810-4780-83E5-22B104D1C7FC}">
            <xm:f>OR(TEXT($C673,"jjjj")=TEXT(CRENEAUX!$S$13,"jjjj"),TEXT($C673,"jjjj")=TEXT(CRENEAUX!$T$13,"jjjj"),TEXT($C673,"jjjj")=TEXT(CRENEAUX!$U$13,"jjjj"),TEXT($C673,"jjjj")=TEXT(CRENEAUX!$V$13,"jjjj"),TEXT($C673,"jjjj")=TEXT(CRENEAUX!$W$13,"jjjj"),TEXT($C673,"jjjj")=TEXT(CRENEAUX!$X$13,"jjjj"),TEXT($C673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H673</xm:sqref>
        </x14:conditionalFormatting>
        <x14:conditionalFormatting xmlns:xm="http://schemas.microsoft.com/office/excel/2006/main">
          <x14:cfRule type="expression" priority="1297" id="{121A8B76-3ABD-42A0-B58E-178A6CA44700}">
            <xm:f>OR(TEXT($C673,"jjjj")=TEXT(CRENEAUX!$S$13,"jjjj"),TEXT($C673,"jjjj")=TEXT(CRENEAUX!$T$13,"jjjj"),TEXT($C673,"jjjj")=TEXT(CRENEAUX!$U$13,"jjjj"),TEXT($C673,"jjjj")=TEXT(CRENEAUX!$V$13,"jjjj"),TEXT($C673,"jjjj")=TEXT(CRENEAUX!$W$13,"jjjj"),TEXT($C673,"jjjj")=TEXT(CRENEAUX!$X$13,"jjjj"),TEXT($C673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H674</xm:sqref>
        </x14:conditionalFormatting>
        <x14:conditionalFormatting xmlns:xm="http://schemas.microsoft.com/office/excel/2006/main">
          <x14:cfRule type="expression" priority="1295" id="{8729253A-8E56-4DE4-B825-A6ED374C5773}">
            <xm:f>OR(TEXT($C675,"jjjj")=TEXT(CRENEAUX!$S$13,"jjjj"),TEXT($C675,"jjjj")=TEXT(CRENEAUX!$T$13,"jjjj"),TEXT($C675,"jjjj")=TEXT(CRENEAUX!$U$13,"jjjj"),TEXT($C675,"jjjj")=TEXT(CRENEAUX!$V$13,"jjjj"),TEXT($C675,"jjjj")=TEXT(CRENEAUX!$W$13,"jjjj"),TEXT($C675,"jjjj")=TEXT(CRENEAUX!$X$13,"jjjj"),TEXT($C675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H675</xm:sqref>
        </x14:conditionalFormatting>
        <x14:conditionalFormatting xmlns:xm="http://schemas.microsoft.com/office/excel/2006/main">
          <x14:cfRule type="expression" priority="1294" id="{DAD4729C-E6E8-4A8A-B76C-AB45DE436501}">
            <xm:f>OR(TEXT($C675,"jjjj")=TEXT(CRENEAUX!$S$13,"jjjj"),TEXT($C675,"jjjj")=TEXT(CRENEAUX!$T$13,"jjjj"),TEXT($C675,"jjjj")=TEXT(CRENEAUX!$U$13,"jjjj"),TEXT($C675,"jjjj")=TEXT(CRENEAUX!$V$13,"jjjj"),TEXT($C675,"jjjj")=TEXT(CRENEAUX!$W$13,"jjjj"),TEXT($C675,"jjjj")=TEXT(CRENEAUX!$X$13,"jjjj"),TEXT($C675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H676</xm:sqref>
        </x14:conditionalFormatting>
        <x14:conditionalFormatting xmlns:xm="http://schemas.microsoft.com/office/excel/2006/main">
          <x14:cfRule type="expression" priority="1292" id="{F36EB0BF-697D-4749-BCB9-F112257B2AAE}">
            <xm:f>OR(TEXT($C677,"jjjj")=TEXT(CRENEAUX!$S$13,"jjjj"),TEXT($C677,"jjjj")=TEXT(CRENEAUX!$T$13,"jjjj"),TEXT($C677,"jjjj")=TEXT(CRENEAUX!$U$13,"jjjj"),TEXT($C677,"jjjj")=TEXT(CRENEAUX!$V$13,"jjjj"),TEXT($C677,"jjjj")=TEXT(CRENEAUX!$W$13,"jjjj"),TEXT($C677,"jjjj")=TEXT(CRENEAUX!$X$13,"jjjj"),TEXT($C677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H677</xm:sqref>
        </x14:conditionalFormatting>
        <x14:conditionalFormatting xmlns:xm="http://schemas.microsoft.com/office/excel/2006/main">
          <x14:cfRule type="expression" priority="1291" id="{48953BDC-5337-43FF-BE66-615F1208BC26}">
            <xm:f>OR(TEXT($C677,"jjjj")=TEXT(CRENEAUX!$S$13,"jjjj"),TEXT($C677,"jjjj")=TEXT(CRENEAUX!$T$13,"jjjj"),TEXT($C677,"jjjj")=TEXT(CRENEAUX!$U$13,"jjjj"),TEXT($C677,"jjjj")=TEXT(CRENEAUX!$V$13,"jjjj"),TEXT($C677,"jjjj")=TEXT(CRENEAUX!$W$13,"jjjj"),TEXT($C677,"jjjj")=TEXT(CRENEAUX!$X$13,"jjjj"),TEXT($C677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H678</xm:sqref>
        </x14:conditionalFormatting>
        <x14:conditionalFormatting xmlns:xm="http://schemas.microsoft.com/office/excel/2006/main">
          <x14:cfRule type="expression" priority="1289" id="{8BD6DC9C-C412-469E-B015-A489CFF21202}">
            <xm:f>OR(TEXT($C679,"jjjj")=TEXT(CRENEAUX!$S$13,"jjjj"),TEXT($C679,"jjjj")=TEXT(CRENEAUX!$T$13,"jjjj"),TEXT($C679,"jjjj")=TEXT(CRENEAUX!$U$13,"jjjj"),TEXT($C679,"jjjj")=TEXT(CRENEAUX!$V$13,"jjjj"),TEXT($C679,"jjjj")=TEXT(CRENEAUX!$W$13,"jjjj"),TEXT($C679,"jjjj")=TEXT(CRENEAUX!$X$13,"jjjj"),TEXT($C679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H679</xm:sqref>
        </x14:conditionalFormatting>
        <x14:conditionalFormatting xmlns:xm="http://schemas.microsoft.com/office/excel/2006/main">
          <x14:cfRule type="expression" priority="1288" id="{7BEE007E-4A4A-4647-B394-8CFF92439C9D}">
            <xm:f>OR(TEXT($C679,"jjjj")=TEXT(CRENEAUX!$S$13,"jjjj"),TEXT($C679,"jjjj")=TEXT(CRENEAUX!$T$13,"jjjj"),TEXT($C679,"jjjj")=TEXT(CRENEAUX!$U$13,"jjjj"),TEXT($C679,"jjjj")=TEXT(CRENEAUX!$V$13,"jjjj"),TEXT($C679,"jjjj")=TEXT(CRENEAUX!$W$13,"jjjj"),TEXT($C679,"jjjj")=TEXT(CRENEAUX!$X$13,"jjjj"),TEXT($C679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H680</xm:sqref>
        </x14:conditionalFormatting>
        <x14:conditionalFormatting xmlns:xm="http://schemas.microsoft.com/office/excel/2006/main">
          <x14:cfRule type="expression" priority="1286" id="{A364983D-3F39-40E7-B6C9-B1B600A361D8}">
            <xm:f>OR(TEXT($C681,"jjjj")=TEXT(CRENEAUX!$S$13,"jjjj"),TEXT($C681,"jjjj")=TEXT(CRENEAUX!$T$13,"jjjj"),TEXT($C681,"jjjj")=TEXT(CRENEAUX!$U$13,"jjjj"),TEXT($C681,"jjjj")=TEXT(CRENEAUX!$V$13,"jjjj"),TEXT($C681,"jjjj")=TEXT(CRENEAUX!$W$13,"jjjj"),TEXT($C681,"jjjj")=TEXT(CRENEAUX!$X$13,"jjjj"),TEXT($C681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H681</xm:sqref>
        </x14:conditionalFormatting>
        <x14:conditionalFormatting xmlns:xm="http://schemas.microsoft.com/office/excel/2006/main">
          <x14:cfRule type="expression" priority="1285" id="{04505529-341C-4C19-8C7C-2C1603263B7A}">
            <xm:f>OR(TEXT($C681,"jjjj")=TEXT(CRENEAUX!$S$13,"jjjj"),TEXT($C681,"jjjj")=TEXT(CRENEAUX!$T$13,"jjjj"),TEXT($C681,"jjjj")=TEXT(CRENEAUX!$U$13,"jjjj"),TEXT($C681,"jjjj")=TEXT(CRENEAUX!$V$13,"jjjj"),TEXT($C681,"jjjj")=TEXT(CRENEAUX!$W$13,"jjjj"),TEXT($C681,"jjjj")=TEXT(CRENEAUX!$X$13,"jjjj"),TEXT($C681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H682</xm:sqref>
        </x14:conditionalFormatting>
        <x14:conditionalFormatting xmlns:xm="http://schemas.microsoft.com/office/excel/2006/main">
          <x14:cfRule type="expression" priority="1283" id="{1FB98356-A545-48F9-8F1E-2403DD02C0D4}">
            <xm:f>OR(TEXT($C683,"jjjj")=TEXT(CRENEAUX!$S$13,"jjjj"),TEXT($C683,"jjjj")=TEXT(CRENEAUX!$T$13,"jjjj"),TEXT($C683,"jjjj")=TEXT(CRENEAUX!$U$13,"jjjj"),TEXT($C683,"jjjj")=TEXT(CRENEAUX!$V$13,"jjjj"),TEXT($C683,"jjjj")=TEXT(CRENEAUX!$W$13,"jjjj"),TEXT($C683,"jjjj")=TEXT(CRENEAUX!$X$13,"jjjj"),TEXT($C683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H683</xm:sqref>
        </x14:conditionalFormatting>
        <x14:conditionalFormatting xmlns:xm="http://schemas.microsoft.com/office/excel/2006/main">
          <x14:cfRule type="expression" priority="1282" id="{7D055C57-D024-417A-A476-AFFF558F1B2D}">
            <xm:f>OR(TEXT($C683,"jjjj")=TEXT(CRENEAUX!$S$13,"jjjj"),TEXT($C683,"jjjj")=TEXT(CRENEAUX!$T$13,"jjjj"),TEXT($C683,"jjjj")=TEXT(CRENEAUX!$U$13,"jjjj"),TEXT($C683,"jjjj")=TEXT(CRENEAUX!$V$13,"jjjj"),TEXT($C683,"jjjj")=TEXT(CRENEAUX!$W$13,"jjjj"),TEXT($C683,"jjjj")=TEXT(CRENEAUX!$X$13,"jjjj"),TEXT($C683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H684</xm:sqref>
        </x14:conditionalFormatting>
        <x14:conditionalFormatting xmlns:xm="http://schemas.microsoft.com/office/excel/2006/main">
          <x14:cfRule type="expression" priority="1280" id="{ACE02428-B7AD-4FD9-B3FB-4C9802317080}">
            <xm:f>OR(TEXT($C685,"jjjj")=TEXT(CRENEAUX!$S$13,"jjjj"),TEXT($C685,"jjjj")=TEXT(CRENEAUX!$T$13,"jjjj"),TEXT($C685,"jjjj")=TEXT(CRENEAUX!$U$13,"jjjj"),TEXT($C685,"jjjj")=TEXT(CRENEAUX!$V$13,"jjjj"),TEXT($C685,"jjjj")=TEXT(CRENEAUX!$W$13,"jjjj"),TEXT($C685,"jjjj")=TEXT(CRENEAUX!$X$13,"jjjj"),TEXT($C685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H685</xm:sqref>
        </x14:conditionalFormatting>
        <x14:conditionalFormatting xmlns:xm="http://schemas.microsoft.com/office/excel/2006/main">
          <x14:cfRule type="expression" priority="1279" id="{6621F9AE-EC83-4087-B50D-49364D82C09F}">
            <xm:f>OR(TEXT($C685,"jjjj")=TEXT(CRENEAUX!$S$13,"jjjj"),TEXT($C685,"jjjj")=TEXT(CRENEAUX!$T$13,"jjjj"),TEXT($C685,"jjjj")=TEXT(CRENEAUX!$U$13,"jjjj"),TEXT($C685,"jjjj")=TEXT(CRENEAUX!$V$13,"jjjj"),TEXT($C685,"jjjj")=TEXT(CRENEAUX!$W$13,"jjjj"),TEXT($C685,"jjjj")=TEXT(CRENEAUX!$X$13,"jjjj"),TEXT($C685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H686</xm:sqref>
        </x14:conditionalFormatting>
        <x14:conditionalFormatting xmlns:xm="http://schemas.microsoft.com/office/excel/2006/main">
          <x14:cfRule type="expression" priority="1277" id="{CB925E7B-CBF2-4082-BD71-D2FC15A28DCE}">
            <xm:f>OR(TEXT($C687,"jjjj")=TEXT(CRENEAUX!$S$13,"jjjj"),TEXT($C687,"jjjj")=TEXT(CRENEAUX!$T$13,"jjjj"),TEXT($C687,"jjjj")=TEXT(CRENEAUX!$U$13,"jjjj"),TEXT($C687,"jjjj")=TEXT(CRENEAUX!$V$13,"jjjj"),TEXT($C687,"jjjj")=TEXT(CRENEAUX!$W$13,"jjjj"),TEXT($C687,"jjjj")=TEXT(CRENEAUX!$X$13,"jjjj"),TEXT($C687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H687</xm:sqref>
        </x14:conditionalFormatting>
        <x14:conditionalFormatting xmlns:xm="http://schemas.microsoft.com/office/excel/2006/main">
          <x14:cfRule type="expression" priority="1276" id="{A107AF5C-025C-4902-8D62-BD856A077CD6}">
            <xm:f>OR(TEXT($C687,"jjjj")=TEXT(CRENEAUX!$S$13,"jjjj"),TEXT($C687,"jjjj")=TEXT(CRENEAUX!$T$13,"jjjj"),TEXT($C687,"jjjj")=TEXT(CRENEAUX!$U$13,"jjjj"),TEXT($C687,"jjjj")=TEXT(CRENEAUX!$V$13,"jjjj"),TEXT($C687,"jjjj")=TEXT(CRENEAUX!$W$13,"jjjj"),TEXT($C687,"jjjj")=TEXT(CRENEAUX!$X$13,"jjjj"),TEXT($C687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H688</xm:sqref>
        </x14:conditionalFormatting>
        <x14:conditionalFormatting xmlns:xm="http://schemas.microsoft.com/office/excel/2006/main">
          <x14:cfRule type="expression" priority="1274" id="{7A4A651C-3DE2-43F7-BB56-FCEABD58D68A}">
            <xm:f>OR(TEXT($C689,"jjjj")=TEXT(CRENEAUX!$S$13,"jjjj"),TEXT($C689,"jjjj")=TEXT(CRENEAUX!$T$13,"jjjj"),TEXT($C689,"jjjj")=TEXT(CRENEAUX!$U$13,"jjjj"),TEXT($C689,"jjjj")=TEXT(CRENEAUX!$V$13,"jjjj"),TEXT($C689,"jjjj")=TEXT(CRENEAUX!$W$13,"jjjj"),TEXT($C689,"jjjj")=TEXT(CRENEAUX!$X$13,"jjjj"),TEXT($C689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H689</xm:sqref>
        </x14:conditionalFormatting>
        <x14:conditionalFormatting xmlns:xm="http://schemas.microsoft.com/office/excel/2006/main">
          <x14:cfRule type="expression" priority="1273" id="{F04AEA4F-31ED-417D-85F3-1A8EAAAD0947}">
            <xm:f>OR(TEXT($C689,"jjjj")=TEXT(CRENEAUX!$S$13,"jjjj"),TEXT($C689,"jjjj")=TEXT(CRENEAUX!$T$13,"jjjj"),TEXT($C689,"jjjj")=TEXT(CRENEAUX!$U$13,"jjjj"),TEXT($C689,"jjjj")=TEXT(CRENEAUX!$V$13,"jjjj"),TEXT($C689,"jjjj")=TEXT(CRENEAUX!$W$13,"jjjj"),TEXT($C689,"jjjj")=TEXT(CRENEAUX!$X$13,"jjjj"),TEXT($C689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H690</xm:sqref>
        </x14:conditionalFormatting>
        <x14:conditionalFormatting xmlns:xm="http://schemas.microsoft.com/office/excel/2006/main">
          <x14:cfRule type="expression" priority="1271" id="{2B6D9254-7041-48CC-AE4A-367B25CF2927}">
            <xm:f>OR(TEXT($C691,"jjjj")=TEXT(CRENEAUX!$S$13,"jjjj"),TEXT($C691,"jjjj")=TEXT(CRENEAUX!$T$13,"jjjj"),TEXT($C691,"jjjj")=TEXT(CRENEAUX!$U$13,"jjjj"),TEXT($C691,"jjjj")=TEXT(CRENEAUX!$V$13,"jjjj"),TEXT($C691,"jjjj")=TEXT(CRENEAUX!$W$13,"jjjj"),TEXT($C691,"jjjj")=TEXT(CRENEAUX!$X$13,"jjjj"),TEXT($C691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H691</xm:sqref>
        </x14:conditionalFormatting>
        <x14:conditionalFormatting xmlns:xm="http://schemas.microsoft.com/office/excel/2006/main">
          <x14:cfRule type="expression" priority="1270" id="{94954C00-C0E7-4EEA-9B08-55AE6A5D3621}">
            <xm:f>OR(TEXT($C691,"jjjj")=TEXT(CRENEAUX!$S$13,"jjjj"),TEXT($C691,"jjjj")=TEXT(CRENEAUX!$T$13,"jjjj"),TEXT($C691,"jjjj")=TEXT(CRENEAUX!$U$13,"jjjj"),TEXT($C691,"jjjj")=TEXT(CRENEAUX!$V$13,"jjjj"),TEXT($C691,"jjjj")=TEXT(CRENEAUX!$W$13,"jjjj"),TEXT($C691,"jjjj")=TEXT(CRENEAUX!$X$13,"jjjj"),TEXT($C691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H692</xm:sqref>
        </x14:conditionalFormatting>
        <x14:conditionalFormatting xmlns:xm="http://schemas.microsoft.com/office/excel/2006/main">
          <x14:cfRule type="expression" priority="1268" id="{04646EA6-55B6-4CF3-A217-C71C3CC888C6}">
            <xm:f>OR(TEXT($C693,"jjjj")=TEXT(CRENEAUX!$S$13,"jjjj"),TEXT($C693,"jjjj")=TEXT(CRENEAUX!$T$13,"jjjj"),TEXT($C693,"jjjj")=TEXT(CRENEAUX!$U$13,"jjjj"),TEXT($C693,"jjjj")=TEXT(CRENEAUX!$V$13,"jjjj"),TEXT($C693,"jjjj")=TEXT(CRENEAUX!$W$13,"jjjj"),TEXT($C693,"jjjj")=TEXT(CRENEAUX!$X$13,"jjjj"),TEXT($C693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H693</xm:sqref>
        </x14:conditionalFormatting>
        <x14:conditionalFormatting xmlns:xm="http://schemas.microsoft.com/office/excel/2006/main">
          <x14:cfRule type="expression" priority="1267" id="{184998A4-EAF8-446A-80E8-1E2F4390FE7C}">
            <xm:f>OR(TEXT($C693,"jjjj")=TEXT(CRENEAUX!$S$13,"jjjj"),TEXT($C693,"jjjj")=TEXT(CRENEAUX!$T$13,"jjjj"),TEXT($C693,"jjjj")=TEXT(CRENEAUX!$U$13,"jjjj"),TEXT($C693,"jjjj")=TEXT(CRENEAUX!$V$13,"jjjj"),TEXT($C693,"jjjj")=TEXT(CRENEAUX!$W$13,"jjjj"),TEXT($C693,"jjjj")=TEXT(CRENEAUX!$X$13,"jjjj"),TEXT($C693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H694</xm:sqref>
        </x14:conditionalFormatting>
        <x14:conditionalFormatting xmlns:xm="http://schemas.microsoft.com/office/excel/2006/main">
          <x14:cfRule type="expression" priority="1265" id="{E0129AC5-5AE5-48AB-A851-E88CB470F6DE}">
            <xm:f>OR(TEXT($C695,"jjjj")=TEXT(CRENEAUX!$S$13,"jjjj"),TEXT($C695,"jjjj")=TEXT(CRENEAUX!$T$13,"jjjj"),TEXT($C695,"jjjj")=TEXT(CRENEAUX!$U$13,"jjjj"),TEXT($C695,"jjjj")=TEXT(CRENEAUX!$V$13,"jjjj"),TEXT($C695,"jjjj")=TEXT(CRENEAUX!$W$13,"jjjj"),TEXT($C695,"jjjj")=TEXT(CRENEAUX!$X$13,"jjjj"),TEXT($C695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H695</xm:sqref>
        </x14:conditionalFormatting>
        <x14:conditionalFormatting xmlns:xm="http://schemas.microsoft.com/office/excel/2006/main">
          <x14:cfRule type="expression" priority="1264" id="{F4C4A60D-7CAC-488C-A5F7-42067D27CCCC}">
            <xm:f>OR(TEXT($C695,"jjjj")=TEXT(CRENEAUX!$S$13,"jjjj"),TEXT($C695,"jjjj")=TEXT(CRENEAUX!$T$13,"jjjj"),TEXT($C695,"jjjj")=TEXT(CRENEAUX!$U$13,"jjjj"),TEXT($C695,"jjjj")=TEXT(CRENEAUX!$V$13,"jjjj"),TEXT($C695,"jjjj")=TEXT(CRENEAUX!$W$13,"jjjj"),TEXT($C695,"jjjj")=TEXT(CRENEAUX!$X$13,"jjjj"),TEXT($C695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H696</xm:sqref>
        </x14:conditionalFormatting>
        <x14:conditionalFormatting xmlns:xm="http://schemas.microsoft.com/office/excel/2006/main">
          <x14:cfRule type="expression" priority="1262" id="{2E291D9D-0D35-44F4-B0B2-B0680F32E6DC}">
            <xm:f>OR(TEXT($C697,"jjjj")=TEXT(CRENEAUX!$S$13,"jjjj"),TEXT($C697,"jjjj")=TEXT(CRENEAUX!$T$13,"jjjj"),TEXT($C697,"jjjj")=TEXT(CRENEAUX!$U$13,"jjjj"),TEXT($C697,"jjjj")=TEXT(CRENEAUX!$V$13,"jjjj"),TEXT($C697,"jjjj")=TEXT(CRENEAUX!$W$13,"jjjj"),TEXT($C697,"jjjj")=TEXT(CRENEAUX!$X$13,"jjjj"),TEXT($C697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H697</xm:sqref>
        </x14:conditionalFormatting>
        <x14:conditionalFormatting xmlns:xm="http://schemas.microsoft.com/office/excel/2006/main">
          <x14:cfRule type="expression" priority="1261" id="{07C2E60B-92E3-4FE8-8C6A-D0030F81B75C}">
            <xm:f>OR(TEXT($C697,"jjjj")=TEXT(CRENEAUX!$S$13,"jjjj"),TEXT($C697,"jjjj")=TEXT(CRENEAUX!$T$13,"jjjj"),TEXT($C697,"jjjj")=TEXT(CRENEAUX!$U$13,"jjjj"),TEXT($C697,"jjjj")=TEXT(CRENEAUX!$V$13,"jjjj"),TEXT($C697,"jjjj")=TEXT(CRENEAUX!$W$13,"jjjj"),TEXT($C697,"jjjj")=TEXT(CRENEAUX!$X$13,"jjjj"),TEXT($C697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H698</xm:sqref>
        </x14:conditionalFormatting>
        <x14:conditionalFormatting xmlns:xm="http://schemas.microsoft.com/office/excel/2006/main">
          <x14:cfRule type="expression" priority="1259" id="{0B634371-FBE6-467F-8F36-6DA8D08BBBB7}">
            <xm:f>OR(TEXT($C699,"jjjj")=TEXT(CRENEAUX!$S$13,"jjjj"),TEXT($C699,"jjjj")=TEXT(CRENEAUX!$T$13,"jjjj"),TEXT($C699,"jjjj")=TEXT(CRENEAUX!$U$13,"jjjj"),TEXT($C699,"jjjj")=TEXT(CRENEAUX!$V$13,"jjjj"),TEXT($C699,"jjjj")=TEXT(CRENEAUX!$W$13,"jjjj"),TEXT($C699,"jjjj")=TEXT(CRENEAUX!$X$13,"jjjj"),TEXT($C699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H699</xm:sqref>
        </x14:conditionalFormatting>
        <x14:conditionalFormatting xmlns:xm="http://schemas.microsoft.com/office/excel/2006/main">
          <x14:cfRule type="expression" priority="1258" id="{6B556E2F-28A5-4A0F-A1FE-401E4E469473}">
            <xm:f>OR(TEXT($C699,"jjjj")=TEXT(CRENEAUX!$S$13,"jjjj"),TEXT($C699,"jjjj")=TEXT(CRENEAUX!$T$13,"jjjj"),TEXT($C699,"jjjj")=TEXT(CRENEAUX!$U$13,"jjjj"),TEXT($C699,"jjjj")=TEXT(CRENEAUX!$V$13,"jjjj"),TEXT($C699,"jjjj")=TEXT(CRENEAUX!$W$13,"jjjj"),TEXT($C699,"jjjj")=TEXT(CRENEAUX!$X$13,"jjjj"),TEXT($C699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H700</xm:sqref>
        </x14:conditionalFormatting>
        <x14:conditionalFormatting xmlns:xm="http://schemas.microsoft.com/office/excel/2006/main">
          <x14:cfRule type="expression" priority="1256" id="{9C1D0456-62EA-4E06-A9B4-622995A92395}">
            <xm:f>OR(TEXT($C701,"jjjj")=TEXT(CRENEAUX!$S$13,"jjjj"),TEXT($C701,"jjjj")=TEXT(CRENEAUX!$T$13,"jjjj"),TEXT($C701,"jjjj")=TEXT(CRENEAUX!$U$13,"jjjj"),TEXT($C701,"jjjj")=TEXT(CRENEAUX!$V$13,"jjjj"),TEXT($C701,"jjjj")=TEXT(CRENEAUX!$W$13,"jjjj"),TEXT($C701,"jjjj")=TEXT(CRENEAUX!$X$13,"jjjj"),TEXT($C701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H701</xm:sqref>
        </x14:conditionalFormatting>
        <x14:conditionalFormatting xmlns:xm="http://schemas.microsoft.com/office/excel/2006/main">
          <x14:cfRule type="expression" priority="1255" id="{7DECD914-3169-4468-9B57-C24AD05F8DA2}">
            <xm:f>OR(TEXT($C701,"jjjj")=TEXT(CRENEAUX!$S$13,"jjjj"),TEXT($C701,"jjjj")=TEXT(CRENEAUX!$T$13,"jjjj"),TEXT($C701,"jjjj")=TEXT(CRENEAUX!$U$13,"jjjj"),TEXT($C701,"jjjj")=TEXT(CRENEAUX!$V$13,"jjjj"),TEXT($C701,"jjjj")=TEXT(CRENEAUX!$W$13,"jjjj"),TEXT($C701,"jjjj")=TEXT(CRENEAUX!$X$13,"jjjj"),TEXT($C701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H702</xm:sqref>
        </x14:conditionalFormatting>
        <x14:conditionalFormatting xmlns:xm="http://schemas.microsoft.com/office/excel/2006/main">
          <x14:cfRule type="expression" priority="1253" id="{79EC8A1F-5C57-4D99-882E-B9BEE4904C66}">
            <xm:f>OR(TEXT($C703,"jjjj")=TEXT(CRENEAUX!$S$13,"jjjj"),TEXT($C703,"jjjj")=TEXT(CRENEAUX!$T$13,"jjjj"),TEXT($C703,"jjjj")=TEXT(CRENEAUX!$U$13,"jjjj"),TEXT($C703,"jjjj")=TEXT(CRENEAUX!$V$13,"jjjj"),TEXT($C703,"jjjj")=TEXT(CRENEAUX!$W$13,"jjjj"),TEXT($C703,"jjjj")=TEXT(CRENEAUX!$X$13,"jjjj"),TEXT($C703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H703</xm:sqref>
        </x14:conditionalFormatting>
        <x14:conditionalFormatting xmlns:xm="http://schemas.microsoft.com/office/excel/2006/main">
          <x14:cfRule type="expression" priority="1252" id="{2D1AB971-63A8-41DF-9485-07D84D02B99D}">
            <xm:f>OR(TEXT($C703,"jjjj")=TEXT(CRENEAUX!$S$13,"jjjj"),TEXT($C703,"jjjj")=TEXT(CRENEAUX!$T$13,"jjjj"),TEXT($C703,"jjjj")=TEXT(CRENEAUX!$U$13,"jjjj"),TEXT($C703,"jjjj")=TEXT(CRENEAUX!$V$13,"jjjj"),TEXT($C703,"jjjj")=TEXT(CRENEAUX!$W$13,"jjjj"),TEXT($C703,"jjjj")=TEXT(CRENEAUX!$X$13,"jjjj"),TEXT($C703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H704</xm:sqref>
        </x14:conditionalFormatting>
        <x14:conditionalFormatting xmlns:xm="http://schemas.microsoft.com/office/excel/2006/main">
          <x14:cfRule type="expression" priority="1250" id="{0D837584-7FFF-403B-9E9E-4630BAB9AC60}">
            <xm:f>OR(TEXT($C705,"jjjj")=TEXT(CRENEAUX!$S$13,"jjjj"),TEXT($C705,"jjjj")=TEXT(CRENEAUX!$T$13,"jjjj"),TEXT($C705,"jjjj")=TEXT(CRENEAUX!$U$13,"jjjj"),TEXT($C705,"jjjj")=TEXT(CRENEAUX!$V$13,"jjjj"),TEXT($C705,"jjjj")=TEXT(CRENEAUX!$W$13,"jjjj"),TEXT($C705,"jjjj")=TEXT(CRENEAUX!$X$13,"jjjj"),TEXT($C705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H705</xm:sqref>
        </x14:conditionalFormatting>
        <x14:conditionalFormatting xmlns:xm="http://schemas.microsoft.com/office/excel/2006/main">
          <x14:cfRule type="expression" priority="1249" id="{DD5B8A1D-61D9-45DC-AAAB-5A45E65F10FE}">
            <xm:f>OR(TEXT($C705,"jjjj")=TEXT(CRENEAUX!$S$13,"jjjj"),TEXT($C705,"jjjj")=TEXT(CRENEAUX!$T$13,"jjjj"),TEXT($C705,"jjjj")=TEXT(CRENEAUX!$U$13,"jjjj"),TEXT($C705,"jjjj")=TEXT(CRENEAUX!$V$13,"jjjj"),TEXT($C705,"jjjj")=TEXT(CRENEAUX!$W$13,"jjjj"),TEXT($C705,"jjjj")=TEXT(CRENEAUX!$X$13,"jjjj"),TEXT($C705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H706</xm:sqref>
        </x14:conditionalFormatting>
        <x14:conditionalFormatting xmlns:xm="http://schemas.microsoft.com/office/excel/2006/main">
          <x14:cfRule type="expression" priority="1247" id="{26D1898D-DAAE-4170-959E-48589B1851A8}">
            <xm:f>OR(TEXT($C707,"jjjj")=TEXT(CRENEAUX!$S$13,"jjjj"),TEXT($C707,"jjjj")=TEXT(CRENEAUX!$T$13,"jjjj"),TEXT($C707,"jjjj")=TEXT(CRENEAUX!$U$13,"jjjj"),TEXT($C707,"jjjj")=TEXT(CRENEAUX!$V$13,"jjjj"),TEXT($C707,"jjjj")=TEXT(CRENEAUX!$W$13,"jjjj"),TEXT($C707,"jjjj")=TEXT(CRENEAUX!$X$13,"jjjj"),TEXT($C707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H707</xm:sqref>
        </x14:conditionalFormatting>
        <x14:conditionalFormatting xmlns:xm="http://schemas.microsoft.com/office/excel/2006/main">
          <x14:cfRule type="expression" priority="1246" id="{AD848904-2256-4417-84AD-5D4D745B1A70}">
            <xm:f>OR(TEXT($C707,"jjjj")=TEXT(CRENEAUX!$S$13,"jjjj"),TEXT($C707,"jjjj")=TEXT(CRENEAUX!$T$13,"jjjj"),TEXT($C707,"jjjj")=TEXT(CRENEAUX!$U$13,"jjjj"),TEXT($C707,"jjjj")=TEXT(CRENEAUX!$V$13,"jjjj"),TEXT($C707,"jjjj")=TEXT(CRENEAUX!$W$13,"jjjj"),TEXT($C707,"jjjj")=TEXT(CRENEAUX!$X$13,"jjjj"),TEXT($C707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H708</xm:sqref>
        </x14:conditionalFormatting>
        <x14:conditionalFormatting xmlns:xm="http://schemas.microsoft.com/office/excel/2006/main">
          <x14:cfRule type="expression" priority="1244" id="{87929908-8951-4B33-99FF-97A573C7578B}">
            <xm:f>OR(TEXT($C709,"jjjj")=TEXT(CRENEAUX!$S$13,"jjjj"),TEXT($C709,"jjjj")=TEXT(CRENEAUX!$T$13,"jjjj"),TEXT($C709,"jjjj")=TEXT(CRENEAUX!$U$13,"jjjj"),TEXT($C709,"jjjj")=TEXT(CRENEAUX!$V$13,"jjjj"),TEXT($C709,"jjjj")=TEXT(CRENEAUX!$W$13,"jjjj"),TEXT($C709,"jjjj")=TEXT(CRENEAUX!$X$13,"jjjj"),TEXT($C709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H709</xm:sqref>
        </x14:conditionalFormatting>
        <x14:conditionalFormatting xmlns:xm="http://schemas.microsoft.com/office/excel/2006/main">
          <x14:cfRule type="expression" priority="1243" id="{8BDF08C7-721C-46D7-B1B6-94E9D03EC686}">
            <xm:f>OR(TEXT($C709,"jjjj")=TEXT(CRENEAUX!$S$13,"jjjj"),TEXT($C709,"jjjj")=TEXT(CRENEAUX!$T$13,"jjjj"),TEXT($C709,"jjjj")=TEXT(CRENEAUX!$U$13,"jjjj"),TEXT($C709,"jjjj")=TEXT(CRENEAUX!$V$13,"jjjj"),TEXT($C709,"jjjj")=TEXT(CRENEAUX!$W$13,"jjjj"),TEXT($C709,"jjjj")=TEXT(CRENEAUX!$X$13,"jjjj"),TEXT($C709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H710</xm:sqref>
        </x14:conditionalFormatting>
        <x14:conditionalFormatting xmlns:xm="http://schemas.microsoft.com/office/excel/2006/main">
          <x14:cfRule type="expression" priority="1241" id="{2C0E9BA3-C7A0-44ED-9B6B-B2BB2C19D668}">
            <xm:f>OR(TEXT($C711,"jjjj")=TEXT(CRENEAUX!$S$13,"jjjj"),TEXT($C711,"jjjj")=TEXT(CRENEAUX!$T$13,"jjjj"),TEXT($C711,"jjjj")=TEXT(CRENEAUX!$U$13,"jjjj"),TEXT($C711,"jjjj")=TEXT(CRENEAUX!$V$13,"jjjj"),TEXT($C711,"jjjj")=TEXT(CRENEAUX!$W$13,"jjjj"),TEXT($C711,"jjjj")=TEXT(CRENEAUX!$X$13,"jjjj"),TEXT($C711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H711</xm:sqref>
        </x14:conditionalFormatting>
        <x14:conditionalFormatting xmlns:xm="http://schemas.microsoft.com/office/excel/2006/main">
          <x14:cfRule type="expression" priority="1240" id="{0F13B05B-68A0-4172-BC8A-B66618E8F3F0}">
            <xm:f>OR(TEXT($C711,"jjjj")=TEXT(CRENEAUX!$S$13,"jjjj"),TEXT($C711,"jjjj")=TEXT(CRENEAUX!$T$13,"jjjj"),TEXT($C711,"jjjj")=TEXT(CRENEAUX!$U$13,"jjjj"),TEXT($C711,"jjjj")=TEXT(CRENEAUX!$V$13,"jjjj"),TEXT($C711,"jjjj")=TEXT(CRENEAUX!$W$13,"jjjj"),TEXT($C711,"jjjj")=TEXT(CRENEAUX!$X$13,"jjjj"),TEXT($C711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H712</xm:sqref>
        </x14:conditionalFormatting>
        <x14:conditionalFormatting xmlns:xm="http://schemas.microsoft.com/office/excel/2006/main">
          <x14:cfRule type="expression" priority="1238" id="{23465851-4E07-4FF7-A352-3B8A0E92719E}">
            <xm:f>OR(TEXT($C713,"jjjj")=TEXT(CRENEAUX!$S$13,"jjjj"),TEXT($C713,"jjjj")=TEXT(CRENEAUX!$T$13,"jjjj"),TEXT($C713,"jjjj")=TEXT(CRENEAUX!$U$13,"jjjj"),TEXT($C713,"jjjj")=TEXT(CRENEAUX!$V$13,"jjjj"),TEXT($C713,"jjjj")=TEXT(CRENEAUX!$W$13,"jjjj"),TEXT($C713,"jjjj")=TEXT(CRENEAUX!$X$13,"jjjj"),TEXT($C713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H713</xm:sqref>
        </x14:conditionalFormatting>
        <x14:conditionalFormatting xmlns:xm="http://schemas.microsoft.com/office/excel/2006/main">
          <x14:cfRule type="expression" priority="1237" id="{E1E63C2F-CB50-46A1-9D39-EBE24AC4603F}">
            <xm:f>OR(TEXT($C713,"jjjj")=TEXT(CRENEAUX!$S$13,"jjjj"),TEXT($C713,"jjjj")=TEXT(CRENEAUX!$T$13,"jjjj"),TEXT($C713,"jjjj")=TEXT(CRENEAUX!$U$13,"jjjj"),TEXT($C713,"jjjj")=TEXT(CRENEAUX!$V$13,"jjjj"),TEXT($C713,"jjjj")=TEXT(CRENEAUX!$W$13,"jjjj"),TEXT($C713,"jjjj")=TEXT(CRENEAUX!$X$13,"jjjj"),TEXT($C713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H714</xm:sqref>
        </x14:conditionalFormatting>
        <x14:conditionalFormatting xmlns:xm="http://schemas.microsoft.com/office/excel/2006/main">
          <x14:cfRule type="expression" priority="1235" id="{E4BC2F99-ACE2-4C44-9E16-3D650F9C171C}">
            <xm:f>OR(TEXT($C715,"jjjj")=TEXT(CRENEAUX!$S$13,"jjjj"),TEXT($C715,"jjjj")=TEXT(CRENEAUX!$T$13,"jjjj"),TEXT($C715,"jjjj")=TEXT(CRENEAUX!$U$13,"jjjj"),TEXT($C715,"jjjj")=TEXT(CRENEAUX!$V$13,"jjjj"),TEXT($C715,"jjjj")=TEXT(CRENEAUX!$W$13,"jjjj"),TEXT($C715,"jjjj")=TEXT(CRENEAUX!$X$13,"jjjj"),TEXT($C715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H715</xm:sqref>
        </x14:conditionalFormatting>
        <x14:conditionalFormatting xmlns:xm="http://schemas.microsoft.com/office/excel/2006/main">
          <x14:cfRule type="expression" priority="1234" id="{E3FC0A08-FD27-4587-B756-D128917C406B}">
            <xm:f>OR(TEXT($C715,"jjjj")=TEXT(CRENEAUX!$S$13,"jjjj"),TEXT($C715,"jjjj")=TEXT(CRENEAUX!$T$13,"jjjj"),TEXT($C715,"jjjj")=TEXT(CRENEAUX!$U$13,"jjjj"),TEXT($C715,"jjjj")=TEXT(CRENEAUX!$V$13,"jjjj"),TEXT($C715,"jjjj")=TEXT(CRENEAUX!$W$13,"jjjj"),TEXT($C715,"jjjj")=TEXT(CRENEAUX!$X$13,"jjjj"),TEXT($C715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H716</xm:sqref>
        </x14:conditionalFormatting>
        <x14:conditionalFormatting xmlns:xm="http://schemas.microsoft.com/office/excel/2006/main">
          <x14:cfRule type="expression" priority="1232" id="{F887C5A9-2AA3-4CD4-8A26-E267DEB3817D}">
            <xm:f>OR(TEXT($C717,"jjjj")=TEXT(CRENEAUX!$S$13,"jjjj"),TEXT($C717,"jjjj")=TEXT(CRENEAUX!$T$13,"jjjj"),TEXT($C717,"jjjj")=TEXT(CRENEAUX!$U$13,"jjjj"),TEXT($C717,"jjjj")=TEXT(CRENEAUX!$V$13,"jjjj"),TEXT($C717,"jjjj")=TEXT(CRENEAUX!$W$13,"jjjj"),TEXT($C717,"jjjj")=TEXT(CRENEAUX!$X$13,"jjjj"),TEXT($C717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H717</xm:sqref>
        </x14:conditionalFormatting>
        <x14:conditionalFormatting xmlns:xm="http://schemas.microsoft.com/office/excel/2006/main">
          <x14:cfRule type="expression" priority="1231" id="{7A3265FB-E0E2-423F-B757-517C97BEB9E1}">
            <xm:f>OR(TEXT($C717,"jjjj")=TEXT(CRENEAUX!$S$13,"jjjj"),TEXT($C717,"jjjj")=TEXT(CRENEAUX!$T$13,"jjjj"),TEXT($C717,"jjjj")=TEXT(CRENEAUX!$U$13,"jjjj"),TEXT($C717,"jjjj")=TEXT(CRENEAUX!$V$13,"jjjj"),TEXT($C717,"jjjj")=TEXT(CRENEAUX!$W$13,"jjjj"),TEXT($C717,"jjjj")=TEXT(CRENEAUX!$X$13,"jjjj"),TEXT($C717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H718</xm:sqref>
        </x14:conditionalFormatting>
        <x14:conditionalFormatting xmlns:xm="http://schemas.microsoft.com/office/excel/2006/main">
          <x14:cfRule type="expression" priority="1229" id="{BACFCFC4-1EB7-441D-A597-A929C688EBA8}">
            <xm:f>OR(TEXT($C719,"jjjj")=TEXT(CRENEAUX!$S$13,"jjjj"),TEXT($C719,"jjjj")=TEXT(CRENEAUX!$T$13,"jjjj"),TEXT($C719,"jjjj")=TEXT(CRENEAUX!$U$13,"jjjj"),TEXT($C719,"jjjj")=TEXT(CRENEAUX!$V$13,"jjjj"),TEXT($C719,"jjjj")=TEXT(CRENEAUX!$W$13,"jjjj"),TEXT($C719,"jjjj")=TEXT(CRENEAUX!$X$13,"jjjj"),TEXT($C719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H719</xm:sqref>
        </x14:conditionalFormatting>
        <x14:conditionalFormatting xmlns:xm="http://schemas.microsoft.com/office/excel/2006/main">
          <x14:cfRule type="expression" priority="1228" id="{9D24BDCF-9DAF-485F-B651-9A8275932435}">
            <xm:f>OR(TEXT($C719,"jjjj")=TEXT(CRENEAUX!$S$13,"jjjj"),TEXT($C719,"jjjj")=TEXT(CRENEAUX!$T$13,"jjjj"),TEXT($C719,"jjjj")=TEXT(CRENEAUX!$U$13,"jjjj"),TEXT($C719,"jjjj")=TEXT(CRENEAUX!$V$13,"jjjj"),TEXT($C719,"jjjj")=TEXT(CRENEAUX!$W$13,"jjjj"),TEXT($C719,"jjjj")=TEXT(CRENEAUX!$X$13,"jjjj"),TEXT($C719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H720</xm:sqref>
        </x14:conditionalFormatting>
        <x14:conditionalFormatting xmlns:xm="http://schemas.microsoft.com/office/excel/2006/main">
          <x14:cfRule type="expression" priority="1226" id="{4C9F7493-0943-48ED-B19C-E6F1C9367ECE}">
            <xm:f>OR(TEXT($C721,"jjjj")=TEXT(CRENEAUX!$S$13,"jjjj"),TEXT($C721,"jjjj")=TEXT(CRENEAUX!$T$13,"jjjj"),TEXT($C721,"jjjj")=TEXT(CRENEAUX!$U$13,"jjjj"),TEXT($C721,"jjjj")=TEXT(CRENEAUX!$V$13,"jjjj"),TEXT($C721,"jjjj")=TEXT(CRENEAUX!$W$13,"jjjj"),TEXT($C721,"jjjj")=TEXT(CRENEAUX!$X$13,"jjjj"),TEXT($C721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H721</xm:sqref>
        </x14:conditionalFormatting>
        <x14:conditionalFormatting xmlns:xm="http://schemas.microsoft.com/office/excel/2006/main">
          <x14:cfRule type="expression" priority="1225" id="{7ED35BBB-8F77-4B6B-BB77-6BEDE3A47ABE}">
            <xm:f>OR(TEXT($C721,"jjjj")=TEXT(CRENEAUX!$S$13,"jjjj"),TEXT($C721,"jjjj")=TEXT(CRENEAUX!$T$13,"jjjj"),TEXT($C721,"jjjj")=TEXT(CRENEAUX!$U$13,"jjjj"),TEXT($C721,"jjjj")=TEXT(CRENEAUX!$V$13,"jjjj"),TEXT($C721,"jjjj")=TEXT(CRENEAUX!$W$13,"jjjj"),TEXT($C721,"jjjj")=TEXT(CRENEAUX!$X$13,"jjjj"),TEXT($C721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H722</xm:sqref>
        </x14:conditionalFormatting>
        <x14:conditionalFormatting xmlns:xm="http://schemas.microsoft.com/office/excel/2006/main">
          <x14:cfRule type="expression" priority="1223" id="{9A820BEF-013E-4489-B866-0A27EA7218BD}">
            <xm:f>OR(TEXT($C723,"jjjj")=TEXT(CRENEAUX!$S$13,"jjjj"),TEXT($C723,"jjjj")=TEXT(CRENEAUX!$T$13,"jjjj"),TEXT($C723,"jjjj")=TEXT(CRENEAUX!$U$13,"jjjj"),TEXT($C723,"jjjj")=TEXT(CRENEAUX!$V$13,"jjjj"),TEXT($C723,"jjjj")=TEXT(CRENEAUX!$W$13,"jjjj"),TEXT($C723,"jjjj")=TEXT(CRENEAUX!$X$13,"jjjj"),TEXT($C723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H723</xm:sqref>
        </x14:conditionalFormatting>
        <x14:conditionalFormatting xmlns:xm="http://schemas.microsoft.com/office/excel/2006/main">
          <x14:cfRule type="expression" priority="1222" id="{3811F53F-DB21-4282-9803-33135CA3E074}">
            <xm:f>OR(TEXT($C723,"jjjj")=TEXT(CRENEAUX!$S$13,"jjjj"),TEXT($C723,"jjjj")=TEXT(CRENEAUX!$T$13,"jjjj"),TEXT($C723,"jjjj")=TEXT(CRENEAUX!$U$13,"jjjj"),TEXT($C723,"jjjj")=TEXT(CRENEAUX!$V$13,"jjjj"),TEXT($C723,"jjjj")=TEXT(CRENEAUX!$W$13,"jjjj"),TEXT($C723,"jjjj")=TEXT(CRENEAUX!$X$13,"jjjj"),TEXT($C723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H724</xm:sqref>
        </x14:conditionalFormatting>
        <x14:conditionalFormatting xmlns:xm="http://schemas.microsoft.com/office/excel/2006/main">
          <x14:cfRule type="expression" priority="1220" id="{60B08DCD-CE9C-4860-AE9E-ACD597E459F6}">
            <xm:f>OR(TEXT($C725,"jjjj")=TEXT(CRENEAUX!$S$13,"jjjj"),TEXT($C725,"jjjj")=TEXT(CRENEAUX!$T$13,"jjjj"),TEXT($C725,"jjjj")=TEXT(CRENEAUX!$U$13,"jjjj"),TEXT($C725,"jjjj")=TEXT(CRENEAUX!$V$13,"jjjj"),TEXT($C725,"jjjj")=TEXT(CRENEAUX!$W$13,"jjjj"),TEXT($C725,"jjjj")=TEXT(CRENEAUX!$X$13,"jjjj"),TEXT($C725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H725</xm:sqref>
        </x14:conditionalFormatting>
        <x14:conditionalFormatting xmlns:xm="http://schemas.microsoft.com/office/excel/2006/main">
          <x14:cfRule type="expression" priority="1219" id="{7E6C5E6A-FD44-48E2-9881-F13CFB60AB6F}">
            <xm:f>OR(TEXT($C725,"jjjj")=TEXT(CRENEAUX!$S$13,"jjjj"),TEXT($C725,"jjjj")=TEXT(CRENEAUX!$T$13,"jjjj"),TEXT($C725,"jjjj")=TEXT(CRENEAUX!$U$13,"jjjj"),TEXT($C725,"jjjj")=TEXT(CRENEAUX!$V$13,"jjjj"),TEXT($C725,"jjjj")=TEXT(CRENEAUX!$W$13,"jjjj"),TEXT($C725,"jjjj")=TEXT(CRENEAUX!$X$13,"jjjj"),TEXT($C725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H726</xm:sqref>
        </x14:conditionalFormatting>
        <x14:conditionalFormatting xmlns:xm="http://schemas.microsoft.com/office/excel/2006/main">
          <x14:cfRule type="expression" priority="1217" id="{0BD48684-2286-49CD-8822-455B8C5001C2}">
            <xm:f>OR(TEXT($C727,"jjjj")=TEXT(CRENEAUX!$S$13,"jjjj"),TEXT($C727,"jjjj")=TEXT(CRENEAUX!$T$13,"jjjj"),TEXT($C727,"jjjj")=TEXT(CRENEAUX!$U$13,"jjjj"),TEXT($C727,"jjjj")=TEXT(CRENEAUX!$V$13,"jjjj"),TEXT($C727,"jjjj")=TEXT(CRENEAUX!$W$13,"jjjj"),TEXT($C727,"jjjj")=TEXT(CRENEAUX!$X$13,"jjjj"),TEXT($C727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H727</xm:sqref>
        </x14:conditionalFormatting>
        <x14:conditionalFormatting xmlns:xm="http://schemas.microsoft.com/office/excel/2006/main">
          <x14:cfRule type="expression" priority="1216" id="{FC588B02-4971-42A0-A50F-ECE68D29AECB}">
            <xm:f>OR(TEXT($C727,"jjjj")=TEXT(CRENEAUX!$S$13,"jjjj"),TEXT($C727,"jjjj")=TEXT(CRENEAUX!$T$13,"jjjj"),TEXT($C727,"jjjj")=TEXT(CRENEAUX!$U$13,"jjjj"),TEXT($C727,"jjjj")=TEXT(CRENEAUX!$V$13,"jjjj"),TEXT($C727,"jjjj")=TEXT(CRENEAUX!$W$13,"jjjj"),TEXT($C727,"jjjj")=TEXT(CRENEAUX!$X$13,"jjjj"),TEXT($C727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H728</xm:sqref>
        </x14:conditionalFormatting>
        <x14:conditionalFormatting xmlns:xm="http://schemas.microsoft.com/office/excel/2006/main">
          <x14:cfRule type="expression" priority="1214" id="{5D1CA3C0-BCB6-4F30-9FE4-65EB429DAB07}">
            <xm:f>OR(TEXT($C729,"jjjj")=TEXT(CRENEAUX!$S$13,"jjjj"),TEXT($C729,"jjjj")=TEXT(CRENEAUX!$T$13,"jjjj"),TEXT($C729,"jjjj")=TEXT(CRENEAUX!$U$13,"jjjj"),TEXT($C729,"jjjj")=TEXT(CRENEAUX!$V$13,"jjjj"),TEXT($C729,"jjjj")=TEXT(CRENEAUX!$W$13,"jjjj"),TEXT($C729,"jjjj")=TEXT(CRENEAUX!$X$13,"jjjj"),TEXT($C729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H729</xm:sqref>
        </x14:conditionalFormatting>
        <x14:conditionalFormatting xmlns:xm="http://schemas.microsoft.com/office/excel/2006/main">
          <x14:cfRule type="expression" priority="1213" id="{566BAA59-1354-4EA9-8E9F-890D12451B5D}">
            <xm:f>OR(TEXT($C729,"jjjj")=TEXT(CRENEAUX!$S$13,"jjjj"),TEXT($C729,"jjjj")=TEXT(CRENEAUX!$T$13,"jjjj"),TEXT($C729,"jjjj")=TEXT(CRENEAUX!$U$13,"jjjj"),TEXT($C729,"jjjj")=TEXT(CRENEAUX!$V$13,"jjjj"),TEXT($C729,"jjjj")=TEXT(CRENEAUX!$W$13,"jjjj"),TEXT($C729,"jjjj")=TEXT(CRENEAUX!$X$13,"jjjj"),TEXT($C729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H730</xm:sqref>
        </x14:conditionalFormatting>
        <x14:conditionalFormatting xmlns:xm="http://schemas.microsoft.com/office/excel/2006/main">
          <x14:cfRule type="expression" priority="1211" id="{4BBFDD23-E50C-4060-8F4E-40378CF359BD}">
            <xm:f>OR(TEXT($C731,"jjjj")=TEXT(CRENEAUX!$S$13,"jjjj"),TEXT($C731,"jjjj")=TEXT(CRENEAUX!$T$13,"jjjj"),TEXT($C731,"jjjj")=TEXT(CRENEAUX!$U$13,"jjjj"),TEXT($C731,"jjjj")=TEXT(CRENEAUX!$V$13,"jjjj"),TEXT($C731,"jjjj")=TEXT(CRENEAUX!$W$13,"jjjj"),TEXT($C731,"jjjj")=TEXT(CRENEAUX!$X$13,"jjjj"),TEXT($C731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H731</xm:sqref>
        </x14:conditionalFormatting>
        <x14:conditionalFormatting xmlns:xm="http://schemas.microsoft.com/office/excel/2006/main">
          <x14:cfRule type="expression" priority="1210" id="{66A8CE4A-0AD0-43F7-84AB-47B37110D6FB}">
            <xm:f>OR(TEXT($C731,"jjjj")=TEXT(CRENEAUX!$S$13,"jjjj"),TEXT($C731,"jjjj")=TEXT(CRENEAUX!$T$13,"jjjj"),TEXT($C731,"jjjj")=TEXT(CRENEAUX!$U$13,"jjjj"),TEXT($C731,"jjjj")=TEXT(CRENEAUX!$V$13,"jjjj"),TEXT($C731,"jjjj")=TEXT(CRENEAUX!$W$13,"jjjj"),TEXT($C731,"jjjj")=TEXT(CRENEAUX!$X$13,"jjjj"),TEXT($C731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H732</xm:sqref>
        </x14:conditionalFormatting>
        <x14:conditionalFormatting xmlns:xm="http://schemas.microsoft.com/office/excel/2006/main">
          <x14:cfRule type="expression" priority="1208" id="{38772497-DCA7-438A-9C59-A44615CF8E4D}">
            <xm:f>OR(TEXT($C733,"jjjj")=TEXT(CRENEAUX!$S$13,"jjjj"),TEXT($C733,"jjjj")=TEXT(CRENEAUX!$T$13,"jjjj"),TEXT($C733,"jjjj")=TEXT(CRENEAUX!$U$13,"jjjj"),TEXT($C733,"jjjj")=TEXT(CRENEAUX!$V$13,"jjjj"),TEXT($C733,"jjjj")=TEXT(CRENEAUX!$W$13,"jjjj"),TEXT($C733,"jjjj")=TEXT(CRENEAUX!$X$13,"jjjj"),TEXT($C733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H733</xm:sqref>
        </x14:conditionalFormatting>
        <x14:conditionalFormatting xmlns:xm="http://schemas.microsoft.com/office/excel/2006/main">
          <x14:cfRule type="expression" priority="1207" id="{9F53E9C3-50D3-4A01-80CD-4A03B35C70C8}">
            <xm:f>OR(TEXT($C733,"jjjj")=TEXT(CRENEAUX!$S$13,"jjjj"),TEXT($C733,"jjjj")=TEXT(CRENEAUX!$T$13,"jjjj"),TEXT($C733,"jjjj")=TEXT(CRENEAUX!$U$13,"jjjj"),TEXT($C733,"jjjj")=TEXT(CRENEAUX!$V$13,"jjjj"),TEXT($C733,"jjjj")=TEXT(CRENEAUX!$W$13,"jjjj"),TEXT($C733,"jjjj")=TEXT(CRENEAUX!$X$13,"jjjj"),TEXT($C733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H734</xm:sqref>
        </x14:conditionalFormatting>
        <x14:conditionalFormatting xmlns:xm="http://schemas.microsoft.com/office/excel/2006/main">
          <x14:cfRule type="expression" priority="1205" id="{8754BE3E-B06C-4072-BC3D-F9603384CC08}">
            <xm:f>OR(TEXT($C735,"jjjj")=TEXT(CRENEAUX!$S$13,"jjjj"),TEXT($C735,"jjjj")=TEXT(CRENEAUX!$T$13,"jjjj"),TEXT($C735,"jjjj")=TEXT(CRENEAUX!$U$13,"jjjj"),TEXT($C735,"jjjj")=TEXT(CRENEAUX!$V$13,"jjjj"),TEXT($C735,"jjjj")=TEXT(CRENEAUX!$W$13,"jjjj"),TEXT($C735,"jjjj")=TEXT(CRENEAUX!$X$13,"jjjj"),TEXT($C735,"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H735</xm:sqref>
        </x14:conditionalFormatting>
        <x14:conditionalFormatting xmlns:xm="http://schemas.microsoft.com/office/excel/2006/main">
          <x14:cfRule type="expression" priority="1204" id="{9B5E30B1-ABD2-40BF-AB5B-C09B52DA996B}">
            <xm:f>OR(TEXT($C735,"jjjj")=TEXT(CRENEAUX!$S$13,"jjjj"),TEXT($C735,"jjjj")=TEXT(CRENEAUX!$T$13,"jjjj"),TEXT($C735,"jjjj")=TEXT(CRENEAUX!$U$13,"jjjj"),TEXT($C735,"jjjj")=TEXT(CRENEAUX!$V$13,"jjjj"),TEXT($C735,"jjjj")=TEXT(CRENEAUX!$W$13,"jjjj"),TEXT($C735,"jjjj")=TEXT(CRENEAUX!$X$13,"jjjj"),TEXT($C735,"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H736</xm:sqref>
        </x14:conditionalFormatting>
        <x14:conditionalFormatting xmlns:xm="http://schemas.microsoft.com/office/excel/2006/main">
          <x14:cfRule type="expression" priority="1202" id="{FF1A9AB0-EDA8-47B7-ADDA-D2BD0B287069}">
            <xm:f>OR(TEXT($C737,"jjjj")=TEXT(CRENEAUX!$S$13,"jjjj"),TEXT($C737,"jjjj")=TEXT(CRENEAUX!$T$13,"jjjj"),TEXT($C737,"jjjj")=TEXT(CRENEAUX!$U$13,"jjjj"),TEXT($C737,"jjjj")=TEXT(CRENEAUX!$V$13,"jjjj"),TEXT($C737,"jjjj")=TEXT(CRENEAUX!$W$13,"jjjj"),TEXT($C737,"jjjj")=TEXT(CRENEAUX!$X$13,"jjjj"),TEXT($C737,"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H737</xm:sqref>
        </x14:conditionalFormatting>
        <x14:conditionalFormatting xmlns:xm="http://schemas.microsoft.com/office/excel/2006/main">
          <x14:cfRule type="expression" priority="1201" id="{3AB2E38A-DC07-4521-84DA-7F8344E5D23A}">
            <xm:f>OR(TEXT($C737,"jjjj")=TEXT(CRENEAUX!$S$13,"jjjj"),TEXT($C737,"jjjj")=TEXT(CRENEAUX!$T$13,"jjjj"),TEXT($C737,"jjjj")=TEXT(CRENEAUX!$U$13,"jjjj"),TEXT($C737,"jjjj")=TEXT(CRENEAUX!$V$13,"jjjj"),TEXT($C737,"jjjj")=TEXT(CRENEAUX!$W$13,"jjjj"),TEXT($C737,"jjjj")=TEXT(CRENEAUX!$X$13,"jjjj"),TEXT($C737,"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H738</xm:sqref>
        </x14:conditionalFormatting>
        <x14:conditionalFormatting xmlns:xm="http://schemas.microsoft.com/office/excel/2006/main">
          <x14:cfRule type="expression" priority="1199" id="{16F76577-9FC8-4659-9996-C971BE89A735}">
            <xm:f>OR(TEXT($C739,"jjjj")=TEXT(CRENEAUX!$S$13,"jjjj"),TEXT($C739,"jjjj")=TEXT(CRENEAUX!$T$13,"jjjj"),TEXT($C739,"jjjj")=TEXT(CRENEAUX!$U$13,"jjjj"),TEXT($C739,"jjjj")=TEXT(CRENEAUX!$V$13,"jjjj"),TEXT($C739,"jjjj")=TEXT(CRENEAUX!$W$13,"jjjj"),TEXT($C739,"jjjj")=TEXT(CRENEAUX!$X$13,"jjjj"),TEXT($C739,"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H739</xm:sqref>
        </x14:conditionalFormatting>
        <x14:conditionalFormatting xmlns:xm="http://schemas.microsoft.com/office/excel/2006/main">
          <x14:cfRule type="expression" priority="1198" id="{51B75A89-C25A-4345-BA7D-389E3933F2BC}">
            <xm:f>OR(TEXT($C739,"jjjj")=TEXT(CRENEAUX!$S$13,"jjjj"),TEXT($C739,"jjjj")=TEXT(CRENEAUX!$T$13,"jjjj"),TEXT($C739,"jjjj")=TEXT(CRENEAUX!$U$13,"jjjj"),TEXT($C739,"jjjj")=TEXT(CRENEAUX!$V$13,"jjjj"),TEXT($C739,"jjjj")=TEXT(CRENEAUX!$W$13,"jjjj"),TEXT($C739,"jjjj")=TEXT(CRENEAUX!$X$13,"jjjj"),TEXT($C739,"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H740</xm:sqref>
        </x14:conditionalFormatting>
        <x14:conditionalFormatting xmlns:xm="http://schemas.microsoft.com/office/excel/2006/main">
          <x14:cfRule type="expression" priority="1196" id="{7E7EC2B4-6F18-4D21-B418-E174AA1F518F}">
            <xm:f>OR(TEXT($C741,"jjjj")=TEXT(CRENEAUX!$S$13,"jjjj"),TEXT($C741,"jjjj")=TEXT(CRENEAUX!$T$13,"jjjj"),TEXT($C741,"jjjj")=TEXT(CRENEAUX!$U$13,"jjjj"),TEXT($C741,"jjjj")=TEXT(CRENEAUX!$V$13,"jjjj"),TEXT($C741,"jjjj")=TEXT(CRENEAUX!$W$13,"jjjj"),TEXT($C741,"jjjj")=TEXT(CRENEAUX!$X$13,"jjjj"),TEXT($C741,"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H741</xm:sqref>
        </x14:conditionalFormatting>
        <x14:conditionalFormatting xmlns:xm="http://schemas.microsoft.com/office/excel/2006/main">
          <x14:cfRule type="expression" priority="1195" id="{D8F9F9E0-9967-4634-A7A3-40E1813EEE53}">
            <xm:f>OR(TEXT($C741,"jjjj")=TEXT(CRENEAUX!$S$13,"jjjj"),TEXT($C741,"jjjj")=TEXT(CRENEAUX!$T$13,"jjjj"),TEXT($C741,"jjjj")=TEXT(CRENEAUX!$U$13,"jjjj"),TEXT($C741,"jjjj")=TEXT(CRENEAUX!$V$13,"jjjj"),TEXT($C741,"jjjj")=TEXT(CRENEAUX!$W$13,"jjjj"),TEXT($C741,"jjjj")=TEXT(CRENEAUX!$X$13,"jjjj"),TEXT($C741,"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H742</xm:sqref>
        </x14:conditionalFormatting>
        <x14:conditionalFormatting xmlns:xm="http://schemas.microsoft.com/office/excel/2006/main">
          <x14:cfRule type="expression" priority="1193" id="{527C7E63-5239-4EE8-8E49-63A6B5BBE8DD}">
            <xm:f>OR(TEXT($C743,"jjjj")=TEXT(CRENEAUX!$S$13,"jjjj"),TEXT($C743,"jjjj")=TEXT(CRENEAUX!$T$13,"jjjj"),TEXT($C743,"jjjj")=TEXT(CRENEAUX!$U$13,"jjjj"),TEXT($C743,"jjjj")=TEXT(CRENEAUX!$V$13,"jjjj"),TEXT($C743,"jjjj")=TEXT(CRENEAUX!$W$13,"jjjj"),TEXT($C743,"jjjj")=TEXT(CRENEAUX!$X$13,"jjjj"),TEXT($C743,"jjjj")=TEXT(CRENEAUX!$Y$13,"jjjj"))</xm:f>
            <x14:dxf>
              <fill>
                <patternFill>
                  <bgColor theme="6" tint="0.59996337778862885"/>
                </patternFill>
              </fill>
              <border>
                <left style="thin">
                  <color auto="1"/>
                </left>
                <right style="thin">
                  <color auto="1"/>
                </right>
                <top style="thin">
                  <color auto="1"/>
                </top>
                <bottom style="dotted">
                  <color auto="1"/>
                </bottom>
                <vertical/>
                <horizontal/>
              </border>
            </x14:dxf>
          </x14:cfRule>
          <xm:sqref>H743</xm:sqref>
        </x14:conditionalFormatting>
        <x14:conditionalFormatting xmlns:xm="http://schemas.microsoft.com/office/excel/2006/main">
          <x14:cfRule type="expression" priority="1192" id="{CE85E1F3-9E86-4550-B843-39A169FA64DD}">
            <xm:f>OR(TEXT($C743,"jjjj")=TEXT(CRENEAUX!$S$13,"jjjj"),TEXT($C743,"jjjj")=TEXT(CRENEAUX!$T$13,"jjjj"),TEXT($C743,"jjjj")=TEXT(CRENEAUX!$U$13,"jjjj"),TEXT($C743,"jjjj")=TEXT(CRENEAUX!$V$13,"jjjj"),TEXT($C743,"jjjj")=TEXT(CRENEAUX!$W$13,"jjjj"),TEXT($C743,"jjjj")=TEXT(CRENEAUX!$X$13,"jjjj"),TEXT($C743,"jjjj")=TEXT(CRENEAUX!$Y$13,"jjjj"))</xm:f>
            <x14:dxf>
              <fill>
                <patternFill>
                  <bgColor theme="6" tint="0.59996337778862885"/>
                </patternFill>
              </fill>
              <border>
                <left style="thin">
                  <color auto="1"/>
                </left>
                <right style="thin">
                  <color auto="1"/>
                </right>
                <top style="dotted">
                  <color auto="1"/>
                </top>
                <bottom style="thin">
                  <color auto="1"/>
                </bottom>
                <vertical/>
                <horizontal/>
              </border>
            </x14:dxf>
          </x14:cfRule>
          <xm:sqref>H744</xm:sqref>
        </x14:conditionalFormatting>
        <x14:conditionalFormatting xmlns:xm="http://schemas.microsoft.com/office/excel/2006/main">
          <x14:cfRule type="expression" priority="1148" id="{BDFBBC2D-B5F0-4486-B4ED-1A4D5E309077}">
            <xm:f>OR(TEXT($C7,"jjjj")=TEXT(CRENEAUX!$S$14,"jjjj"),TEXT($C7,"jjjj")=TEXT(CRENEAUX!$T$14,"jjjj"),TEXT($C7,"jjjj")=TEXT(CRENEAUX!$U$14,"jjjj"),TEXT($C7,"jjjj")=TEXT(CRENEAUX!$V$14,"jjjj"),TEXT($C7,"jjjj")=TEXT(CRENEAUX!$W$14,"jjjj"),TEXT($C7,"jjjj")=TEXT(CRENEAUX!$X$14,"jjjj"),TEXT($C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xm:sqref>
        </x14:conditionalFormatting>
        <x14:conditionalFormatting xmlns:xm="http://schemas.microsoft.com/office/excel/2006/main">
          <x14:cfRule type="expression" priority="1147" id="{04E206F3-15C2-4294-8E61-3DB7078F8392}">
            <xm:f>OR(TEXT($C7,"jjjj")=TEXT(CRENEAUX!$S$14,"jjjj"),TEXT($C7,"jjjj")=TEXT(CRENEAUX!$T$14,"jjjj"),TEXT($C7,"jjjj")=TEXT(CRENEAUX!$U$14,"jjjj"),TEXT($C7,"jjjj")=TEXT(CRENEAUX!$V$14,"jjjj"),TEXT($C7,"jjjj")=TEXT(CRENEAUX!$W$14,"jjjj"),TEXT($C7,"jjjj")=TEXT(CRENEAUX!$X$14,"jjjj"),TEXT($C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I8</xm:sqref>
        </x14:conditionalFormatting>
        <x14:conditionalFormatting xmlns:xm="http://schemas.microsoft.com/office/excel/2006/main">
          <x14:cfRule type="expression" priority="1145" id="{3BEDABC7-C40A-41C9-8FB4-9FC12E50A9C6}">
            <xm:f>OR(TEXT($C9,"jjjj")=TEXT(CRENEAUX!$S$14,"jjjj"),TEXT($C9,"jjjj")=TEXT(CRENEAUX!$T$14,"jjjj"),TEXT($C9,"jjjj")=TEXT(CRENEAUX!$U$14,"jjjj"),TEXT($C9,"jjjj")=TEXT(CRENEAUX!$V$14,"jjjj"),TEXT($C9,"jjjj")=TEXT(CRENEAUX!$W$14,"jjjj"),TEXT($C9,"jjjj")=TEXT(CRENEAUX!$X$14,"jjjj"),TEXT($C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I9</xm:sqref>
        </x14:conditionalFormatting>
        <x14:conditionalFormatting xmlns:xm="http://schemas.microsoft.com/office/excel/2006/main">
          <x14:cfRule type="expression" priority="1144" id="{0F7B46BA-9DF7-4CC8-BA36-71F690CCBED2}">
            <xm:f>OR(TEXT($C9,"jjjj")=TEXT(CRENEAUX!$S$14,"jjjj"),TEXT($C9,"jjjj")=TEXT(CRENEAUX!$T$14,"jjjj"),TEXT($C9,"jjjj")=TEXT(CRENEAUX!$U$14,"jjjj"),TEXT($C9,"jjjj")=TEXT(CRENEAUX!$V$14,"jjjj"),TEXT($C9,"jjjj")=TEXT(CRENEAUX!$W$14,"jjjj"),TEXT($C9,"jjjj")=TEXT(CRENEAUX!$X$14,"jjjj"),TEXT($C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I10</xm:sqref>
        </x14:conditionalFormatting>
        <x14:conditionalFormatting xmlns:xm="http://schemas.microsoft.com/office/excel/2006/main">
          <x14:cfRule type="expression" priority="1142" id="{60ACB261-5D6D-4084-AC23-6EF2CB9C0649}">
            <xm:f>OR(TEXT($C11,"jjjj")=TEXT(CRENEAUX!$S$14,"jjjj"),TEXT($C11,"jjjj")=TEXT(CRENEAUX!$T$14,"jjjj"),TEXT($C11,"jjjj")=TEXT(CRENEAUX!$U$14,"jjjj"),TEXT($C11,"jjjj")=TEXT(CRENEAUX!$V$14,"jjjj"),TEXT($C11,"jjjj")=TEXT(CRENEAUX!$W$14,"jjjj"),TEXT($C11,"jjjj")=TEXT(CRENEAUX!$X$14,"jjjj"),TEXT($C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I11</xm:sqref>
        </x14:conditionalFormatting>
        <x14:conditionalFormatting xmlns:xm="http://schemas.microsoft.com/office/excel/2006/main">
          <x14:cfRule type="expression" priority="1141" id="{0A4DF0A0-D920-4C72-8284-9085BDEFAA95}">
            <xm:f>OR(TEXT($C11,"jjjj")=TEXT(CRENEAUX!$S$14,"jjjj"),TEXT($C11,"jjjj")=TEXT(CRENEAUX!$T$14,"jjjj"),TEXT($C11,"jjjj")=TEXT(CRENEAUX!$U$14,"jjjj"),TEXT($C11,"jjjj")=TEXT(CRENEAUX!$V$14,"jjjj"),TEXT($C11,"jjjj")=TEXT(CRENEAUX!$W$14,"jjjj"),TEXT($C11,"jjjj")=TEXT(CRENEAUX!$X$14,"jjjj"),TEXT($C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I12</xm:sqref>
        </x14:conditionalFormatting>
        <x14:conditionalFormatting xmlns:xm="http://schemas.microsoft.com/office/excel/2006/main">
          <x14:cfRule type="expression" priority="1139" id="{7D92E8FD-9BAD-4A64-A741-747C066A75D5}">
            <xm:f>OR(TEXT($C13,"jjjj")=TEXT(CRENEAUX!$S$14,"jjjj"),TEXT($C13,"jjjj")=TEXT(CRENEAUX!$T$14,"jjjj"),TEXT($C13,"jjjj")=TEXT(CRENEAUX!$U$14,"jjjj"),TEXT($C13,"jjjj")=TEXT(CRENEAUX!$V$14,"jjjj"),TEXT($C13,"jjjj")=TEXT(CRENEAUX!$W$14,"jjjj"),TEXT($C13,"jjjj")=TEXT(CRENEAUX!$X$14,"jjjj"),TEXT($C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I13</xm:sqref>
        </x14:conditionalFormatting>
        <x14:conditionalFormatting xmlns:xm="http://schemas.microsoft.com/office/excel/2006/main">
          <x14:cfRule type="expression" priority="1138" id="{55E1B223-63EB-428E-813C-AD025613F5AA}">
            <xm:f>OR(TEXT($C13,"jjjj")=TEXT(CRENEAUX!$S$14,"jjjj"),TEXT($C13,"jjjj")=TEXT(CRENEAUX!$T$14,"jjjj"),TEXT($C13,"jjjj")=TEXT(CRENEAUX!$U$14,"jjjj"),TEXT($C13,"jjjj")=TEXT(CRENEAUX!$V$14,"jjjj"),TEXT($C13,"jjjj")=TEXT(CRENEAUX!$W$14,"jjjj"),TEXT($C13,"jjjj")=TEXT(CRENEAUX!$X$14,"jjjj"),TEXT($C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I14</xm:sqref>
        </x14:conditionalFormatting>
        <x14:conditionalFormatting xmlns:xm="http://schemas.microsoft.com/office/excel/2006/main">
          <x14:cfRule type="expression" priority="1136" id="{90B4D150-F1B3-4F29-8596-CA5A6FD9A31A}">
            <xm:f>OR(TEXT($C15,"jjjj")=TEXT(CRENEAUX!$S$14,"jjjj"),TEXT($C15,"jjjj")=TEXT(CRENEAUX!$T$14,"jjjj"),TEXT($C15,"jjjj")=TEXT(CRENEAUX!$U$14,"jjjj"),TEXT($C15,"jjjj")=TEXT(CRENEAUX!$V$14,"jjjj"),TEXT($C15,"jjjj")=TEXT(CRENEAUX!$W$14,"jjjj"),TEXT($C15,"jjjj")=TEXT(CRENEAUX!$X$14,"jjjj"),TEXT($C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I15</xm:sqref>
        </x14:conditionalFormatting>
        <x14:conditionalFormatting xmlns:xm="http://schemas.microsoft.com/office/excel/2006/main">
          <x14:cfRule type="expression" priority="1135" id="{A4B89425-45C3-4EC2-BD4F-3880E4100114}">
            <xm:f>OR(TEXT($C15,"jjjj")=TEXT(CRENEAUX!$S$14,"jjjj"),TEXT($C15,"jjjj")=TEXT(CRENEAUX!$T$14,"jjjj"),TEXT($C15,"jjjj")=TEXT(CRENEAUX!$U$14,"jjjj"),TEXT($C15,"jjjj")=TEXT(CRENEAUX!$V$14,"jjjj"),TEXT($C15,"jjjj")=TEXT(CRENEAUX!$W$14,"jjjj"),TEXT($C15,"jjjj")=TEXT(CRENEAUX!$X$14,"jjjj"),TEXT($C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I16</xm:sqref>
        </x14:conditionalFormatting>
        <x14:conditionalFormatting xmlns:xm="http://schemas.microsoft.com/office/excel/2006/main">
          <x14:cfRule type="expression" priority="1133" id="{31388628-07E8-4DC9-9C3A-576A5BEFEB79}">
            <xm:f>OR(TEXT($C17,"jjjj")=TEXT(CRENEAUX!$S$14,"jjjj"),TEXT($C17,"jjjj")=TEXT(CRENEAUX!$T$14,"jjjj"),TEXT($C17,"jjjj")=TEXT(CRENEAUX!$U$14,"jjjj"),TEXT($C17,"jjjj")=TEXT(CRENEAUX!$V$14,"jjjj"),TEXT($C17,"jjjj")=TEXT(CRENEAUX!$W$14,"jjjj"),TEXT($C17,"jjjj")=TEXT(CRENEAUX!$X$14,"jjjj"),TEXT($C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I17</xm:sqref>
        </x14:conditionalFormatting>
        <x14:conditionalFormatting xmlns:xm="http://schemas.microsoft.com/office/excel/2006/main">
          <x14:cfRule type="expression" priority="1132" id="{CF82CE05-AAE3-4C94-BE80-BA78DE308A94}">
            <xm:f>OR(TEXT($C17,"jjjj")=TEXT(CRENEAUX!$S$14,"jjjj"),TEXT($C17,"jjjj")=TEXT(CRENEAUX!$T$14,"jjjj"),TEXT($C17,"jjjj")=TEXT(CRENEAUX!$U$14,"jjjj"),TEXT($C17,"jjjj")=TEXT(CRENEAUX!$V$14,"jjjj"),TEXT($C17,"jjjj")=TEXT(CRENEAUX!$W$14,"jjjj"),TEXT($C17,"jjjj")=TEXT(CRENEAUX!$X$14,"jjjj"),TEXT($C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I18</xm:sqref>
        </x14:conditionalFormatting>
        <x14:conditionalFormatting xmlns:xm="http://schemas.microsoft.com/office/excel/2006/main">
          <x14:cfRule type="expression" priority="1130" id="{0C681BB8-192C-4C69-8704-59AA6019D9A5}">
            <xm:f>OR(TEXT($C19,"jjjj")=TEXT(CRENEAUX!$S$14,"jjjj"),TEXT($C19,"jjjj")=TEXT(CRENEAUX!$T$14,"jjjj"),TEXT($C19,"jjjj")=TEXT(CRENEAUX!$U$14,"jjjj"),TEXT($C19,"jjjj")=TEXT(CRENEAUX!$V$14,"jjjj"),TEXT($C19,"jjjj")=TEXT(CRENEAUX!$W$14,"jjjj"),TEXT($C19,"jjjj")=TEXT(CRENEAUX!$X$14,"jjjj"),TEXT($C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I19</xm:sqref>
        </x14:conditionalFormatting>
        <x14:conditionalFormatting xmlns:xm="http://schemas.microsoft.com/office/excel/2006/main">
          <x14:cfRule type="expression" priority="1129" id="{D50B4B28-05BF-4CED-8C99-5EFD68073B67}">
            <xm:f>OR(TEXT($C19,"jjjj")=TEXT(CRENEAUX!$S$14,"jjjj"),TEXT($C19,"jjjj")=TEXT(CRENEAUX!$T$14,"jjjj"),TEXT($C19,"jjjj")=TEXT(CRENEAUX!$U$14,"jjjj"),TEXT($C19,"jjjj")=TEXT(CRENEAUX!$V$14,"jjjj"),TEXT($C19,"jjjj")=TEXT(CRENEAUX!$W$14,"jjjj"),TEXT($C19,"jjjj")=TEXT(CRENEAUX!$X$14,"jjjj"),TEXT($C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I20</xm:sqref>
        </x14:conditionalFormatting>
        <x14:conditionalFormatting xmlns:xm="http://schemas.microsoft.com/office/excel/2006/main">
          <x14:cfRule type="expression" priority="1127" id="{547017FD-0646-4904-BFD3-6101D810B9E0}">
            <xm:f>OR(TEXT($C21,"jjjj")=TEXT(CRENEAUX!$S$14,"jjjj"),TEXT($C21,"jjjj")=TEXT(CRENEAUX!$T$14,"jjjj"),TEXT($C21,"jjjj")=TEXT(CRENEAUX!$U$14,"jjjj"),TEXT($C21,"jjjj")=TEXT(CRENEAUX!$V$14,"jjjj"),TEXT($C21,"jjjj")=TEXT(CRENEAUX!$W$14,"jjjj"),TEXT($C21,"jjjj")=TEXT(CRENEAUX!$X$14,"jjjj"),TEXT($C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I21</xm:sqref>
        </x14:conditionalFormatting>
        <x14:conditionalFormatting xmlns:xm="http://schemas.microsoft.com/office/excel/2006/main">
          <x14:cfRule type="expression" priority="1126" id="{ED074B09-F1E3-4621-BBA5-904D043D4E82}">
            <xm:f>OR(TEXT($C21,"jjjj")=TEXT(CRENEAUX!$S$14,"jjjj"),TEXT($C21,"jjjj")=TEXT(CRENEAUX!$T$14,"jjjj"),TEXT($C21,"jjjj")=TEXT(CRENEAUX!$U$14,"jjjj"),TEXT($C21,"jjjj")=TEXT(CRENEAUX!$V$14,"jjjj"),TEXT($C21,"jjjj")=TEXT(CRENEAUX!$W$14,"jjjj"),TEXT($C21,"jjjj")=TEXT(CRENEAUX!$X$14,"jjjj"),TEXT($C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I22</xm:sqref>
        </x14:conditionalFormatting>
        <x14:conditionalFormatting xmlns:xm="http://schemas.microsoft.com/office/excel/2006/main">
          <x14:cfRule type="expression" priority="1124" id="{A7A79212-5691-4194-A0CF-9509CC1E9902}">
            <xm:f>OR(TEXT($C23,"jjjj")=TEXT(CRENEAUX!$S$14,"jjjj"),TEXT($C23,"jjjj")=TEXT(CRENEAUX!$T$14,"jjjj"),TEXT($C23,"jjjj")=TEXT(CRENEAUX!$U$14,"jjjj"),TEXT($C23,"jjjj")=TEXT(CRENEAUX!$V$14,"jjjj"),TEXT($C23,"jjjj")=TEXT(CRENEAUX!$W$14,"jjjj"),TEXT($C23,"jjjj")=TEXT(CRENEAUX!$X$14,"jjjj"),TEXT($C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I23</xm:sqref>
        </x14:conditionalFormatting>
        <x14:conditionalFormatting xmlns:xm="http://schemas.microsoft.com/office/excel/2006/main">
          <x14:cfRule type="expression" priority="1123" id="{7CE1670B-707A-45D1-8AAA-B91CEB0270B9}">
            <xm:f>OR(TEXT($C23,"jjjj")=TEXT(CRENEAUX!$S$14,"jjjj"),TEXT($C23,"jjjj")=TEXT(CRENEAUX!$T$14,"jjjj"),TEXT($C23,"jjjj")=TEXT(CRENEAUX!$U$14,"jjjj"),TEXT($C23,"jjjj")=TEXT(CRENEAUX!$V$14,"jjjj"),TEXT($C23,"jjjj")=TEXT(CRENEAUX!$W$14,"jjjj"),TEXT($C23,"jjjj")=TEXT(CRENEAUX!$X$14,"jjjj"),TEXT($C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I24</xm:sqref>
        </x14:conditionalFormatting>
        <x14:conditionalFormatting xmlns:xm="http://schemas.microsoft.com/office/excel/2006/main">
          <x14:cfRule type="expression" priority="1121" id="{6BCD491F-13C6-4001-AEA0-7A3763E0000B}">
            <xm:f>OR(TEXT($C25,"jjjj")=TEXT(CRENEAUX!$S$14,"jjjj"),TEXT($C25,"jjjj")=TEXT(CRENEAUX!$T$14,"jjjj"),TEXT($C25,"jjjj")=TEXT(CRENEAUX!$U$14,"jjjj"),TEXT($C25,"jjjj")=TEXT(CRENEAUX!$V$14,"jjjj"),TEXT($C25,"jjjj")=TEXT(CRENEAUX!$W$14,"jjjj"),TEXT($C25,"jjjj")=TEXT(CRENEAUX!$X$14,"jjjj"),TEXT($C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I25</xm:sqref>
        </x14:conditionalFormatting>
        <x14:conditionalFormatting xmlns:xm="http://schemas.microsoft.com/office/excel/2006/main">
          <x14:cfRule type="expression" priority="1120" id="{E844BFF1-DDE7-4680-A3FE-D3D0442CB275}">
            <xm:f>OR(TEXT($C25,"jjjj")=TEXT(CRENEAUX!$S$14,"jjjj"),TEXT($C25,"jjjj")=TEXT(CRENEAUX!$T$14,"jjjj"),TEXT($C25,"jjjj")=TEXT(CRENEAUX!$U$14,"jjjj"),TEXT($C25,"jjjj")=TEXT(CRENEAUX!$V$14,"jjjj"),TEXT($C25,"jjjj")=TEXT(CRENEAUX!$W$14,"jjjj"),TEXT($C25,"jjjj")=TEXT(CRENEAUX!$X$14,"jjjj"),TEXT($C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I26</xm:sqref>
        </x14:conditionalFormatting>
        <x14:conditionalFormatting xmlns:xm="http://schemas.microsoft.com/office/excel/2006/main">
          <x14:cfRule type="expression" priority="1118" id="{CD1AC08E-B280-4605-8599-E8114E0A6267}">
            <xm:f>OR(TEXT($C27,"jjjj")=TEXT(CRENEAUX!$S$14,"jjjj"),TEXT($C27,"jjjj")=TEXT(CRENEAUX!$T$14,"jjjj"),TEXT($C27,"jjjj")=TEXT(CRENEAUX!$U$14,"jjjj"),TEXT($C27,"jjjj")=TEXT(CRENEAUX!$V$14,"jjjj"),TEXT($C27,"jjjj")=TEXT(CRENEAUX!$W$14,"jjjj"),TEXT($C27,"jjjj")=TEXT(CRENEAUX!$X$14,"jjjj"),TEXT($C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I27</xm:sqref>
        </x14:conditionalFormatting>
        <x14:conditionalFormatting xmlns:xm="http://schemas.microsoft.com/office/excel/2006/main">
          <x14:cfRule type="expression" priority="1117" id="{A111E57C-BA67-4F9A-8335-330D5F3E74C2}">
            <xm:f>OR(TEXT($C27,"jjjj")=TEXT(CRENEAUX!$S$14,"jjjj"),TEXT($C27,"jjjj")=TEXT(CRENEAUX!$T$14,"jjjj"),TEXT($C27,"jjjj")=TEXT(CRENEAUX!$U$14,"jjjj"),TEXT($C27,"jjjj")=TEXT(CRENEAUX!$V$14,"jjjj"),TEXT($C27,"jjjj")=TEXT(CRENEAUX!$W$14,"jjjj"),TEXT($C27,"jjjj")=TEXT(CRENEAUX!$X$14,"jjjj"),TEXT($C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I28</xm:sqref>
        </x14:conditionalFormatting>
        <x14:conditionalFormatting xmlns:xm="http://schemas.microsoft.com/office/excel/2006/main">
          <x14:cfRule type="expression" priority="1115" id="{C71CEBD8-65B3-4397-B1A2-065FA9F11D95}">
            <xm:f>OR(TEXT($C29,"jjjj")=TEXT(CRENEAUX!$S$14,"jjjj"),TEXT($C29,"jjjj")=TEXT(CRENEAUX!$T$14,"jjjj"),TEXT($C29,"jjjj")=TEXT(CRENEAUX!$U$14,"jjjj"),TEXT($C29,"jjjj")=TEXT(CRENEAUX!$V$14,"jjjj"),TEXT($C29,"jjjj")=TEXT(CRENEAUX!$W$14,"jjjj"),TEXT($C29,"jjjj")=TEXT(CRENEAUX!$X$14,"jjjj"),TEXT($C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I29</xm:sqref>
        </x14:conditionalFormatting>
        <x14:conditionalFormatting xmlns:xm="http://schemas.microsoft.com/office/excel/2006/main">
          <x14:cfRule type="expression" priority="1114" id="{36C0EBF0-0C94-47F0-9026-E756DE8C18F0}">
            <xm:f>OR(TEXT($C29,"jjjj")=TEXT(CRENEAUX!$S$14,"jjjj"),TEXT($C29,"jjjj")=TEXT(CRENEAUX!$T$14,"jjjj"),TEXT($C29,"jjjj")=TEXT(CRENEAUX!$U$14,"jjjj"),TEXT($C29,"jjjj")=TEXT(CRENEAUX!$V$14,"jjjj"),TEXT($C29,"jjjj")=TEXT(CRENEAUX!$W$14,"jjjj"),TEXT($C29,"jjjj")=TEXT(CRENEAUX!$X$14,"jjjj"),TEXT($C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I30</xm:sqref>
        </x14:conditionalFormatting>
        <x14:conditionalFormatting xmlns:xm="http://schemas.microsoft.com/office/excel/2006/main">
          <x14:cfRule type="expression" priority="1112" id="{9CF4C37E-5409-45D8-881B-622A82DAB8F3}">
            <xm:f>OR(TEXT($C31,"jjjj")=TEXT(CRENEAUX!$S$14,"jjjj"),TEXT($C31,"jjjj")=TEXT(CRENEAUX!$T$14,"jjjj"),TEXT($C31,"jjjj")=TEXT(CRENEAUX!$U$14,"jjjj"),TEXT($C31,"jjjj")=TEXT(CRENEAUX!$V$14,"jjjj"),TEXT($C31,"jjjj")=TEXT(CRENEAUX!$W$14,"jjjj"),TEXT($C31,"jjjj")=TEXT(CRENEAUX!$X$14,"jjjj"),TEXT($C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I31</xm:sqref>
        </x14:conditionalFormatting>
        <x14:conditionalFormatting xmlns:xm="http://schemas.microsoft.com/office/excel/2006/main">
          <x14:cfRule type="expression" priority="1111" id="{03B36D31-3B50-42B9-BC52-6441089F46B7}">
            <xm:f>OR(TEXT($C31,"jjjj")=TEXT(CRENEAUX!$S$14,"jjjj"),TEXT($C31,"jjjj")=TEXT(CRENEAUX!$T$14,"jjjj"),TEXT($C31,"jjjj")=TEXT(CRENEAUX!$U$14,"jjjj"),TEXT($C31,"jjjj")=TEXT(CRENEAUX!$V$14,"jjjj"),TEXT($C31,"jjjj")=TEXT(CRENEAUX!$W$14,"jjjj"),TEXT($C31,"jjjj")=TEXT(CRENEAUX!$X$14,"jjjj"),TEXT($C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I32</xm:sqref>
        </x14:conditionalFormatting>
        <x14:conditionalFormatting xmlns:xm="http://schemas.microsoft.com/office/excel/2006/main">
          <x14:cfRule type="expression" priority="1109" id="{FDA14E5B-E1BB-461A-887C-69404D02838A}">
            <xm:f>OR(TEXT($C33,"jjjj")=TEXT(CRENEAUX!$S$14,"jjjj"),TEXT($C33,"jjjj")=TEXT(CRENEAUX!$T$14,"jjjj"),TEXT($C33,"jjjj")=TEXT(CRENEAUX!$U$14,"jjjj"),TEXT($C33,"jjjj")=TEXT(CRENEAUX!$V$14,"jjjj"),TEXT($C33,"jjjj")=TEXT(CRENEAUX!$W$14,"jjjj"),TEXT($C33,"jjjj")=TEXT(CRENEAUX!$X$14,"jjjj"),TEXT($C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I33</xm:sqref>
        </x14:conditionalFormatting>
        <x14:conditionalFormatting xmlns:xm="http://schemas.microsoft.com/office/excel/2006/main">
          <x14:cfRule type="expression" priority="1108" id="{E7CB0F91-45C6-4650-8557-6F7866DDE6C4}">
            <xm:f>OR(TEXT($C33,"jjjj")=TEXT(CRENEAUX!$S$14,"jjjj"),TEXT($C33,"jjjj")=TEXT(CRENEAUX!$T$14,"jjjj"),TEXT($C33,"jjjj")=TEXT(CRENEAUX!$U$14,"jjjj"),TEXT($C33,"jjjj")=TEXT(CRENEAUX!$V$14,"jjjj"),TEXT($C33,"jjjj")=TEXT(CRENEAUX!$W$14,"jjjj"),TEXT($C33,"jjjj")=TEXT(CRENEAUX!$X$14,"jjjj"),TEXT($C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I34</xm:sqref>
        </x14:conditionalFormatting>
        <x14:conditionalFormatting xmlns:xm="http://schemas.microsoft.com/office/excel/2006/main">
          <x14:cfRule type="expression" priority="1106" id="{75FF8B5C-01AB-4A72-8BCF-9D35892DE0E2}">
            <xm:f>OR(TEXT($C35,"jjjj")=TEXT(CRENEAUX!$S$14,"jjjj"),TEXT($C35,"jjjj")=TEXT(CRENEAUX!$T$14,"jjjj"),TEXT($C35,"jjjj")=TEXT(CRENEAUX!$U$14,"jjjj"),TEXT($C35,"jjjj")=TEXT(CRENEAUX!$V$14,"jjjj"),TEXT($C35,"jjjj")=TEXT(CRENEAUX!$W$14,"jjjj"),TEXT($C35,"jjjj")=TEXT(CRENEAUX!$X$14,"jjjj"),TEXT($C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I35</xm:sqref>
        </x14:conditionalFormatting>
        <x14:conditionalFormatting xmlns:xm="http://schemas.microsoft.com/office/excel/2006/main">
          <x14:cfRule type="expression" priority="1105" id="{FBB2506A-AACB-4A95-A99E-A6496420277A}">
            <xm:f>OR(TEXT($C35,"jjjj")=TEXT(CRENEAUX!$S$14,"jjjj"),TEXT($C35,"jjjj")=TEXT(CRENEAUX!$T$14,"jjjj"),TEXT($C35,"jjjj")=TEXT(CRENEAUX!$U$14,"jjjj"),TEXT($C35,"jjjj")=TEXT(CRENEAUX!$V$14,"jjjj"),TEXT($C35,"jjjj")=TEXT(CRENEAUX!$W$14,"jjjj"),TEXT($C35,"jjjj")=TEXT(CRENEAUX!$X$14,"jjjj"),TEXT($C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I36</xm:sqref>
        </x14:conditionalFormatting>
        <x14:conditionalFormatting xmlns:xm="http://schemas.microsoft.com/office/excel/2006/main">
          <x14:cfRule type="expression" priority="1103" id="{2017BC92-FBC9-4EF1-9676-F53911530B17}">
            <xm:f>OR(TEXT($C37,"jjjj")=TEXT(CRENEAUX!$S$14,"jjjj"),TEXT($C37,"jjjj")=TEXT(CRENEAUX!$T$14,"jjjj"),TEXT($C37,"jjjj")=TEXT(CRENEAUX!$U$14,"jjjj"),TEXT($C37,"jjjj")=TEXT(CRENEAUX!$V$14,"jjjj"),TEXT($C37,"jjjj")=TEXT(CRENEAUX!$W$14,"jjjj"),TEXT($C37,"jjjj")=TEXT(CRENEAUX!$X$14,"jjjj"),TEXT($C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I37</xm:sqref>
        </x14:conditionalFormatting>
        <x14:conditionalFormatting xmlns:xm="http://schemas.microsoft.com/office/excel/2006/main">
          <x14:cfRule type="expression" priority="1102" id="{6F5EA7F3-EF03-41F0-AA0B-95816072C086}">
            <xm:f>OR(TEXT($C37,"jjjj")=TEXT(CRENEAUX!$S$14,"jjjj"),TEXT($C37,"jjjj")=TEXT(CRENEAUX!$T$14,"jjjj"),TEXT($C37,"jjjj")=TEXT(CRENEAUX!$U$14,"jjjj"),TEXT($C37,"jjjj")=TEXT(CRENEAUX!$V$14,"jjjj"),TEXT($C37,"jjjj")=TEXT(CRENEAUX!$W$14,"jjjj"),TEXT($C37,"jjjj")=TEXT(CRENEAUX!$X$14,"jjjj"),TEXT($C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I38</xm:sqref>
        </x14:conditionalFormatting>
        <x14:conditionalFormatting xmlns:xm="http://schemas.microsoft.com/office/excel/2006/main">
          <x14:cfRule type="expression" priority="1100" id="{252562EF-9282-4F60-84E7-7B0EA3F96442}">
            <xm:f>OR(TEXT($C39,"jjjj")=TEXT(CRENEAUX!$S$14,"jjjj"),TEXT($C39,"jjjj")=TEXT(CRENEAUX!$T$14,"jjjj"),TEXT($C39,"jjjj")=TEXT(CRENEAUX!$U$14,"jjjj"),TEXT($C39,"jjjj")=TEXT(CRENEAUX!$V$14,"jjjj"),TEXT($C39,"jjjj")=TEXT(CRENEAUX!$W$14,"jjjj"),TEXT($C39,"jjjj")=TEXT(CRENEAUX!$X$14,"jjjj"),TEXT($C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I39</xm:sqref>
        </x14:conditionalFormatting>
        <x14:conditionalFormatting xmlns:xm="http://schemas.microsoft.com/office/excel/2006/main">
          <x14:cfRule type="expression" priority="1099" id="{763A66ED-0AA0-495D-AA55-0BE09591B1C1}">
            <xm:f>OR(TEXT($C39,"jjjj")=TEXT(CRENEAUX!$S$14,"jjjj"),TEXT($C39,"jjjj")=TEXT(CRENEAUX!$T$14,"jjjj"),TEXT($C39,"jjjj")=TEXT(CRENEAUX!$U$14,"jjjj"),TEXT($C39,"jjjj")=TEXT(CRENEAUX!$V$14,"jjjj"),TEXT($C39,"jjjj")=TEXT(CRENEAUX!$W$14,"jjjj"),TEXT($C39,"jjjj")=TEXT(CRENEAUX!$X$14,"jjjj"),TEXT($C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I40</xm:sqref>
        </x14:conditionalFormatting>
        <x14:conditionalFormatting xmlns:xm="http://schemas.microsoft.com/office/excel/2006/main">
          <x14:cfRule type="expression" priority="1097" id="{59C03A91-15D7-42F1-8648-5C7BB6B74A86}">
            <xm:f>OR(TEXT($C41,"jjjj")=TEXT(CRENEAUX!$S$14,"jjjj"),TEXT($C41,"jjjj")=TEXT(CRENEAUX!$T$14,"jjjj"),TEXT($C41,"jjjj")=TEXT(CRENEAUX!$U$14,"jjjj"),TEXT($C41,"jjjj")=TEXT(CRENEAUX!$V$14,"jjjj"),TEXT($C41,"jjjj")=TEXT(CRENEAUX!$W$14,"jjjj"),TEXT($C41,"jjjj")=TEXT(CRENEAUX!$X$14,"jjjj"),TEXT($C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I41</xm:sqref>
        </x14:conditionalFormatting>
        <x14:conditionalFormatting xmlns:xm="http://schemas.microsoft.com/office/excel/2006/main">
          <x14:cfRule type="expression" priority="1096" id="{F558DAA6-9510-4FA1-80AA-27533F6CA9A8}">
            <xm:f>OR(TEXT($C41,"jjjj")=TEXT(CRENEAUX!$S$14,"jjjj"),TEXT($C41,"jjjj")=TEXT(CRENEAUX!$T$14,"jjjj"),TEXT($C41,"jjjj")=TEXT(CRENEAUX!$U$14,"jjjj"),TEXT($C41,"jjjj")=TEXT(CRENEAUX!$V$14,"jjjj"),TEXT($C41,"jjjj")=TEXT(CRENEAUX!$W$14,"jjjj"),TEXT($C41,"jjjj")=TEXT(CRENEAUX!$X$14,"jjjj"),TEXT($C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I42</xm:sqref>
        </x14:conditionalFormatting>
        <x14:conditionalFormatting xmlns:xm="http://schemas.microsoft.com/office/excel/2006/main">
          <x14:cfRule type="expression" priority="1094" id="{572D5F00-DFBF-48CD-A75B-A8D8D752A6DA}">
            <xm:f>OR(TEXT($C43,"jjjj")=TEXT(CRENEAUX!$S$14,"jjjj"),TEXT($C43,"jjjj")=TEXT(CRENEAUX!$T$14,"jjjj"),TEXT($C43,"jjjj")=TEXT(CRENEAUX!$U$14,"jjjj"),TEXT($C43,"jjjj")=TEXT(CRENEAUX!$V$14,"jjjj"),TEXT($C43,"jjjj")=TEXT(CRENEAUX!$W$14,"jjjj"),TEXT($C43,"jjjj")=TEXT(CRENEAUX!$X$14,"jjjj"),TEXT($C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I43</xm:sqref>
        </x14:conditionalFormatting>
        <x14:conditionalFormatting xmlns:xm="http://schemas.microsoft.com/office/excel/2006/main">
          <x14:cfRule type="expression" priority="1093" id="{A8E07443-753A-4062-B78B-CBE4522024C3}">
            <xm:f>OR(TEXT($C43,"jjjj")=TEXT(CRENEAUX!$S$14,"jjjj"),TEXT($C43,"jjjj")=TEXT(CRENEAUX!$T$14,"jjjj"),TEXT($C43,"jjjj")=TEXT(CRENEAUX!$U$14,"jjjj"),TEXT($C43,"jjjj")=TEXT(CRENEAUX!$V$14,"jjjj"),TEXT($C43,"jjjj")=TEXT(CRENEAUX!$W$14,"jjjj"),TEXT($C43,"jjjj")=TEXT(CRENEAUX!$X$14,"jjjj"),TEXT($C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I44</xm:sqref>
        </x14:conditionalFormatting>
        <x14:conditionalFormatting xmlns:xm="http://schemas.microsoft.com/office/excel/2006/main">
          <x14:cfRule type="expression" priority="1091" id="{217009FC-20FB-49DF-BECC-01601173770F}">
            <xm:f>OR(TEXT($C45,"jjjj")=TEXT(CRENEAUX!$S$14,"jjjj"),TEXT($C45,"jjjj")=TEXT(CRENEAUX!$T$14,"jjjj"),TEXT($C45,"jjjj")=TEXT(CRENEAUX!$U$14,"jjjj"),TEXT($C45,"jjjj")=TEXT(CRENEAUX!$V$14,"jjjj"),TEXT($C45,"jjjj")=TEXT(CRENEAUX!$W$14,"jjjj"),TEXT($C45,"jjjj")=TEXT(CRENEAUX!$X$14,"jjjj"),TEXT($C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I45</xm:sqref>
        </x14:conditionalFormatting>
        <x14:conditionalFormatting xmlns:xm="http://schemas.microsoft.com/office/excel/2006/main">
          <x14:cfRule type="expression" priority="1090" id="{A44CED55-7DE8-41B7-8567-F9894A5CA890}">
            <xm:f>OR(TEXT($C45,"jjjj")=TEXT(CRENEAUX!$S$14,"jjjj"),TEXT($C45,"jjjj")=TEXT(CRENEAUX!$T$14,"jjjj"),TEXT($C45,"jjjj")=TEXT(CRENEAUX!$U$14,"jjjj"),TEXT($C45,"jjjj")=TEXT(CRENEAUX!$V$14,"jjjj"),TEXT($C45,"jjjj")=TEXT(CRENEAUX!$W$14,"jjjj"),TEXT($C45,"jjjj")=TEXT(CRENEAUX!$X$14,"jjjj"),TEXT($C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I46</xm:sqref>
        </x14:conditionalFormatting>
        <x14:conditionalFormatting xmlns:xm="http://schemas.microsoft.com/office/excel/2006/main">
          <x14:cfRule type="expression" priority="1088" id="{81143346-BFF2-4FF7-A440-C7C365D34910}">
            <xm:f>OR(TEXT($C47,"jjjj")=TEXT(CRENEAUX!$S$14,"jjjj"),TEXT($C47,"jjjj")=TEXT(CRENEAUX!$T$14,"jjjj"),TEXT($C47,"jjjj")=TEXT(CRENEAUX!$U$14,"jjjj"),TEXT($C47,"jjjj")=TEXT(CRENEAUX!$V$14,"jjjj"),TEXT($C47,"jjjj")=TEXT(CRENEAUX!$W$14,"jjjj"),TEXT($C47,"jjjj")=TEXT(CRENEAUX!$X$14,"jjjj"),TEXT($C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I47</xm:sqref>
        </x14:conditionalFormatting>
        <x14:conditionalFormatting xmlns:xm="http://schemas.microsoft.com/office/excel/2006/main">
          <x14:cfRule type="expression" priority="1087" id="{646F55C1-7868-499B-87E1-8B510B317389}">
            <xm:f>OR(TEXT($C47,"jjjj")=TEXT(CRENEAUX!$S$14,"jjjj"),TEXT($C47,"jjjj")=TEXT(CRENEAUX!$T$14,"jjjj"),TEXT($C47,"jjjj")=TEXT(CRENEAUX!$U$14,"jjjj"),TEXT($C47,"jjjj")=TEXT(CRENEAUX!$V$14,"jjjj"),TEXT($C47,"jjjj")=TEXT(CRENEAUX!$W$14,"jjjj"),TEXT($C47,"jjjj")=TEXT(CRENEAUX!$X$14,"jjjj"),TEXT($C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I48</xm:sqref>
        </x14:conditionalFormatting>
        <x14:conditionalFormatting xmlns:xm="http://schemas.microsoft.com/office/excel/2006/main">
          <x14:cfRule type="expression" priority="1085" id="{00BE33F8-4DEC-497F-B957-A494F8A1BF2C}">
            <xm:f>OR(TEXT($C49,"jjjj")=TEXT(CRENEAUX!$S$14,"jjjj"),TEXT($C49,"jjjj")=TEXT(CRENEAUX!$T$14,"jjjj"),TEXT($C49,"jjjj")=TEXT(CRENEAUX!$U$14,"jjjj"),TEXT($C49,"jjjj")=TEXT(CRENEAUX!$V$14,"jjjj"),TEXT($C49,"jjjj")=TEXT(CRENEAUX!$W$14,"jjjj"),TEXT($C49,"jjjj")=TEXT(CRENEAUX!$X$14,"jjjj"),TEXT($C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I49</xm:sqref>
        </x14:conditionalFormatting>
        <x14:conditionalFormatting xmlns:xm="http://schemas.microsoft.com/office/excel/2006/main">
          <x14:cfRule type="expression" priority="1084" id="{BB7EC9A0-638F-4448-AF11-87B35F58C9AE}">
            <xm:f>OR(TEXT($C49,"jjjj")=TEXT(CRENEAUX!$S$14,"jjjj"),TEXT($C49,"jjjj")=TEXT(CRENEAUX!$T$14,"jjjj"),TEXT($C49,"jjjj")=TEXT(CRENEAUX!$U$14,"jjjj"),TEXT($C49,"jjjj")=TEXT(CRENEAUX!$V$14,"jjjj"),TEXT($C49,"jjjj")=TEXT(CRENEAUX!$W$14,"jjjj"),TEXT($C49,"jjjj")=TEXT(CRENEAUX!$X$14,"jjjj"),TEXT($C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I50</xm:sqref>
        </x14:conditionalFormatting>
        <x14:conditionalFormatting xmlns:xm="http://schemas.microsoft.com/office/excel/2006/main">
          <x14:cfRule type="expression" priority="1082" id="{CF618BC5-411A-452F-8987-EF71494DED78}">
            <xm:f>OR(TEXT($C51,"jjjj")=TEXT(CRENEAUX!$S$14,"jjjj"),TEXT($C51,"jjjj")=TEXT(CRENEAUX!$T$14,"jjjj"),TEXT($C51,"jjjj")=TEXT(CRENEAUX!$U$14,"jjjj"),TEXT($C51,"jjjj")=TEXT(CRENEAUX!$V$14,"jjjj"),TEXT($C51,"jjjj")=TEXT(CRENEAUX!$W$14,"jjjj"),TEXT($C51,"jjjj")=TEXT(CRENEAUX!$X$14,"jjjj"),TEXT($C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I51</xm:sqref>
        </x14:conditionalFormatting>
        <x14:conditionalFormatting xmlns:xm="http://schemas.microsoft.com/office/excel/2006/main">
          <x14:cfRule type="expression" priority="1081" id="{598F3F14-A0A0-49EA-8D13-43C086C99D74}">
            <xm:f>OR(TEXT($C51,"jjjj")=TEXT(CRENEAUX!$S$14,"jjjj"),TEXT($C51,"jjjj")=TEXT(CRENEAUX!$T$14,"jjjj"),TEXT($C51,"jjjj")=TEXT(CRENEAUX!$U$14,"jjjj"),TEXT($C51,"jjjj")=TEXT(CRENEAUX!$V$14,"jjjj"),TEXT($C51,"jjjj")=TEXT(CRENEAUX!$W$14,"jjjj"),TEXT($C51,"jjjj")=TEXT(CRENEAUX!$X$14,"jjjj"),TEXT($C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I52</xm:sqref>
        </x14:conditionalFormatting>
        <x14:conditionalFormatting xmlns:xm="http://schemas.microsoft.com/office/excel/2006/main">
          <x14:cfRule type="expression" priority="1079" id="{B3BDE6CB-9258-4D40-82C3-73A456CC1741}">
            <xm:f>OR(TEXT($C53,"jjjj")=TEXT(CRENEAUX!$S$14,"jjjj"),TEXT($C53,"jjjj")=TEXT(CRENEAUX!$T$14,"jjjj"),TEXT($C53,"jjjj")=TEXT(CRENEAUX!$U$14,"jjjj"),TEXT($C53,"jjjj")=TEXT(CRENEAUX!$V$14,"jjjj"),TEXT($C53,"jjjj")=TEXT(CRENEAUX!$W$14,"jjjj"),TEXT($C53,"jjjj")=TEXT(CRENEAUX!$X$14,"jjjj"),TEXT($C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I53</xm:sqref>
        </x14:conditionalFormatting>
        <x14:conditionalFormatting xmlns:xm="http://schemas.microsoft.com/office/excel/2006/main">
          <x14:cfRule type="expression" priority="1078" id="{4664BA7F-50D8-4481-AE5B-3B0FFBFB8EFC}">
            <xm:f>OR(TEXT($C53,"jjjj")=TEXT(CRENEAUX!$S$14,"jjjj"),TEXT($C53,"jjjj")=TEXT(CRENEAUX!$T$14,"jjjj"),TEXT($C53,"jjjj")=TEXT(CRENEAUX!$U$14,"jjjj"),TEXT($C53,"jjjj")=TEXT(CRENEAUX!$V$14,"jjjj"),TEXT($C53,"jjjj")=TEXT(CRENEAUX!$W$14,"jjjj"),TEXT($C53,"jjjj")=TEXT(CRENEAUX!$X$14,"jjjj"),TEXT($C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I54</xm:sqref>
        </x14:conditionalFormatting>
        <x14:conditionalFormatting xmlns:xm="http://schemas.microsoft.com/office/excel/2006/main">
          <x14:cfRule type="expression" priority="1076" id="{4B2E4047-0E38-4DF0-B381-925E0E593191}">
            <xm:f>OR(TEXT($C55,"jjjj")=TEXT(CRENEAUX!$S$14,"jjjj"),TEXT($C55,"jjjj")=TEXT(CRENEAUX!$T$14,"jjjj"),TEXT($C55,"jjjj")=TEXT(CRENEAUX!$U$14,"jjjj"),TEXT($C55,"jjjj")=TEXT(CRENEAUX!$V$14,"jjjj"),TEXT($C55,"jjjj")=TEXT(CRENEAUX!$W$14,"jjjj"),TEXT($C55,"jjjj")=TEXT(CRENEAUX!$X$14,"jjjj"),TEXT($C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I55</xm:sqref>
        </x14:conditionalFormatting>
        <x14:conditionalFormatting xmlns:xm="http://schemas.microsoft.com/office/excel/2006/main">
          <x14:cfRule type="expression" priority="1075" id="{498C9F4B-2D79-483E-BEE3-0D322ED200D8}">
            <xm:f>OR(TEXT($C55,"jjjj")=TEXT(CRENEAUX!$S$14,"jjjj"),TEXT($C55,"jjjj")=TEXT(CRENEAUX!$T$14,"jjjj"),TEXT($C55,"jjjj")=TEXT(CRENEAUX!$U$14,"jjjj"),TEXT($C55,"jjjj")=TEXT(CRENEAUX!$V$14,"jjjj"),TEXT($C55,"jjjj")=TEXT(CRENEAUX!$W$14,"jjjj"),TEXT($C55,"jjjj")=TEXT(CRENEAUX!$X$14,"jjjj"),TEXT($C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I56</xm:sqref>
        </x14:conditionalFormatting>
        <x14:conditionalFormatting xmlns:xm="http://schemas.microsoft.com/office/excel/2006/main">
          <x14:cfRule type="expression" priority="1073" id="{FB7F717E-E17F-4A80-8DF7-B724F9674866}">
            <xm:f>OR(TEXT($C57,"jjjj")=TEXT(CRENEAUX!$S$14,"jjjj"),TEXT($C57,"jjjj")=TEXT(CRENEAUX!$T$14,"jjjj"),TEXT($C57,"jjjj")=TEXT(CRENEAUX!$U$14,"jjjj"),TEXT($C57,"jjjj")=TEXT(CRENEAUX!$V$14,"jjjj"),TEXT($C57,"jjjj")=TEXT(CRENEAUX!$W$14,"jjjj"),TEXT($C57,"jjjj")=TEXT(CRENEAUX!$X$14,"jjjj"),TEXT($C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I57</xm:sqref>
        </x14:conditionalFormatting>
        <x14:conditionalFormatting xmlns:xm="http://schemas.microsoft.com/office/excel/2006/main">
          <x14:cfRule type="expression" priority="1072" id="{E0D2E6AC-A2C2-475B-835F-C036B7E26FD2}">
            <xm:f>OR(TEXT($C57,"jjjj")=TEXT(CRENEAUX!$S$14,"jjjj"),TEXT($C57,"jjjj")=TEXT(CRENEAUX!$T$14,"jjjj"),TEXT($C57,"jjjj")=TEXT(CRENEAUX!$U$14,"jjjj"),TEXT($C57,"jjjj")=TEXT(CRENEAUX!$V$14,"jjjj"),TEXT($C57,"jjjj")=TEXT(CRENEAUX!$W$14,"jjjj"),TEXT($C57,"jjjj")=TEXT(CRENEAUX!$X$14,"jjjj"),TEXT($C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I58</xm:sqref>
        </x14:conditionalFormatting>
        <x14:conditionalFormatting xmlns:xm="http://schemas.microsoft.com/office/excel/2006/main">
          <x14:cfRule type="expression" priority="1070" id="{464B5094-6D83-489A-A432-1E8B28B996D3}">
            <xm:f>OR(TEXT($C59,"jjjj")=TEXT(CRENEAUX!$S$14,"jjjj"),TEXT($C59,"jjjj")=TEXT(CRENEAUX!$T$14,"jjjj"),TEXT($C59,"jjjj")=TEXT(CRENEAUX!$U$14,"jjjj"),TEXT($C59,"jjjj")=TEXT(CRENEAUX!$V$14,"jjjj"),TEXT($C59,"jjjj")=TEXT(CRENEAUX!$W$14,"jjjj"),TEXT($C59,"jjjj")=TEXT(CRENEAUX!$X$14,"jjjj"),TEXT($C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I59</xm:sqref>
        </x14:conditionalFormatting>
        <x14:conditionalFormatting xmlns:xm="http://schemas.microsoft.com/office/excel/2006/main">
          <x14:cfRule type="expression" priority="1069" id="{373F1522-5786-4288-BF57-72EBE188FF9C}">
            <xm:f>OR(TEXT($C59,"jjjj")=TEXT(CRENEAUX!$S$14,"jjjj"),TEXT($C59,"jjjj")=TEXT(CRENEAUX!$T$14,"jjjj"),TEXT($C59,"jjjj")=TEXT(CRENEAUX!$U$14,"jjjj"),TEXT($C59,"jjjj")=TEXT(CRENEAUX!$V$14,"jjjj"),TEXT($C59,"jjjj")=TEXT(CRENEAUX!$W$14,"jjjj"),TEXT($C59,"jjjj")=TEXT(CRENEAUX!$X$14,"jjjj"),TEXT($C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I60</xm:sqref>
        </x14:conditionalFormatting>
        <x14:conditionalFormatting xmlns:xm="http://schemas.microsoft.com/office/excel/2006/main">
          <x14:cfRule type="expression" priority="1067" id="{0AD9BA92-D620-4BCE-9D4C-59A9C8CE9CA9}">
            <xm:f>OR(TEXT($C61,"jjjj")=TEXT(CRENEAUX!$S$14,"jjjj"),TEXT($C61,"jjjj")=TEXT(CRENEAUX!$T$14,"jjjj"),TEXT($C61,"jjjj")=TEXT(CRENEAUX!$U$14,"jjjj"),TEXT($C61,"jjjj")=TEXT(CRENEAUX!$V$14,"jjjj"),TEXT($C61,"jjjj")=TEXT(CRENEAUX!$W$14,"jjjj"),TEXT($C61,"jjjj")=TEXT(CRENEAUX!$X$14,"jjjj"),TEXT($C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I61</xm:sqref>
        </x14:conditionalFormatting>
        <x14:conditionalFormatting xmlns:xm="http://schemas.microsoft.com/office/excel/2006/main">
          <x14:cfRule type="expression" priority="1066" id="{2C6EA546-753C-465B-AA1B-AAD8BA013DE3}">
            <xm:f>OR(TEXT($C61,"jjjj")=TEXT(CRENEAUX!$S$14,"jjjj"),TEXT($C61,"jjjj")=TEXT(CRENEAUX!$T$14,"jjjj"),TEXT($C61,"jjjj")=TEXT(CRENEAUX!$U$14,"jjjj"),TEXT($C61,"jjjj")=TEXT(CRENEAUX!$V$14,"jjjj"),TEXT($C61,"jjjj")=TEXT(CRENEAUX!$W$14,"jjjj"),TEXT($C61,"jjjj")=TEXT(CRENEAUX!$X$14,"jjjj"),TEXT($C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I62</xm:sqref>
        </x14:conditionalFormatting>
        <x14:conditionalFormatting xmlns:xm="http://schemas.microsoft.com/office/excel/2006/main">
          <x14:cfRule type="expression" priority="1064" id="{AFD01CA4-B84D-47B3-BFD0-895DE53EF1AB}">
            <xm:f>OR(TEXT($C63,"jjjj")=TEXT(CRENEAUX!$S$14,"jjjj"),TEXT($C63,"jjjj")=TEXT(CRENEAUX!$T$14,"jjjj"),TEXT($C63,"jjjj")=TEXT(CRENEAUX!$U$14,"jjjj"),TEXT($C63,"jjjj")=TEXT(CRENEAUX!$V$14,"jjjj"),TEXT($C63,"jjjj")=TEXT(CRENEAUX!$W$14,"jjjj"),TEXT($C63,"jjjj")=TEXT(CRENEAUX!$X$14,"jjjj"),TEXT($C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I63</xm:sqref>
        </x14:conditionalFormatting>
        <x14:conditionalFormatting xmlns:xm="http://schemas.microsoft.com/office/excel/2006/main">
          <x14:cfRule type="expression" priority="1063" id="{A666B1AA-9979-46C1-959B-17861565BF4A}">
            <xm:f>OR(TEXT($C63,"jjjj")=TEXT(CRENEAUX!$S$14,"jjjj"),TEXT($C63,"jjjj")=TEXT(CRENEAUX!$T$14,"jjjj"),TEXT($C63,"jjjj")=TEXT(CRENEAUX!$U$14,"jjjj"),TEXT($C63,"jjjj")=TEXT(CRENEAUX!$V$14,"jjjj"),TEXT($C63,"jjjj")=TEXT(CRENEAUX!$W$14,"jjjj"),TEXT($C63,"jjjj")=TEXT(CRENEAUX!$X$14,"jjjj"),TEXT($C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I64</xm:sqref>
        </x14:conditionalFormatting>
        <x14:conditionalFormatting xmlns:xm="http://schemas.microsoft.com/office/excel/2006/main">
          <x14:cfRule type="expression" priority="1061" id="{CC432BE3-7CD5-4A84-AB20-D70A148445A2}">
            <xm:f>OR(TEXT($C65,"jjjj")=TEXT(CRENEAUX!$S$14,"jjjj"),TEXT($C65,"jjjj")=TEXT(CRENEAUX!$T$14,"jjjj"),TEXT($C65,"jjjj")=TEXT(CRENEAUX!$U$14,"jjjj"),TEXT($C65,"jjjj")=TEXT(CRENEAUX!$V$14,"jjjj"),TEXT($C65,"jjjj")=TEXT(CRENEAUX!$W$14,"jjjj"),TEXT($C65,"jjjj")=TEXT(CRENEAUX!$X$14,"jjjj"),TEXT($C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I65</xm:sqref>
        </x14:conditionalFormatting>
        <x14:conditionalFormatting xmlns:xm="http://schemas.microsoft.com/office/excel/2006/main">
          <x14:cfRule type="expression" priority="1060" id="{2D74E790-9B73-4838-AAAF-DD65AB7AF06D}">
            <xm:f>OR(TEXT($C65,"jjjj")=TEXT(CRENEAUX!$S$14,"jjjj"),TEXT($C65,"jjjj")=TEXT(CRENEAUX!$T$14,"jjjj"),TEXT($C65,"jjjj")=TEXT(CRENEAUX!$U$14,"jjjj"),TEXT($C65,"jjjj")=TEXT(CRENEAUX!$V$14,"jjjj"),TEXT($C65,"jjjj")=TEXT(CRENEAUX!$W$14,"jjjj"),TEXT($C65,"jjjj")=TEXT(CRENEAUX!$X$14,"jjjj"),TEXT($C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I66</xm:sqref>
        </x14:conditionalFormatting>
        <x14:conditionalFormatting xmlns:xm="http://schemas.microsoft.com/office/excel/2006/main">
          <x14:cfRule type="expression" priority="1058" id="{452E70F2-168A-4E04-9442-811C8684C9F4}">
            <xm:f>OR(TEXT($C67,"jjjj")=TEXT(CRENEAUX!$S$14,"jjjj"),TEXT($C67,"jjjj")=TEXT(CRENEAUX!$T$14,"jjjj"),TEXT($C67,"jjjj")=TEXT(CRENEAUX!$U$14,"jjjj"),TEXT($C67,"jjjj")=TEXT(CRENEAUX!$V$14,"jjjj"),TEXT($C67,"jjjj")=TEXT(CRENEAUX!$W$14,"jjjj"),TEXT($C67,"jjjj")=TEXT(CRENEAUX!$X$14,"jjjj"),TEXT($C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I67</xm:sqref>
        </x14:conditionalFormatting>
        <x14:conditionalFormatting xmlns:xm="http://schemas.microsoft.com/office/excel/2006/main">
          <x14:cfRule type="expression" priority="1057" id="{E08E5D2B-A68D-4392-9865-644474D1B014}">
            <xm:f>OR(TEXT($C67,"jjjj")=TEXT(CRENEAUX!$S$14,"jjjj"),TEXT($C67,"jjjj")=TEXT(CRENEAUX!$T$14,"jjjj"),TEXT($C67,"jjjj")=TEXT(CRENEAUX!$U$14,"jjjj"),TEXT($C67,"jjjj")=TEXT(CRENEAUX!$V$14,"jjjj"),TEXT($C67,"jjjj")=TEXT(CRENEAUX!$W$14,"jjjj"),TEXT($C67,"jjjj")=TEXT(CRENEAUX!$X$14,"jjjj"),TEXT($C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I68</xm:sqref>
        </x14:conditionalFormatting>
        <x14:conditionalFormatting xmlns:xm="http://schemas.microsoft.com/office/excel/2006/main">
          <x14:cfRule type="expression" priority="1055" id="{FF12F5AD-533F-479D-9288-182581C4ADA5}">
            <xm:f>OR(TEXT($C69,"jjjj")=TEXT(CRENEAUX!$S$14,"jjjj"),TEXT($C69,"jjjj")=TEXT(CRENEAUX!$T$14,"jjjj"),TEXT($C69,"jjjj")=TEXT(CRENEAUX!$U$14,"jjjj"),TEXT($C69,"jjjj")=TEXT(CRENEAUX!$V$14,"jjjj"),TEXT($C69,"jjjj")=TEXT(CRENEAUX!$W$14,"jjjj"),TEXT($C69,"jjjj")=TEXT(CRENEAUX!$X$14,"jjjj"),TEXT($C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I69</xm:sqref>
        </x14:conditionalFormatting>
        <x14:conditionalFormatting xmlns:xm="http://schemas.microsoft.com/office/excel/2006/main">
          <x14:cfRule type="expression" priority="1054" id="{AFA2F030-46AA-45D5-9331-5BA24F2A0D3B}">
            <xm:f>OR(TEXT($C69,"jjjj")=TEXT(CRENEAUX!$S$14,"jjjj"),TEXT($C69,"jjjj")=TEXT(CRENEAUX!$T$14,"jjjj"),TEXT($C69,"jjjj")=TEXT(CRENEAUX!$U$14,"jjjj"),TEXT($C69,"jjjj")=TEXT(CRENEAUX!$V$14,"jjjj"),TEXT($C69,"jjjj")=TEXT(CRENEAUX!$W$14,"jjjj"),TEXT($C69,"jjjj")=TEXT(CRENEAUX!$X$14,"jjjj"),TEXT($C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I70</xm:sqref>
        </x14:conditionalFormatting>
        <x14:conditionalFormatting xmlns:xm="http://schemas.microsoft.com/office/excel/2006/main">
          <x14:cfRule type="expression" priority="1052" id="{B94E9892-6FCC-4449-9954-BBBB1C7A3154}">
            <xm:f>OR(TEXT($C71,"jjjj")=TEXT(CRENEAUX!$S$14,"jjjj"),TEXT($C71,"jjjj")=TEXT(CRENEAUX!$T$14,"jjjj"),TEXT($C71,"jjjj")=TEXT(CRENEAUX!$U$14,"jjjj"),TEXT($C71,"jjjj")=TEXT(CRENEAUX!$V$14,"jjjj"),TEXT($C71,"jjjj")=TEXT(CRENEAUX!$W$14,"jjjj"),TEXT($C71,"jjjj")=TEXT(CRENEAUX!$X$14,"jjjj"),TEXT($C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I71</xm:sqref>
        </x14:conditionalFormatting>
        <x14:conditionalFormatting xmlns:xm="http://schemas.microsoft.com/office/excel/2006/main">
          <x14:cfRule type="expression" priority="1051" id="{DDC7E2A2-5E0A-4E38-9D38-B90631D51EFA}">
            <xm:f>OR(TEXT($C71,"jjjj")=TEXT(CRENEAUX!$S$14,"jjjj"),TEXT($C71,"jjjj")=TEXT(CRENEAUX!$T$14,"jjjj"),TEXT($C71,"jjjj")=TEXT(CRENEAUX!$U$14,"jjjj"),TEXT($C71,"jjjj")=TEXT(CRENEAUX!$V$14,"jjjj"),TEXT($C71,"jjjj")=TEXT(CRENEAUX!$W$14,"jjjj"),TEXT($C71,"jjjj")=TEXT(CRENEAUX!$X$14,"jjjj"),TEXT($C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I72</xm:sqref>
        </x14:conditionalFormatting>
        <x14:conditionalFormatting xmlns:xm="http://schemas.microsoft.com/office/excel/2006/main">
          <x14:cfRule type="expression" priority="1049" id="{CCBCF670-5DB6-4EF3-BA6D-9390D1B09173}">
            <xm:f>OR(TEXT($C73,"jjjj")=TEXT(CRENEAUX!$S$14,"jjjj"),TEXT($C73,"jjjj")=TEXT(CRENEAUX!$T$14,"jjjj"),TEXT($C73,"jjjj")=TEXT(CRENEAUX!$U$14,"jjjj"),TEXT($C73,"jjjj")=TEXT(CRENEAUX!$V$14,"jjjj"),TEXT($C73,"jjjj")=TEXT(CRENEAUX!$W$14,"jjjj"),TEXT($C73,"jjjj")=TEXT(CRENEAUX!$X$14,"jjjj"),TEXT($C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I73</xm:sqref>
        </x14:conditionalFormatting>
        <x14:conditionalFormatting xmlns:xm="http://schemas.microsoft.com/office/excel/2006/main">
          <x14:cfRule type="expression" priority="1048" id="{14017AD3-D2D5-4EAB-937E-29E7E81E98FF}">
            <xm:f>OR(TEXT($C73,"jjjj")=TEXT(CRENEAUX!$S$14,"jjjj"),TEXT($C73,"jjjj")=TEXT(CRENEAUX!$T$14,"jjjj"),TEXT($C73,"jjjj")=TEXT(CRENEAUX!$U$14,"jjjj"),TEXT($C73,"jjjj")=TEXT(CRENEAUX!$V$14,"jjjj"),TEXT($C73,"jjjj")=TEXT(CRENEAUX!$W$14,"jjjj"),TEXT($C73,"jjjj")=TEXT(CRENEAUX!$X$14,"jjjj"),TEXT($C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I74</xm:sqref>
        </x14:conditionalFormatting>
        <x14:conditionalFormatting xmlns:xm="http://schemas.microsoft.com/office/excel/2006/main">
          <x14:cfRule type="expression" priority="1046" id="{1F25284C-30D1-4EBA-9D17-F59132683657}">
            <xm:f>OR(TEXT($C75,"jjjj")=TEXT(CRENEAUX!$S$14,"jjjj"),TEXT($C75,"jjjj")=TEXT(CRENEAUX!$T$14,"jjjj"),TEXT($C75,"jjjj")=TEXT(CRENEAUX!$U$14,"jjjj"),TEXT($C75,"jjjj")=TEXT(CRENEAUX!$V$14,"jjjj"),TEXT($C75,"jjjj")=TEXT(CRENEAUX!$W$14,"jjjj"),TEXT($C75,"jjjj")=TEXT(CRENEAUX!$X$14,"jjjj"),TEXT($C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I75</xm:sqref>
        </x14:conditionalFormatting>
        <x14:conditionalFormatting xmlns:xm="http://schemas.microsoft.com/office/excel/2006/main">
          <x14:cfRule type="expression" priority="1045" id="{71080257-4DAB-47D3-B5E0-FBA581A76074}">
            <xm:f>OR(TEXT($C75,"jjjj")=TEXT(CRENEAUX!$S$14,"jjjj"),TEXT($C75,"jjjj")=TEXT(CRENEAUX!$T$14,"jjjj"),TEXT($C75,"jjjj")=TEXT(CRENEAUX!$U$14,"jjjj"),TEXT($C75,"jjjj")=TEXT(CRENEAUX!$V$14,"jjjj"),TEXT($C75,"jjjj")=TEXT(CRENEAUX!$W$14,"jjjj"),TEXT($C75,"jjjj")=TEXT(CRENEAUX!$X$14,"jjjj"),TEXT($C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I76</xm:sqref>
        </x14:conditionalFormatting>
        <x14:conditionalFormatting xmlns:xm="http://schemas.microsoft.com/office/excel/2006/main">
          <x14:cfRule type="expression" priority="1043" id="{1F4B24DB-9C9C-4822-9EA6-504A6FE15C16}">
            <xm:f>OR(TEXT($C77,"jjjj")=TEXT(CRENEAUX!$S$14,"jjjj"),TEXT($C77,"jjjj")=TEXT(CRENEAUX!$T$14,"jjjj"),TEXT($C77,"jjjj")=TEXT(CRENEAUX!$U$14,"jjjj"),TEXT($C77,"jjjj")=TEXT(CRENEAUX!$V$14,"jjjj"),TEXT($C77,"jjjj")=TEXT(CRENEAUX!$W$14,"jjjj"),TEXT($C77,"jjjj")=TEXT(CRENEAUX!$X$14,"jjjj"),TEXT($C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I77</xm:sqref>
        </x14:conditionalFormatting>
        <x14:conditionalFormatting xmlns:xm="http://schemas.microsoft.com/office/excel/2006/main">
          <x14:cfRule type="expression" priority="1042" id="{D67590CC-1547-4C62-9FA1-E83B4A7B580A}">
            <xm:f>OR(TEXT($C77,"jjjj")=TEXT(CRENEAUX!$S$14,"jjjj"),TEXT($C77,"jjjj")=TEXT(CRENEAUX!$T$14,"jjjj"),TEXT($C77,"jjjj")=TEXT(CRENEAUX!$U$14,"jjjj"),TEXT($C77,"jjjj")=TEXT(CRENEAUX!$V$14,"jjjj"),TEXT($C77,"jjjj")=TEXT(CRENEAUX!$W$14,"jjjj"),TEXT($C77,"jjjj")=TEXT(CRENEAUX!$X$14,"jjjj"),TEXT($C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I78</xm:sqref>
        </x14:conditionalFormatting>
        <x14:conditionalFormatting xmlns:xm="http://schemas.microsoft.com/office/excel/2006/main">
          <x14:cfRule type="expression" priority="1040" id="{2A9923C2-1650-448A-B70F-81F339C587B3}">
            <xm:f>OR(TEXT($C79,"jjjj")=TEXT(CRENEAUX!$S$14,"jjjj"),TEXT($C79,"jjjj")=TEXT(CRENEAUX!$T$14,"jjjj"),TEXT($C79,"jjjj")=TEXT(CRENEAUX!$U$14,"jjjj"),TEXT($C79,"jjjj")=TEXT(CRENEAUX!$V$14,"jjjj"),TEXT($C79,"jjjj")=TEXT(CRENEAUX!$W$14,"jjjj"),TEXT($C79,"jjjj")=TEXT(CRENEAUX!$X$14,"jjjj"),TEXT($C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I79</xm:sqref>
        </x14:conditionalFormatting>
        <x14:conditionalFormatting xmlns:xm="http://schemas.microsoft.com/office/excel/2006/main">
          <x14:cfRule type="expression" priority="1039" id="{9C4FD3A9-170C-4147-BF90-6E9FAB8940CA}">
            <xm:f>OR(TEXT($C79,"jjjj")=TEXT(CRENEAUX!$S$14,"jjjj"),TEXT($C79,"jjjj")=TEXT(CRENEAUX!$T$14,"jjjj"),TEXT($C79,"jjjj")=TEXT(CRENEAUX!$U$14,"jjjj"),TEXT($C79,"jjjj")=TEXT(CRENEAUX!$V$14,"jjjj"),TEXT($C79,"jjjj")=TEXT(CRENEAUX!$W$14,"jjjj"),TEXT($C79,"jjjj")=TEXT(CRENEAUX!$X$14,"jjjj"),TEXT($C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I80</xm:sqref>
        </x14:conditionalFormatting>
        <x14:conditionalFormatting xmlns:xm="http://schemas.microsoft.com/office/excel/2006/main">
          <x14:cfRule type="expression" priority="1037" id="{B4DD0C33-86F7-4962-9440-3853AD1F9AC5}">
            <xm:f>OR(TEXT($C81,"jjjj")=TEXT(CRENEAUX!$S$14,"jjjj"),TEXT($C81,"jjjj")=TEXT(CRENEAUX!$T$14,"jjjj"),TEXT($C81,"jjjj")=TEXT(CRENEAUX!$U$14,"jjjj"),TEXT($C81,"jjjj")=TEXT(CRENEAUX!$V$14,"jjjj"),TEXT($C81,"jjjj")=TEXT(CRENEAUX!$W$14,"jjjj"),TEXT($C81,"jjjj")=TEXT(CRENEAUX!$X$14,"jjjj"),TEXT($C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I81</xm:sqref>
        </x14:conditionalFormatting>
        <x14:conditionalFormatting xmlns:xm="http://schemas.microsoft.com/office/excel/2006/main">
          <x14:cfRule type="expression" priority="1036" id="{CA4867CE-5DA2-4217-B1E1-A499B3F2352C}">
            <xm:f>OR(TEXT($C81,"jjjj")=TEXT(CRENEAUX!$S$14,"jjjj"),TEXT($C81,"jjjj")=TEXT(CRENEAUX!$T$14,"jjjj"),TEXT($C81,"jjjj")=TEXT(CRENEAUX!$U$14,"jjjj"),TEXT($C81,"jjjj")=TEXT(CRENEAUX!$V$14,"jjjj"),TEXT($C81,"jjjj")=TEXT(CRENEAUX!$W$14,"jjjj"),TEXT($C81,"jjjj")=TEXT(CRENEAUX!$X$14,"jjjj"),TEXT($C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I82</xm:sqref>
        </x14:conditionalFormatting>
        <x14:conditionalFormatting xmlns:xm="http://schemas.microsoft.com/office/excel/2006/main">
          <x14:cfRule type="expression" priority="1034" id="{BB67C22A-22F2-41B0-9DBC-CF36236DF1F4}">
            <xm:f>OR(TEXT($C83,"jjjj")=TEXT(CRENEAUX!$S$14,"jjjj"),TEXT($C83,"jjjj")=TEXT(CRENEAUX!$T$14,"jjjj"),TEXT($C83,"jjjj")=TEXT(CRENEAUX!$U$14,"jjjj"),TEXT($C83,"jjjj")=TEXT(CRENEAUX!$V$14,"jjjj"),TEXT($C83,"jjjj")=TEXT(CRENEAUX!$W$14,"jjjj"),TEXT($C83,"jjjj")=TEXT(CRENEAUX!$X$14,"jjjj"),TEXT($C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I83</xm:sqref>
        </x14:conditionalFormatting>
        <x14:conditionalFormatting xmlns:xm="http://schemas.microsoft.com/office/excel/2006/main">
          <x14:cfRule type="expression" priority="1033" id="{A50CD432-9C31-4642-9FA6-8C5A9B08085B}">
            <xm:f>OR(TEXT($C83,"jjjj")=TEXT(CRENEAUX!$S$14,"jjjj"),TEXT($C83,"jjjj")=TEXT(CRENEAUX!$T$14,"jjjj"),TEXT($C83,"jjjj")=TEXT(CRENEAUX!$U$14,"jjjj"),TEXT($C83,"jjjj")=TEXT(CRENEAUX!$V$14,"jjjj"),TEXT($C83,"jjjj")=TEXT(CRENEAUX!$W$14,"jjjj"),TEXT($C83,"jjjj")=TEXT(CRENEAUX!$X$14,"jjjj"),TEXT($C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I84</xm:sqref>
        </x14:conditionalFormatting>
        <x14:conditionalFormatting xmlns:xm="http://schemas.microsoft.com/office/excel/2006/main">
          <x14:cfRule type="expression" priority="1031" id="{AE4EAA8E-24D2-404A-8B5F-D5208A28F8BF}">
            <xm:f>OR(TEXT($C85,"jjjj")=TEXT(CRENEAUX!$S$14,"jjjj"),TEXT($C85,"jjjj")=TEXT(CRENEAUX!$T$14,"jjjj"),TEXT($C85,"jjjj")=TEXT(CRENEAUX!$U$14,"jjjj"),TEXT($C85,"jjjj")=TEXT(CRENEAUX!$V$14,"jjjj"),TEXT($C85,"jjjj")=TEXT(CRENEAUX!$W$14,"jjjj"),TEXT($C85,"jjjj")=TEXT(CRENEAUX!$X$14,"jjjj"),TEXT($C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I85</xm:sqref>
        </x14:conditionalFormatting>
        <x14:conditionalFormatting xmlns:xm="http://schemas.microsoft.com/office/excel/2006/main">
          <x14:cfRule type="expression" priority="1030" id="{D07CB4C9-DEE9-4695-8BE0-CF92B688AA4A}">
            <xm:f>OR(TEXT($C85,"jjjj")=TEXT(CRENEAUX!$S$14,"jjjj"),TEXT($C85,"jjjj")=TEXT(CRENEAUX!$T$14,"jjjj"),TEXT($C85,"jjjj")=TEXT(CRENEAUX!$U$14,"jjjj"),TEXT($C85,"jjjj")=TEXT(CRENEAUX!$V$14,"jjjj"),TEXT($C85,"jjjj")=TEXT(CRENEAUX!$W$14,"jjjj"),TEXT($C85,"jjjj")=TEXT(CRENEAUX!$X$14,"jjjj"),TEXT($C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I86</xm:sqref>
        </x14:conditionalFormatting>
        <x14:conditionalFormatting xmlns:xm="http://schemas.microsoft.com/office/excel/2006/main">
          <x14:cfRule type="expression" priority="1028" id="{299B8FEC-5BD7-4ED5-A281-EB2456CAEA78}">
            <xm:f>OR(TEXT($C87,"jjjj")=TEXT(CRENEAUX!$S$14,"jjjj"),TEXT($C87,"jjjj")=TEXT(CRENEAUX!$T$14,"jjjj"),TEXT($C87,"jjjj")=TEXT(CRENEAUX!$U$14,"jjjj"),TEXT($C87,"jjjj")=TEXT(CRENEAUX!$V$14,"jjjj"),TEXT($C87,"jjjj")=TEXT(CRENEAUX!$W$14,"jjjj"),TEXT($C87,"jjjj")=TEXT(CRENEAUX!$X$14,"jjjj"),TEXT($C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I87</xm:sqref>
        </x14:conditionalFormatting>
        <x14:conditionalFormatting xmlns:xm="http://schemas.microsoft.com/office/excel/2006/main">
          <x14:cfRule type="expression" priority="1027" id="{92CDA25D-14D5-49E4-B562-5615429E1E07}">
            <xm:f>OR(TEXT($C87,"jjjj")=TEXT(CRENEAUX!$S$14,"jjjj"),TEXT($C87,"jjjj")=TEXT(CRENEAUX!$T$14,"jjjj"),TEXT($C87,"jjjj")=TEXT(CRENEAUX!$U$14,"jjjj"),TEXT($C87,"jjjj")=TEXT(CRENEAUX!$V$14,"jjjj"),TEXT($C87,"jjjj")=TEXT(CRENEAUX!$W$14,"jjjj"),TEXT($C87,"jjjj")=TEXT(CRENEAUX!$X$14,"jjjj"),TEXT($C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I88</xm:sqref>
        </x14:conditionalFormatting>
        <x14:conditionalFormatting xmlns:xm="http://schemas.microsoft.com/office/excel/2006/main">
          <x14:cfRule type="expression" priority="1025" id="{A5EED4D4-71CA-4EFA-9670-C11E22955419}">
            <xm:f>OR(TEXT($C89,"jjjj")=TEXT(CRENEAUX!$S$14,"jjjj"),TEXT($C89,"jjjj")=TEXT(CRENEAUX!$T$14,"jjjj"),TEXT($C89,"jjjj")=TEXT(CRENEAUX!$U$14,"jjjj"),TEXT($C89,"jjjj")=TEXT(CRENEAUX!$V$14,"jjjj"),TEXT($C89,"jjjj")=TEXT(CRENEAUX!$W$14,"jjjj"),TEXT($C89,"jjjj")=TEXT(CRENEAUX!$X$14,"jjjj"),TEXT($C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I89</xm:sqref>
        </x14:conditionalFormatting>
        <x14:conditionalFormatting xmlns:xm="http://schemas.microsoft.com/office/excel/2006/main">
          <x14:cfRule type="expression" priority="1024" id="{92E96F57-0EBF-4407-9780-E49EC022CAAD}">
            <xm:f>OR(TEXT($C89,"jjjj")=TEXT(CRENEAUX!$S$14,"jjjj"),TEXT($C89,"jjjj")=TEXT(CRENEAUX!$T$14,"jjjj"),TEXT($C89,"jjjj")=TEXT(CRENEAUX!$U$14,"jjjj"),TEXT($C89,"jjjj")=TEXT(CRENEAUX!$V$14,"jjjj"),TEXT($C89,"jjjj")=TEXT(CRENEAUX!$W$14,"jjjj"),TEXT($C89,"jjjj")=TEXT(CRENEAUX!$X$14,"jjjj"),TEXT($C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I90</xm:sqref>
        </x14:conditionalFormatting>
        <x14:conditionalFormatting xmlns:xm="http://schemas.microsoft.com/office/excel/2006/main">
          <x14:cfRule type="expression" priority="1022" id="{A052D72C-73D8-4B36-878A-C2FDA37B4B1F}">
            <xm:f>OR(TEXT($C91,"jjjj")=TEXT(CRENEAUX!$S$14,"jjjj"),TEXT($C91,"jjjj")=TEXT(CRENEAUX!$T$14,"jjjj"),TEXT($C91,"jjjj")=TEXT(CRENEAUX!$U$14,"jjjj"),TEXT($C91,"jjjj")=TEXT(CRENEAUX!$V$14,"jjjj"),TEXT($C91,"jjjj")=TEXT(CRENEAUX!$W$14,"jjjj"),TEXT($C91,"jjjj")=TEXT(CRENEAUX!$X$14,"jjjj"),TEXT($C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I91</xm:sqref>
        </x14:conditionalFormatting>
        <x14:conditionalFormatting xmlns:xm="http://schemas.microsoft.com/office/excel/2006/main">
          <x14:cfRule type="expression" priority="1021" id="{42DAFC7E-010B-428C-90D6-A647729E0CD3}">
            <xm:f>OR(TEXT($C91,"jjjj")=TEXT(CRENEAUX!$S$14,"jjjj"),TEXT($C91,"jjjj")=TEXT(CRENEAUX!$T$14,"jjjj"),TEXT($C91,"jjjj")=TEXT(CRENEAUX!$U$14,"jjjj"),TEXT($C91,"jjjj")=TEXT(CRENEAUX!$V$14,"jjjj"),TEXT($C91,"jjjj")=TEXT(CRENEAUX!$W$14,"jjjj"),TEXT($C91,"jjjj")=TEXT(CRENEAUX!$X$14,"jjjj"),TEXT($C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I92</xm:sqref>
        </x14:conditionalFormatting>
        <x14:conditionalFormatting xmlns:xm="http://schemas.microsoft.com/office/excel/2006/main">
          <x14:cfRule type="expression" priority="1019" id="{A5FF4EE0-B4ED-4BBE-835B-AAA722264898}">
            <xm:f>OR(TEXT($C93,"jjjj")=TEXT(CRENEAUX!$S$14,"jjjj"),TEXT($C93,"jjjj")=TEXT(CRENEAUX!$T$14,"jjjj"),TEXT($C93,"jjjj")=TEXT(CRENEAUX!$U$14,"jjjj"),TEXT($C93,"jjjj")=TEXT(CRENEAUX!$V$14,"jjjj"),TEXT($C93,"jjjj")=TEXT(CRENEAUX!$W$14,"jjjj"),TEXT($C93,"jjjj")=TEXT(CRENEAUX!$X$14,"jjjj"),TEXT($C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I93</xm:sqref>
        </x14:conditionalFormatting>
        <x14:conditionalFormatting xmlns:xm="http://schemas.microsoft.com/office/excel/2006/main">
          <x14:cfRule type="expression" priority="1018" id="{293D7FC6-D66A-4954-BE2E-21E3A42BD826}">
            <xm:f>OR(TEXT($C93,"jjjj")=TEXT(CRENEAUX!$S$14,"jjjj"),TEXT($C93,"jjjj")=TEXT(CRENEAUX!$T$14,"jjjj"),TEXT($C93,"jjjj")=TEXT(CRENEAUX!$U$14,"jjjj"),TEXT($C93,"jjjj")=TEXT(CRENEAUX!$V$14,"jjjj"),TEXT($C93,"jjjj")=TEXT(CRENEAUX!$W$14,"jjjj"),TEXT($C93,"jjjj")=TEXT(CRENEAUX!$X$14,"jjjj"),TEXT($C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I94</xm:sqref>
        </x14:conditionalFormatting>
        <x14:conditionalFormatting xmlns:xm="http://schemas.microsoft.com/office/excel/2006/main">
          <x14:cfRule type="expression" priority="1016" id="{E925A91D-7C52-4160-9F86-E90D1F3FAE6C}">
            <xm:f>OR(TEXT($C95,"jjjj")=TEXT(CRENEAUX!$S$14,"jjjj"),TEXT($C95,"jjjj")=TEXT(CRENEAUX!$T$14,"jjjj"),TEXT($C95,"jjjj")=TEXT(CRENEAUX!$U$14,"jjjj"),TEXT($C95,"jjjj")=TEXT(CRENEAUX!$V$14,"jjjj"),TEXT($C95,"jjjj")=TEXT(CRENEAUX!$W$14,"jjjj"),TEXT($C95,"jjjj")=TEXT(CRENEAUX!$X$14,"jjjj"),TEXT($C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I95</xm:sqref>
        </x14:conditionalFormatting>
        <x14:conditionalFormatting xmlns:xm="http://schemas.microsoft.com/office/excel/2006/main">
          <x14:cfRule type="expression" priority="1015" id="{6666BBB0-38B7-4C24-AA8D-D31845A06AAA}">
            <xm:f>OR(TEXT($C95,"jjjj")=TEXT(CRENEAUX!$S$14,"jjjj"),TEXT($C95,"jjjj")=TEXT(CRENEAUX!$T$14,"jjjj"),TEXT($C95,"jjjj")=TEXT(CRENEAUX!$U$14,"jjjj"),TEXT($C95,"jjjj")=TEXT(CRENEAUX!$V$14,"jjjj"),TEXT($C95,"jjjj")=TEXT(CRENEAUX!$W$14,"jjjj"),TEXT($C95,"jjjj")=TEXT(CRENEAUX!$X$14,"jjjj"),TEXT($C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I96</xm:sqref>
        </x14:conditionalFormatting>
        <x14:conditionalFormatting xmlns:xm="http://schemas.microsoft.com/office/excel/2006/main">
          <x14:cfRule type="expression" priority="1013" id="{08E1978D-238A-469B-8353-A43FF257BA9A}">
            <xm:f>OR(TEXT($C97,"jjjj")=TEXT(CRENEAUX!$S$14,"jjjj"),TEXT($C97,"jjjj")=TEXT(CRENEAUX!$T$14,"jjjj"),TEXT($C97,"jjjj")=TEXT(CRENEAUX!$U$14,"jjjj"),TEXT($C97,"jjjj")=TEXT(CRENEAUX!$V$14,"jjjj"),TEXT($C97,"jjjj")=TEXT(CRENEAUX!$W$14,"jjjj"),TEXT($C97,"jjjj")=TEXT(CRENEAUX!$X$14,"jjjj"),TEXT($C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I97</xm:sqref>
        </x14:conditionalFormatting>
        <x14:conditionalFormatting xmlns:xm="http://schemas.microsoft.com/office/excel/2006/main">
          <x14:cfRule type="expression" priority="1012" id="{5FB3FE29-D4F1-4279-83EC-BAE25603797A}">
            <xm:f>OR(TEXT($C97,"jjjj")=TEXT(CRENEAUX!$S$14,"jjjj"),TEXT($C97,"jjjj")=TEXT(CRENEAUX!$T$14,"jjjj"),TEXT($C97,"jjjj")=TEXT(CRENEAUX!$U$14,"jjjj"),TEXT($C97,"jjjj")=TEXT(CRENEAUX!$V$14,"jjjj"),TEXT($C97,"jjjj")=TEXT(CRENEAUX!$W$14,"jjjj"),TEXT($C97,"jjjj")=TEXT(CRENEAUX!$X$14,"jjjj"),TEXT($C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I98</xm:sqref>
        </x14:conditionalFormatting>
        <x14:conditionalFormatting xmlns:xm="http://schemas.microsoft.com/office/excel/2006/main">
          <x14:cfRule type="expression" priority="1010" id="{D32FE0D7-7796-4CFF-B560-CC4A32C96100}">
            <xm:f>OR(TEXT($C99,"jjjj")=TEXT(CRENEAUX!$S$14,"jjjj"),TEXT($C99,"jjjj")=TEXT(CRENEAUX!$T$14,"jjjj"),TEXT($C99,"jjjj")=TEXT(CRENEAUX!$U$14,"jjjj"),TEXT($C99,"jjjj")=TEXT(CRENEAUX!$V$14,"jjjj"),TEXT($C99,"jjjj")=TEXT(CRENEAUX!$W$14,"jjjj"),TEXT($C99,"jjjj")=TEXT(CRENEAUX!$X$14,"jjjj"),TEXT($C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I99</xm:sqref>
        </x14:conditionalFormatting>
        <x14:conditionalFormatting xmlns:xm="http://schemas.microsoft.com/office/excel/2006/main">
          <x14:cfRule type="expression" priority="1009" id="{7FA98949-5B12-441D-B568-068616C2D965}">
            <xm:f>OR(TEXT($C99,"jjjj")=TEXT(CRENEAUX!$S$14,"jjjj"),TEXT($C99,"jjjj")=TEXT(CRENEAUX!$T$14,"jjjj"),TEXT($C99,"jjjj")=TEXT(CRENEAUX!$U$14,"jjjj"),TEXT($C99,"jjjj")=TEXT(CRENEAUX!$V$14,"jjjj"),TEXT($C99,"jjjj")=TEXT(CRENEAUX!$W$14,"jjjj"),TEXT($C99,"jjjj")=TEXT(CRENEAUX!$X$14,"jjjj"),TEXT($C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I100</xm:sqref>
        </x14:conditionalFormatting>
        <x14:conditionalFormatting xmlns:xm="http://schemas.microsoft.com/office/excel/2006/main">
          <x14:cfRule type="expression" priority="1007" id="{94058A03-D318-4D0A-9214-E740FC02A15A}">
            <xm:f>OR(TEXT($C101,"jjjj")=TEXT(CRENEAUX!$S$14,"jjjj"),TEXT($C101,"jjjj")=TEXT(CRENEAUX!$T$14,"jjjj"),TEXT($C101,"jjjj")=TEXT(CRENEAUX!$U$14,"jjjj"),TEXT($C101,"jjjj")=TEXT(CRENEAUX!$V$14,"jjjj"),TEXT($C101,"jjjj")=TEXT(CRENEAUX!$W$14,"jjjj"),TEXT($C101,"jjjj")=TEXT(CRENEAUX!$X$14,"jjjj"),TEXT($C101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I101</xm:sqref>
        </x14:conditionalFormatting>
        <x14:conditionalFormatting xmlns:xm="http://schemas.microsoft.com/office/excel/2006/main">
          <x14:cfRule type="expression" priority="1006" id="{1A70E2F0-0CFF-4779-9122-13E4516CC84B}">
            <xm:f>OR(TEXT($C101,"jjjj")=TEXT(CRENEAUX!$S$14,"jjjj"),TEXT($C101,"jjjj")=TEXT(CRENEAUX!$T$14,"jjjj"),TEXT($C101,"jjjj")=TEXT(CRENEAUX!$U$14,"jjjj"),TEXT($C101,"jjjj")=TEXT(CRENEAUX!$V$14,"jjjj"),TEXT($C101,"jjjj")=TEXT(CRENEAUX!$W$14,"jjjj"),TEXT($C101,"jjjj")=TEXT(CRENEAUX!$X$14,"jjjj"),TEXT($C101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I102</xm:sqref>
        </x14:conditionalFormatting>
        <x14:conditionalFormatting xmlns:xm="http://schemas.microsoft.com/office/excel/2006/main">
          <x14:cfRule type="expression" priority="1004" id="{A3099F94-C93E-48CA-A51E-EC61347AA23C}">
            <xm:f>OR(TEXT($C103,"jjjj")=TEXT(CRENEAUX!$S$14,"jjjj"),TEXT($C103,"jjjj")=TEXT(CRENEAUX!$T$14,"jjjj"),TEXT($C103,"jjjj")=TEXT(CRENEAUX!$U$14,"jjjj"),TEXT($C103,"jjjj")=TEXT(CRENEAUX!$V$14,"jjjj"),TEXT($C103,"jjjj")=TEXT(CRENEAUX!$W$14,"jjjj"),TEXT($C103,"jjjj")=TEXT(CRENEAUX!$X$14,"jjjj"),TEXT($C103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I103</xm:sqref>
        </x14:conditionalFormatting>
        <x14:conditionalFormatting xmlns:xm="http://schemas.microsoft.com/office/excel/2006/main">
          <x14:cfRule type="expression" priority="1003" id="{60F77FA7-F923-47D1-B85B-3A1B19C8A07B}">
            <xm:f>OR(TEXT($C103,"jjjj")=TEXT(CRENEAUX!$S$14,"jjjj"),TEXT($C103,"jjjj")=TEXT(CRENEAUX!$T$14,"jjjj"),TEXT($C103,"jjjj")=TEXT(CRENEAUX!$U$14,"jjjj"),TEXT($C103,"jjjj")=TEXT(CRENEAUX!$V$14,"jjjj"),TEXT($C103,"jjjj")=TEXT(CRENEAUX!$W$14,"jjjj"),TEXT($C103,"jjjj")=TEXT(CRENEAUX!$X$14,"jjjj"),TEXT($C103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I104</xm:sqref>
        </x14:conditionalFormatting>
        <x14:conditionalFormatting xmlns:xm="http://schemas.microsoft.com/office/excel/2006/main">
          <x14:cfRule type="expression" priority="1001" id="{81499209-A76F-483B-AA72-7BD0BE34CC4E}">
            <xm:f>OR(TEXT($C105,"jjjj")=TEXT(CRENEAUX!$S$14,"jjjj"),TEXT($C105,"jjjj")=TEXT(CRENEAUX!$T$14,"jjjj"),TEXT($C105,"jjjj")=TEXT(CRENEAUX!$U$14,"jjjj"),TEXT($C105,"jjjj")=TEXT(CRENEAUX!$V$14,"jjjj"),TEXT($C105,"jjjj")=TEXT(CRENEAUX!$W$14,"jjjj"),TEXT($C105,"jjjj")=TEXT(CRENEAUX!$X$14,"jjjj"),TEXT($C105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I105</xm:sqref>
        </x14:conditionalFormatting>
        <x14:conditionalFormatting xmlns:xm="http://schemas.microsoft.com/office/excel/2006/main">
          <x14:cfRule type="expression" priority="1000" id="{597D9C5D-31BB-4FD9-81B1-EEC7CC3AAD12}">
            <xm:f>OR(TEXT($C105,"jjjj")=TEXT(CRENEAUX!$S$14,"jjjj"),TEXT($C105,"jjjj")=TEXT(CRENEAUX!$T$14,"jjjj"),TEXT($C105,"jjjj")=TEXT(CRENEAUX!$U$14,"jjjj"),TEXT($C105,"jjjj")=TEXT(CRENEAUX!$V$14,"jjjj"),TEXT($C105,"jjjj")=TEXT(CRENEAUX!$W$14,"jjjj"),TEXT($C105,"jjjj")=TEXT(CRENEAUX!$X$14,"jjjj"),TEXT($C105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I106</xm:sqref>
        </x14:conditionalFormatting>
        <x14:conditionalFormatting xmlns:xm="http://schemas.microsoft.com/office/excel/2006/main">
          <x14:cfRule type="expression" priority="998" id="{08F4CDA5-74B8-4594-8552-AA6E2DABAB67}">
            <xm:f>OR(TEXT($C107,"jjjj")=TEXT(CRENEAUX!$S$14,"jjjj"),TEXT($C107,"jjjj")=TEXT(CRENEAUX!$T$14,"jjjj"),TEXT($C107,"jjjj")=TEXT(CRENEAUX!$U$14,"jjjj"),TEXT($C107,"jjjj")=TEXT(CRENEAUX!$V$14,"jjjj"),TEXT($C107,"jjjj")=TEXT(CRENEAUX!$W$14,"jjjj"),TEXT($C107,"jjjj")=TEXT(CRENEAUX!$X$14,"jjjj"),TEXT($C107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I107</xm:sqref>
        </x14:conditionalFormatting>
        <x14:conditionalFormatting xmlns:xm="http://schemas.microsoft.com/office/excel/2006/main">
          <x14:cfRule type="expression" priority="997" id="{A59E7CDA-5EB5-4617-8F4C-B97417A51B50}">
            <xm:f>OR(TEXT($C107,"jjjj")=TEXT(CRENEAUX!$S$14,"jjjj"),TEXT($C107,"jjjj")=TEXT(CRENEAUX!$T$14,"jjjj"),TEXT($C107,"jjjj")=TEXT(CRENEAUX!$U$14,"jjjj"),TEXT($C107,"jjjj")=TEXT(CRENEAUX!$V$14,"jjjj"),TEXT($C107,"jjjj")=TEXT(CRENEAUX!$W$14,"jjjj"),TEXT($C107,"jjjj")=TEXT(CRENEAUX!$X$14,"jjjj"),TEXT($C107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I108</xm:sqref>
        </x14:conditionalFormatting>
        <x14:conditionalFormatting xmlns:xm="http://schemas.microsoft.com/office/excel/2006/main">
          <x14:cfRule type="expression" priority="995" id="{81814852-C5C4-419E-BA0F-456BEF96D6F1}">
            <xm:f>OR(TEXT($C109,"jjjj")=TEXT(CRENEAUX!$S$14,"jjjj"),TEXT($C109,"jjjj")=TEXT(CRENEAUX!$T$14,"jjjj"),TEXT($C109,"jjjj")=TEXT(CRENEAUX!$U$14,"jjjj"),TEXT($C109,"jjjj")=TEXT(CRENEAUX!$V$14,"jjjj"),TEXT($C109,"jjjj")=TEXT(CRENEAUX!$W$14,"jjjj"),TEXT($C109,"jjjj")=TEXT(CRENEAUX!$X$14,"jjjj"),TEXT($C109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I109</xm:sqref>
        </x14:conditionalFormatting>
        <x14:conditionalFormatting xmlns:xm="http://schemas.microsoft.com/office/excel/2006/main">
          <x14:cfRule type="expression" priority="994" id="{C2D11A30-567E-4B55-ABCB-97CC006A8452}">
            <xm:f>OR(TEXT($C109,"jjjj")=TEXT(CRENEAUX!$S$14,"jjjj"),TEXT($C109,"jjjj")=TEXT(CRENEAUX!$T$14,"jjjj"),TEXT($C109,"jjjj")=TEXT(CRENEAUX!$U$14,"jjjj"),TEXT($C109,"jjjj")=TEXT(CRENEAUX!$V$14,"jjjj"),TEXT($C109,"jjjj")=TEXT(CRENEAUX!$W$14,"jjjj"),TEXT($C109,"jjjj")=TEXT(CRENEAUX!$X$14,"jjjj"),TEXT($C109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I110</xm:sqref>
        </x14:conditionalFormatting>
        <x14:conditionalFormatting xmlns:xm="http://schemas.microsoft.com/office/excel/2006/main">
          <x14:cfRule type="expression" priority="992" id="{EDF5D8EE-C1B3-44F2-96C2-26AAF0771248}">
            <xm:f>OR(TEXT($C111,"jjjj")=TEXT(CRENEAUX!$S$14,"jjjj"),TEXT($C111,"jjjj")=TEXT(CRENEAUX!$T$14,"jjjj"),TEXT($C111,"jjjj")=TEXT(CRENEAUX!$U$14,"jjjj"),TEXT($C111,"jjjj")=TEXT(CRENEAUX!$V$14,"jjjj"),TEXT($C111,"jjjj")=TEXT(CRENEAUX!$W$14,"jjjj"),TEXT($C111,"jjjj")=TEXT(CRENEAUX!$X$14,"jjjj"),TEXT($C111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I111</xm:sqref>
        </x14:conditionalFormatting>
        <x14:conditionalFormatting xmlns:xm="http://schemas.microsoft.com/office/excel/2006/main">
          <x14:cfRule type="expression" priority="991" id="{3A54DC69-172F-4182-A924-7E0CCA6AE877}">
            <xm:f>OR(TEXT($C111,"jjjj")=TEXT(CRENEAUX!$S$14,"jjjj"),TEXT($C111,"jjjj")=TEXT(CRENEAUX!$T$14,"jjjj"),TEXT($C111,"jjjj")=TEXT(CRENEAUX!$U$14,"jjjj"),TEXT($C111,"jjjj")=TEXT(CRENEAUX!$V$14,"jjjj"),TEXT($C111,"jjjj")=TEXT(CRENEAUX!$W$14,"jjjj"),TEXT($C111,"jjjj")=TEXT(CRENEAUX!$X$14,"jjjj"),TEXT($C111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I112</xm:sqref>
        </x14:conditionalFormatting>
        <x14:conditionalFormatting xmlns:xm="http://schemas.microsoft.com/office/excel/2006/main">
          <x14:cfRule type="expression" priority="989" id="{2851800C-DE2E-4698-9E41-30ABCB106F34}">
            <xm:f>OR(TEXT($C113,"jjjj")=TEXT(CRENEAUX!$S$14,"jjjj"),TEXT($C113,"jjjj")=TEXT(CRENEAUX!$T$14,"jjjj"),TEXT($C113,"jjjj")=TEXT(CRENEAUX!$U$14,"jjjj"),TEXT($C113,"jjjj")=TEXT(CRENEAUX!$V$14,"jjjj"),TEXT($C113,"jjjj")=TEXT(CRENEAUX!$W$14,"jjjj"),TEXT($C113,"jjjj")=TEXT(CRENEAUX!$X$14,"jjjj"),TEXT($C113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I113</xm:sqref>
        </x14:conditionalFormatting>
        <x14:conditionalFormatting xmlns:xm="http://schemas.microsoft.com/office/excel/2006/main">
          <x14:cfRule type="expression" priority="988" id="{7FAA1474-FE31-4A8C-9FF5-E9164FBF3ABF}">
            <xm:f>OR(TEXT($C113,"jjjj")=TEXT(CRENEAUX!$S$14,"jjjj"),TEXT($C113,"jjjj")=TEXT(CRENEAUX!$T$14,"jjjj"),TEXT($C113,"jjjj")=TEXT(CRENEAUX!$U$14,"jjjj"),TEXT($C113,"jjjj")=TEXT(CRENEAUX!$V$14,"jjjj"),TEXT($C113,"jjjj")=TEXT(CRENEAUX!$W$14,"jjjj"),TEXT($C113,"jjjj")=TEXT(CRENEAUX!$X$14,"jjjj"),TEXT($C113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I114</xm:sqref>
        </x14:conditionalFormatting>
        <x14:conditionalFormatting xmlns:xm="http://schemas.microsoft.com/office/excel/2006/main">
          <x14:cfRule type="expression" priority="986" id="{BAFC74DC-EE99-4456-AEE0-2EBE82E65CAD}">
            <xm:f>OR(TEXT($C115,"jjjj")=TEXT(CRENEAUX!$S$14,"jjjj"),TEXT($C115,"jjjj")=TEXT(CRENEAUX!$T$14,"jjjj"),TEXT($C115,"jjjj")=TEXT(CRENEAUX!$U$14,"jjjj"),TEXT($C115,"jjjj")=TEXT(CRENEAUX!$V$14,"jjjj"),TEXT($C115,"jjjj")=TEXT(CRENEAUX!$W$14,"jjjj"),TEXT($C115,"jjjj")=TEXT(CRENEAUX!$X$14,"jjjj"),TEXT($C115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I115</xm:sqref>
        </x14:conditionalFormatting>
        <x14:conditionalFormatting xmlns:xm="http://schemas.microsoft.com/office/excel/2006/main">
          <x14:cfRule type="expression" priority="985" id="{47C76248-D5C9-4CF5-8942-8835B022AAB9}">
            <xm:f>OR(TEXT($C115,"jjjj")=TEXT(CRENEAUX!$S$14,"jjjj"),TEXT($C115,"jjjj")=TEXT(CRENEAUX!$T$14,"jjjj"),TEXT($C115,"jjjj")=TEXT(CRENEAUX!$U$14,"jjjj"),TEXT($C115,"jjjj")=TEXT(CRENEAUX!$V$14,"jjjj"),TEXT($C115,"jjjj")=TEXT(CRENEAUX!$W$14,"jjjj"),TEXT($C115,"jjjj")=TEXT(CRENEAUX!$X$14,"jjjj"),TEXT($C115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I116</xm:sqref>
        </x14:conditionalFormatting>
        <x14:conditionalFormatting xmlns:xm="http://schemas.microsoft.com/office/excel/2006/main">
          <x14:cfRule type="expression" priority="983" id="{BBF542E9-78F2-4B3E-B24A-C788632B48D9}">
            <xm:f>OR(TEXT($C117,"jjjj")=TEXT(CRENEAUX!$S$14,"jjjj"),TEXT($C117,"jjjj")=TEXT(CRENEAUX!$T$14,"jjjj"),TEXT($C117,"jjjj")=TEXT(CRENEAUX!$U$14,"jjjj"),TEXT($C117,"jjjj")=TEXT(CRENEAUX!$V$14,"jjjj"),TEXT($C117,"jjjj")=TEXT(CRENEAUX!$W$14,"jjjj"),TEXT($C117,"jjjj")=TEXT(CRENEAUX!$X$14,"jjjj"),TEXT($C117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I117</xm:sqref>
        </x14:conditionalFormatting>
        <x14:conditionalFormatting xmlns:xm="http://schemas.microsoft.com/office/excel/2006/main">
          <x14:cfRule type="expression" priority="982" id="{223378DF-CE1D-496D-8AFA-AFDB4C244F6A}">
            <xm:f>OR(TEXT($C117,"jjjj")=TEXT(CRENEAUX!$S$14,"jjjj"),TEXT($C117,"jjjj")=TEXT(CRENEAUX!$T$14,"jjjj"),TEXT($C117,"jjjj")=TEXT(CRENEAUX!$U$14,"jjjj"),TEXT($C117,"jjjj")=TEXT(CRENEAUX!$V$14,"jjjj"),TEXT($C117,"jjjj")=TEXT(CRENEAUX!$W$14,"jjjj"),TEXT($C117,"jjjj")=TEXT(CRENEAUX!$X$14,"jjjj"),TEXT($C117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I118</xm:sqref>
        </x14:conditionalFormatting>
        <x14:conditionalFormatting xmlns:xm="http://schemas.microsoft.com/office/excel/2006/main">
          <x14:cfRule type="expression" priority="980" id="{AEBB5F99-652E-44DC-AEF5-B76B67B314B7}">
            <xm:f>OR(TEXT($C119,"jjjj")=TEXT(CRENEAUX!$S$14,"jjjj"),TEXT($C119,"jjjj")=TEXT(CRENEAUX!$T$14,"jjjj"),TEXT($C119,"jjjj")=TEXT(CRENEAUX!$U$14,"jjjj"),TEXT($C119,"jjjj")=TEXT(CRENEAUX!$V$14,"jjjj"),TEXT($C119,"jjjj")=TEXT(CRENEAUX!$W$14,"jjjj"),TEXT($C119,"jjjj")=TEXT(CRENEAUX!$X$14,"jjjj"),TEXT($C119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I119</xm:sqref>
        </x14:conditionalFormatting>
        <x14:conditionalFormatting xmlns:xm="http://schemas.microsoft.com/office/excel/2006/main">
          <x14:cfRule type="expression" priority="979" id="{27D0B249-A4F0-4456-BFF9-F8CF4E4B367E}">
            <xm:f>OR(TEXT($C119,"jjjj")=TEXT(CRENEAUX!$S$14,"jjjj"),TEXT($C119,"jjjj")=TEXT(CRENEAUX!$T$14,"jjjj"),TEXT($C119,"jjjj")=TEXT(CRENEAUX!$U$14,"jjjj"),TEXT($C119,"jjjj")=TEXT(CRENEAUX!$V$14,"jjjj"),TEXT($C119,"jjjj")=TEXT(CRENEAUX!$W$14,"jjjj"),TEXT($C119,"jjjj")=TEXT(CRENEAUX!$X$14,"jjjj"),TEXT($C119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I120</xm:sqref>
        </x14:conditionalFormatting>
        <x14:conditionalFormatting xmlns:xm="http://schemas.microsoft.com/office/excel/2006/main">
          <x14:cfRule type="expression" priority="977" id="{310A8BBF-0ACB-45AB-AD29-58A92A7FA895}">
            <xm:f>OR(TEXT($C121,"jjjj")=TEXT(CRENEAUX!$S$14,"jjjj"),TEXT($C121,"jjjj")=TEXT(CRENEAUX!$T$14,"jjjj"),TEXT($C121,"jjjj")=TEXT(CRENEAUX!$U$14,"jjjj"),TEXT($C121,"jjjj")=TEXT(CRENEAUX!$V$14,"jjjj"),TEXT($C121,"jjjj")=TEXT(CRENEAUX!$W$14,"jjjj"),TEXT($C121,"jjjj")=TEXT(CRENEAUX!$X$14,"jjjj"),TEXT($C121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I121</xm:sqref>
        </x14:conditionalFormatting>
        <x14:conditionalFormatting xmlns:xm="http://schemas.microsoft.com/office/excel/2006/main">
          <x14:cfRule type="expression" priority="976" id="{2F592FB7-76B2-418C-98B3-104CF74B8B94}">
            <xm:f>OR(TEXT($C121,"jjjj")=TEXT(CRENEAUX!$S$14,"jjjj"),TEXT($C121,"jjjj")=TEXT(CRENEAUX!$T$14,"jjjj"),TEXT($C121,"jjjj")=TEXT(CRENEAUX!$U$14,"jjjj"),TEXT($C121,"jjjj")=TEXT(CRENEAUX!$V$14,"jjjj"),TEXT($C121,"jjjj")=TEXT(CRENEAUX!$W$14,"jjjj"),TEXT($C121,"jjjj")=TEXT(CRENEAUX!$X$14,"jjjj"),TEXT($C121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I122</xm:sqref>
        </x14:conditionalFormatting>
        <x14:conditionalFormatting xmlns:xm="http://schemas.microsoft.com/office/excel/2006/main">
          <x14:cfRule type="expression" priority="974" id="{0DBB3464-C3F5-408E-B043-F5C3B7012F9B}">
            <xm:f>OR(TEXT($C123,"jjjj")=TEXT(CRENEAUX!$S$14,"jjjj"),TEXT($C123,"jjjj")=TEXT(CRENEAUX!$T$14,"jjjj"),TEXT($C123,"jjjj")=TEXT(CRENEAUX!$U$14,"jjjj"),TEXT($C123,"jjjj")=TEXT(CRENEAUX!$V$14,"jjjj"),TEXT($C123,"jjjj")=TEXT(CRENEAUX!$W$14,"jjjj"),TEXT($C123,"jjjj")=TEXT(CRENEAUX!$X$14,"jjjj"),TEXT($C123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I123</xm:sqref>
        </x14:conditionalFormatting>
        <x14:conditionalFormatting xmlns:xm="http://schemas.microsoft.com/office/excel/2006/main">
          <x14:cfRule type="expression" priority="973" id="{57EDF1E5-5C34-4637-AFC9-72A8CDE83EDB}">
            <xm:f>OR(TEXT($C123,"jjjj")=TEXT(CRENEAUX!$S$14,"jjjj"),TEXT($C123,"jjjj")=TEXT(CRENEAUX!$T$14,"jjjj"),TEXT($C123,"jjjj")=TEXT(CRENEAUX!$U$14,"jjjj"),TEXT($C123,"jjjj")=TEXT(CRENEAUX!$V$14,"jjjj"),TEXT($C123,"jjjj")=TEXT(CRENEAUX!$W$14,"jjjj"),TEXT($C123,"jjjj")=TEXT(CRENEAUX!$X$14,"jjjj"),TEXT($C123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I124</xm:sqref>
        </x14:conditionalFormatting>
        <x14:conditionalFormatting xmlns:xm="http://schemas.microsoft.com/office/excel/2006/main">
          <x14:cfRule type="expression" priority="971" id="{BC700C33-728E-4F7A-A370-F64AF3753808}">
            <xm:f>OR(TEXT($C125,"jjjj")=TEXT(CRENEAUX!$S$14,"jjjj"),TEXT($C125,"jjjj")=TEXT(CRENEAUX!$T$14,"jjjj"),TEXT($C125,"jjjj")=TEXT(CRENEAUX!$U$14,"jjjj"),TEXT($C125,"jjjj")=TEXT(CRENEAUX!$V$14,"jjjj"),TEXT($C125,"jjjj")=TEXT(CRENEAUX!$W$14,"jjjj"),TEXT($C125,"jjjj")=TEXT(CRENEAUX!$X$14,"jjjj"),TEXT($C125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I125</xm:sqref>
        </x14:conditionalFormatting>
        <x14:conditionalFormatting xmlns:xm="http://schemas.microsoft.com/office/excel/2006/main">
          <x14:cfRule type="expression" priority="970" id="{E5414CF9-7A28-40A2-965F-9AA540E2822A}">
            <xm:f>OR(TEXT($C125,"jjjj")=TEXT(CRENEAUX!$S$14,"jjjj"),TEXT($C125,"jjjj")=TEXT(CRENEAUX!$T$14,"jjjj"),TEXT($C125,"jjjj")=TEXT(CRENEAUX!$U$14,"jjjj"),TEXT($C125,"jjjj")=TEXT(CRENEAUX!$V$14,"jjjj"),TEXT($C125,"jjjj")=TEXT(CRENEAUX!$W$14,"jjjj"),TEXT($C125,"jjjj")=TEXT(CRENEAUX!$X$14,"jjjj"),TEXT($C125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I126</xm:sqref>
        </x14:conditionalFormatting>
        <x14:conditionalFormatting xmlns:xm="http://schemas.microsoft.com/office/excel/2006/main">
          <x14:cfRule type="expression" priority="968" id="{F2868CFF-13B5-4A99-ADFB-7F3924A9767B}">
            <xm:f>OR(TEXT($C127,"jjjj")=TEXT(CRENEAUX!$S$14,"jjjj"),TEXT($C127,"jjjj")=TEXT(CRENEAUX!$T$14,"jjjj"),TEXT($C127,"jjjj")=TEXT(CRENEAUX!$U$14,"jjjj"),TEXT($C127,"jjjj")=TEXT(CRENEAUX!$V$14,"jjjj"),TEXT($C127,"jjjj")=TEXT(CRENEAUX!$W$14,"jjjj"),TEXT($C127,"jjjj")=TEXT(CRENEAUX!$X$14,"jjjj"),TEXT($C127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I127</xm:sqref>
        </x14:conditionalFormatting>
        <x14:conditionalFormatting xmlns:xm="http://schemas.microsoft.com/office/excel/2006/main">
          <x14:cfRule type="expression" priority="967" id="{BB567218-039D-4163-8C59-848F65E44FBD}">
            <xm:f>OR(TEXT($C127,"jjjj")=TEXT(CRENEAUX!$S$14,"jjjj"),TEXT($C127,"jjjj")=TEXT(CRENEAUX!$T$14,"jjjj"),TEXT($C127,"jjjj")=TEXT(CRENEAUX!$U$14,"jjjj"),TEXT($C127,"jjjj")=TEXT(CRENEAUX!$V$14,"jjjj"),TEXT($C127,"jjjj")=TEXT(CRENEAUX!$W$14,"jjjj"),TEXT($C127,"jjjj")=TEXT(CRENEAUX!$X$14,"jjjj"),TEXT($C127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I128</xm:sqref>
        </x14:conditionalFormatting>
        <x14:conditionalFormatting xmlns:xm="http://schemas.microsoft.com/office/excel/2006/main">
          <x14:cfRule type="expression" priority="965" id="{739F5B1C-2533-4B00-8E87-619284734344}">
            <xm:f>OR(TEXT($C129,"jjjj")=TEXT(CRENEAUX!$S$14,"jjjj"),TEXT($C129,"jjjj")=TEXT(CRENEAUX!$T$14,"jjjj"),TEXT($C129,"jjjj")=TEXT(CRENEAUX!$U$14,"jjjj"),TEXT($C129,"jjjj")=TEXT(CRENEAUX!$V$14,"jjjj"),TEXT($C129,"jjjj")=TEXT(CRENEAUX!$W$14,"jjjj"),TEXT($C129,"jjjj")=TEXT(CRENEAUX!$X$14,"jjjj"),TEXT($C129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I129</xm:sqref>
        </x14:conditionalFormatting>
        <x14:conditionalFormatting xmlns:xm="http://schemas.microsoft.com/office/excel/2006/main">
          <x14:cfRule type="expression" priority="964" id="{D86586FA-6D66-49CD-A909-4E1B9D88B794}">
            <xm:f>OR(TEXT($C129,"jjjj")=TEXT(CRENEAUX!$S$14,"jjjj"),TEXT($C129,"jjjj")=TEXT(CRENEAUX!$T$14,"jjjj"),TEXT($C129,"jjjj")=TEXT(CRENEAUX!$U$14,"jjjj"),TEXT($C129,"jjjj")=TEXT(CRENEAUX!$V$14,"jjjj"),TEXT($C129,"jjjj")=TEXT(CRENEAUX!$W$14,"jjjj"),TEXT($C129,"jjjj")=TEXT(CRENEAUX!$X$14,"jjjj"),TEXT($C129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I130</xm:sqref>
        </x14:conditionalFormatting>
        <x14:conditionalFormatting xmlns:xm="http://schemas.microsoft.com/office/excel/2006/main">
          <x14:cfRule type="expression" priority="962" id="{09BEBB54-3F04-4532-A8B5-E86A8CA8F393}">
            <xm:f>OR(TEXT($C131,"jjjj")=TEXT(CRENEAUX!$S$14,"jjjj"),TEXT($C131,"jjjj")=TEXT(CRENEAUX!$T$14,"jjjj"),TEXT($C131,"jjjj")=TEXT(CRENEAUX!$U$14,"jjjj"),TEXT($C131,"jjjj")=TEXT(CRENEAUX!$V$14,"jjjj"),TEXT($C131,"jjjj")=TEXT(CRENEAUX!$W$14,"jjjj"),TEXT($C131,"jjjj")=TEXT(CRENEAUX!$X$14,"jjjj"),TEXT($C131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I131</xm:sqref>
        </x14:conditionalFormatting>
        <x14:conditionalFormatting xmlns:xm="http://schemas.microsoft.com/office/excel/2006/main">
          <x14:cfRule type="expression" priority="961" id="{33F32418-A9E7-4497-AECB-C94E0BE979F4}">
            <xm:f>OR(TEXT($C131,"jjjj")=TEXT(CRENEAUX!$S$14,"jjjj"),TEXT($C131,"jjjj")=TEXT(CRENEAUX!$T$14,"jjjj"),TEXT($C131,"jjjj")=TEXT(CRENEAUX!$U$14,"jjjj"),TEXT($C131,"jjjj")=TEXT(CRENEAUX!$V$14,"jjjj"),TEXT($C131,"jjjj")=TEXT(CRENEAUX!$W$14,"jjjj"),TEXT($C131,"jjjj")=TEXT(CRENEAUX!$X$14,"jjjj"),TEXT($C131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I132</xm:sqref>
        </x14:conditionalFormatting>
        <x14:conditionalFormatting xmlns:xm="http://schemas.microsoft.com/office/excel/2006/main">
          <x14:cfRule type="expression" priority="959" id="{0404617B-F593-4660-8EF1-00EF62A64024}">
            <xm:f>OR(TEXT($C133,"jjjj")=TEXT(CRENEAUX!$S$14,"jjjj"),TEXT($C133,"jjjj")=TEXT(CRENEAUX!$T$14,"jjjj"),TEXT($C133,"jjjj")=TEXT(CRENEAUX!$U$14,"jjjj"),TEXT($C133,"jjjj")=TEXT(CRENEAUX!$V$14,"jjjj"),TEXT($C133,"jjjj")=TEXT(CRENEAUX!$W$14,"jjjj"),TEXT($C133,"jjjj")=TEXT(CRENEAUX!$X$14,"jjjj"),TEXT($C133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I133</xm:sqref>
        </x14:conditionalFormatting>
        <x14:conditionalFormatting xmlns:xm="http://schemas.microsoft.com/office/excel/2006/main">
          <x14:cfRule type="expression" priority="958" id="{92DEBD5C-8CCA-4310-9B99-9C88273421A9}">
            <xm:f>OR(TEXT($C133,"jjjj")=TEXT(CRENEAUX!$S$14,"jjjj"),TEXT($C133,"jjjj")=TEXT(CRENEAUX!$T$14,"jjjj"),TEXT($C133,"jjjj")=TEXT(CRENEAUX!$U$14,"jjjj"),TEXT($C133,"jjjj")=TEXT(CRENEAUX!$V$14,"jjjj"),TEXT($C133,"jjjj")=TEXT(CRENEAUX!$W$14,"jjjj"),TEXT($C133,"jjjj")=TEXT(CRENEAUX!$X$14,"jjjj"),TEXT($C133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I134</xm:sqref>
        </x14:conditionalFormatting>
        <x14:conditionalFormatting xmlns:xm="http://schemas.microsoft.com/office/excel/2006/main">
          <x14:cfRule type="expression" priority="956" id="{FC20FD7C-4D3D-49CC-9E29-1293978B191C}">
            <xm:f>OR(TEXT($C135,"jjjj")=TEXT(CRENEAUX!$S$14,"jjjj"),TEXT($C135,"jjjj")=TEXT(CRENEAUX!$T$14,"jjjj"),TEXT($C135,"jjjj")=TEXT(CRENEAUX!$U$14,"jjjj"),TEXT($C135,"jjjj")=TEXT(CRENEAUX!$V$14,"jjjj"),TEXT($C135,"jjjj")=TEXT(CRENEAUX!$W$14,"jjjj"),TEXT($C135,"jjjj")=TEXT(CRENEAUX!$X$14,"jjjj"),TEXT($C135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I135</xm:sqref>
        </x14:conditionalFormatting>
        <x14:conditionalFormatting xmlns:xm="http://schemas.microsoft.com/office/excel/2006/main">
          <x14:cfRule type="expression" priority="955" id="{554035C5-DE6D-4458-8880-DD9D8254261D}">
            <xm:f>OR(TEXT($C135,"jjjj")=TEXT(CRENEAUX!$S$14,"jjjj"),TEXT($C135,"jjjj")=TEXT(CRENEAUX!$T$14,"jjjj"),TEXT($C135,"jjjj")=TEXT(CRENEAUX!$U$14,"jjjj"),TEXT($C135,"jjjj")=TEXT(CRENEAUX!$V$14,"jjjj"),TEXT($C135,"jjjj")=TEXT(CRENEAUX!$W$14,"jjjj"),TEXT($C135,"jjjj")=TEXT(CRENEAUX!$X$14,"jjjj"),TEXT($C135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I136</xm:sqref>
        </x14:conditionalFormatting>
        <x14:conditionalFormatting xmlns:xm="http://schemas.microsoft.com/office/excel/2006/main">
          <x14:cfRule type="expression" priority="953" id="{6E69F976-4B2A-4799-8A16-DBE4C76BDBD2}">
            <xm:f>OR(TEXT($C137,"jjjj")=TEXT(CRENEAUX!$S$14,"jjjj"),TEXT($C137,"jjjj")=TEXT(CRENEAUX!$T$14,"jjjj"),TEXT($C137,"jjjj")=TEXT(CRENEAUX!$U$14,"jjjj"),TEXT($C137,"jjjj")=TEXT(CRENEAUX!$V$14,"jjjj"),TEXT($C137,"jjjj")=TEXT(CRENEAUX!$W$14,"jjjj"),TEXT($C137,"jjjj")=TEXT(CRENEAUX!$X$14,"jjjj"),TEXT($C137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I137</xm:sqref>
        </x14:conditionalFormatting>
        <x14:conditionalFormatting xmlns:xm="http://schemas.microsoft.com/office/excel/2006/main">
          <x14:cfRule type="expression" priority="952" id="{CAA63D47-2458-4170-83C5-08FF096C9D6F}">
            <xm:f>OR(TEXT($C137,"jjjj")=TEXT(CRENEAUX!$S$14,"jjjj"),TEXT($C137,"jjjj")=TEXT(CRENEAUX!$T$14,"jjjj"),TEXT($C137,"jjjj")=TEXT(CRENEAUX!$U$14,"jjjj"),TEXT($C137,"jjjj")=TEXT(CRENEAUX!$V$14,"jjjj"),TEXT($C137,"jjjj")=TEXT(CRENEAUX!$W$14,"jjjj"),TEXT($C137,"jjjj")=TEXT(CRENEAUX!$X$14,"jjjj"),TEXT($C137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I138</xm:sqref>
        </x14:conditionalFormatting>
        <x14:conditionalFormatting xmlns:xm="http://schemas.microsoft.com/office/excel/2006/main">
          <x14:cfRule type="expression" priority="950" id="{FB3E1FF3-1374-44A2-B5B8-9C5BA90017F8}">
            <xm:f>OR(TEXT($C139,"jjjj")=TEXT(CRENEAUX!$S$14,"jjjj"),TEXT($C139,"jjjj")=TEXT(CRENEAUX!$T$14,"jjjj"),TEXT($C139,"jjjj")=TEXT(CRENEAUX!$U$14,"jjjj"),TEXT($C139,"jjjj")=TEXT(CRENEAUX!$V$14,"jjjj"),TEXT($C139,"jjjj")=TEXT(CRENEAUX!$W$14,"jjjj"),TEXT($C139,"jjjj")=TEXT(CRENEAUX!$X$14,"jjjj"),TEXT($C139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I139</xm:sqref>
        </x14:conditionalFormatting>
        <x14:conditionalFormatting xmlns:xm="http://schemas.microsoft.com/office/excel/2006/main">
          <x14:cfRule type="expression" priority="949" id="{557C7C47-728A-424D-954E-338A11418F79}">
            <xm:f>OR(TEXT($C139,"jjjj")=TEXT(CRENEAUX!$S$14,"jjjj"),TEXT($C139,"jjjj")=TEXT(CRENEAUX!$T$14,"jjjj"),TEXT($C139,"jjjj")=TEXT(CRENEAUX!$U$14,"jjjj"),TEXT($C139,"jjjj")=TEXT(CRENEAUX!$V$14,"jjjj"),TEXT($C139,"jjjj")=TEXT(CRENEAUX!$W$14,"jjjj"),TEXT($C139,"jjjj")=TEXT(CRENEAUX!$X$14,"jjjj"),TEXT($C139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I140</xm:sqref>
        </x14:conditionalFormatting>
        <x14:conditionalFormatting xmlns:xm="http://schemas.microsoft.com/office/excel/2006/main">
          <x14:cfRule type="expression" priority="947" id="{9226F4EC-B452-464B-90AE-FFFC595696F8}">
            <xm:f>OR(TEXT($C141,"jjjj")=TEXT(CRENEAUX!$S$14,"jjjj"),TEXT($C141,"jjjj")=TEXT(CRENEAUX!$T$14,"jjjj"),TEXT($C141,"jjjj")=TEXT(CRENEAUX!$U$14,"jjjj"),TEXT($C141,"jjjj")=TEXT(CRENEAUX!$V$14,"jjjj"),TEXT($C141,"jjjj")=TEXT(CRENEAUX!$W$14,"jjjj"),TEXT($C141,"jjjj")=TEXT(CRENEAUX!$X$14,"jjjj"),TEXT($C141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I141</xm:sqref>
        </x14:conditionalFormatting>
        <x14:conditionalFormatting xmlns:xm="http://schemas.microsoft.com/office/excel/2006/main">
          <x14:cfRule type="expression" priority="946" id="{813031FF-954B-4087-B224-4E1109160679}">
            <xm:f>OR(TEXT($C141,"jjjj")=TEXT(CRENEAUX!$S$14,"jjjj"),TEXT($C141,"jjjj")=TEXT(CRENEAUX!$T$14,"jjjj"),TEXT($C141,"jjjj")=TEXT(CRENEAUX!$U$14,"jjjj"),TEXT($C141,"jjjj")=TEXT(CRENEAUX!$V$14,"jjjj"),TEXT($C141,"jjjj")=TEXT(CRENEAUX!$W$14,"jjjj"),TEXT($C141,"jjjj")=TEXT(CRENEAUX!$X$14,"jjjj"),TEXT($C141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I142</xm:sqref>
        </x14:conditionalFormatting>
        <x14:conditionalFormatting xmlns:xm="http://schemas.microsoft.com/office/excel/2006/main">
          <x14:cfRule type="expression" priority="944" id="{314535F4-0652-4BE9-8BA7-E4449591DD33}">
            <xm:f>OR(TEXT($C143,"jjjj")=TEXT(CRENEAUX!$S$14,"jjjj"),TEXT($C143,"jjjj")=TEXT(CRENEAUX!$T$14,"jjjj"),TEXT($C143,"jjjj")=TEXT(CRENEAUX!$U$14,"jjjj"),TEXT($C143,"jjjj")=TEXT(CRENEAUX!$V$14,"jjjj"),TEXT($C143,"jjjj")=TEXT(CRENEAUX!$W$14,"jjjj"),TEXT($C143,"jjjj")=TEXT(CRENEAUX!$X$14,"jjjj"),TEXT($C143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I143</xm:sqref>
        </x14:conditionalFormatting>
        <x14:conditionalFormatting xmlns:xm="http://schemas.microsoft.com/office/excel/2006/main">
          <x14:cfRule type="expression" priority="943" id="{9A5E509B-0256-4A06-BDBA-7A07088C8C52}">
            <xm:f>OR(TEXT($C143,"jjjj")=TEXT(CRENEAUX!$S$14,"jjjj"),TEXT($C143,"jjjj")=TEXT(CRENEAUX!$T$14,"jjjj"),TEXT($C143,"jjjj")=TEXT(CRENEAUX!$U$14,"jjjj"),TEXT($C143,"jjjj")=TEXT(CRENEAUX!$V$14,"jjjj"),TEXT($C143,"jjjj")=TEXT(CRENEAUX!$W$14,"jjjj"),TEXT($C143,"jjjj")=TEXT(CRENEAUX!$X$14,"jjjj"),TEXT($C143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I144</xm:sqref>
        </x14:conditionalFormatting>
        <x14:conditionalFormatting xmlns:xm="http://schemas.microsoft.com/office/excel/2006/main">
          <x14:cfRule type="expression" priority="941" id="{8A8B7F0B-CBEC-4383-AF3A-23E52A26F9DA}">
            <xm:f>OR(TEXT($C145,"jjjj")=TEXT(CRENEAUX!$S$14,"jjjj"),TEXT($C145,"jjjj")=TEXT(CRENEAUX!$T$14,"jjjj"),TEXT($C145,"jjjj")=TEXT(CRENEAUX!$U$14,"jjjj"),TEXT($C145,"jjjj")=TEXT(CRENEAUX!$V$14,"jjjj"),TEXT($C145,"jjjj")=TEXT(CRENEAUX!$W$14,"jjjj"),TEXT($C145,"jjjj")=TEXT(CRENEAUX!$X$14,"jjjj"),TEXT($C145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I145</xm:sqref>
        </x14:conditionalFormatting>
        <x14:conditionalFormatting xmlns:xm="http://schemas.microsoft.com/office/excel/2006/main">
          <x14:cfRule type="expression" priority="940" id="{9F6F42A5-C440-48CF-88E6-795495566A03}">
            <xm:f>OR(TEXT($C145,"jjjj")=TEXT(CRENEAUX!$S$14,"jjjj"),TEXT($C145,"jjjj")=TEXT(CRENEAUX!$T$14,"jjjj"),TEXT($C145,"jjjj")=TEXT(CRENEAUX!$U$14,"jjjj"),TEXT($C145,"jjjj")=TEXT(CRENEAUX!$V$14,"jjjj"),TEXT($C145,"jjjj")=TEXT(CRENEAUX!$W$14,"jjjj"),TEXT($C145,"jjjj")=TEXT(CRENEAUX!$X$14,"jjjj"),TEXT($C145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I146</xm:sqref>
        </x14:conditionalFormatting>
        <x14:conditionalFormatting xmlns:xm="http://schemas.microsoft.com/office/excel/2006/main">
          <x14:cfRule type="expression" priority="938" id="{44CF36BD-C195-4E57-9A5E-AAADEE96E78F}">
            <xm:f>OR(TEXT($C147,"jjjj")=TEXT(CRENEAUX!$S$14,"jjjj"),TEXT($C147,"jjjj")=TEXT(CRENEAUX!$T$14,"jjjj"),TEXT($C147,"jjjj")=TEXT(CRENEAUX!$U$14,"jjjj"),TEXT($C147,"jjjj")=TEXT(CRENEAUX!$V$14,"jjjj"),TEXT($C147,"jjjj")=TEXT(CRENEAUX!$W$14,"jjjj"),TEXT($C147,"jjjj")=TEXT(CRENEAUX!$X$14,"jjjj"),TEXT($C147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I147</xm:sqref>
        </x14:conditionalFormatting>
        <x14:conditionalFormatting xmlns:xm="http://schemas.microsoft.com/office/excel/2006/main">
          <x14:cfRule type="expression" priority="937" id="{BCA231B0-29D8-4C7D-9FB0-4287065EB53B}">
            <xm:f>OR(TEXT($C147,"jjjj")=TEXT(CRENEAUX!$S$14,"jjjj"),TEXT($C147,"jjjj")=TEXT(CRENEAUX!$T$14,"jjjj"),TEXT($C147,"jjjj")=TEXT(CRENEAUX!$U$14,"jjjj"),TEXT($C147,"jjjj")=TEXT(CRENEAUX!$V$14,"jjjj"),TEXT($C147,"jjjj")=TEXT(CRENEAUX!$W$14,"jjjj"),TEXT($C147,"jjjj")=TEXT(CRENEAUX!$X$14,"jjjj"),TEXT($C147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I148</xm:sqref>
        </x14:conditionalFormatting>
        <x14:conditionalFormatting xmlns:xm="http://schemas.microsoft.com/office/excel/2006/main">
          <x14:cfRule type="expression" priority="935" id="{3EED97D8-14BE-4940-A039-089CAF917A1F}">
            <xm:f>OR(TEXT($C149,"jjjj")=TEXT(CRENEAUX!$S$14,"jjjj"),TEXT($C149,"jjjj")=TEXT(CRENEAUX!$T$14,"jjjj"),TEXT($C149,"jjjj")=TEXT(CRENEAUX!$U$14,"jjjj"),TEXT($C149,"jjjj")=TEXT(CRENEAUX!$V$14,"jjjj"),TEXT($C149,"jjjj")=TEXT(CRENEAUX!$W$14,"jjjj"),TEXT($C149,"jjjj")=TEXT(CRENEAUX!$X$14,"jjjj"),TEXT($C149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I149</xm:sqref>
        </x14:conditionalFormatting>
        <x14:conditionalFormatting xmlns:xm="http://schemas.microsoft.com/office/excel/2006/main">
          <x14:cfRule type="expression" priority="934" id="{7832126C-F087-45C4-A4E4-1020FCD57234}">
            <xm:f>OR(TEXT($C149,"jjjj")=TEXT(CRENEAUX!$S$14,"jjjj"),TEXT($C149,"jjjj")=TEXT(CRENEAUX!$T$14,"jjjj"),TEXT($C149,"jjjj")=TEXT(CRENEAUX!$U$14,"jjjj"),TEXT($C149,"jjjj")=TEXT(CRENEAUX!$V$14,"jjjj"),TEXT($C149,"jjjj")=TEXT(CRENEAUX!$W$14,"jjjj"),TEXT($C149,"jjjj")=TEXT(CRENEAUX!$X$14,"jjjj"),TEXT($C149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I150</xm:sqref>
        </x14:conditionalFormatting>
        <x14:conditionalFormatting xmlns:xm="http://schemas.microsoft.com/office/excel/2006/main">
          <x14:cfRule type="expression" priority="932" id="{13B6EFAA-E41E-4232-A182-958ACE3C13E7}">
            <xm:f>OR(TEXT($C151,"jjjj")=TEXT(CRENEAUX!$S$14,"jjjj"),TEXT($C151,"jjjj")=TEXT(CRENEAUX!$T$14,"jjjj"),TEXT($C151,"jjjj")=TEXT(CRENEAUX!$U$14,"jjjj"),TEXT($C151,"jjjj")=TEXT(CRENEAUX!$V$14,"jjjj"),TEXT($C151,"jjjj")=TEXT(CRENEAUX!$W$14,"jjjj"),TEXT($C151,"jjjj")=TEXT(CRENEAUX!$X$14,"jjjj"),TEXT($C151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I151</xm:sqref>
        </x14:conditionalFormatting>
        <x14:conditionalFormatting xmlns:xm="http://schemas.microsoft.com/office/excel/2006/main">
          <x14:cfRule type="expression" priority="931" id="{49184EF2-8C3F-401E-82F5-EC0AE1000C9E}">
            <xm:f>OR(TEXT($C151,"jjjj")=TEXT(CRENEAUX!$S$14,"jjjj"),TEXT($C151,"jjjj")=TEXT(CRENEAUX!$T$14,"jjjj"),TEXT($C151,"jjjj")=TEXT(CRENEAUX!$U$14,"jjjj"),TEXT($C151,"jjjj")=TEXT(CRENEAUX!$V$14,"jjjj"),TEXT($C151,"jjjj")=TEXT(CRENEAUX!$W$14,"jjjj"),TEXT($C151,"jjjj")=TEXT(CRENEAUX!$X$14,"jjjj"),TEXT($C151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I152</xm:sqref>
        </x14:conditionalFormatting>
        <x14:conditionalFormatting xmlns:xm="http://schemas.microsoft.com/office/excel/2006/main">
          <x14:cfRule type="expression" priority="929" id="{C99C5694-2EC4-440E-9C69-1CC50123A892}">
            <xm:f>OR(TEXT($C153,"jjjj")=TEXT(CRENEAUX!$S$14,"jjjj"),TEXT($C153,"jjjj")=TEXT(CRENEAUX!$T$14,"jjjj"),TEXT($C153,"jjjj")=TEXT(CRENEAUX!$U$14,"jjjj"),TEXT($C153,"jjjj")=TEXT(CRENEAUX!$V$14,"jjjj"),TEXT($C153,"jjjj")=TEXT(CRENEAUX!$W$14,"jjjj"),TEXT($C153,"jjjj")=TEXT(CRENEAUX!$X$14,"jjjj"),TEXT($C153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I153</xm:sqref>
        </x14:conditionalFormatting>
        <x14:conditionalFormatting xmlns:xm="http://schemas.microsoft.com/office/excel/2006/main">
          <x14:cfRule type="expression" priority="928" id="{05669CCF-1255-496B-A7F5-0D0C553FE42C}">
            <xm:f>OR(TEXT($C153,"jjjj")=TEXT(CRENEAUX!$S$14,"jjjj"),TEXT($C153,"jjjj")=TEXT(CRENEAUX!$T$14,"jjjj"),TEXT($C153,"jjjj")=TEXT(CRENEAUX!$U$14,"jjjj"),TEXT($C153,"jjjj")=TEXT(CRENEAUX!$V$14,"jjjj"),TEXT($C153,"jjjj")=TEXT(CRENEAUX!$W$14,"jjjj"),TEXT($C153,"jjjj")=TEXT(CRENEAUX!$X$14,"jjjj"),TEXT($C153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I154</xm:sqref>
        </x14:conditionalFormatting>
        <x14:conditionalFormatting xmlns:xm="http://schemas.microsoft.com/office/excel/2006/main">
          <x14:cfRule type="expression" priority="926" id="{389372F4-B094-41DC-A2B1-4A84EA611D13}">
            <xm:f>OR(TEXT($C155,"jjjj")=TEXT(CRENEAUX!$S$14,"jjjj"),TEXT($C155,"jjjj")=TEXT(CRENEAUX!$T$14,"jjjj"),TEXT($C155,"jjjj")=TEXT(CRENEAUX!$U$14,"jjjj"),TEXT($C155,"jjjj")=TEXT(CRENEAUX!$V$14,"jjjj"),TEXT($C155,"jjjj")=TEXT(CRENEAUX!$W$14,"jjjj"),TEXT($C155,"jjjj")=TEXT(CRENEAUX!$X$14,"jjjj"),TEXT($C155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I155</xm:sqref>
        </x14:conditionalFormatting>
        <x14:conditionalFormatting xmlns:xm="http://schemas.microsoft.com/office/excel/2006/main">
          <x14:cfRule type="expression" priority="925" id="{8ABF95F1-5FD7-4C44-AA40-90832D687EF5}">
            <xm:f>OR(TEXT($C155,"jjjj")=TEXT(CRENEAUX!$S$14,"jjjj"),TEXT($C155,"jjjj")=TEXT(CRENEAUX!$T$14,"jjjj"),TEXT($C155,"jjjj")=TEXT(CRENEAUX!$U$14,"jjjj"),TEXT($C155,"jjjj")=TEXT(CRENEAUX!$V$14,"jjjj"),TEXT($C155,"jjjj")=TEXT(CRENEAUX!$W$14,"jjjj"),TEXT($C155,"jjjj")=TEXT(CRENEAUX!$X$14,"jjjj"),TEXT($C155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I156</xm:sqref>
        </x14:conditionalFormatting>
        <x14:conditionalFormatting xmlns:xm="http://schemas.microsoft.com/office/excel/2006/main">
          <x14:cfRule type="expression" priority="923" id="{9C4BA57C-F0EA-4ED8-AE0A-E2492A000228}">
            <xm:f>OR(TEXT($C157,"jjjj")=TEXT(CRENEAUX!$S$14,"jjjj"),TEXT($C157,"jjjj")=TEXT(CRENEAUX!$T$14,"jjjj"),TEXT($C157,"jjjj")=TEXT(CRENEAUX!$U$14,"jjjj"),TEXT($C157,"jjjj")=TEXT(CRENEAUX!$V$14,"jjjj"),TEXT($C157,"jjjj")=TEXT(CRENEAUX!$W$14,"jjjj"),TEXT($C157,"jjjj")=TEXT(CRENEAUX!$X$14,"jjjj"),TEXT($C157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I157</xm:sqref>
        </x14:conditionalFormatting>
        <x14:conditionalFormatting xmlns:xm="http://schemas.microsoft.com/office/excel/2006/main">
          <x14:cfRule type="expression" priority="922" id="{50D52CB4-7D18-40CF-AE44-B51EDFA60064}">
            <xm:f>OR(TEXT($C157,"jjjj")=TEXT(CRENEAUX!$S$14,"jjjj"),TEXT($C157,"jjjj")=TEXT(CRENEAUX!$T$14,"jjjj"),TEXT($C157,"jjjj")=TEXT(CRENEAUX!$U$14,"jjjj"),TEXT($C157,"jjjj")=TEXT(CRENEAUX!$V$14,"jjjj"),TEXT($C157,"jjjj")=TEXT(CRENEAUX!$W$14,"jjjj"),TEXT($C157,"jjjj")=TEXT(CRENEAUX!$X$14,"jjjj"),TEXT($C157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I158</xm:sqref>
        </x14:conditionalFormatting>
        <x14:conditionalFormatting xmlns:xm="http://schemas.microsoft.com/office/excel/2006/main">
          <x14:cfRule type="expression" priority="920" id="{28D927A0-2180-4668-8D48-4256EA1CBF92}">
            <xm:f>OR(TEXT($C159,"jjjj")=TEXT(CRENEAUX!$S$14,"jjjj"),TEXT($C159,"jjjj")=TEXT(CRENEAUX!$T$14,"jjjj"),TEXT($C159,"jjjj")=TEXT(CRENEAUX!$U$14,"jjjj"),TEXT($C159,"jjjj")=TEXT(CRENEAUX!$V$14,"jjjj"),TEXT($C159,"jjjj")=TEXT(CRENEAUX!$W$14,"jjjj"),TEXT($C159,"jjjj")=TEXT(CRENEAUX!$X$14,"jjjj"),TEXT($C159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I159</xm:sqref>
        </x14:conditionalFormatting>
        <x14:conditionalFormatting xmlns:xm="http://schemas.microsoft.com/office/excel/2006/main">
          <x14:cfRule type="expression" priority="919" id="{6CB41659-D747-4180-9A05-B95C13D5EFA6}">
            <xm:f>OR(TEXT($C159,"jjjj")=TEXT(CRENEAUX!$S$14,"jjjj"),TEXT($C159,"jjjj")=TEXT(CRENEAUX!$T$14,"jjjj"),TEXT($C159,"jjjj")=TEXT(CRENEAUX!$U$14,"jjjj"),TEXT($C159,"jjjj")=TEXT(CRENEAUX!$V$14,"jjjj"),TEXT($C159,"jjjj")=TEXT(CRENEAUX!$W$14,"jjjj"),TEXT($C159,"jjjj")=TEXT(CRENEAUX!$X$14,"jjjj"),TEXT($C159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I160</xm:sqref>
        </x14:conditionalFormatting>
        <x14:conditionalFormatting xmlns:xm="http://schemas.microsoft.com/office/excel/2006/main">
          <x14:cfRule type="expression" priority="917" id="{90750902-3D7C-4049-B2EA-5F653F15DE2E}">
            <xm:f>OR(TEXT($C161,"jjjj")=TEXT(CRENEAUX!$S$14,"jjjj"),TEXT($C161,"jjjj")=TEXT(CRENEAUX!$T$14,"jjjj"),TEXT($C161,"jjjj")=TEXT(CRENEAUX!$U$14,"jjjj"),TEXT($C161,"jjjj")=TEXT(CRENEAUX!$V$14,"jjjj"),TEXT($C161,"jjjj")=TEXT(CRENEAUX!$W$14,"jjjj"),TEXT($C161,"jjjj")=TEXT(CRENEAUX!$X$14,"jjjj"),TEXT($C161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I161</xm:sqref>
        </x14:conditionalFormatting>
        <x14:conditionalFormatting xmlns:xm="http://schemas.microsoft.com/office/excel/2006/main">
          <x14:cfRule type="expression" priority="916" id="{0EDB601E-9255-4D55-8CBF-C291ED54C6E3}">
            <xm:f>OR(TEXT($C161,"jjjj")=TEXT(CRENEAUX!$S$14,"jjjj"),TEXT($C161,"jjjj")=TEXT(CRENEAUX!$T$14,"jjjj"),TEXT($C161,"jjjj")=TEXT(CRENEAUX!$U$14,"jjjj"),TEXT($C161,"jjjj")=TEXT(CRENEAUX!$V$14,"jjjj"),TEXT($C161,"jjjj")=TEXT(CRENEAUX!$W$14,"jjjj"),TEXT($C161,"jjjj")=TEXT(CRENEAUX!$X$14,"jjjj"),TEXT($C161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I162</xm:sqref>
        </x14:conditionalFormatting>
        <x14:conditionalFormatting xmlns:xm="http://schemas.microsoft.com/office/excel/2006/main">
          <x14:cfRule type="expression" priority="914" id="{AF20EB79-BBDB-49BA-BEE0-A5482FC0E43D}">
            <xm:f>OR(TEXT($C163,"jjjj")=TEXT(CRENEAUX!$S$14,"jjjj"),TEXT($C163,"jjjj")=TEXT(CRENEAUX!$T$14,"jjjj"),TEXT($C163,"jjjj")=TEXT(CRENEAUX!$U$14,"jjjj"),TEXT($C163,"jjjj")=TEXT(CRENEAUX!$V$14,"jjjj"),TEXT($C163,"jjjj")=TEXT(CRENEAUX!$W$14,"jjjj"),TEXT($C163,"jjjj")=TEXT(CRENEAUX!$X$14,"jjjj"),TEXT($C163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I163</xm:sqref>
        </x14:conditionalFormatting>
        <x14:conditionalFormatting xmlns:xm="http://schemas.microsoft.com/office/excel/2006/main">
          <x14:cfRule type="expression" priority="913" id="{69FE31AE-535E-407E-BA6E-62A3E6EB09E0}">
            <xm:f>OR(TEXT($C163,"jjjj")=TEXT(CRENEAUX!$S$14,"jjjj"),TEXT($C163,"jjjj")=TEXT(CRENEAUX!$T$14,"jjjj"),TEXT($C163,"jjjj")=TEXT(CRENEAUX!$U$14,"jjjj"),TEXT($C163,"jjjj")=TEXT(CRENEAUX!$V$14,"jjjj"),TEXT($C163,"jjjj")=TEXT(CRENEAUX!$W$14,"jjjj"),TEXT($C163,"jjjj")=TEXT(CRENEAUX!$X$14,"jjjj"),TEXT($C163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I164</xm:sqref>
        </x14:conditionalFormatting>
        <x14:conditionalFormatting xmlns:xm="http://schemas.microsoft.com/office/excel/2006/main">
          <x14:cfRule type="expression" priority="911" id="{EE16E618-FD43-45ED-AC39-90FD4FC29EE9}">
            <xm:f>OR(TEXT($C165,"jjjj")=TEXT(CRENEAUX!$S$14,"jjjj"),TEXT($C165,"jjjj")=TEXT(CRENEAUX!$T$14,"jjjj"),TEXT($C165,"jjjj")=TEXT(CRENEAUX!$U$14,"jjjj"),TEXT($C165,"jjjj")=TEXT(CRENEAUX!$V$14,"jjjj"),TEXT($C165,"jjjj")=TEXT(CRENEAUX!$W$14,"jjjj"),TEXT($C165,"jjjj")=TEXT(CRENEAUX!$X$14,"jjjj"),TEXT($C165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I165</xm:sqref>
        </x14:conditionalFormatting>
        <x14:conditionalFormatting xmlns:xm="http://schemas.microsoft.com/office/excel/2006/main">
          <x14:cfRule type="expression" priority="910" id="{376D8AC3-9F23-4002-8293-20F584B183D2}">
            <xm:f>OR(TEXT($C165,"jjjj")=TEXT(CRENEAUX!$S$14,"jjjj"),TEXT($C165,"jjjj")=TEXT(CRENEAUX!$T$14,"jjjj"),TEXT($C165,"jjjj")=TEXT(CRENEAUX!$U$14,"jjjj"),TEXT($C165,"jjjj")=TEXT(CRENEAUX!$V$14,"jjjj"),TEXT($C165,"jjjj")=TEXT(CRENEAUX!$W$14,"jjjj"),TEXT($C165,"jjjj")=TEXT(CRENEAUX!$X$14,"jjjj"),TEXT($C165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I166</xm:sqref>
        </x14:conditionalFormatting>
        <x14:conditionalFormatting xmlns:xm="http://schemas.microsoft.com/office/excel/2006/main">
          <x14:cfRule type="expression" priority="908" id="{3D59B1D1-498D-4C4E-AB34-F48B58915E0A}">
            <xm:f>OR(TEXT($C167,"jjjj")=TEXT(CRENEAUX!$S$14,"jjjj"),TEXT($C167,"jjjj")=TEXT(CRENEAUX!$T$14,"jjjj"),TEXT($C167,"jjjj")=TEXT(CRENEAUX!$U$14,"jjjj"),TEXT($C167,"jjjj")=TEXT(CRENEAUX!$V$14,"jjjj"),TEXT($C167,"jjjj")=TEXT(CRENEAUX!$W$14,"jjjj"),TEXT($C167,"jjjj")=TEXT(CRENEAUX!$X$14,"jjjj"),TEXT($C167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I167</xm:sqref>
        </x14:conditionalFormatting>
        <x14:conditionalFormatting xmlns:xm="http://schemas.microsoft.com/office/excel/2006/main">
          <x14:cfRule type="expression" priority="907" id="{5300D13E-B34B-41BC-B09D-E8AB97A2DCEE}">
            <xm:f>OR(TEXT($C167,"jjjj")=TEXT(CRENEAUX!$S$14,"jjjj"),TEXT($C167,"jjjj")=TEXT(CRENEAUX!$T$14,"jjjj"),TEXT($C167,"jjjj")=TEXT(CRENEAUX!$U$14,"jjjj"),TEXT($C167,"jjjj")=TEXT(CRENEAUX!$V$14,"jjjj"),TEXT($C167,"jjjj")=TEXT(CRENEAUX!$W$14,"jjjj"),TEXT($C167,"jjjj")=TEXT(CRENEAUX!$X$14,"jjjj"),TEXT($C167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I168</xm:sqref>
        </x14:conditionalFormatting>
        <x14:conditionalFormatting xmlns:xm="http://schemas.microsoft.com/office/excel/2006/main">
          <x14:cfRule type="expression" priority="905" id="{BDA79E1C-FFED-49C9-904A-6BF5C7E36AB4}">
            <xm:f>OR(TEXT($C169,"jjjj")=TEXT(CRENEAUX!$S$14,"jjjj"),TEXT($C169,"jjjj")=TEXT(CRENEAUX!$T$14,"jjjj"),TEXT($C169,"jjjj")=TEXT(CRENEAUX!$U$14,"jjjj"),TEXT($C169,"jjjj")=TEXT(CRENEAUX!$V$14,"jjjj"),TEXT($C169,"jjjj")=TEXT(CRENEAUX!$W$14,"jjjj"),TEXT($C169,"jjjj")=TEXT(CRENEAUX!$X$14,"jjjj"),TEXT($C169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I169</xm:sqref>
        </x14:conditionalFormatting>
        <x14:conditionalFormatting xmlns:xm="http://schemas.microsoft.com/office/excel/2006/main">
          <x14:cfRule type="expression" priority="904" id="{A683A73A-D394-4632-93FC-9003E71B9FB0}">
            <xm:f>OR(TEXT($C169,"jjjj")=TEXT(CRENEAUX!$S$14,"jjjj"),TEXT($C169,"jjjj")=TEXT(CRENEAUX!$T$14,"jjjj"),TEXT($C169,"jjjj")=TEXT(CRENEAUX!$U$14,"jjjj"),TEXT($C169,"jjjj")=TEXT(CRENEAUX!$V$14,"jjjj"),TEXT($C169,"jjjj")=TEXT(CRENEAUX!$W$14,"jjjj"),TEXT($C169,"jjjj")=TEXT(CRENEAUX!$X$14,"jjjj"),TEXT($C169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I170</xm:sqref>
        </x14:conditionalFormatting>
        <x14:conditionalFormatting xmlns:xm="http://schemas.microsoft.com/office/excel/2006/main">
          <x14:cfRule type="expression" priority="902" id="{93BCC9E3-422D-45C3-A705-A4191CCE0659}">
            <xm:f>OR(TEXT($C171,"jjjj")=TEXT(CRENEAUX!$S$14,"jjjj"),TEXT($C171,"jjjj")=TEXT(CRENEAUX!$T$14,"jjjj"),TEXT($C171,"jjjj")=TEXT(CRENEAUX!$U$14,"jjjj"),TEXT($C171,"jjjj")=TEXT(CRENEAUX!$V$14,"jjjj"),TEXT($C171,"jjjj")=TEXT(CRENEAUX!$W$14,"jjjj"),TEXT($C171,"jjjj")=TEXT(CRENEAUX!$X$14,"jjjj"),TEXT($C171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I171</xm:sqref>
        </x14:conditionalFormatting>
        <x14:conditionalFormatting xmlns:xm="http://schemas.microsoft.com/office/excel/2006/main">
          <x14:cfRule type="expression" priority="901" id="{25AE1F2E-F3C6-4A5E-ADAF-65046FEC3638}">
            <xm:f>OR(TEXT($C171,"jjjj")=TEXT(CRENEAUX!$S$14,"jjjj"),TEXT($C171,"jjjj")=TEXT(CRENEAUX!$T$14,"jjjj"),TEXT($C171,"jjjj")=TEXT(CRENEAUX!$U$14,"jjjj"),TEXT($C171,"jjjj")=TEXT(CRENEAUX!$V$14,"jjjj"),TEXT($C171,"jjjj")=TEXT(CRENEAUX!$W$14,"jjjj"),TEXT($C171,"jjjj")=TEXT(CRENEAUX!$X$14,"jjjj"),TEXT($C171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I172</xm:sqref>
        </x14:conditionalFormatting>
        <x14:conditionalFormatting xmlns:xm="http://schemas.microsoft.com/office/excel/2006/main">
          <x14:cfRule type="expression" priority="899" id="{B71B5353-3AD1-4596-BD1D-BF06E1317D1C}">
            <xm:f>OR(TEXT($C173,"jjjj")=TEXT(CRENEAUX!$S$14,"jjjj"),TEXT($C173,"jjjj")=TEXT(CRENEAUX!$T$14,"jjjj"),TEXT($C173,"jjjj")=TEXT(CRENEAUX!$U$14,"jjjj"),TEXT($C173,"jjjj")=TEXT(CRENEAUX!$V$14,"jjjj"),TEXT($C173,"jjjj")=TEXT(CRENEAUX!$W$14,"jjjj"),TEXT($C173,"jjjj")=TEXT(CRENEAUX!$X$14,"jjjj"),TEXT($C173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I173</xm:sqref>
        </x14:conditionalFormatting>
        <x14:conditionalFormatting xmlns:xm="http://schemas.microsoft.com/office/excel/2006/main">
          <x14:cfRule type="expression" priority="898" id="{693F41C9-42FD-4862-85E0-518A0CA48108}">
            <xm:f>OR(TEXT($C173,"jjjj")=TEXT(CRENEAUX!$S$14,"jjjj"),TEXT($C173,"jjjj")=TEXT(CRENEAUX!$T$14,"jjjj"),TEXT($C173,"jjjj")=TEXT(CRENEAUX!$U$14,"jjjj"),TEXT($C173,"jjjj")=TEXT(CRENEAUX!$V$14,"jjjj"),TEXT($C173,"jjjj")=TEXT(CRENEAUX!$W$14,"jjjj"),TEXT($C173,"jjjj")=TEXT(CRENEAUX!$X$14,"jjjj"),TEXT($C173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I174</xm:sqref>
        </x14:conditionalFormatting>
        <x14:conditionalFormatting xmlns:xm="http://schemas.microsoft.com/office/excel/2006/main">
          <x14:cfRule type="expression" priority="896" id="{123908B2-DC27-47D7-B6F5-6580BD931C80}">
            <xm:f>OR(TEXT($C175,"jjjj")=TEXT(CRENEAUX!$S$14,"jjjj"),TEXT($C175,"jjjj")=TEXT(CRENEAUX!$T$14,"jjjj"),TEXT($C175,"jjjj")=TEXT(CRENEAUX!$U$14,"jjjj"),TEXT($C175,"jjjj")=TEXT(CRENEAUX!$V$14,"jjjj"),TEXT($C175,"jjjj")=TEXT(CRENEAUX!$W$14,"jjjj"),TEXT($C175,"jjjj")=TEXT(CRENEAUX!$X$14,"jjjj"),TEXT($C175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I175</xm:sqref>
        </x14:conditionalFormatting>
        <x14:conditionalFormatting xmlns:xm="http://schemas.microsoft.com/office/excel/2006/main">
          <x14:cfRule type="expression" priority="895" id="{AF39FB00-DDB3-4BB0-A6A4-C1A3AA814EC3}">
            <xm:f>OR(TEXT($C175,"jjjj")=TEXT(CRENEAUX!$S$14,"jjjj"),TEXT($C175,"jjjj")=TEXT(CRENEAUX!$T$14,"jjjj"),TEXT($C175,"jjjj")=TEXT(CRENEAUX!$U$14,"jjjj"),TEXT($C175,"jjjj")=TEXT(CRENEAUX!$V$14,"jjjj"),TEXT($C175,"jjjj")=TEXT(CRENEAUX!$W$14,"jjjj"),TEXT($C175,"jjjj")=TEXT(CRENEAUX!$X$14,"jjjj"),TEXT($C175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I176</xm:sqref>
        </x14:conditionalFormatting>
        <x14:conditionalFormatting xmlns:xm="http://schemas.microsoft.com/office/excel/2006/main">
          <x14:cfRule type="expression" priority="893" id="{05271371-D12D-45FF-AB71-6896952A3A20}">
            <xm:f>OR(TEXT($C177,"jjjj")=TEXT(CRENEAUX!$S$14,"jjjj"),TEXT($C177,"jjjj")=TEXT(CRENEAUX!$T$14,"jjjj"),TEXT($C177,"jjjj")=TEXT(CRENEAUX!$U$14,"jjjj"),TEXT($C177,"jjjj")=TEXT(CRENEAUX!$V$14,"jjjj"),TEXT($C177,"jjjj")=TEXT(CRENEAUX!$W$14,"jjjj"),TEXT($C177,"jjjj")=TEXT(CRENEAUX!$X$14,"jjjj"),TEXT($C177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I177</xm:sqref>
        </x14:conditionalFormatting>
        <x14:conditionalFormatting xmlns:xm="http://schemas.microsoft.com/office/excel/2006/main">
          <x14:cfRule type="expression" priority="892" id="{D6D95AE1-AC7D-4AD8-880F-64F42B4CA33E}">
            <xm:f>OR(TEXT($C177,"jjjj")=TEXT(CRENEAUX!$S$14,"jjjj"),TEXT($C177,"jjjj")=TEXT(CRENEAUX!$T$14,"jjjj"),TEXT($C177,"jjjj")=TEXT(CRENEAUX!$U$14,"jjjj"),TEXT($C177,"jjjj")=TEXT(CRENEAUX!$V$14,"jjjj"),TEXT($C177,"jjjj")=TEXT(CRENEAUX!$W$14,"jjjj"),TEXT($C177,"jjjj")=TEXT(CRENEAUX!$X$14,"jjjj"),TEXT($C177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I178</xm:sqref>
        </x14:conditionalFormatting>
        <x14:conditionalFormatting xmlns:xm="http://schemas.microsoft.com/office/excel/2006/main">
          <x14:cfRule type="expression" priority="890" id="{4A59FB11-84B9-4B5A-A635-D704CA6A8A50}">
            <xm:f>OR(TEXT($C179,"jjjj")=TEXT(CRENEAUX!$S$14,"jjjj"),TEXT($C179,"jjjj")=TEXT(CRENEAUX!$T$14,"jjjj"),TEXT($C179,"jjjj")=TEXT(CRENEAUX!$U$14,"jjjj"),TEXT($C179,"jjjj")=TEXT(CRENEAUX!$V$14,"jjjj"),TEXT($C179,"jjjj")=TEXT(CRENEAUX!$W$14,"jjjj"),TEXT($C179,"jjjj")=TEXT(CRENEAUX!$X$14,"jjjj"),TEXT($C179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I179</xm:sqref>
        </x14:conditionalFormatting>
        <x14:conditionalFormatting xmlns:xm="http://schemas.microsoft.com/office/excel/2006/main">
          <x14:cfRule type="expression" priority="889" id="{FEE12797-C8D2-41D5-A816-CB5F71F940D0}">
            <xm:f>OR(TEXT($C179,"jjjj")=TEXT(CRENEAUX!$S$14,"jjjj"),TEXT($C179,"jjjj")=TEXT(CRENEAUX!$T$14,"jjjj"),TEXT($C179,"jjjj")=TEXT(CRENEAUX!$U$14,"jjjj"),TEXT($C179,"jjjj")=TEXT(CRENEAUX!$V$14,"jjjj"),TEXT($C179,"jjjj")=TEXT(CRENEAUX!$W$14,"jjjj"),TEXT($C179,"jjjj")=TEXT(CRENEAUX!$X$14,"jjjj"),TEXT($C179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I180</xm:sqref>
        </x14:conditionalFormatting>
        <x14:conditionalFormatting xmlns:xm="http://schemas.microsoft.com/office/excel/2006/main">
          <x14:cfRule type="expression" priority="887" id="{FFF29237-C9A3-4093-BC39-F40ACEBB8948}">
            <xm:f>OR(TEXT($C181,"jjjj")=TEXT(CRENEAUX!$S$14,"jjjj"),TEXT($C181,"jjjj")=TEXT(CRENEAUX!$T$14,"jjjj"),TEXT($C181,"jjjj")=TEXT(CRENEAUX!$U$14,"jjjj"),TEXT($C181,"jjjj")=TEXT(CRENEAUX!$V$14,"jjjj"),TEXT($C181,"jjjj")=TEXT(CRENEAUX!$W$14,"jjjj"),TEXT($C181,"jjjj")=TEXT(CRENEAUX!$X$14,"jjjj"),TEXT($C181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I181</xm:sqref>
        </x14:conditionalFormatting>
        <x14:conditionalFormatting xmlns:xm="http://schemas.microsoft.com/office/excel/2006/main">
          <x14:cfRule type="expression" priority="886" id="{321238A7-B4FB-43A5-98CE-AF2C93750AA2}">
            <xm:f>OR(TEXT($C181,"jjjj")=TEXT(CRENEAUX!$S$14,"jjjj"),TEXT($C181,"jjjj")=TEXT(CRENEAUX!$T$14,"jjjj"),TEXT($C181,"jjjj")=TEXT(CRENEAUX!$U$14,"jjjj"),TEXT($C181,"jjjj")=TEXT(CRENEAUX!$V$14,"jjjj"),TEXT($C181,"jjjj")=TEXT(CRENEAUX!$W$14,"jjjj"),TEXT($C181,"jjjj")=TEXT(CRENEAUX!$X$14,"jjjj"),TEXT($C181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I182</xm:sqref>
        </x14:conditionalFormatting>
        <x14:conditionalFormatting xmlns:xm="http://schemas.microsoft.com/office/excel/2006/main">
          <x14:cfRule type="expression" priority="884" id="{BDD911A9-6C5B-43B3-8F78-AC8E8B200727}">
            <xm:f>OR(TEXT($C183,"jjjj")=TEXT(CRENEAUX!$S$14,"jjjj"),TEXT($C183,"jjjj")=TEXT(CRENEAUX!$T$14,"jjjj"),TEXT($C183,"jjjj")=TEXT(CRENEAUX!$U$14,"jjjj"),TEXT($C183,"jjjj")=TEXT(CRENEAUX!$V$14,"jjjj"),TEXT($C183,"jjjj")=TEXT(CRENEAUX!$W$14,"jjjj"),TEXT($C183,"jjjj")=TEXT(CRENEAUX!$X$14,"jjjj"),TEXT($C183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I183</xm:sqref>
        </x14:conditionalFormatting>
        <x14:conditionalFormatting xmlns:xm="http://schemas.microsoft.com/office/excel/2006/main">
          <x14:cfRule type="expression" priority="883" id="{EB394549-193A-4B1E-A07E-632072A0F694}">
            <xm:f>OR(TEXT($C183,"jjjj")=TEXT(CRENEAUX!$S$14,"jjjj"),TEXT($C183,"jjjj")=TEXT(CRENEAUX!$T$14,"jjjj"),TEXT($C183,"jjjj")=TEXT(CRENEAUX!$U$14,"jjjj"),TEXT($C183,"jjjj")=TEXT(CRENEAUX!$V$14,"jjjj"),TEXT($C183,"jjjj")=TEXT(CRENEAUX!$W$14,"jjjj"),TEXT($C183,"jjjj")=TEXT(CRENEAUX!$X$14,"jjjj"),TEXT($C183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I184</xm:sqref>
        </x14:conditionalFormatting>
        <x14:conditionalFormatting xmlns:xm="http://schemas.microsoft.com/office/excel/2006/main">
          <x14:cfRule type="expression" priority="881" id="{71D68F60-31D4-4A58-9E65-149826936621}">
            <xm:f>OR(TEXT($C185,"jjjj")=TEXT(CRENEAUX!$S$14,"jjjj"),TEXT($C185,"jjjj")=TEXT(CRENEAUX!$T$14,"jjjj"),TEXT($C185,"jjjj")=TEXT(CRENEAUX!$U$14,"jjjj"),TEXT($C185,"jjjj")=TEXT(CRENEAUX!$V$14,"jjjj"),TEXT($C185,"jjjj")=TEXT(CRENEAUX!$W$14,"jjjj"),TEXT($C185,"jjjj")=TEXT(CRENEAUX!$X$14,"jjjj"),TEXT($C185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I185</xm:sqref>
        </x14:conditionalFormatting>
        <x14:conditionalFormatting xmlns:xm="http://schemas.microsoft.com/office/excel/2006/main">
          <x14:cfRule type="expression" priority="880" id="{047F7F72-A8AA-4018-A990-C43D96678B1D}">
            <xm:f>OR(TEXT($C185,"jjjj")=TEXT(CRENEAUX!$S$14,"jjjj"),TEXT($C185,"jjjj")=TEXT(CRENEAUX!$T$14,"jjjj"),TEXT($C185,"jjjj")=TEXT(CRENEAUX!$U$14,"jjjj"),TEXT($C185,"jjjj")=TEXT(CRENEAUX!$V$14,"jjjj"),TEXT($C185,"jjjj")=TEXT(CRENEAUX!$W$14,"jjjj"),TEXT($C185,"jjjj")=TEXT(CRENEAUX!$X$14,"jjjj"),TEXT($C185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I186</xm:sqref>
        </x14:conditionalFormatting>
        <x14:conditionalFormatting xmlns:xm="http://schemas.microsoft.com/office/excel/2006/main">
          <x14:cfRule type="expression" priority="878" id="{D45B6C5C-91CC-4060-9414-CA596AF51935}">
            <xm:f>OR(TEXT($C187,"jjjj")=TEXT(CRENEAUX!$S$14,"jjjj"),TEXT($C187,"jjjj")=TEXT(CRENEAUX!$T$14,"jjjj"),TEXT($C187,"jjjj")=TEXT(CRENEAUX!$U$14,"jjjj"),TEXT($C187,"jjjj")=TEXT(CRENEAUX!$V$14,"jjjj"),TEXT($C187,"jjjj")=TEXT(CRENEAUX!$W$14,"jjjj"),TEXT($C187,"jjjj")=TEXT(CRENEAUX!$X$14,"jjjj"),TEXT($C187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I187</xm:sqref>
        </x14:conditionalFormatting>
        <x14:conditionalFormatting xmlns:xm="http://schemas.microsoft.com/office/excel/2006/main">
          <x14:cfRule type="expression" priority="877" id="{E247D8F0-EED4-48BF-A003-EC13AFCA19D3}">
            <xm:f>OR(TEXT($C187,"jjjj")=TEXT(CRENEAUX!$S$14,"jjjj"),TEXT($C187,"jjjj")=TEXT(CRENEAUX!$T$14,"jjjj"),TEXT($C187,"jjjj")=TEXT(CRENEAUX!$U$14,"jjjj"),TEXT($C187,"jjjj")=TEXT(CRENEAUX!$V$14,"jjjj"),TEXT($C187,"jjjj")=TEXT(CRENEAUX!$W$14,"jjjj"),TEXT($C187,"jjjj")=TEXT(CRENEAUX!$X$14,"jjjj"),TEXT($C187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I188</xm:sqref>
        </x14:conditionalFormatting>
        <x14:conditionalFormatting xmlns:xm="http://schemas.microsoft.com/office/excel/2006/main">
          <x14:cfRule type="expression" priority="875" id="{F0E88E9E-3067-4DBB-9BDC-5D277D61730C}">
            <xm:f>OR(TEXT($C189,"jjjj")=TEXT(CRENEAUX!$S$14,"jjjj"),TEXT($C189,"jjjj")=TEXT(CRENEAUX!$T$14,"jjjj"),TEXT($C189,"jjjj")=TEXT(CRENEAUX!$U$14,"jjjj"),TEXT($C189,"jjjj")=TEXT(CRENEAUX!$V$14,"jjjj"),TEXT($C189,"jjjj")=TEXT(CRENEAUX!$W$14,"jjjj"),TEXT($C189,"jjjj")=TEXT(CRENEAUX!$X$14,"jjjj"),TEXT($C189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I189</xm:sqref>
        </x14:conditionalFormatting>
        <x14:conditionalFormatting xmlns:xm="http://schemas.microsoft.com/office/excel/2006/main">
          <x14:cfRule type="expression" priority="874" id="{AF291D1D-A4E3-47E7-AF9B-0BF6D25EBC68}">
            <xm:f>OR(TEXT($C189,"jjjj")=TEXT(CRENEAUX!$S$14,"jjjj"),TEXT($C189,"jjjj")=TEXT(CRENEAUX!$T$14,"jjjj"),TEXT($C189,"jjjj")=TEXT(CRENEAUX!$U$14,"jjjj"),TEXT($C189,"jjjj")=TEXT(CRENEAUX!$V$14,"jjjj"),TEXT($C189,"jjjj")=TEXT(CRENEAUX!$W$14,"jjjj"),TEXT($C189,"jjjj")=TEXT(CRENEAUX!$X$14,"jjjj"),TEXT($C189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I190</xm:sqref>
        </x14:conditionalFormatting>
        <x14:conditionalFormatting xmlns:xm="http://schemas.microsoft.com/office/excel/2006/main">
          <x14:cfRule type="expression" priority="872" id="{B2100CDD-B00E-464C-AE3D-CF6A43B465D2}">
            <xm:f>OR(TEXT($C191,"jjjj")=TEXT(CRENEAUX!$S$14,"jjjj"),TEXT($C191,"jjjj")=TEXT(CRENEAUX!$T$14,"jjjj"),TEXT($C191,"jjjj")=TEXT(CRENEAUX!$U$14,"jjjj"),TEXT($C191,"jjjj")=TEXT(CRENEAUX!$V$14,"jjjj"),TEXT($C191,"jjjj")=TEXT(CRENEAUX!$W$14,"jjjj"),TEXT($C191,"jjjj")=TEXT(CRENEAUX!$X$14,"jjjj"),TEXT($C191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I191</xm:sqref>
        </x14:conditionalFormatting>
        <x14:conditionalFormatting xmlns:xm="http://schemas.microsoft.com/office/excel/2006/main">
          <x14:cfRule type="expression" priority="871" id="{4B031C2A-0D4E-473C-940C-A96D88D6B3FB}">
            <xm:f>OR(TEXT($C191,"jjjj")=TEXT(CRENEAUX!$S$14,"jjjj"),TEXT($C191,"jjjj")=TEXT(CRENEAUX!$T$14,"jjjj"),TEXT($C191,"jjjj")=TEXT(CRENEAUX!$U$14,"jjjj"),TEXT($C191,"jjjj")=TEXT(CRENEAUX!$V$14,"jjjj"),TEXT($C191,"jjjj")=TEXT(CRENEAUX!$W$14,"jjjj"),TEXT($C191,"jjjj")=TEXT(CRENEAUX!$X$14,"jjjj"),TEXT($C191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I192</xm:sqref>
        </x14:conditionalFormatting>
        <x14:conditionalFormatting xmlns:xm="http://schemas.microsoft.com/office/excel/2006/main">
          <x14:cfRule type="expression" priority="869" id="{F32711DD-2873-4A87-90BB-EB814C4608D8}">
            <xm:f>OR(TEXT($C193,"jjjj")=TEXT(CRENEAUX!$S$14,"jjjj"),TEXT($C193,"jjjj")=TEXT(CRENEAUX!$T$14,"jjjj"),TEXT($C193,"jjjj")=TEXT(CRENEAUX!$U$14,"jjjj"),TEXT($C193,"jjjj")=TEXT(CRENEAUX!$V$14,"jjjj"),TEXT($C193,"jjjj")=TEXT(CRENEAUX!$W$14,"jjjj"),TEXT($C193,"jjjj")=TEXT(CRENEAUX!$X$14,"jjjj"),TEXT($C193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I193</xm:sqref>
        </x14:conditionalFormatting>
        <x14:conditionalFormatting xmlns:xm="http://schemas.microsoft.com/office/excel/2006/main">
          <x14:cfRule type="expression" priority="868" id="{E21F2806-3588-4FB0-93EB-EA8003E8ED6D}">
            <xm:f>OR(TEXT($C193,"jjjj")=TEXT(CRENEAUX!$S$14,"jjjj"),TEXT($C193,"jjjj")=TEXT(CRENEAUX!$T$14,"jjjj"),TEXT($C193,"jjjj")=TEXT(CRENEAUX!$U$14,"jjjj"),TEXT($C193,"jjjj")=TEXT(CRENEAUX!$V$14,"jjjj"),TEXT($C193,"jjjj")=TEXT(CRENEAUX!$W$14,"jjjj"),TEXT($C193,"jjjj")=TEXT(CRENEAUX!$X$14,"jjjj"),TEXT($C193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I194</xm:sqref>
        </x14:conditionalFormatting>
        <x14:conditionalFormatting xmlns:xm="http://schemas.microsoft.com/office/excel/2006/main">
          <x14:cfRule type="expression" priority="866" id="{14A67D0A-CACC-4238-AE4F-A69544ACE200}">
            <xm:f>OR(TEXT($C195,"jjjj")=TEXT(CRENEAUX!$S$14,"jjjj"),TEXT($C195,"jjjj")=TEXT(CRENEAUX!$T$14,"jjjj"),TEXT($C195,"jjjj")=TEXT(CRENEAUX!$U$14,"jjjj"),TEXT($C195,"jjjj")=TEXT(CRENEAUX!$V$14,"jjjj"),TEXT($C195,"jjjj")=TEXT(CRENEAUX!$W$14,"jjjj"),TEXT($C195,"jjjj")=TEXT(CRENEAUX!$X$14,"jjjj"),TEXT($C195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I195</xm:sqref>
        </x14:conditionalFormatting>
        <x14:conditionalFormatting xmlns:xm="http://schemas.microsoft.com/office/excel/2006/main">
          <x14:cfRule type="expression" priority="865" id="{C341DF27-F742-4344-B114-2E108DD94C6B}">
            <xm:f>OR(TEXT($C195,"jjjj")=TEXT(CRENEAUX!$S$14,"jjjj"),TEXT($C195,"jjjj")=TEXT(CRENEAUX!$T$14,"jjjj"),TEXT($C195,"jjjj")=TEXT(CRENEAUX!$U$14,"jjjj"),TEXT($C195,"jjjj")=TEXT(CRENEAUX!$V$14,"jjjj"),TEXT($C195,"jjjj")=TEXT(CRENEAUX!$W$14,"jjjj"),TEXT($C195,"jjjj")=TEXT(CRENEAUX!$X$14,"jjjj"),TEXT($C195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I196</xm:sqref>
        </x14:conditionalFormatting>
        <x14:conditionalFormatting xmlns:xm="http://schemas.microsoft.com/office/excel/2006/main">
          <x14:cfRule type="expression" priority="863" id="{EA669223-61A1-462B-B7C9-A4D2374CEAD6}">
            <xm:f>OR(TEXT($C197,"jjjj")=TEXT(CRENEAUX!$S$14,"jjjj"),TEXT($C197,"jjjj")=TEXT(CRENEAUX!$T$14,"jjjj"),TEXT($C197,"jjjj")=TEXT(CRENEAUX!$U$14,"jjjj"),TEXT($C197,"jjjj")=TEXT(CRENEAUX!$V$14,"jjjj"),TEXT($C197,"jjjj")=TEXT(CRENEAUX!$W$14,"jjjj"),TEXT($C197,"jjjj")=TEXT(CRENEAUX!$X$14,"jjjj"),TEXT($C197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I197</xm:sqref>
        </x14:conditionalFormatting>
        <x14:conditionalFormatting xmlns:xm="http://schemas.microsoft.com/office/excel/2006/main">
          <x14:cfRule type="expression" priority="862" id="{AA5AF8EF-22B9-42D9-8273-DEC565C811AA}">
            <xm:f>OR(TEXT($C197,"jjjj")=TEXT(CRENEAUX!$S$14,"jjjj"),TEXT($C197,"jjjj")=TEXT(CRENEAUX!$T$14,"jjjj"),TEXT($C197,"jjjj")=TEXT(CRENEAUX!$U$14,"jjjj"),TEXT($C197,"jjjj")=TEXT(CRENEAUX!$V$14,"jjjj"),TEXT($C197,"jjjj")=TEXT(CRENEAUX!$W$14,"jjjj"),TEXT($C197,"jjjj")=TEXT(CRENEAUX!$X$14,"jjjj"),TEXT($C197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I198</xm:sqref>
        </x14:conditionalFormatting>
        <x14:conditionalFormatting xmlns:xm="http://schemas.microsoft.com/office/excel/2006/main">
          <x14:cfRule type="expression" priority="860" id="{F5EE4C20-320B-445A-9825-04B9C1F58146}">
            <xm:f>OR(TEXT($C199,"jjjj")=TEXT(CRENEAUX!$S$14,"jjjj"),TEXT($C199,"jjjj")=TEXT(CRENEAUX!$T$14,"jjjj"),TEXT($C199,"jjjj")=TEXT(CRENEAUX!$U$14,"jjjj"),TEXT($C199,"jjjj")=TEXT(CRENEAUX!$V$14,"jjjj"),TEXT($C199,"jjjj")=TEXT(CRENEAUX!$W$14,"jjjj"),TEXT($C199,"jjjj")=TEXT(CRENEAUX!$X$14,"jjjj"),TEXT($C199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I199</xm:sqref>
        </x14:conditionalFormatting>
        <x14:conditionalFormatting xmlns:xm="http://schemas.microsoft.com/office/excel/2006/main">
          <x14:cfRule type="expression" priority="859" id="{E7B462A1-A147-4593-A412-AB0A54AC3FE9}">
            <xm:f>OR(TEXT($C199,"jjjj")=TEXT(CRENEAUX!$S$14,"jjjj"),TEXT($C199,"jjjj")=TEXT(CRENEAUX!$T$14,"jjjj"),TEXT($C199,"jjjj")=TEXT(CRENEAUX!$U$14,"jjjj"),TEXT($C199,"jjjj")=TEXT(CRENEAUX!$V$14,"jjjj"),TEXT($C199,"jjjj")=TEXT(CRENEAUX!$W$14,"jjjj"),TEXT($C199,"jjjj")=TEXT(CRENEAUX!$X$14,"jjjj"),TEXT($C199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I200</xm:sqref>
        </x14:conditionalFormatting>
        <x14:conditionalFormatting xmlns:xm="http://schemas.microsoft.com/office/excel/2006/main">
          <x14:cfRule type="expression" priority="857" id="{70E84EFB-B90C-46E9-897C-98EAC7679824}">
            <xm:f>OR(TEXT($C201,"jjjj")=TEXT(CRENEAUX!$S$14,"jjjj"),TEXT($C201,"jjjj")=TEXT(CRENEAUX!$T$14,"jjjj"),TEXT($C201,"jjjj")=TEXT(CRENEAUX!$U$14,"jjjj"),TEXT($C201,"jjjj")=TEXT(CRENEAUX!$V$14,"jjjj"),TEXT($C201,"jjjj")=TEXT(CRENEAUX!$W$14,"jjjj"),TEXT($C201,"jjjj")=TEXT(CRENEAUX!$X$14,"jjjj"),TEXT($C201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I201</xm:sqref>
        </x14:conditionalFormatting>
        <x14:conditionalFormatting xmlns:xm="http://schemas.microsoft.com/office/excel/2006/main">
          <x14:cfRule type="expression" priority="856" id="{045DF5A0-1331-4ABE-AB38-F1A40A369074}">
            <xm:f>OR(TEXT($C201,"jjjj")=TEXT(CRENEAUX!$S$14,"jjjj"),TEXT($C201,"jjjj")=TEXT(CRENEAUX!$T$14,"jjjj"),TEXT($C201,"jjjj")=TEXT(CRENEAUX!$U$14,"jjjj"),TEXT($C201,"jjjj")=TEXT(CRENEAUX!$V$14,"jjjj"),TEXT($C201,"jjjj")=TEXT(CRENEAUX!$W$14,"jjjj"),TEXT($C201,"jjjj")=TEXT(CRENEAUX!$X$14,"jjjj"),TEXT($C201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I202</xm:sqref>
        </x14:conditionalFormatting>
        <x14:conditionalFormatting xmlns:xm="http://schemas.microsoft.com/office/excel/2006/main">
          <x14:cfRule type="expression" priority="854" id="{5F27F82F-F8A4-4A23-96FE-AA2C6EE8CA0D}">
            <xm:f>OR(TEXT($C203,"jjjj")=TEXT(CRENEAUX!$S$14,"jjjj"),TEXT($C203,"jjjj")=TEXT(CRENEAUX!$T$14,"jjjj"),TEXT($C203,"jjjj")=TEXT(CRENEAUX!$U$14,"jjjj"),TEXT($C203,"jjjj")=TEXT(CRENEAUX!$V$14,"jjjj"),TEXT($C203,"jjjj")=TEXT(CRENEAUX!$W$14,"jjjj"),TEXT($C203,"jjjj")=TEXT(CRENEAUX!$X$14,"jjjj"),TEXT($C203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I203</xm:sqref>
        </x14:conditionalFormatting>
        <x14:conditionalFormatting xmlns:xm="http://schemas.microsoft.com/office/excel/2006/main">
          <x14:cfRule type="expression" priority="853" id="{BA1CDE95-E905-4ECA-8124-363C92E3A782}">
            <xm:f>OR(TEXT($C203,"jjjj")=TEXT(CRENEAUX!$S$14,"jjjj"),TEXT($C203,"jjjj")=TEXT(CRENEAUX!$T$14,"jjjj"),TEXT($C203,"jjjj")=TEXT(CRENEAUX!$U$14,"jjjj"),TEXT($C203,"jjjj")=TEXT(CRENEAUX!$V$14,"jjjj"),TEXT($C203,"jjjj")=TEXT(CRENEAUX!$W$14,"jjjj"),TEXT($C203,"jjjj")=TEXT(CRENEAUX!$X$14,"jjjj"),TEXT($C203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I204</xm:sqref>
        </x14:conditionalFormatting>
        <x14:conditionalFormatting xmlns:xm="http://schemas.microsoft.com/office/excel/2006/main">
          <x14:cfRule type="expression" priority="851" id="{28ACB628-28B9-4729-BC9B-977D08E14B40}">
            <xm:f>OR(TEXT($C205,"jjjj")=TEXT(CRENEAUX!$S$14,"jjjj"),TEXT($C205,"jjjj")=TEXT(CRENEAUX!$T$14,"jjjj"),TEXT($C205,"jjjj")=TEXT(CRENEAUX!$U$14,"jjjj"),TEXT($C205,"jjjj")=TEXT(CRENEAUX!$V$14,"jjjj"),TEXT($C205,"jjjj")=TEXT(CRENEAUX!$W$14,"jjjj"),TEXT($C205,"jjjj")=TEXT(CRENEAUX!$X$14,"jjjj"),TEXT($C205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I205</xm:sqref>
        </x14:conditionalFormatting>
        <x14:conditionalFormatting xmlns:xm="http://schemas.microsoft.com/office/excel/2006/main">
          <x14:cfRule type="expression" priority="850" id="{FD91531C-38BE-46DE-9D3C-419F2982FB6A}">
            <xm:f>OR(TEXT($C205,"jjjj")=TEXT(CRENEAUX!$S$14,"jjjj"),TEXT($C205,"jjjj")=TEXT(CRENEAUX!$T$14,"jjjj"),TEXT($C205,"jjjj")=TEXT(CRENEAUX!$U$14,"jjjj"),TEXT($C205,"jjjj")=TEXT(CRENEAUX!$V$14,"jjjj"),TEXT($C205,"jjjj")=TEXT(CRENEAUX!$W$14,"jjjj"),TEXT($C205,"jjjj")=TEXT(CRENEAUX!$X$14,"jjjj"),TEXT($C205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I206</xm:sqref>
        </x14:conditionalFormatting>
        <x14:conditionalFormatting xmlns:xm="http://schemas.microsoft.com/office/excel/2006/main">
          <x14:cfRule type="expression" priority="848" id="{21457868-50DE-4029-A81D-A8B15CD6333B}">
            <xm:f>OR(TEXT($C207,"jjjj")=TEXT(CRENEAUX!$S$14,"jjjj"),TEXT($C207,"jjjj")=TEXT(CRENEAUX!$T$14,"jjjj"),TEXT($C207,"jjjj")=TEXT(CRENEAUX!$U$14,"jjjj"),TEXT($C207,"jjjj")=TEXT(CRENEAUX!$V$14,"jjjj"),TEXT($C207,"jjjj")=TEXT(CRENEAUX!$W$14,"jjjj"),TEXT($C207,"jjjj")=TEXT(CRENEAUX!$X$14,"jjjj"),TEXT($C207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I207</xm:sqref>
        </x14:conditionalFormatting>
        <x14:conditionalFormatting xmlns:xm="http://schemas.microsoft.com/office/excel/2006/main">
          <x14:cfRule type="expression" priority="847" id="{E59EECB8-D80C-4D90-8F2C-C778F7549076}">
            <xm:f>OR(TEXT($C207,"jjjj")=TEXT(CRENEAUX!$S$14,"jjjj"),TEXT($C207,"jjjj")=TEXT(CRENEAUX!$T$14,"jjjj"),TEXT($C207,"jjjj")=TEXT(CRENEAUX!$U$14,"jjjj"),TEXT($C207,"jjjj")=TEXT(CRENEAUX!$V$14,"jjjj"),TEXT($C207,"jjjj")=TEXT(CRENEAUX!$W$14,"jjjj"),TEXT($C207,"jjjj")=TEXT(CRENEAUX!$X$14,"jjjj"),TEXT($C207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I208</xm:sqref>
        </x14:conditionalFormatting>
        <x14:conditionalFormatting xmlns:xm="http://schemas.microsoft.com/office/excel/2006/main">
          <x14:cfRule type="expression" priority="845" id="{F474742B-D5CD-48AA-8AC9-999376B67896}">
            <xm:f>OR(TEXT($C209,"jjjj")=TEXT(CRENEAUX!$S$14,"jjjj"),TEXT($C209,"jjjj")=TEXT(CRENEAUX!$T$14,"jjjj"),TEXT($C209,"jjjj")=TEXT(CRENEAUX!$U$14,"jjjj"),TEXT($C209,"jjjj")=TEXT(CRENEAUX!$V$14,"jjjj"),TEXT($C209,"jjjj")=TEXT(CRENEAUX!$W$14,"jjjj"),TEXT($C209,"jjjj")=TEXT(CRENEAUX!$X$14,"jjjj"),TEXT($C209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I209</xm:sqref>
        </x14:conditionalFormatting>
        <x14:conditionalFormatting xmlns:xm="http://schemas.microsoft.com/office/excel/2006/main">
          <x14:cfRule type="expression" priority="844" id="{EFD3BFFC-5BB7-431D-8581-7063830FF1B3}">
            <xm:f>OR(TEXT($C209,"jjjj")=TEXT(CRENEAUX!$S$14,"jjjj"),TEXT($C209,"jjjj")=TEXT(CRENEAUX!$T$14,"jjjj"),TEXT($C209,"jjjj")=TEXT(CRENEAUX!$U$14,"jjjj"),TEXT($C209,"jjjj")=TEXT(CRENEAUX!$V$14,"jjjj"),TEXT($C209,"jjjj")=TEXT(CRENEAUX!$W$14,"jjjj"),TEXT($C209,"jjjj")=TEXT(CRENEAUX!$X$14,"jjjj"),TEXT($C209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I210</xm:sqref>
        </x14:conditionalFormatting>
        <x14:conditionalFormatting xmlns:xm="http://schemas.microsoft.com/office/excel/2006/main">
          <x14:cfRule type="expression" priority="842" id="{ECD42334-C286-4FF1-9438-5D770226ABCE}">
            <xm:f>OR(TEXT($C211,"jjjj")=TEXT(CRENEAUX!$S$14,"jjjj"),TEXT($C211,"jjjj")=TEXT(CRENEAUX!$T$14,"jjjj"),TEXT($C211,"jjjj")=TEXT(CRENEAUX!$U$14,"jjjj"),TEXT($C211,"jjjj")=TEXT(CRENEAUX!$V$14,"jjjj"),TEXT($C211,"jjjj")=TEXT(CRENEAUX!$W$14,"jjjj"),TEXT($C211,"jjjj")=TEXT(CRENEAUX!$X$14,"jjjj"),TEXT($C211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I211</xm:sqref>
        </x14:conditionalFormatting>
        <x14:conditionalFormatting xmlns:xm="http://schemas.microsoft.com/office/excel/2006/main">
          <x14:cfRule type="expression" priority="841" id="{D17ED6E0-0C56-46FA-A205-B10CA1860E2B}">
            <xm:f>OR(TEXT($C211,"jjjj")=TEXT(CRENEAUX!$S$14,"jjjj"),TEXT($C211,"jjjj")=TEXT(CRENEAUX!$T$14,"jjjj"),TEXT($C211,"jjjj")=TEXT(CRENEAUX!$U$14,"jjjj"),TEXT($C211,"jjjj")=TEXT(CRENEAUX!$V$14,"jjjj"),TEXT($C211,"jjjj")=TEXT(CRENEAUX!$W$14,"jjjj"),TEXT($C211,"jjjj")=TEXT(CRENEAUX!$X$14,"jjjj"),TEXT($C211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I212</xm:sqref>
        </x14:conditionalFormatting>
        <x14:conditionalFormatting xmlns:xm="http://schemas.microsoft.com/office/excel/2006/main">
          <x14:cfRule type="expression" priority="839" id="{DC75D64A-FC94-45CF-9A0D-A01744420142}">
            <xm:f>OR(TEXT($C213,"jjjj")=TEXT(CRENEAUX!$S$14,"jjjj"),TEXT($C213,"jjjj")=TEXT(CRENEAUX!$T$14,"jjjj"),TEXT($C213,"jjjj")=TEXT(CRENEAUX!$U$14,"jjjj"),TEXT($C213,"jjjj")=TEXT(CRENEAUX!$V$14,"jjjj"),TEXT($C213,"jjjj")=TEXT(CRENEAUX!$W$14,"jjjj"),TEXT($C213,"jjjj")=TEXT(CRENEAUX!$X$14,"jjjj"),TEXT($C213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I213</xm:sqref>
        </x14:conditionalFormatting>
        <x14:conditionalFormatting xmlns:xm="http://schemas.microsoft.com/office/excel/2006/main">
          <x14:cfRule type="expression" priority="838" id="{693EC9DB-3504-4A73-A666-8ADD39AB785E}">
            <xm:f>OR(TEXT($C213,"jjjj")=TEXT(CRENEAUX!$S$14,"jjjj"),TEXT($C213,"jjjj")=TEXT(CRENEAUX!$T$14,"jjjj"),TEXT($C213,"jjjj")=TEXT(CRENEAUX!$U$14,"jjjj"),TEXT($C213,"jjjj")=TEXT(CRENEAUX!$V$14,"jjjj"),TEXT($C213,"jjjj")=TEXT(CRENEAUX!$W$14,"jjjj"),TEXT($C213,"jjjj")=TEXT(CRENEAUX!$X$14,"jjjj"),TEXT($C213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I214</xm:sqref>
        </x14:conditionalFormatting>
        <x14:conditionalFormatting xmlns:xm="http://schemas.microsoft.com/office/excel/2006/main">
          <x14:cfRule type="expression" priority="836" id="{90E92E25-FD2C-4943-8273-7CC1903DA029}">
            <xm:f>OR(TEXT($C215,"jjjj")=TEXT(CRENEAUX!$S$14,"jjjj"),TEXT($C215,"jjjj")=TEXT(CRENEAUX!$T$14,"jjjj"),TEXT($C215,"jjjj")=TEXT(CRENEAUX!$U$14,"jjjj"),TEXT($C215,"jjjj")=TEXT(CRENEAUX!$V$14,"jjjj"),TEXT($C215,"jjjj")=TEXT(CRENEAUX!$W$14,"jjjj"),TEXT($C215,"jjjj")=TEXT(CRENEAUX!$X$14,"jjjj"),TEXT($C215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I215</xm:sqref>
        </x14:conditionalFormatting>
        <x14:conditionalFormatting xmlns:xm="http://schemas.microsoft.com/office/excel/2006/main">
          <x14:cfRule type="expression" priority="835" id="{7C0DDBCF-7055-4385-B3AF-BC7407A7B0C8}">
            <xm:f>OR(TEXT($C215,"jjjj")=TEXT(CRENEAUX!$S$14,"jjjj"),TEXT($C215,"jjjj")=TEXT(CRENEAUX!$T$14,"jjjj"),TEXT($C215,"jjjj")=TEXT(CRENEAUX!$U$14,"jjjj"),TEXT($C215,"jjjj")=TEXT(CRENEAUX!$V$14,"jjjj"),TEXT($C215,"jjjj")=TEXT(CRENEAUX!$W$14,"jjjj"),TEXT($C215,"jjjj")=TEXT(CRENEAUX!$X$14,"jjjj"),TEXT($C215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I216</xm:sqref>
        </x14:conditionalFormatting>
        <x14:conditionalFormatting xmlns:xm="http://schemas.microsoft.com/office/excel/2006/main">
          <x14:cfRule type="expression" priority="833" id="{97E20AEE-AA68-4835-BDB8-E638DD792E4B}">
            <xm:f>OR(TEXT($C217,"jjjj")=TEXT(CRENEAUX!$S$14,"jjjj"),TEXT($C217,"jjjj")=TEXT(CRENEAUX!$T$14,"jjjj"),TEXT($C217,"jjjj")=TEXT(CRENEAUX!$U$14,"jjjj"),TEXT($C217,"jjjj")=TEXT(CRENEAUX!$V$14,"jjjj"),TEXT($C217,"jjjj")=TEXT(CRENEAUX!$W$14,"jjjj"),TEXT($C217,"jjjj")=TEXT(CRENEAUX!$X$14,"jjjj"),TEXT($C217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I217</xm:sqref>
        </x14:conditionalFormatting>
        <x14:conditionalFormatting xmlns:xm="http://schemas.microsoft.com/office/excel/2006/main">
          <x14:cfRule type="expression" priority="832" id="{81CA817A-6D20-42BE-92E4-DCD6A373EF3B}">
            <xm:f>OR(TEXT($C217,"jjjj")=TEXT(CRENEAUX!$S$14,"jjjj"),TEXT($C217,"jjjj")=TEXT(CRENEAUX!$T$14,"jjjj"),TEXT($C217,"jjjj")=TEXT(CRENEAUX!$U$14,"jjjj"),TEXT($C217,"jjjj")=TEXT(CRENEAUX!$V$14,"jjjj"),TEXT($C217,"jjjj")=TEXT(CRENEAUX!$W$14,"jjjj"),TEXT($C217,"jjjj")=TEXT(CRENEAUX!$X$14,"jjjj"),TEXT($C217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I218</xm:sqref>
        </x14:conditionalFormatting>
        <x14:conditionalFormatting xmlns:xm="http://schemas.microsoft.com/office/excel/2006/main">
          <x14:cfRule type="expression" priority="830" id="{B95BDA31-DB8D-40DE-845E-608FED71A891}">
            <xm:f>OR(TEXT($C219,"jjjj")=TEXT(CRENEAUX!$S$14,"jjjj"),TEXT($C219,"jjjj")=TEXT(CRENEAUX!$T$14,"jjjj"),TEXT($C219,"jjjj")=TEXT(CRENEAUX!$U$14,"jjjj"),TEXT($C219,"jjjj")=TEXT(CRENEAUX!$V$14,"jjjj"),TEXT($C219,"jjjj")=TEXT(CRENEAUX!$W$14,"jjjj"),TEXT($C219,"jjjj")=TEXT(CRENEAUX!$X$14,"jjjj"),TEXT($C219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I219</xm:sqref>
        </x14:conditionalFormatting>
        <x14:conditionalFormatting xmlns:xm="http://schemas.microsoft.com/office/excel/2006/main">
          <x14:cfRule type="expression" priority="829" id="{5BE3090F-48F1-4D20-888E-82E79BD2C631}">
            <xm:f>OR(TEXT($C219,"jjjj")=TEXT(CRENEAUX!$S$14,"jjjj"),TEXT($C219,"jjjj")=TEXT(CRENEAUX!$T$14,"jjjj"),TEXT($C219,"jjjj")=TEXT(CRENEAUX!$U$14,"jjjj"),TEXT($C219,"jjjj")=TEXT(CRENEAUX!$V$14,"jjjj"),TEXT($C219,"jjjj")=TEXT(CRENEAUX!$W$14,"jjjj"),TEXT($C219,"jjjj")=TEXT(CRENEAUX!$X$14,"jjjj"),TEXT($C219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I220</xm:sqref>
        </x14:conditionalFormatting>
        <x14:conditionalFormatting xmlns:xm="http://schemas.microsoft.com/office/excel/2006/main">
          <x14:cfRule type="expression" priority="827" id="{E4F0973C-F50C-4D8B-972D-FA801E3054DC}">
            <xm:f>OR(TEXT($C221,"jjjj")=TEXT(CRENEAUX!$S$14,"jjjj"),TEXT($C221,"jjjj")=TEXT(CRENEAUX!$T$14,"jjjj"),TEXT($C221,"jjjj")=TEXT(CRENEAUX!$U$14,"jjjj"),TEXT($C221,"jjjj")=TEXT(CRENEAUX!$V$14,"jjjj"),TEXT($C221,"jjjj")=TEXT(CRENEAUX!$W$14,"jjjj"),TEXT($C221,"jjjj")=TEXT(CRENEAUX!$X$14,"jjjj"),TEXT($C221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I221</xm:sqref>
        </x14:conditionalFormatting>
        <x14:conditionalFormatting xmlns:xm="http://schemas.microsoft.com/office/excel/2006/main">
          <x14:cfRule type="expression" priority="826" id="{1239AF38-2770-4638-8DCC-F0DCFE9032ED}">
            <xm:f>OR(TEXT($C221,"jjjj")=TEXT(CRENEAUX!$S$14,"jjjj"),TEXT($C221,"jjjj")=TEXT(CRENEAUX!$T$14,"jjjj"),TEXT($C221,"jjjj")=TEXT(CRENEAUX!$U$14,"jjjj"),TEXT($C221,"jjjj")=TEXT(CRENEAUX!$V$14,"jjjj"),TEXT($C221,"jjjj")=TEXT(CRENEAUX!$W$14,"jjjj"),TEXT($C221,"jjjj")=TEXT(CRENEAUX!$X$14,"jjjj"),TEXT($C221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I222</xm:sqref>
        </x14:conditionalFormatting>
        <x14:conditionalFormatting xmlns:xm="http://schemas.microsoft.com/office/excel/2006/main">
          <x14:cfRule type="expression" priority="824" id="{B3436530-3BC8-4CF7-830A-459F38CD916A}">
            <xm:f>OR(TEXT($C223,"jjjj")=TEXT(CRENEAUX!$S$14,"jjjj"),TEXT($C223,"jjjj")=TEXT(CRENEAUX!$T$14,"jjjj"),TEXT($C223,"jjjj")=TEXT(CRENEAUX!$U$14,"jjjj"),TEXT($C223,"jjjj")=TEXT(CRENEAUX!$V$14,"jjjj"),TEXT($C223,"jjjj")=TEXT(CRENEAUX!$W$14,"jjjj"),TEXT($C223,"jjjj")=TEXT(CRENEAUX!$X$14,"jjjj"),TEXT($C223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I223</xm:sqref>
        </x14:conditionalFormatting>
        <x14:conditionalFormatting xmlns:xm="http://schemas.microsoft.com/office/excel/2006/main">
          <x14:cfRule type="expression" priority="823" id="{D9227E33-FC6B-4400-A03A-4A79BBA6666E}">
            <xm:f>OR(TEXT($C223,"jjjj")=TEXT(CRENEAUX!$S$14,"jjjj"),TEXT($C223,"jjjj")=TEXT(CRENEAUX!$T$14,"jjjj"),TEXT($C223,"jjjj")=TEXT(CRENEAUX!$U$14,"jjjj"),TEXT($C223,"jjjj")=TEXT(CRENEAUX!$V$14,"jjjj"),TEXT($C223,"jjjj")=TEXT(CRENEAUX!$W$14,"jjjj"),TEXT($C223,"jjjj")=TEXT(CRENEAUX!$X$14,"jjjj"),TEXT($C223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I224</xm:sqref>
        </x14:conditionalFormatting>
        <x14:conditionalFormatting xmlns:xm="http://schemas.microsoft.com/office/excel/2006/main">
          <x14:cfRule type="expression" priority="821" id="{8CC7D6D6-6912-42B8-AAC2-E1019F466278}">
            <xm:f>OR(TEXT($C225,"jjjj")=TEXT(CRENEAUX!$S$14,"jjjj"),TEXT($C225,"jjjj")=TEXT(CRENEAUX!$T$14,"jjjj"),TEXT($C225,"jjjj")=TEXT(CRENEAUX!$U$14,"jjjj"),TEXT($C225,"jjjj")=TEXT(CRENEAUX!$V$14,"jjjj"),TEXT($C225,"jjjj")=TEXT(CRENEAUX!$W$14,"jjjj"),TEXT($C225,"jjjj")=TEXT(CRENEAUX!$X$14,"jjjj"),TEXT($C225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I225</xm:sqref>
        </x14:conditionalFormatting>
        <x14:conditionalFormatting xmlns:xm="http://schemas.microsoft.com/office/excel/2006/main">
          <x14:cfRule type="expression" priority="820" id="{1A50C38C-C666-4243-8B3B-E29A98D0820F}">
            <xm:f>OR(TEXT($C225,"jjjj")=TEXT(CRENEAUX!$S$14,"jjjj"),TEXT($C225,"jjjj")=TEXT(CRENEAUX!$T$14,"jjjj"),TEXT($C225,"jjjj")=TEXT(CRENEAUX!$U$14,"jjjj"),TEXT($C225,"jjjj")=TEXT(CRENEAUX!$V$14,"jjjj"),TEXT($C225,"jjjj")=TEXT(CRENEAUX!$W$14,"jjjj"),TEXT($C225,"jjjj")=TEXT(CRENEAUX!$X$14,"jjjj"),TEXT($C225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I226</xm:sqref>
        </x14:conditionalFormatting>
        <x14:conditionalFormatting xmlns:xm="http://schemas.microsoft.com/office/excel/2006/main">
          <x14:cfRule type="expression" priority="818" id="{C0CCED87-8A78-480D-9C67-E8669C9F18E1}">
            <xm:f>OR(TEXT($C227,"jjjj")=TEXT(CRENEAUX!$S$14,"jjjj"),TEXT($C227,"jjjj")=TEXT(CRENEAUX!$T$14,"jjjj"),TEXT($C227,"jjjj")=TEXT(CRENEAUX!$U$14,"jjjj"),TEXT($C227,"jjjj")=TEXT(CRENEAUX!$V$14,"jjjj"),TEXT($C227,"jjjj")=TEXT(CRENEAUX!$W$14,"jjjj"),TEXT($C227,"jjjj")=TEXT(CRENEAUX!$X$14,"jjjj"),TEXT($C227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I227</xm:sqref>
        </x14:conditionalFormatting>
        <x14:conditionalFormatting xmlns:xm="http://schemas.microsoft.com/office/excel/2006/main">
          <x14:cfRule type="expression" priority="817" id="{B69D6FBA-D8E7-4C7B-A616-FCB72ED1C0E1}">
            <xm:f>OR(TEXT($C227,"jjjj")=TEXT(CRENEAUX!$S$14,"jjjj"),TEXT($C227,"jjjj")=TEXT(CRENEAUX!$T$14,"jjjj"),TEXT($C227,"jjjj")=TEXT(CRENEAUX!$U$14,"jjjj"),TEXT($C227,"jjjj")=TEXT(CRENEAUX!$V$14,"jjjj"),TEXT($C227,"jjjj")=TEXT(CRENEAUX!$W$14,"jjjj"),TEXT($C227,"jjjj")=TEXT(CRENEAUX!$X$14,"jjjj"),TEXT($C227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I228</xm:sqref>
        </x14:conditionalFormatting>
        <x14:conditionalFormatting xmlns:xm="http://schemas.microsoft.com/office/excel/2006/main">
          <x14:cfRule type="expression" priority="815" id="{F0EE7F2D-BCE7-4711-9A63-48B571D794C8}">
            <xm:f>OR(TEXT($C229,"jjjj")=TEXT(CRENEAUX!$S$14,"jjjj"),TEXT($C229,"jjjj")=TEXT(CRENEAUX!$T$14,"jjjj"),TEXT($C229,"jjjj")=TEXT(CRENEAUX!$U$14,"jjjj"),TEXT($C229,"jjjj")=TEXT(CRENEAUX!$V$14,"jjjj"),TEXT($C229,"jjjj")=TEXT(CRENEAUX!$W$14,"jjjj"),TEXT($C229,"jjjj")=TEXT(CRENEAUX!$X$14,"jjjj"),TEXT($C229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I229</xm:sqref>
        </x14:conditionalFormatting>
        <x14:conditionalFormatting xmlns:xm="http://schemas.microsoft.com/office/excel/2006/main">
          <x14:cfRule type="expression" priority="814" id="{ABAC7041-E727-49DD-A3D0-FB34F4B42770}">
            <xm:f>OR(TEXT($C229,"jjjj")=TEXT(CRENEAUX!$S$14,"jjjj"),TEXT($C229,"jjjj")=TEXT(CRENEAUX!$T$14,"jjjj"),TEXT($C229,"jjjj")=TEXT(CRENEAUX!$U$14,"jjjj"),TEXT($C229,"jjjj")=TEXT(CRENEAUX!$V$14,"jjjj"),TEXT($C229,"jjjj")=TEXT(CRENEAUX!$W$14,"jjjj"),TEXT($C229,"jjjj")=TEXT(CRENEAUX!$X$14,"jjjj"),TEXT($C229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I230</xm:sqref>
        </x14:conditionalFormatting>
        <x14:conditionalFormatting xmlns:xm="http://schemas.microsoft.com/office/excel/2006/main">
          <x14:cfRule type="expression" priority="812" id="{54FBAF54-53F5-4B5E-8B6A-6BCBE1066DB5}">
            <xm:f>OR(TEXT($C231,"jjjj")=TEXT(CRENEAUX!$S$14,"jjjj"),TEXT($C231,"jjjj")=TEXT(CRENEAUX!$T$14,"jjjj"),TEXT($C231,"jjjj")=TEXT(CRENEAUX!$U$14,"jjjj"),TEXT($C231,"jjjj")=TEXT(CRENEAUX!$V$14,"jjjj"),TEXT($C231,"jjjj")=TEXT(CRENEAUX!$W$14,"jjjj"),TEXT($C231,"jjjj")=TEXT(CRENEAUX!$X$14,"jjjj"),TEXT($C231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I231</xm:sqref>
        </x14:conditionalFormatting>
        <x14:conditionalFormatting xmlns:xm="http://schemas.microsoft.com/office/excel/2006/main">
          <x14:cfRule type="expression" priority="811" id="{0E03B17E-6A3A-4815-B7B3-1840F4421464}">
            <xm:f>OR(TEXT($C231,"jjjj")=TEXT(CRENEAUX!$S$14,"jjjj"),TEXT($C231,"jjjj")=TEXT(CRENEAUX!$T$14,"jjjj"),TEXT($C231,"jjjj")=TEXT(CRENEAUX!$U$14,"jjjj"),TEXT($C231,"jjjj")=TEXT(CRENEAUX!$V$14,"jjjj"),TEXT($C231,"jjjj")=TEXT(CRENEAUX!$W$14,"jjjj"),TEXT($C231,"jjjj")=TEXT(CRENEAUX!$X$14,"jjjj"),TEXT($C231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I232</xm:sqref>
        </x14:conditionalFormatting>
        <x14:conditionalFormatting xmlns:xm="http://schemas.microsoft.com/office/excel/2006/main">
          <x14:cfRule type="expression" priority="809" id="{539DA36E-9B58-4B6E-BB24-6EAAD19A4796}">
            <xm:f>OR(TEXT($C233,"jjjj")=TEXT(CRENEAUX!$S$14,"jjjj"),TEXT($C233,"jjjj")=TEXT(CRENEAUX!$T$14,"jjjj"),TEXT($C233,"jjjj")=TEXT(CRENEAUX!$U$14,"jjjj"),TEXT($C233,"jjjj")=TEXT(CRENEAUX!$V$14,"jjjj"),TEXT($C233,"jjjj")=TEXT(CRENEAUX!$W$14,"jjjj"),TEXT($C233,"jjjj")=TEXT(CRENEAUX!$X$14,"jjjj"),TEXT($C233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I233</xm:sqref>
        </x14:conditionalFormatting>
        <x14:conditionalFormatting xmlns:xm="http://schemas.microsoft.com/office/excel/2006/main">
          <x14:cfRule type="expression" priority="808" id="{CEC50D95-DAB6-4DC5-A4AA-92A80D51986C}">
            <xm:f>OR(TEXT($C233,"jjjj")=TEXT(CRENEAUX!$S$14,"jjjj"),TEXT($C233,"jjjj")=TEXT(CRENEAUX!$T$14,"jjjj"),TEXT($C233,"jjjj")=TEXT(CRENEAUX!$U$14,"jjjj"),TEXT($C233,"jjjj")=TEXT(CRENEAUX!$V$14,"jjjj"),TEXT($C233,"jjjj")=TEXT(CRENEAUX!$W$14,"jjjj"),TEXT($C233,"jjjj")=TEXT(CRENEAUX!$X$14,"jjjj"),TEXT($C233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I234</xm:sqref>
        </x14:conditionalFormatting>
        <x14:conditionalFormatting xmlns:xm="http://schemas.microsoft.com/office/excel/2006/main">
          <x14:cfRule type="expression" priority="806" id="{1F145D57-7441-44A8-93C7-9DB2198DD0D5}">
            <xm:f>OR(TEXT($C235,"jjjj")=TEXT(CRENEAUX!$S$14,"jjjj"),TEXT($C235,"jjjj")=TEXT(CRENEAUX!$T$14,"jjjj"),TEXT($C235,"jjjj")=TEXT(CRENEAUX!$U$14,"jjjj"),TEXT($C235,"jjjj")=TEXT(CRENEAUX!$V$14,"jjjj"),TEXT($C235,"jjjj")=TEXT(CRENEAUX!$W$14,"jjjj"),TEXT($C235,"jjjj")=TEXT(CRENEAUX!$X$14,"jjjj"),TEXT($C235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I235</xm:sqref>
        </x14:conditionalFormatting>
        <x14:conditionalFormatting xmlns:xm="http://schemas.microsoft.com/office/excel/2006/main">
          <x14:cfRule type="expression" priority="805" id="{D174AA40-C117-4502-9264-C3941802E472}">
            <xm:f>OR(TEXT($C235,"jjjj")=TEXT(CRENEAUX!$S$14,"jjjj"),TEXT($C235,"jjjj")=TEXT(CRENEAUX!$T$14,"jjjj"),TEXT($C235,"jjjj")=TEXT(CRENEAUX!$U$14,"jjjj"),TEXT($C235,"jjjj")=TEXT(CRENEAUX!$V$14,"jjjj"),TEXT($C235,"jjjj")=TEXT(CRENEAUX!$W$14,"jjjj"),TEXT($C235,"jjjj")=TEXT(CRENEAUX!$X$14,"jjjj"),TEXT($C235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I236</xm:sqref>
        </x14:conditionalFormatting>
        <x14:conditionalFormatting xmlns:xm="http://schemas.microsoft.com/office/excel/2006/main">
          <x14:cfRule type="expression" priority="803" id="{1A81238B-298E-4B37-BA59-ADBCFBF73A63}">
            <xm:f>OR(TEXT($C237,"jjjj")=TEXT(CRENEAUX!$S$14,"jjjj"),TEXT($C237,"jjjj")=TEXT(CRENEAUX!$T$14,"jjjj"),TEXT($C237,"jjjj")=TEXT(CRENEAUX!$U$14,"jjjj"),TEXT($C237,"jjjj")=TEXT(CRENEAUX!$V$14,"jjjj"),TEXT($C237,"jjjj")=TEXT(CRENEAUX!$W$14,"jjjj"),TEXT($C237,"jjjj")=TEXT(CRENEAUX!$X$14,"jjjj"),TEXT($C237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I237</xm:sqref>
        </x14:conditionalFormatting>
        <x14:conditionalFormatting xmlns:xm="http://schemas.microsoft.com/office/excel/2006/main">
          <x14:cfRule type="expression" priority="802" id="{1B41059A-9B8E-4832-B93A-0B8158F345C5}">
            <xm:f>OR(TEXT($C237,"jjjj")=TEXT(CRENEAUX!$S$14,"jjjj"),TEXT($C237,"jjjj")=TEXT(CRENEAUX!$T$14,"jjjj"),TEXT($C237,"jjjj")=TEXT(CRENEAUX!$U$14,"jjjj"),TEXT($C237,"jjjj")=TEXT(CRENEAUX!$V$14,"jjjj"),TEXT($C237,"jjjj")=TEXT(CRENEAUX!$W$14,"jjjj"),TEXT($C237,"jjjj")=TEXT(CRENEAUX!$X$14,"jjjj"),TEXT($C237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I238</xm:sqref>
        </x14:conditionalFormatting>
        <x14:conditionalFormatting xmlns:xm="http://schemas.microsoft.com/office/excel/2006/main">
          <x14:cfRule type="expression" priority="800" id="{841356DB-CBBF-4C36-B5F6-45B1C8802CA4}">
            <xm:f>OR(TEXT($C239,"jjjj")=TEXT(CRENEAUX!$S$14,"jjjj"),TEXT($C239,"jjjj")=TEXT(CRENEAUX!$T$14,"jjjj"),TEXT($C239,"jjjj")=TEXT(CRENEAUX!$U$14,"jjjj"),TEXT($C239,"jjjj")=TEXT(CRENEAUX!$V$14,"jjjj"),TEXT($C239,"jjjj")=TEXT(CRENEAUX!$W$14,"jjjj"),TEXT($C239,"jjjj")=TEXT(CRENEAUX!$X$14,"jjjj"),TEXT($C239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I239</xm:sqref>
        </x14:conditionalFormatting>
        <x14:conditionalFormatting xmlns:xm="http://schemas.microsoft.com/office/excel/2006/main">
          <x14:cfRule type="expression" priority="799" id="{765E1417-8D7C-4C00-8840-070F8C77C612}">
            <xm:f>OR(TEXT($C239,"jjjj")=TEXT(CRENEAUX!$S$14,"jjjj"),TEXT($C239,"jjjj")=TEXT(CRENEAUX!$T$14,"jjjj"),TEXT($C239,"jjjj")=TEXT(CRENEAUX!$U$14,"jjjj"),TEXT($C239,"jjjj")=TEXT(CRENEAUX!$V$14,"jjjj"),TEXT($C239,"jjjj")=TEXT(CRENEAUX!$W$14,"jjjj"),TEXT($C239,"jjjj")=TEXT(CRENEAUX!$X$14,"jjjj"),TEXT($C239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I240</xm:sqref>
        </x14:conditionalFormatting>
        <x14:conditionalFormatting xmlns:xm="http://schemas.microsoft.com/office/excel/2006/main">
          <x14:cfRule type="expression" priority="797" id="{8CDD4244-1FF7-423A-A62F-0B9E7196DB0E}">
            <xm:f>OR(TEXT($C241,"jjjj")=TEXT(CRENEAUX!$S$14,"jjjj"),TEXT($C241,"jjjj")=TEXT(CRENEAUX!$T$14,"jjjj"),TEXT($C241,"jjjj")=TEXT(CRENEAUX!$U$14,"jjjj"),TEXT($C241,"jjjj")=TEXT(CRENEAUX!$V$14,"jjjj"),TEXT($C241,"jjjj")=TEXT(CRENEAUX!$W$14,"jjjj"),TEXT($C241,"jjjj")=TEXT(CRENEAUX!$X$14,"jjjj"),TEXT($C241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I241</xm:sqref>
        </x14:conditionalFormatting>
        <x14:conditionalFormatting xmlns:xm="http://schemas.microsoft.com/office/excel/2006/main">
          <x14:cfRule type="expression" priority="796" id="{862F483E-288E-409D-968F-EB816D7FBD92}">
            <xm:f>OR(TEXT($C241,"jjjj")=TEXT(CRENEAUX!$S$14,"jjjj"),TEXT($C241,"jjjj")=TEXT(CRENEAUX!$T$14,"jjjj"),TEXT($C241,"jjjj")=TEXT(CRENEAUX!$U$14,"jjjj"),TEXT($C241,"jjjj")=TEXT(CRENEAUX!$V$14,"jjjj"),TEXT($C241,"jjjj")=TEXT(CRENEAUX!$W$14,"jjjj"),TEXT($C241,"jjjj")=TEXT(CRENEAUX!$X$14,"jjjj"),TEXT($C241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I242</xm:sqref>
        </x14:conditionalFormatting>
        <x14:conditionalFormatting xmlns:xm="http://schemas.microsoft.com/office/excel/2006/main">
          <x14:cfRule type="expression" priority="794" id="{6E0876A1-06BC-439B-97A8-40DC82AF5C92}">
            <xm:f>OR(TEXT($C243,"jjjj")=TEXT(CRENEAUX!$S$14,"jjjj"),TEXT($C243,"jjjj")=TEXT(CRENEAUX!$T$14,"jjjj"),TEXT($C243,"jjjj")=TEXT(CRENEAUX!$U$14,"jjjj"),TEXT($C243,"jjjj")=TEXT(CRENEAUX!$V$14,"jjjj"),TEXT($C243,"jjjj")=TEXT(CRENEAUX!$W$14,"jjjj"),TEXT($C243,"jjjj")=TEXT(CRENEAUX!$X$14,"jjjj"),TEXT($C243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I243</xm:sqref>
        </x14:conditionalFormatting>
        <x14:conditionalFormatting xmlns:xm="http://schemas.microsoft.com/office/excel/2006/main">
          <x14:cfRule type="expression" priority="793" id="{5F4A662E-1851-40A5-9E44-7D12AF538F63}">
            <xm:f>OR(TEXT($C243,"jjjj")=TEXT(CRENEAUX!$S$14,"jjjj"),TEXT($C243,"jjjj")=TEXT(CRENEAUX!$T$14,"jjjj"),TEXT($C243,"jjjj")=TEXT(CRENEAUX!$U$14,"jjjj"),TEXT($C243,"jjjj")=TEXT(CRENEAUX!$V$14,"jjjj"),TEXT($C243,"jjjj")=TEXT(CRENEAUX!$W$14,"jjjj"),TEXT($C243,"jjjj")=TEXT(CRENEAUX!$X$14,"jjjj"),TEXT($C243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I244</xm:sqref>
        </x14:conditionalFormatting>
        <x14:conditionalFormatting xmlns:xm="http://schemas.microsoft.com/office/excel/2006/main">
          <x14:cfRule type="expression" priority="791" id="{ABB6A1E3-142B-4006-AD7C-F6F5959B3B1A}">
            <xm:f>OR(TEXT($C245,"jjjj")=TEXT(CRENEAUX!$S$14,"jjjj"),TEXT($C245,"jjjj")=TEXT(CRENEAUX!$T$14,"jjjj"),TEXT($C245,"jjjj")=TEXT(CRENEAUX!$U$14,"jjjj"),TEXT($C245,"jjjj")=TEXT(CRENEAUX!$V$14,"jjjj"),TEXT($C245,"jjjj")=TEXT(CRENEAUX!$W$14,"jjjj"),TEXT($C245,"jjjj")=TEXT(CRENEAUX!$X$14,"jjjj"),TEXT($C245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I245</xm:sqref>
        </x14:conditionalFormatting>
        <x14:conditionalFormatting xmlns:xm="http://schemas.microsoft.com/office/excel/2006/main">
          <x14:cfRule type="expression" priority="790" id="{EAA0A06D-B981-4CE7-A4FA-529D1DCA9320}">
            <xm:f>OR(TEXT($C245,"jjjj")=TEXT(CRENEAUX!$S$14,"jjjj"),TEXT($C245,"jjjj")=TEXT(CRENEAUX!$T$14,"jjjj"),TEXT($C245,"jjjj")=TEXT(CRENEAUX!$U$14,"jjjj"),TEXT($C245,"jjjj")=TEXT(CRENEAUX!$V$14,"jjjj"),TEXT($C245,"jjjj")=TEXT(CRENEAUX!$W$14,"jjjj"),TEXT($C245,"jjjj")=TEXT(CRENEAUX!$X$14,"jjjj"),TEXT($C245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I246</xm:sqref>
        </x14:conditionalFormatting>
        <x14:conditionalFormatting xmlns:xm="http://schemas.microsoft.com/office/excel/2006/main">
          <x14:cfRule type="expression" priority="788" id="{EA18369C-E295-4D50-81AC-BC7770370D6B}">
            <xm:f>OR(TEXT($C247,"jjjj")=TEXT(CRENEAUX!$S$14,"jjjj"),TEXT($C247,"jjjj")=TEXT(CRENEAUX!$T$14,"jjjj"),TEXT($C247,"jjjj")=TEXT(CRENEAUX!$U$14,"jjjj"),TEXT($C247,"jjjj")=TEXT(CRENEAUX!$V$14,"jjjj"),TEXT($C247,"jjjj")=TEXT(CRENEAUX!$W$14,"jjjj"),TEXT($C247,"jjjj")=TEXT(CRENEAUX!$X$14,"jjjj"),TEXT($C247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I247</xm:sqref>
        </x14:conditionalFormatting>
        <x14:conditionalFormatting xmlns:xm="http://schemas.microsoft.com/office/excel/2006/main">
          <x14:cfRule type="expression" priority="787" id="{AD5D4474-EB4B-4AA3-9D6F-CEB639EC8064}">
            <xm:f>OR(TEXT($C247,"jjjj")=TEXT(CRENEAUX!$S$14,"jjjj"),TEXT($C247,"jjjj")=TEXT(CRENEAUX!$T$14,"jjjj"),TEXT($C247,"jjjj")=TEXT(CRENEAUX!$U$14,"jjjj"),TEXT($C247,"jjjj")=TEXT(CRENEAUX!$V$14,"jjjj"),TEXT($C247,"jjjj")=TEXT(CRENEAUX!$W$14,"jjjj"),TEXT($C247,"jjjj")=TEXT(CRENEAUX!$X$14,"jjjj"),TEXT($C247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I248</xm:sqref>
        </x14:conditionalFormatting>
        <x14:conditionalFormatting xmlns:xm="http://schemas.microsoft.com/office/excel/2006/main">
          <x14:cfRule type="expression" priority="785" id="{1186CA24-8AD5-4A29-9150-6AB5A1DBE51A}">
            <xm:f>OR(TEXT($C249,"jjjj")=TEXT(CRENEAUX!$S$14,"jjjj"),TEXT($C249,"jjjj")=TEXT(CRENEAUX!$T$14,"jjjj"),TEXT($C249,"jjjj")=TEXT(CRENEAUX!$U$14,"jjjj"),TEXT($C249,"jjjj")=TEXT(CRENEAUX!$V$14,"jjjj"),TEXT($C249,"jjjj")=TEXT(CRENEAUX!$W$14,"jjjj"),TEXT($C249,"jjjj")=TEXT(CRENEAUX!$X$14,"jjjj"),TEXT($C249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I249</xm:sqref>
        </x14:conditionalFormatting>
        <x14:conditionalFormatting xmlns:xm="http://schemas.microsoft.com/office/excel/2006/main">
          <x14:cfRule type="expression" priority="784" id="{73017B6D-16E1-4814-820A-93343BDAC609}">
            <xm:f>OR(TEXT($C249,"jjjj")=TEXT(CRENEAUX!$S$14,"jjjj"),TEXT($C249,"jjjj")=TEXT(CRENEAUX!$T$14,"jjjj"),TEXT($C249,"jjjj")=TEXT(CRENEAUX!$U$14,"jjjj"),TEXT($C249,"jjjj")=TEXT(CRENEAUX!$V$14,"jjjj"),TEXT($C249,"jjjj")=TEXT(CRENEAUX!$W$14,"jjjj"),TEXT($C249,"jjjj")=TEXT(CRENEAUX!$X$14,"jjjj"),TEXT($C249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I250</xm:sqref>
        </x14:conditionalFormatting>
        <x14:conditionalFormatting xmlns:xm="http://schemas.microsoft.com/office/excel/2006/main">
          <x14:cfRule type="expression" priority="782" id="{E48F8828-5CBF-450C-AEB3-9945769FF223}">
            <xm:f>OR(TEXT($C251,"jjjj")=TEXT(CRENEAUX!$S$14,"jjjj"),TEXT($C251,"jjjj")=TEXT(CRENEAUX!$T$14,"jjjj"),TEXT($C251,"jjjj")=TEXT(CRENEAUX!$U$14,"jjjj"),TEXT($C251,"jjjj")=TEXT(CRENEAUX!$V$14,"jjjj"),TEXT($C251,"jjjj")=TEXT(CRENEAUX!$W$14,"jjjj"),TEXT($C251,"jjjj")=TEXT(CRENEAUX!$X$14,"jjjj"),TEXT($C251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I251</xm:sqref>
        </x14:conditionalFormatting>
        <x14:conditionalFormatting xmlns:xm="http://schemas.microsoft.com/office/excel/2006/main">
          <x14:cfRule type="expression" priority="781" id="{9F28A3A2-AFD5-4144-8693-AFB77D09CA0A}">
            <xm:f>OR(TEXT($C251,"jjjj")=TEXT(CRENEAUX!$S$14,"jjjj"),TEXT($C251,"jjjj")=TEXT(CRENEAUX!$T$14,"jjjj"),TEXT($C251,"jjjj")=TEXT(CRENEAUX!$U$14,"jjjj"),TEXT($C251,"jjjj")=TEXT(CRENEAUX!$V$14,"jjjj"),TEXT($C251,"jjjj")=TEXT(CRENEAUX!$W$14,"jjjj"),TEXT($C251,"jjjj")=TEXT(CRENEAUX!$X$14,"jjjj"),TEXT($C251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I252</xm:sqref>
        </x14:conditionalFormatting>
        <x14:conditionalFormatting xmlns:xm="http://schemas.microsoft.com/office/excel/2006/main">
          <x14:cfRule type="expression" priority="779" id="{E796773B-5EC4-4C38-A68A-1AC414B4032C}">
            <xm:f>OR(TEXT($C253,"jjjj")=TEXT(CRENEAUX!$S$14,"jjjj"),TEXT($C253,"jjjj")=TEXT(CRENEAUX!$T$14,"jjjj"),TEXT($C253,"jjjj")=TEXT(CRENEAUX!$U$14,"jjjj"),TEXT($C253,"jjjj")=TEXT(CRENEAUX!$V$14,"jjjj"),TEXT($C253,"jjjj")=TEXT(CRENEAUX!$W$14,"jjjj"),TEXT($C253,"jjjj")=TEXT(CRENEAUX!$X$14,"jjjj"),TEXT($C253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I253</xm:sqref>
        </x14:conditionalFormatting>
        <x14:conditionalFormatting xmlns:xm="http://schemas.microsoft.com/office/excel/2006/main">
          <x14:cfRule type="expression" priority="778" id="{58727597-A356-4423-9C4F-06CE4C6DFA95}">
            <xm:f>OR(TEXT($C253,"jjjj")=TEXT(CRENEAUX!$S$14,"jjjj"),TEXT($C253,"jjjj")=TEXT(CRENEAUX!$T$14,"jjjj"),TEXT($C253,"jjjj")=TEXT(CRENEAUX!$U$14,"jjjj"),TEXT($C253,"jjjj")=TEXT(CRENEAUX!$V$14,"jjjj"),TEXT($C253,"jjjj")=TEXT(CRENEAUX!$W$14,"jjjj"),TEXT($C253,"jjjj")=TEXT(CRENEAUX!$X$14,"jjjj"),TEXT($C253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I254</xm:sqref>
        </x14:conditionalFormatting>
        <x14:conditionalFormatting xmlns:xm="http://schemas.microsoft.com/office/excel/2006/main">
          <x14:cfRule type="expression" priority="776" id="{B0DD6D51-56DF-49A5-BEB3-84EFB3027BFD}">
            <xm:f>OR(TEXT($C255,"jjjj")=TEXT(CRENEAUX!$S$14,"jjjj"),TEXT($C255,"jjjj")=TEXT(CRENEAUX!$T$14,"jjjj"),TEXT($C255,"jjjj")=TEXT(CRENEAUX!$U$14,"jjjj"),TEXT($C255,"jjjj")=TEXT(CRENEAUX!$V$14,"jjjj"),TEXT($C255,"jjjj")=TEXT(CRENEAUX!$W$14,"jjjj"),TEXT($C255,"jjjj")=TEXT(CRENEAUX!$X$14,"jjjj"),TEXT($C255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I255</xm:sqref>
        </x14:conditionalFormatting>
        <x14:conditionalFormatting xmlns:xm="http://schemas.microsoft.com/office/excel/2006/main">
          <x14:cfRule type="expression" priority="775" id="{B13AF1E7-0CBF-4431-B99E-FF9F9965FAE5}">
            <xm:f>OR(TEXT($C255,"jjjj")=TEXT(CRENEAUX!$S$14,"jjjj"),TEXT($C255,"jjjj")=TEXT(CRENEAUX!$T$14,"jjjj"),TEXT($C255,"jjjj")=TEXT(CRENEAUX!$U$14,"jjjj"),TEXT($C255,"jjjj")=TEXT(CRENEAUX!$V$14,"jjjj"),TEXT($C255,"jjjj")=TEXT(CRENEAUX!$W$14,"jjjj"),TEXT($C255,"jjjj")=TEXT(CRENEAUX!$X$14,"jjjj"),TEXT($C255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I256</xm:sqref>
        </x14:conditionalFormatting>
        <x14:conditionalFormatting xmlns:xm="http://schemas.microsoft.com/office/excel/2006/main">
          <x14:cfRule type="expression" priority="773" id="{C22E50CC-648B-49F1-AA04-D954B9FE12C0}">
            <xm:f>OR(TEXT($C257,"jjjj")=TEXT(CRENEAUX!$S$14,"jjjj"),TEXT($C257,"jjjj")=TEXT(CRENEAUX!$T$14,"jjjj"),TEXT($C257,"jjjj")=TEXT(CRENEAUX!$U$14,"jjjj"),TEXT($C257,"jjjj")=TEXT(CRENEAUX!$V$14,"jjjj"),TEXT($C257,"jjjj")=TEXT(CRENEAUX!$W$14,"jjjj"),TEXT($C257,"jjjj")=TEXT(CRENEAUX!$X$14,"jjjj"),TEXT($C257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I257</xm:sqref>
        </x14:conditionalFormatting>
        <x14:conditionalFormatting xmlns:xm="http://schemas.microsoft.com/office/excel/2006/main">
          <x14:cfRule type="expression" priority="772" id="{FA295F6E-9B5A-453B-93F5-8AEA70BE2896}">
            <xm:f>OR(TEXT($C257,"jjjj")=TEXT(CRENEAUX!$S$14,"jjjj"),TEXT($C257,"jjjj")=TEXT(CRENEAUX!$T$14,"jjjj"),TEXT($C257,"jjjj")=TEXT(CRENEAUX!$U$14,"jjjj"),TEXT($C257,"jjjj")=TEXT(CRENEAUX!$V$14,"jjjj"),TEXT($C257,"jjjj")=TEXT(CRENEAUX!$W$14,"jjjj"),TEXT($C257,"jjjj")=TEXT(CRENEAUX!$X$14,"jjjj"),TEXT($C257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I258</xm:sqref>
        </x14:conditionalFormatting>
        <x14:conditionalFormatting xmlns:xm="http://schemas.microsoft.com/office/excel/2006/main">
          <x14:cfRule type="expression" priority="770" id="{1E9AE668-3FF1-4771-A4E6-AFE27CD7FF55}">
            <xm:f>OR(TEXT($C259,"jjjj")=TEXT(CRENEAUX!$S$14,"jjjj"),TEXT($C259,"jjjj")=TEXT(CRENEAUX!$T$14,"jjjj"),TEXT($C259,"jjjj")=TEXT(CRENEAUX!$U$14,"jjjj"),TEXT($C259,"jjjj")=TEXT(CRENEAUX!$V$14,"jjjj"),TEXT($C259,"jjjj")=TEXT(CRENEAUX!$W$14,"jjjj"),TEXT($C259,"jjjj")=TEXT(CRENEAUX!$X$14,"jjjj"),TEXT($C259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I259</xm:sqref>
        </x14:conditionalFormatting>
        <x14:conditionalFormatting xmlns:xm="http://schemas.microsoft.com/office/excel/2006/main">
          <x14:cfRule type="expression" priority="769" id="{34C26422-4D51-464C-B63B-6B2FADE5D82B}">
            <xm:f>OR(TEXT($C259,"jjjj")=TEXT(CRENEAUX!$S$14,"jjjj"),TEXT($C259,"jjjj")=TEXT(CRENEAUX!$T$14,"jjjj"),TEXT($C259,"jjjj")=TEXT(CRENEAUX!$U$14,"jjjj"),TEXT($C259,"jjjj")=TEXT(CRENEAUX!$V$14,"jjjj"),TEXT($C259,"jjjj")=TEXT(CRENEAUX!$W$14,"jjjj"),TEXT($C259,"jjjj")=TEXT(CRENEAUX!$X$14,"jjjj"),TEXT($C259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I260</xm:sqref>
        </x14:conditionalFormatting>
        <x14:conditionalFormatting xmlns:xm="http://schemas.microsoft.com/office/excel/2006/main">
          <x14:cfRule type="expression" priority="767" id="{EB33BD94-13FB-474F-825F-1074637E806C}">
            <xm:f>OR(TEXT($C261,"jjjj")=TEXT(CRENEAUX!$S$14,"jjjj"),TEXT($C261,"jjjj")=TEXT(CRENEAUX!$T$14,"jjjj"),TEXT($C261,"jjjj")=TEXT(CRENEAUX!$U$14,"jjjj"),TEXT($C261,"jjjj")=TEXT(CRENEAUX!$V$14,"jjjj"),TEXT($C261,"jjjj")=TEXT(CRENEAUX!$W$14,"jjjj"),TEXT($C261,"jjjj")=TEXT(CRENEAUX!$X$14,"jjjj"),TEXT($C261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I261</xm:sqref>
        </x14:conditionalFormatting>
        <x14:conditionalFormatting xmlns:xm="http://schemas.microsoft.com/office/excel/2006/main">
          <x14:cfRule type="expression" priority="766" id="{0135EBC2-04E7-496A-9D8E-8CAE0B203904}">
            <xm:f>OR(TEXT($C261,"jjjj")=TEXT(CRENEAUX!$S$14,"jjjj"),TEXT($C261,"jjjj")=TEXT(CRENEAUX!$T$14,"jjjj"),TEXT($C261,"jjjj")=TEXT(CRENEAUX!$U$14,"jjjj"),TEXT($C261,"jjjj")=TEXT(CRENEAUX!$V$14,"jjjj"),TEXT($C261,"jjjj")=TEXT(CRENEAUX!$W$14,"jjjj"),TEXT($C261,"jjjj")=TEXT(CRENEAUX!$X$14,"jjjj"),TEXT($C261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I262</xm:sqref>
        </x14:conditionalFormatting>
        <x14:conditionalFormatting xmlns:xm="http://schemas.microsoft.com/office/excel/2006/main">
          <x14:cfRule type="expression" priority="764" id="{955C4D15-ACE7-49E3-975E-632C18AD1778}">
            <xm:f>OR(TEXT($C263,"jjjj")=TEXT(CRENEAUX!$S$14,"jjjj"),TEXT($C263,"jjjj")=TEXT(CRENEAUX!$T$14,"jjjj"),TEXT($C263,"jjjj")=TEXT(CRENEAUX!$U$14,"jjjj"),TEXT($C263,"jjjj")=TEXT(CRENEAUX!$V$14,"jjjj"),TEXT($C263,"jjjj")=TEXT(CRENEAUX!$W$14,"jjjj"),TEXT($C263,"jjjj")=TEXT(CRENEAUX!$X$14,"jjjj"),TEXT($C263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I263</xm:sqref>
        </x14:conditionalFormatting>
        <x14:conditionalFormatting xmlns:xm="http://schemas.microsoft.com/office/excel/2006/main">
          <x14:cfRule type="expression" priority="763" id="{60043A8D-B6D7-441C-BFD7-C8276D96CFB7}">
            <xm:f>OR(TEXT($C263,"jjjj")=TEXT(CRENEAUX!$S$14,"jjjj"),TEXT($C263,"jjjj")=TEXT(CRENEAUX!$T$14,"jjjj"),TEXT($C263,"jjjj")=TEXT(CRENEAUX!$U$14,"jjjj"),TEXT($C263,"jjjj")=TEXT(CRENEAUX!$V$14,"jjjj"),TEXT($C263,"jjjj")=TEXT(CRENEAUX!$W$14,"jjjj"),TEXT($C263,"jjjj")=TEXT(CRENEAUX!$X$14,"jjjj"),TEXT($C263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I264</xm:sqref>
        </x14:conditionalFormatting>
        <x14:conditionalFormatting xmlns:xm="http://schemas.microsoft.com/office/excel/2006/main">
          <x14:cfRule type="expression" priority="761" id="{D0E39616-6E07-4CB2-8766-4366BD32142C}">
            <xm:f>OR(TEXT($C265,"jjjj")=TEXT(CRENEAUX!$S$14,"jjjj"),TEXT($C265,"jjjj")=TEXT(CRENEAUX!$T$14,"jjjj"),TEXT($C265,"jjjj")=TEXT(CRENEAUX!$U$14,"jjjj"),TEXT($C265,"jjjj")=TEXT(CRENEAUX!$V$14,"jjjj"),TEXT($C265,"jjjj")=TEXT(CRENEAUX!$W$14,"jjjj"),TEXT($C265,"jjjj")=TEXT(CRENEAUX!$X$14,"jjjj"),TEXT($C265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I265</xm:sqref>
        </x14:conditionalFormatting>
        <x14:conditionalFormatting xmlns:xm="http://schemas.microsoft.com/office/excel/2006/main">
          <x14:cfRule type="expression" priority="760" id="{70805346-4E58-409D-A3D9-D89EC4740B37}">
            <xm:f>OR(TEXT($C265,"jjjj")=TEXT(CRENEAUX!$S$14,"jjjj"),TEXT($C265,"jjjj")=TEXT(CRENEAUX!$T$14,"jjjj"),TEXT($C265,"jjjj")=TEXT(CRENEAUX!$U$14,"jjjj"),TEXT($C265,"jjjj")=TEXT(CRENEAUX!$V$14,"jjjj"),TEXT($C265,"jjjj")=TEXT(CRENEAUX!$W$14,"jjjj"),TEXT($C265,"jjjj")=TEXT(CRENEAUX!$X$14,"jjjj"),TEXT($C265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I266</xm:sqref>
        </x14:conditionalFormatting>
        <x14:conditionalFormatting xmlns:xm="http://schemas.microsoft.com/office/excel/2006/main">
          <x14:cfRule type="expression" priority="758" id="{FAD9D973-C9C1-45CD-BF5D-DA46A00CC7B4}">
            <xm:f>OR(TEXT($C267,"jjjj")=TEXT(CRENEAUX!$S$14,"jjjj"),TEXT($C267,"jjjj")=TEXT(CRENEAUX!$T$14,"jjjj"),TEXT($C267,"jjjj")=TEXT(CRENEAUX!$U$14,"jjjj"),TEXT($C267,"jjjj")=TEXT(CRENEAUX!$V$14,"jjjj"),TEXT($C267,"jjjj")=TEXT(CRENEAUX!$W$14,"jjjj"),TEXT($C267,"jjjj")=TEXT(CRENEAUX!$X$14,"jjjj"),TEXT($C267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I267</xm:sqref>
        </x14:conditionalFormatting>
        <x14:conditionalFormatting xmlns:xm="http://schemas.microsoft.com/office/excel/2006/main">
          <x14:cfRule type="expression" priority="757" id="{B5EA0D61-11F8-4A8F-BB55-C4E46129D54A}">
            <xm:f>OR(TEXT($C267,"jjjj")=TEXT(CRENEAUX!$S$14,"jjjj"),TEXT($C267,"jjjj")=TEXT(CRENEAUX!$T$14,"jjjj"),TEXT($C267,"jjjj")=TEXT(CRENEAUX!$U$14,"jjjj"),TEXT($C267,"jjjj")=TEXT(CRENEAUX!$V$14,"jjjj"),TEXT($C267,"jjjj")=TEXT(CRENEAUX!$W$14,"jjjj"),TEXT($C267,"jjjj")=TEXT(CRENEAUX!$X$14,"jjjj"),TEXT($C267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I268</xm:sqref>
        </x14:conditionalFormatting>
        <x14:conditionalFormatting xmlns:xm="http://schemas.microsoft.com/office/excel/2006/main">
          <x14:cfRule type="expression" priority="755" id="{63BAB401-76DF-4210-92F3-3867354AEF69}">
            <xm:f>OR(TEXT($C269,"jjjj")=TEXT(CRENEAUX!$S$14,"jjjj"),TEXT($C269,"jjjj")=TEXT(CRENEAUX!$T$14,"jjjj"),TEXT($C269,"jjjj")=TEXT(CRENEAUX!$U$14,"jjjj"),TEXT($C269,"jjjj")=TEXT(CRENEAUX!$V$14,"jjjj"),TEXT($C269,"jjjj")=TEXT(CRENEAUX!$W$14,"jjjj"),TEXT($C269,"jjjj")=TEXT(CRENEAUX!$X$14,"jjjj"),TEXT($C269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I269</xm:sqref>
        </x14:conditionalFormatting>
        <x14:conditionalFormatting xmlns:xm="http://schemas.microsoft.com/office/excel/2006/main">
          <x14:cfRule type="expression" priority="754" id="{8C2A8A0E-0290-4F8B-AAC6-9EE439E5CA6C}">
            <xm:f>OR(TEXT($C269,"jjjj")=TEXT(CRENEAUX!$S$14,"jjjj"),TEXT($C269,"jjjj")=TEXT(CRENEAUX!$T$14,"jjjj"),TEXT($C269,"jjjj")=TEXT(CRENEAUX!$U$14,"jjjj"),TEXT($C269,"jjjj")=TEXT(CRENEAUX!$V$14,"jjjj"),TEXT($C269,"jjjj")=TEXT(CRENEAUX!$W$14,"jjjj"),TEXT($C269,"jjjj")=TEXT(CRENEAUX!$X$14,"jjjj"),TEXT($C269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I270</xm:sqref>
        </x14:conditionalFormatting>
        <x14:conditionalFormatting xmlns:xm="http://schemas.microsoft.com/office/excel/2006/main">
          <x14:cfRule type="expression" priority="752" id="{D4C9301F-9357-41FF-A2DD-B48CC4544F01}">
            <xm:f>OR(TEXT($C271,"jjjj")=TEXT(CRENEAUX!$S$14,"jjjj"),TEXT($C271,"jjjj")=TEXT(CRENEAUX!$T$14,"jjjj"),TEXT($C271,"jjjj")=TEXT(CRENEAUX!$U$14,"jjjj"),TEXT($C271,"jjjj")=TEXT(CRENEAUX!$V$14,"jjjj"),TEXT($C271,"jjjj")=TEXT(CRENEAUX!$W$14,"jjjj"),TEXT($C271,"jjjj")=TEXT(CRENEAUX!$X$14,"jjjj"),TEXT($C271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I271</xm:sqref>
        </x14:conditionalFormatting>
        <x14:conditionalFormatting xmlns:xm="http://schemas.microsoft.com/office/excel/2006/main">
          <x14:cfRule type="expression" priority="751" id="{132D6EA1-139C-46D4-8CDA-AE569200701B}">
            <xm:f>OR(TEXT($C271,"jjjj")=TEXT(CRENEAUX!$S$14,"jjjj"),TEXT($C271,"jjjj")=TEXT(CRENEAUX!$T$14,"jjjj"),TEXT($C271,"jjjj")=TEXT(CRENEAUX!$U$14,"jjjj"),TEXT($C271,"jjjj")=TEXT(CRENEAUX!$V$14,"jjjj"),TEXT($C271,"jjjj")=TEXT(CRENEAUX!$W$14,"jjjj"),TEXT($C271,"jjjj")=TEXT(CRENEAUX!$X$14,"jjjj"),TEXT($C271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I272</xm:sqref>
        </x14:conditionalFormatting>
        <x14:conditionalFormatting xmlns:xm="http://schemas.microsoft.com/office/excel/2006/main">
          <x14:cfRule type="expression" priority="749" id="{74B65F83-3304-4F3A-8257-EF4AF9CFEBE7}">
            <xm:f>OR(TEXT($C273,"jjjj")=TEXT(CRENEAUX!$S$14,"jjjj"),TEXT($C273,"jjjj")=TEXT(CRENEAUX!$T$14,"jjjj"),TEXT($C273,"jjjj")=TEXT(CRENEAUX!$U$14,"jjjj"),TEXT($C273,"jjjj")=TEXT(CRENEAUX!$V$14,"jjjj"),TEXT($C273,"jjjj")=TEXT(CRENEAUX!$W$14,"jjjj"),TEXT($C273,"jjjj")=TEXT(CRENEAUX!$X$14,"jjjj"),TEXT($C273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I273</xm:sqref>
        </x14:conditionalFormatting>
        <x14:conditionalFormatting xmlns:xm="http://schemas.microsoft.com/office/excel/2006/main">
          <x14:cfRule type="expression" priority="748" id="{1A29FA07-CD3F-437A-9923-1730127797FB}">
            <xm:f>OR(TEXT($C273,"jjjj")=TEXT(CRENEAUX!$S$14,"jjjj"),TEXT($C273,"jjjj")=TEXT(CRENEAUX!$T$14,"jjjj"),TEXT($C273,"jjjj")=TEXT(CRENEAUX!$U$14,"jjjj"),TEXT($C273,"jjjj")=TEXT(CRENEAUX!$V$14,"jjjj"),TEXT($C273,"jjjj")=TEXT(CRENEAUX!$W$14,"jjjj"),TEXT($C273,"jjjj")=TEXT(CRENEAUX!$X$14,"jjjj"),TEXT($C273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I274</xm:sqref>
        </x14:conditionalFormatting>
        <x14:conditionalFormatting xmlns:xm="http://schemas.microsoft.com/office/excel/2006/main">
          <x14:cfRule type="expression" priority="746" id="{A563413E-964A-49B7-A985-7C838B354481}">
            <xm:f>OR(TEXT($C275,"jjjj")=TEXT(CRENEAUX!$S$14,"jjjj"),TEXT($C275,"jjjj")=TEXT(CRENEAUX!$T$14,"jjjj"),TEXT($C275,"jjjj")=TEXT(CRENEAUX!$U$14,"jjjj"),TEXT($C275,"jjjj")=TEXT(CRENEAUX!$V$14,"jjjj"),TEXT($C275,"jjjj")=TEXT(CRENEAUX!$W$14,"jjjj"),TEXT($C275,"jjjj")=TEXT(CRENEAUX!$X$14,"jjjj"),TEXT($C275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I275</xm:sqref>
        </x14:conditionalFormatting>
        <x14:conditionalFormatting xmlns:xm="http://schemas.microsoft.com/office/excel/2006/main">
          <x14:cfRule type="expression" priority="745" id="{7236C5FF-661B-4ECD-AC93-C0350FD60BB3}">
            <xm:f>OR(TEXT($C275,"jjjj")=TEXT(CRENEAUX!$S$14,"jjjj"),TEXT($C275,"jjjj")=TEXT(CRENEAUX!$T$14,"jjjj"),TEXT($C275,"jjjj")=TEXT(CRENEAUX!$U$14,"jjjj"),TEXT($C275,"jjjj")=TEXT(CRENEAUX!$V$14,"jjjj"),TEXT($C275,"jjjj")=TEXT(CRENEAUX!$W$14,"jjjj"),TEXT($C275,"jjjj")=TEXT(CRENEAUX!$X$14,"jjjj"),TEXT($C275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I276</xm:sqref>
        </x14:conditionalFormatting>
        <x14:conditionalFormatting xmlns:xm="http://schemas.microsoft.com/office/excel/2006/main">
          <x14:cfRule type="expression" priority="743" id="{C41736EB-2FB3-4CD6-BBE9-D35DBBA75760}">
            <xm:f>OR(TEXT($C277,"jjjj")=TEXT(CRENEAUX!$S$14,"jjjj"),TEXT($C277,"jjjj")=TEXT(CRENEAUX!$T$14,"jjjj"),TEXT($C277,"jjjj")=TEXT(CRENEAUX!$U$14,"jjjj"),TEXT($C277,"jjjj")=TEXT(CRENEAUX!$V$14,"jjjj"),TEXT($C277,"jjjj")=TEXT(CRENEAUX!$W$14,"jjjj"),TEXT($C277,"jjjj")=TEXT(CRENEAUX!$X$14,"jjjj"),TEXT($C277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I277</xm:sqref>
        </x14:conditionalFormatting>
        <x14:conditionalFormatting xmlns:xm="http://schemas.microsoft.com/office/excel/2006/main">
          <x14:cfRule type="expression" priority="742" id="{6B1932F6-33B3-4B08-ABC0-548B9E487FD4}">
            <xm:f>OR(TEXT($C277,"jjjj")=TEXT(CRENEAUX!$S$14,"jjjj"),TEXT($C277,"jjjj")=TEXT(CRENEAUX!$T$14,"jjjj"),TEXT($C277,"jjjj")=TEXT(CRENEAUX!$U$14,"jjjj"),TEXT($C277,"jjjj")=TEXT(CRENEAUX!$V$14,"jjjj"),TEXT($C277,"jjjj")=TEXT(CRENEAUX!$W$14,"jjjj"),TEXT($C277,"jjjj")=TEXT(CRENEAUX!$X$14,"jjjj"),TEXT($C277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I278</xm:sqref>
        </x14:conditionalFormatting>
        <x14:conditionalFormatting xmlns:xm="http://schemas.microsoft.com/office/excel/2006/main">
          <x14:cfRule type="expression" priority="740" id="{F97DB55D-F5EA-4AAF-9AA4-BB5F23D1A5E4}">
            <xm:f>OR(TEXT($C279,"jjjj")=TEXT(CRENEAUX!$S$14,"jjjj"),TEXT($C279,"jjjj")=TEXT(CRENEAUX!$T$14,"jjjj"),TEXT($C279,"jjjj")=TEXT(CRENEAUX!$U$14,"jjjj"),TEXT($C279,"jjjj")=TEXT(CRENEAUX!$V$14,"jjjj"),TEXT($C279,"jjjj")=TEXT(CRENEAUX!$W$14,"jjjj"),TEXT($C279,"jjjj")=TEXT(CRENEAUX!$X$14,"jjjj"),TEXT($C279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I279</xm:sqref>
        </x14:conditionalFormatting>
        <x14:conditionalFormatting xmlns:xm="http://schemas.microsoft.com/office/excel/2006/main">
          <x14:cfRule type="expression" priority="739" id="{6E0D2E64-406A-4B93-AC15-B93A3E92D09D}">
            <xm:f>OR(TEXT($C279,"jjjj")=TEXT(CRENEAUX!$S$14,"jjjj"),TEXT($C279,"jjjj")=TEXT(CRENEAUX!$T$14,"jjjj"),TEXT($C279,"jjjj")=TEXT(CRENEAUX!$U$14,"jjjj"),TEXT($C279,"jjjj")=TEXT(CRENEAUX!$V$14,"jjjj"),TEXT($C279,"jjjj")=TEXT(CRENEAUX!$W$14,"jjjj"),TEXT($C279,"jjjj")=TEXT(CRENEAUX!$X$14,"jjjj"),TEXT($C279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I280</xm:sqref>
        </x14:conditionalFormatting>
        <x14:conditionalFormatting xmlns:xm="http://schemas.microsoft.com/office/excel/2006/main">
          <x14:cfRule type="expression" priority="737" id="{21CEEA33-25F8-4CF4-A9F3-9F271AE8E33C}">
            <xm:f>OR(TEXT($C281,"jjjj")=TEXT(CRENEAUX!$S$14,"jjjj"),TEXT($C281,"jjjj")=TEXT(CRENEAUX!$T$14,"jjjj"),TEXT($C281,"jjjj")=TEXT(CRENEAUX!$U$14,"jjjj"),TEXT($C281,"jjjj")=TEXT(CRENEAUX!$V$14,"jjjj"),TEXT($C281,"jjjj")=TEXT(CRENEAUX!$W$14,"jjjj"),TEXT($C281,"jjjj")=TEXT(CRENEAUX!$X$14,"jjjj"),TEXT($C281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I281</xm:sqref>
        </x14:conditionalFormatting>
        <x14:conditionalFormatting xmlns:xm="http://schemas.microsoft.com/office/excel/2006/main">
          <x14:cfRule type="expression" priority="736" id="{A9599EC7-86B1-4220-A777-6BDA917B1B70}">
            <xm:f>OR(TEXT($C281,"jjjj")=TEXT(CRENEAUX!$S$14,"jjjj"),TEXT($C281,"jjjj")=TEXT(CRENEAUX!$T$14,"jjjj"),TEXT($C281,"jjjj")=TEXT(CRENEAUX!$U$14,"jjjj"),TEXT($C281,"jjjj")=TEXT(CRENEAUX!$V$14,"jjjj"),TEXT($C281,"jjjj")=TEXT(CRENEAUX!$W$14,"jjjj"),TEXT($C281,"jjjj")=TEXT(CRENEAUX!$X$14,"jjjj"),TEXT($C281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I282</xm:sqref>
        </x14:conditionalFormatting>
        <x14:conditionalFormatting xmlns:xm="http://schemas.microsoft.com/office/excel/2006/main">
          <x14:cfRule type="expression" priority="734" id="{BACE0372-6082-4997-AD90-46C05E630F29}">
            <xm:f>OR(TEXT($C283,"jjjj")=TEXT(CRENEAUX!$S$14,"jjjj"),TEXT($C283,"jjjj")=TEXT(CRENEAUX!$T$14,"jjjj"),TEXT($C283,"jjjj")=TEXT(CRENEAUX!$U$14,"jjjj"),TEXT($C283,"jjjj")=TEXT(CRENEAUX!$V$14,"jjjj"),TEXT($C283,"jjjj")=TEXT(CRENEAUX!$W$14,"jjjj"),TEXT($C283,"jjjj")=TEXT(CRENEAUX!$X$14,"jjjj"),TEXT($C283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I283</xm:sqref>
        </x14:conditionalFormatting>
        <x14:conditionalFormatting xmlns:xm="http://schemas.microsoft.com/office/excel/2006/main">
          <x14:cfRule type="expression" priority="733" id="{4E339051-13BA-4571-8F11-8C535AC1B16D}">
            <xm:f>OR(TEXT($C283,"jjjj")=TEXT(CRENEAUX!$S$14,"jjjj"),TEXT($C283,"jjjj")=TEXT(CRENEAUX!$T$14,"jjjj"),TEXT($C283,"jjjj")=TEXT(CRENEAUX!$U$14,"jjjj"),TEXT($C283,"jjjj")=TEXT(CRENEAUX!$V$14,"jjjj"),TEXT($C283,"jjjj")=TEXT(CRENEAUX!$W$14,"jjjj"),TEXT($C283,"jjjj")=TEXT(CRENEAUX!$X$14,"jjjj"),TEXT($C283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I284</xm:sqref>
        </x14:conditionalFormatting>
        <x14:conditionalFormatting xmlns:xm="http://schemas.microsoft.com/office/excel/2006/main">
          <x14:cfRule type="expression" priority="731" id="{73991884-9F12-4B00-B167-4ED63B27DE57}">
            <xm:f>OR(TEXT($C285,"jjjj")=TEXT(CRENEAUX!$S$14,"jjjj"),TEXT($C285,"jjjj")=TEXT(CRENEAUX!$T$14,"jjjj"),TEXT($C285,"jjjj")=TEXT(CRENEAUX!$U$14,"jjjj"),TEXT($C285,"jjjj")=TEXT(CRENEAUX!$V$14,"jjjj"),TEXT($C285,"jjjj")=TEXT(CRENEAUX!$W$14,"jjjj"),TEXT($C285,"jjjj")=TEXT(CRENEAUX!$X$14,"jjjj"),TEXT($C285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I285</xm:sqref>
        </x14:conditionalFormatting>
        <x14:conditionalFormatting xmlns:xm="http://schemas.microsoft.com/office/excel/2006/main">
          <x14:cfRule type="expression" priority="730" id="{75A38D35-0AD3-4247-9766-AE31E94E62F7}">
            <xm:f>OR(TEXT($C285,"jjjj")=TEXT(CRENEAUX!$S$14,"jjjj"),TEXT($C285,"jjjj")=TEXT(CRENEAUX!$T$14,"jjjj"),TEXT($C285,"jjjj")=TEXT(CRENEAUX!$U$14,"jjjj"),TEXT($C285,"jjjj")=TEXT(CRENEAUX!$V$14,"jjjj"),TEXT($C285,"jjjj")=TEXT(CRENEAUX!$W$14,"jjjj"),TEXT($C285,"jjjj")=TEXT(CRENEAUX!$X$14,"jjjj"),TEXT($C285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I286</xm:sqref>
        </x14:conditionalFormatting>
        <x14:conditionalFormatting xmlns:xm="http://schemas.microsoft.com/office/excel/2006/main">
          <x14:cfRule type="expression" priority="728" id="{B334D968-E18E-4685-9736-CEAE8E82383A}">
            <xm:f>OR(TEXT($C287,"jjjj")=TEXT(CRENEAUX!$S$14,"jjjj"),TEXT($C287,"jjjj")=TEXT(CRENEAUX!$T$14,"jjjj"),TEXT($C287,"jjjj")=TEXT(CRENEAUX!$U$14,"jjjj"),TEXT($C287,"jjjj")=TEXT(CRENEAUX!$V$14,"jjjj"),TEXT($C287,"jjjj")=TEXT(CRENEAUX!$W$14,"jjjj"),TEXT($C287,"jjjj")=TEXT(CRENEAUX!$X$14,"jjjj"),TEXT($C287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I287</xm:sqref>
        </x14:conditionalFormatting>
        <x14:conditionalFormatting xmlns:xm="http://schemas.microsoft.com/office/excel/2006/main">
          <x14:cfRule type="expression" priority="727" id="{A99A8EA0-CD95-4301-A4F5-754FF82BA313}">
            <xm:f>OR(TEXT($C287,"jjjj")=TEXT(CRENEAUX!$S$14,"jjjj"),TEXT($C287,"jjjj")=TEXT(CRENEAUX!$T$14,"jjjj"),TEXT($C287,"jjjj")=TEXT(CRENEAUX!$U$14,"jjjj"),TEXT($C287,"jjjj")=TEXT(CRENEAUX!$V$14,"jjjj"),TEXT($C287,"jjjj")=TEXT(CRENEAUX!$W$14,"jjjj"),TEXT($C287,"jjjj")=TEXT(CRENEAUX!$X$14,"jjjj"),TEXT($C287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I288</xm:sqref>
        </x14:conditionalFormatting>
        <x14:conditionalFormatting xmlns:xm="http://schemas.microsoft.com/office/excel/2006/main">
          <x14:cfRule type="expression" priority="725" id="{7DD96626-73BD-4DFC-B382-D1D3B2D3B566}">
            <xm:f>OR(TEXT($C289,"jjjj")=TEXT(CRENEAUX!$S$14,"jjjj"),TEXT($C289,"jjjj")=TEXT(CRENEAUX!$T$14,"jjjj"),TEXT($C289,"jjjj")=TEXT(CRENEAUX!$U$14,"jjjj"),TEXT($C289,"jjjj")=TEXT(CRENEAUX!$V$14,"jjjj"),TEXT($C289,"jjjj")=TEXT(CRENEAUX!$W$14,"jjjj"),TEXT($C289,"jjjj")=TEXT(CRENEAUX!$X$14,"jjjj"),TEXT($C289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I289</xm:sqref>
        </x14:conditionalFormatting>
        <x14:conditionalFormatting xmlns:xm="http://schemas.microsoft.com/office/excel/2006/main">
          <x14:cfRule type="expression" priority="724" id="{2E2AD47B-449F-4C24-A3E3-8CEDC2D1B6CA}">
            <xm:f>OR(TEXT($C289,"jjjj")=TEXT(CRENEAUX!$S$14,"jjjj"),TEXT($C289,"jjjj")=TEXT(CRENEAUX!$T$14,"jjjj"),TEXT($C289,"jjjj")=TEXT(CRENEAUX!$U$14,"jjjj"),TEXT($C289,"jjjj")=TEXT(CRENEAUX!$V$14,"jjjj"),TEXT($C289,"jjjj")=TEXT(CRENEAUX!$W$14,"jjjj"),TEXT($C289,"jjjj")=TEXT(CRENEAUX!$X$14,"jjjj"),TEXT($C289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I290</xm:sqref>
        </x14:conditionalFormatting>
        <x14:conditionalFormatting xmlns:xm="http://schemas.microsoft.com/office/excel/2006/main">
          <x14:cfRule type="expression" priority="722" id="{54897405-B567-4865-BA95-2E36521F5282}">
            <xm:f>OR(TEXT($C291,"jjjj")=TEXT(CRENEAUX!$S$14,"jjjj"),TEXT($C291,"jjjj")=TEXT(CRENEAUX!$T$14,"jjjj"),TEXT($C291,"jjjj")=TEXT(CRENEAUX!$U$14,"jjjj"),TEXT($C291,"jjjj")=TEXT(CRENEAUX!$V$14,"jjjj"),TEXT($C291,"jjjj")=TEXT(CRENEAUX!$W$14,"jjjj"),TEXT($C291,"jjjj")=TEXT(CRENEAUX!$X$14,"jjjj"),TEXT($C291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I291</xm:sqref>
        </x14:conditionalFormatting>
        <x14:conditionalFormatting xmlns:xm="http://schemas.microsoft.com/office/excel/2006/main">
          <x14:cfRule type="expression" priority="721" id="{1526EF24-543F-4CEF-AB2D-3E8DC17C0431}">
            <xm:f>OR(TEXT($C291,"jjjj")=TEXT(CRENEAUX!$S$14,"jjjj"),TEXT($C291,"jjjj")=TEXT(CRENEAUX!$T$14,"jjjj"),TEXT($C291,"jjjj")=TEXT(CRENEAUX!$U$14,"jjjj"),TEXT($C291,"jjjj")=TEXT(CRENEAUX!$V$14,"jjjj"),TEXT($C291,"jjjj")=TEXT(CRENEAUX!$W$14,"jjjj"),TEXT($C291,"jjjj")=TEXT(CRENEAUX!$X$14,"jjjj"),TEXT($C291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I292</xm:sqref>
        </x14:conditionalFormatting>
        <x14:conditionalFormatting xmlns:xm="http://schemas.microsoft.com/office/excel/2006/main">
          <x14:cfRule type="expression" priority="719" id="{B6582671-D902-4AFF-B354-4ED993893207}">
            <xm:f>OR(TEXT($C293,"jjjj")=TEXT(CRENEAUX!$S$14,"jjjj"),TEXT($C293,"jjjj")=TEXT(CRENEAUX!$T$14,"jjjj"),TEXT($C293,"jjjj")=TEXT(CRENEAUX!$U$14,"jjjj"),TEXT($C293,"jjjj")=TEXT(CRENEAUX!$V$14,"jjjj"),TEXT($C293,"jjjj")=TEXT(CRENEAUX!$W$14,"jjjj"),TEXT($C293,"jjjj")=TEXT(CRENEAUX!$X$14,"jjjj"),TEXT($C293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I293</xm:sqref>
        </x14:conditionalFormatting>
        <x14:conditionalFormatting xmlns:xm="http://schemas.microsoft.com/office/excel/2006/main">
          <x14:cfRule type="expression" priority="718" id="{E513736D-7C13-4262-B836-6927B81CBA7A}">
            <xm:f>OR(TEXT($C293,"jjjj")=TEXT(CRENEAUX!$S$14,"jjjj"),TEXT($C293,"jjjj")=TEXT(CRENEAUX!$T$14,"jjjj"),TEXT($C293,"jjjj")=TEXT(CRENEAUX!$U$14,"jjjj"),TEXT($C293,"jjjj")=TEXT(CRENEAUX!$V$14,"jjjj"),TEXT($C293,"jjjj")=TEXT(CRENEAUX!$W$14,"jjjj"),TEXT($C293,"jjjj")=TEXT(CRENEAUX!$X$14,"jjjj"),TEXT($C293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I294</xm:sqref>
        </x14:conditionalFormatting>
        <x14:conditionalFormatting xmlns:xm="http://schemas.microsoft.com/office/excel/2006/main">
          <x14:cfRule type="expression" priority="716" id="{90C3CD08-C9E9-4C67-BB19-7CA186ABDE29}">
            <xm:f>OR(TEXT($C295,"jjjj")=TEXT(CRENEAUX!$S$14,"jjjj"),TEXT($C295,"jjjj")=TEXT(CRENEAUX!$T$14,"jjjj"),TEXT($C295,"jjjj")=TEXT(CRENEAUX!$U$14,"jjjj"),TEXT($C295,"jjjj")=TEXT(CRENEAUX!$V$14,"jjjj"),TEXT($C295,"jjjj")=TEXT(CRENEAUX!$W$14,"jjjj"),TEXT($C295,"jjjj")=TEXT(CRENEAUX!$X$14,"jjjj"),TEXT($C295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I295</xm:sqref>
        </x14:conditionalFormatting>
        <x14:conditionalFormatting xmlns:xm="http://schemas.microsoft.com/office/excel/2006/main">
          <x14:cfRule type="expression" priority="715" id="{1E12568D-254C-4546-AAAE-1680DE10DDD2}">
            <xm:f>OR(TEXT($C295,"jjjj")=TEXT(CRENEAUX!$S$14,"jjjj"),TEXT($C295,"jjjj")=TEXT(CRENEAUX!$T$14,"jjjj"),TEXT($C295,"jjjj")=TEXT(CRENEAUX!$U$14,"jjjj"),TEXT($C295,"jjjj")=TEXT(CRENEAUX!$V$14,"jjjj"),TEXT($C295,"jjjj")=TEXT(CRENEAUX!$W$14,"jjjj"),TEXT($C295,"jjjj")=TEXT(CRENEAUX!$X$14,"jjjj"),TEXT($C295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I296</xm:sqref>
        </x14:conditionalFormatting>
        <x14:conditionalFormatting xmlns:xm="http://schemas.microsoft.com/office/excel/2006/main">
          <x14:cfRule type="expression" priority="713" id="{87609A7F-4E24-4B7D-ADA5-B4644E1E1FAF}">
            <xm:f>OR(TEXT($C297,"jjjj")=TEXT(CRENEAUX!$S$14,"jjjj"),TEXT($C297,"jjjj")=TEXT(CRENEAUX!$T$14,"jjjj"),TEXT($C297,"jjjj")=TEXT(CRENEAUX!$U$14,"jjjj"),TEXT($C297,"jjjj")=TEXT(CRENEAUX!$V$14,"jjjj"),TEXT($C297,"jjjj")=TEXT(CRENEAUX!$W$14,"jjjj"),TEXT($C297,"jjjj")=TEXT(CRENEAUX!$X$14,"jjjj"),TEXT($C297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I297</xm:sqref>
        </x14:conditionalFormatting>
        <x14:conditionalFormatting xmlns:xm="http://schemas.microsoft.com/office/excel/2006/main">
          <x14:cfRule type="expression" priority="712" id="{E727C4BC-449E-4EA6-9FC3-083EC3A8306F}">
            <xm:f>OR(TEXT($C297,"jjjj")=TEXT(CRENEAUX!$S$14,"jjjj"),TEXT($C297,"jjjj")=TEXT(CRENEAUX!$T$14,"jjjj"),TEXT($C297,"jjjj")=TEXT(CRENEAUX!$U$14,"jjjj"),TEXT($C297,"jjjj")=TEXT(CRENEAUX!$V$14,"jjjj"),TEXT($C297,"jjjj")=TEXT(CRENEAUX!$W$14,"jjjj"),TEXT($C297,"jjjj")=TEXT(CRENEAUX!$X$14,"jjjj"),TEXT($C297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I298</xm:sqref>
        </x14:conditionalFormatting>
        <x14:conditionalFormatting xmlns:xm="http://schemas.microsoft.com/office/excel/2006/main">
          <x14:cfRule type="expression" priority="710" id="{40EFA146-9955-4A8A-8187-412DFD5338FC}">
            <xm:f>OR(TEXT($C299,"jjjj")=TEXT(CRENEAUX!$S$14,"jjjj"),TEXT($C299,"jjjj")=TEXT(CRENEAUX!$T$14,"jjjj"),TEXT($C299,"jjjj")=TEXT(CRENEAUX!$U$14,"jjjj"),TEXT($C299,"jjjj")=TEXT(CRENEAUX!$V$14,"jjjj"),TEXT($C299,"jjjj")=TEXT(CRENEAUX!$W$14,"jjjj"),TEXT($C299,"jjjj")=TEXT(CRENEAUX!$X$14,"jjjj"),TEXT($C299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I299</xm:sqref>
        </x14:conditionalFormatting>
        <x14:conditionalFormatting xmlns:xm="http://schemas.microsoft.com/office/excel/2006/main">
          <x14:cfRule type="expression" priority="709" id="{90D3ECF6-E7D8-474E-99A1-2C4F7EB101DD}">
            <xm:f>OR(TEXT($C299,"jjjj")=TEXT(CRENEAUX!$S$14,"jjjj"),TEXT($C299,"jjjj")=TEXT(CRENEAUX!$T$14,"jjjj"),TEXT($C299,"jjjj")=TEXT(CRENEAUX!$U$14,"jjjj"),TEXT($C299,"jjjj")=TEXT(CRENEAUX!$V$14,"jjjj"),TEXT($C299,"jjjj")=TEXT(CRENEAUX!$W$14,"jjjj"),TEXT($C299,"jjjj")=TEXT(CRENEAUX!$X$14,"jjjj"),TEXT($C299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I300</xm:sqref>
        </x14:conditionalFormatting>
        <x14:conditionalFormatting xmlns:xm="http://schemas.microsoft.com/office/excel/2006/main">
          <x14:cfRule type="expression" priority="707" id="{EA81A756-F03F-43D2-ADE0-1579120EA635}">
            <xm:f>OR(TEXT($C301,"jjjj")=TEXT(CRENEAUX!$S$14,"jjjj"),TEXT($C301,"jjjj")=TEXT(CRENEAUX!$T$14,"jjjj"),TEXT($C301,"jjjj")=TEXT(CRENEAUX!$U$14,"jjjj"),TEXT($C301,"jjjj")=TEXT(CRENEAUX!$V$14,"jjjj"),TEXT($C301,"jjjj")=TEXT(CRENEAUX!$W$14,"jjjj"),TEXT($C301,"jjjj")=TEXT(CRENEAUX!$X$14,"jjjj"),TEXT($C301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I301</xm:sqref>
        </x14:conditionalFormatting>
        <x14:conditionalFormatting xmlns:xm="http://schemas.microsoft.com/office/excel/2006/main">
          <x14:cfRule type="expression" priority="706" id="{A1011175-A35F-433E-A09A-8BC1C9068A49}">
            <xm:f>OR(TEXT($C301,"jjjj")=TEXT(CRENEAUX!$S$14,"jjjj"),TEXT($C301,"jjjj")=TEXT(CRENEAUX!$T$14,"jjjj"),TEXT($C301,"jjjj")=TEXT(CRENEAUX!$U$14,"jjjj"),TEXT($C301,"jjjj")=TEXT(CRENEAUX!$V$14,"jjjj"),TEXT($C301,"jjjj")=TEXT(CRENEAUX!$W$14,"jjjj"),TEXT($C301,"jjjj")=TEXT(CRENEAUX!$X$14,"jjjj"),TEXT($C301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I302</xm:sqref>
        </x14:conditionalFormatting>
        <x14:conditionalFormatting xmlns:xm="http://schemas.microsoft.com/office/excel/2006/main">
          <x14:cfRule type="expression" priority="704" id="{241E001E-978C-4866-A04C-5BC494E99BC5}">
            <xm:f>OR(TEXT($C303,"jjjj")=TEXT(CRENEAUX!$S$14,"jjjj"),TEXT($C303,"jjjj")=TEXT(CRENEAUX!$T$14,"jjjj"),TEXT($C303,"jjjj")=TEXT(CRENEAUX!$U$14,"jjjj"),TEXT($C303,"jjjj")=TEXT(CRENEAUX!$V$14,"jjjj"),TEXT($C303,"jjjj")=TEXT(CRENEAUX!$W$14,"jjjj"),TEXT($C303,"jjjj")=TEXT(CRENEAUX!$X$14,"jjjj"),TEXT($C303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I303</xm:sqref>
        </x14:conditionalFormatting>
        <x14:conditionalFormatting xmlns:xm="http://schemas.microsoft.com/office/excel/2006/main">
          <x14:cfRule type="expression" priority="703" id="{0157AC74-D08B-4E1F-A43F-CBE98BAB01BC}">
            <xm:f>OR(TEXT($C303,"jjjj")=TEXT(CRENEAUX!$S$14,"jjjj"),TEXT($C303,"jjjj")=TEXT(CRENEAUX!$T$14,"jjjj"),TEXT($C303,"jjjj")=TEXT(CRENEAUX!$U$14,"jjjj"),TEXT($C303,"jjjj")=TEXT(CRENEAUX!$V$14,"jjjj"),TEXT($C303,"jjjj")=TEXT(CRENEAUX!$W$14,"jjjj"),TEXT($C303,"jjjj")=TEXT(CRENEAUX!$X$14,"jjjj"),TEXT($C303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I304</xm:sqref>
        </x14:conditionalFormatting>
        <x14:conditionalFormatting xmlns:xm="http://schemas.microsoft.com/office/excel/2006/main">
          <x14:cfRule type="expression" priority="701" id="{6700C4CF-B18D-4F36-B702-B8D3E91D7332}">
            <xm:f>OR(TEXT($C305,"jjjj")=TEXT(CRENEAUX!$S$14,"jjjj"),TEXT($C305,"jjjj")=TEXT(CRENEAUX!$T$14,"jjjj"),TEXT($C305,"jjjj")=TEXT(CRENEAUX!$U$14,"jjjj"),TEXT($C305,"jjjj")=TEXT(CRENEAUX!$V$14,"jjjj"),TEXT($C305,"jjjj")=TEXT(CRENEAUX!$W$14,"jjjj"),TEXT($C305,"jjjj")=TEXT(CRENEAUX!$X$14,"jjjj"),TEXT($C305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I305</xm:sqref>
        </x14:conditionalFormatting>
        <x14:conditionalFormatting xmlns:xm="http://schemas.microsoft.com/office/excel/2006/main">
          <x14:cfRule type="expression" priority="700" id="{22BC2042-BB7B-4E5A-960E-2819DA44CE98}">
            <xm:f>OR(TEXT($C305,"jjjj")=TEXT(CRENEAUX!$S$14,"jjjj"),TEXT($C305,"jjjj")=TEXT(CRENEAUX!$T$14,"jjjj"),TEXT($C305,"jjjj")=TEXT(CRENEAUX!$U$14,"jjjj"),TEXT($C305,"jjjj")=TEXT(CRENEAUX!$V$14,"jjjj"),TEXT($C305,"jjjj")=TEXT(CRENEAUX!$W$14,"jjjj"),TEXT($C305,"jjjj")=TEXT(CRENEAUX!$X$14,"jjjj"),TEXT($C305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I306</xm:sqref>
        </x14:conditionalFormatting>
        <x14:conditionalFormatting xmlns:xm="http://schemas.microsoft.com/office/excel/2006/main">
          <x14:cfRule type="expression" priority="698" id="{AE36E258-CDF1-4E8E-B69D-C040F31282BF}">
            <xm:f>OR(TEXT($C307,"jjjj")=TEXT(CRENEAUX!$S$14,"jjjj"),TEXT($C307,"jjjj")=TEXT(CRENEAUX!$T$14,"jjjj"),TEXT($C307,"jjjj")=TEXT(CRENEAUX!$U$14,"jjjj"),TEXT($C307,"jjjj")=TEXT(CRENEAUX!$V$14,"jjjj"),TEXT($C307,"jjjj")=TEXT(CRENEAUX!$W$14,"jjjj"),TEXT($C307,"jjjj")=TEXT(CRENEAUX!$X$14,"jjjj"),TEXT($C307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I307</xm:sqref>
        </x14:conditionalFormatting>
        <x14:conditionalFormatting xmlns:xm="http://schemas.microsoft.com/office/excel/2006/main">
          <x14:cfRule type="expression" priority="697" id="{8F957AF9-1221-4519-AA6A-A7C0FAD97502}">
            <xm:f>OR(TEXT($C307,"jjjj")=TEXT(CRENEAUX!$S$14,"jjjj"),TEXT($C307,"jjjj")=TEXT(CRENEAUX!$T$14,"jjjj"),TEXT($C307,"jjjj")=TEXT(CRENEAUX!$U$14,"jjjj"),TEXT($C307,"jjjj")=TEXT(CRENEAUX!$V$14,"jjjj"),TEXT($C307,"jjjj")=TEXT(CRENEAUX!$W$14,"jjjj"),TEXT($C307,"jjjj")=TEXT(CRENEAUX!$X$14,"jjjj"),TEXT($C307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I308</xm:sqref>
        </x14:conditionalFormatting>
        <x14:conditionalFormatting xmlns:xm="http://schemas.microsoft.com/office/excel/2006/main">
          <x14:cfRule type="expression" priority="695" id="{0E75D96A-929A-4501-BDA9-ED9E6E068282}">
            <xm:f>OR(TEXT($C309,"jjjj")=TEXT(CRENEAUX!$S$14,"jjjj"),TEXT($C309,"jjjj")=TEXT(CRENEAUX!$T$14,"jjjj"),TEXT($C309,"jjjj")=TEXT(CRENEAUX!$U$14,"jjjj"),TEXT($C309,"jjjj")=TEXT(CRENEAUX!$V$14,"jjjj"),TEXT($C309,"jjjj")=TEXT(CRENEAUX!$W$14,"jjjj"),TEXT($C309,"jjjj")=TEXT(CRENEAUX!$X$14,"jjjj"),TEXT($C309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I309</xm:sqref>
        </x14:conditionalFormatting>
        <x14:conditionalFormatting xmlns:xm="http://schemas.microsoft.com/office/excel/2006/main">
          <x14:cfRule type="expression" priority="694" id="{610C19E9-7CF0-47DD-8F27-A620BE67CB2A}">
            <xm:f>OR(TEXT($C309,"jjjj")=TEXT(CRENEAUX!$S$14,"jjjj"),TEXT($C309,"jjjj")=TEXT(CRENEAUX!$T$14,"jjjj"),TEXT($C309,"jjjj")=TEXT(CRENEAUX!$U$14,"jjjj"),TEXT($C309,"jjjj")=TEXT(CRENEAUX!$V$14,"jjjj"),TEXT($C309,"jjjj")=TEXT(CRENEAUX!$W$14,"jjjj"),TEXT($C309,"jjjj")=TEXT(CRENEAUX!$X$14,"jjjj"),TEXT($C309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I310</xm:sqref>
        </x14:conditionalFormatting>
        <x14:conditionalFormatting xmlns:xm="http://schemas.microsoft.com/office/excel/2006/main">
          <x14:cfRule type="expression" priority="692" id="{A3518DB3-1E6B-4E32-B480-94323927E7E2}">
            <xm:f>OR(TEXT($C311,"jjjj")=TEXT(CRENEAUX!$S$14,"jjjj"),TEXT($C311,"jjjj")=TEXT(CRENEAUX!$T$14,"jjjj"),TEXT($C311,"jjjj")=TEXT(CRENEAUX!$U$14,"jjjj"),TEXT($C311,"jjjj")=TEXT(CRENEAUX!$V$14,"jjjj"),TEXT($C311,"jjjj")=TEXT(CRENEAUX!$W$14,"jjjj"),TEXT($C311,"jjjj")=TEXT(CRENEAUX!$X$14,"jjjj"),TEXT($C311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I311</xm:sqref>
        </x14:conditionalFormatting>
        <x14:conditionalFormatting xmlns:xm="http://schemas.microsoft.com/office/excel/2006/main">
          <x14:cfRule type="expression" priority="691" id="{ECB46A35-6EF7-42F9-ADAC-F0CA77A57BBB}">
            <xm:f>OR(TEXT($C311,"jjjj")=TEXT(CRENEAUX!$S$14,"jjjj"),TEXT($C311,"jjjj")=TEXT(CRENEAUX!$T$14,"jjjj"),TEXT($C311,"jjjj")=TEXT(CRENEAUX!$U$14,"jjjj"),TEXT($C311,"jjjj")=TEXT(CRENEAUX!$V$14,"jjjj"),TEXT($C311,"jjjj")=TEXT(CRENEAUX!$W$14,"jjjj"),TEXT($C311,"jjjj")=TEXT(CRENEAUX!$X$14,"jjjj"),TEXT($C311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I312</xm:sqref>
        </x14:conditionalFormatting>
        <x14:conditionalFormatting xmlns:xm="http://schemas.microsoft.com/office/excel/2006/main">
          <x14:cfRule type="expression" priority="689" id="{33E223F2-D3D6-480D-B1D3-10B5CBC3ADC2}">
            <xm:f>OR(TEXT($C313,"jjjj")=TEXT(CRENEAUX!$S$14,"jjjj"),TEXT($C313,"jjjj")=TEXT(CRENEAUX!$T$14,"jjjj"),TEXT($C313,"jjjj")=TEXT(CRENEAUX!$U$14,"jjjj"),TEXT($C313,"jjjj")=TEXT(CRENEAUX!$V$14,"jjjj"),TEXT($C313,"jjjj")=TEXT(CRENEAUX!$W$14,"jjjj"),TEXT($C313,"jjjj")=TEXT(CRENEAUX!$X$14,"jjjj"),TEXT($C313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I313</xm:sqref>
        </x14:conditionalFormatting>
        <x14:conditionalFormatting xmlns:xm="http://schemas.microsoft.com/office/excel/2006/main">
          <x14:cfRule type="expression" priority="688" id="{815A3F76-785D-4406-AC36-031EC08C46BA}">
            <xm:f>OR(TEXT($C313,"jjjj")=TEXT(CRENEAUX!$S$14,"jjjj"),TEXT($C313,"jjjj")=TEXT(CRENEAUX!$T$14,"jjjj"),TEXT($C313,"jjjj")=TEXT(CRENEAUX!$U$14,"jjjj"),TEXT($C313,"jjjj")=TEXT(CRENEAUX!$V$14,"jjjj"),TEXT($C313,"jjjj")=TEXT(CRENEAUX!$W$14,"jjjj"),TEXT($C313,"jjjj")=TEXT(CRENEAUX!$X$14,"jjjj"),TEXT($C313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I314</xm:sqref>
        </x14:conditionalFormatting>
        <x14:conditionalFormatting xmlns:xm="http://schemas.microsoft.com/office/excel/2006/main">
          <x14:cfRule type="expression" priority="686" id="{9253E974-6E20-4CEA-9D9C-AC24B3F421CB}">
            <xm:f>OR(TEXT($C315,"jjjj")=TEXT(CRENEAUX!$S$14,"jjjj"),TEXT($C315,"jjjj")=TEXT(CRENEAUX!$T$14,"jjjj"),TEXT($C315,"jjjj")=TEXT(CRENEAUX!$U$14,"jjjj"),TEXT($C315,"jjjj")=TEXT(CRENEAUX!$V$14,"jjjj"),TEXT($C315,"jjjj")=TEXT(CRENEAUX!$W$14,"jjjj"),TEXT($C315,"jjjj")=TEXT(CRENEAUX!$X$14,"jjjj"),TEXT($C315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I315</xm:sqref>
        </x14:conditionalFormatting>
        <x14:conditionalFormatting xmlns:xm="http://schemas.microsoft.com/office/excel/2006/main">
          <x14:cfRule type="expression" priority="685" id="{66E05A6E-6E6C-4616-81AC-2C74CC09F72B}">
            <xm:f>OR(TEXT($C315,"jjjj")=TEXT(CRENEAUX!$S$14,"jjjj"),TEXT($C315,"jjjj")=TEXT(CRENEAUX!$T$14,"jjjj"),TEXT($C315,"jjjj")=TEXT(CRENEAUX!$U$14,"jjjj"),TEXT($C315,"jjjj")=TEXT(CRENEAUX!$V$14,"jjjj"),TEXT($C315,"jjjj")=TEXT(CRENEAUX!$W$14,"jjjj"),TEXT($C315,"jjjj")=TEXT(CRENEAUX!$X$14,"jjjj"),TEXT($C315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I316</xm:sqref>
        </x14:conditionalFormatting>
        <x14:conditionalFormatting xmlns:xm="http://schemas.microsoft.com/office/excel/2006/main">
          <x14:cfRule type="expression" priority="683" id="{55389E28-2A82-4F43-A898-9E03A5EB089D}">
            <xm:f>OR(TEXT($C317,"jjjj")=TEXT(CRENEAUX!$S$14,"jjjj"),TEXT($C317,"jjjj")=TEXT(CRENEAUX!$T$14,"jjjj"),TEXT($C317,"jjjj")=TEXT(CRENEAUX!$U$14,"jjjj"),TEXT($C317,"jjjj")=TEXT(CRENEAUX!$V$14,"jjjj"),TEXT($C317,"jjjj")=TEXT(CRENEAUX!$W$14,"jjjj"),TEXT($C317,"jjjj")=TEXT(CRENEAUX!$X$14,"jjjj"),TEXT($C317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I317</xm:sqref>
        </x14:conditionalFormatting>
        <x14:conditionalFormatting xmlns:xm="http://schemas.microsoft.com/office/excel/2006/main">
          <x14:cfRule type="expression" priority="682" id="{9EE9698E-EC68-4941-95B7-42971A2C66CE}">
            <xm:f>OR(TEXT($C317,"jjjj")=TEXT(CRENEAUX!$S$14,"jjjj"),TEXT($C317,"jjjj")=TEXT(CRENEAUX!$T$14,"jjjj"),TEXT($C317,"jjjj")=TEXT(CRENEAUX!$U$14,"jjjj"),TEXT($C317,"jjjj")=TEXT(CRENEAUX!$V$14,"jjjj"),TEXT($C317,"jjjj")=TEXT(CRENEAUX!$W$14,"jjjj"),TEXT($C317,"jjjj")=TEXT(CRENEAUX!$X$14,"jjjj"),TEXT($C317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I318</xm:sqref>
        </x14:conditionalFormatting>
        <x14:conditionalFormatting xmlns:xm="http://schemas.microsoft.com/office/excel/2006/main">
          <x14:cfRule type="expression" priority="680" id="{2DE4A7C6-882F-4DFF-801E-438BC81FDA10}">
            <xm:f>OR(TEXT($C319,"jjjj")=TEXT(CRENEAUX!$S$14,"jjjj"),TEXT($C319,"jjjj")=TEXT(CRENEAUX!$T$14,"jjjj"),TEXT($C319,"jjjj")=TEXT(CRENEAUX!$U$14,"jjjj"),TEXT($C319,"jjjj")=TEXT(CRENEAUX!$V$14,"jjjj"),TEXT($C319,"jjjj")=TEXT(CRENEAUX!$W$14,"jjjj"),TEXT($C319,"jjjj")=TEXT(CRENEAUX!$X$14,"jjjj"),TEXT($C319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I319</xm:sqref>
        </x14:conditionalFormatting>
        <x14:conditionalFormatting xmlns:xm="http://schemas.microsoft.com/office/excel/2006/main">
          <x14:cfRule type="expression" priority="679" id="{FBBBB9B0-A062-4E18-A657-21A62861C147}">
            <xm:f>OR(TEXT($C319,"jjjj")=TEXT(CRENEAUX!$S$14,"jjjj"),TEXT($C319,"jjjj")=TEXT(CRENEAUX!$T$14,"jjjj"),TEXT($C319,"jjjj")=TEXT(CRENEAUX!$U$14,"jjjj"),TEXT($C319,"jjjj")=TEXT(CRENEAUX!$V$14,"jjjj"),TEXT($C319,"jjjj")=TEXT(CRENEAUX!$W$14,"jjjj"),TEXT($C319,"jjjj")=TEXT(CRENEAUX!$X$14,"jjjj"),TEXT($C319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I320</xm:sqref>
        </x14:conditionalFormatting>
        <x14:conditionalFormatting xmlns:xm="http://schemas.microsoft.com/office/excel/2006/main">
          <x14:cfRule type="expression" priority="677" id="{A78257B9-52C4-44B4-A086-3A1C45EA8046}">
            <xm:f>OR(TEXT($C321,"jjjj")=TEXT(CRENEAUX!$S$14,"jjjj"),TEXT($C321,"jjjj")=TEXT(CRENEAUX!$T$14,"jjjj"),TEXT($C321,"jjjj")=TEXT(CRENEAUX!$U$14,"jjjj"),TEXT($C321,"jjjj")=TEXT(CRENEAUX!$V$14,"jjjj"),TEXT($C321,"jjjj")=TEXT(CRENEAUX!$W$14,"jjjj"),TEXT($C321,"jjjj")=TEXT(CRENEAUX!$X$14,"jjjj"),TEXT($C321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I321</xm:sqref>
        </x14:conditionalFormatting>
        <x14:conditionalFormatting xmlns:xm="http://schemas.microsoft.com/office/excel/2006/main">
          <x14:cfRule type="expression" priority="676" id="{61E7E41C-8A74-43EE-A5A3-C3B8A1CA6ED6}">
            <xm:f>OR(TEXT($C321,"jjjj")=TEXT(CRENEAUX!$S$14,"jjjj"),TEXT($C321,"jjjj")=TEXT(CRENEAUX!$T$14,"jjjj"),TEXT($C321,"jjjj")=TEXT(CRENEAUX!$U$14,"jjjj"),TEXT($C321,"jjjj")=TEXT(CRENEAUX!$V$14,"jjjj"),TEXT($C321,"jjjj")=TEXT(CRENEAUX!$W$14,"jjjj"),TEXT($C321,"jjjj")=TEXT(CRENEAUX!$X$14,"jjjj"),TEXT($C321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I322</xm:sqref>
        </x14:conditionalFormatting>
        <x14:conditionalFormatting xmlns:xm="http://schemas.microsoft.com/office/excel/2006/main">
          <x14:cfRule type="expression" priority="674" id="{F5B48E5B-DC1C-4079-B9BE-CC78FD834AC1}">
            <xm:f>OR(TEXT($C323,"jjjj")=TEXT(CRENEAUX!$S$14,"jjjj"),TEXT($C323,"jjjj")=TEXT(CRENEAUX!$T$14,"jjjj"),TEXT($C323,"jjjj")=TEXT(CRENEAUX!$U$14,"jjjj"),TEXT($C323,"jjjj")=TEXT(CRENEAUX!$V$14,"jjjj"),TEXT($C323,"jjjj")=TEXT(CRENEAUX!$W$14,"jjjj"),TEXT($C323,"jjjj")=TEXT(CRENEAUX!$X$14,"jjjj"),TEXT($C323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I323</xm:sqref>
        </x14:conditionalFormatting>
        <x14:conditionalFormatting xmlns:xm="http://schemas.microsoft.com/office/excel/2006/main">
          <x14:cfRule type="expression" priority="673" id="{67ADCC43-A1B7-4BE4-B21D-F7A4ADC04F44}">
            <xm:f>OR(TEXT($C323,"jjjj")=TEXT(CRENEAUX!$S$14,"jjjj"),TEXT($C323,"jjjj")=TEXT(CRENEAUX!$T$14,"jjjj"),TEXT($C323,"jjjj")=TEXT(CRENEAUX!$U$14,"jjjj"),TEXT($C323,"jjjj")=TEXT(CRENEAUX!$V$14,"jjjj"),TEXT($C323,"jjjj")=TEXT(CRENEAUX!$W$14,"jjjj"),TEXT($C323,"jjjj")=TEXT(CRENEAUX!$X$14,"jjjj"),TEXT($C323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I324</xm:sqref>
        </x14:conditionalFormatting>
        <x14:conditionalFormatting xmlns:xm="http://schemas.microsoft.com/office/excel/2006/main">
          <x14:cfRule type="expression" priority="671" id="{F309E989-FDD3-40B8-88F0-8079EDA8015A}">
            <xm:f>OR(TEXT($C325,"jjjj")=TEXT(CRENEAUX!$S$14,"jjjj"),TEXT($C325,"jjjj")=TEXT(CRENEAUX!$T$14,"jjjj"),TEXT($C325,"jjjj")=TEXT(CRENEAUX!$U$14,"jjjj"),TEXT($C325,"jjjj")=TEXT(CRENEAUX!$V$14,"jjjj"),TEXT($C325,"jjjj")=TEXT(CRENEAUX!$W$14,"jjjj"),TEXT($C325,"jjjj")=TEXT(CRENEAUX!$X$14,"jjjj"),TEXT($C325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I325</xm:sqref>
        </x14:conditionalFormatting>
        <x14:conditionalFormatting xmlns:xm="http://schemas.microsoft.com/office/excel/2006/main">
          <x14:cfRule type="expression" priority="670" id="{AE788CFE-F5A7-4D93-96F4-77825BC6A70C}">
            <xm:f>OR(TEXT($C325,"jjjj")=TEXT(CRENEAUX!$S$14,"jjjj"),TEXT($C325,"jjjj")=TEXT(CRENEAUX!$T$14,"jjjj"),TEXT($C325,"jjjj")=TEXT(CRENEAUX!$U$14,"jjjj"),TEXT($C325,"jjjj")=TEXT(CRENEAUX!$V$14,"jjjj"),TEXT($C325,"jjjj")=TEXT(CRENEAUX!$W$14,"jjjj"),TEXT($C325,"jjjj")=TEXT(CRENEAUX!$X$14,"jjjj"),TEXT($C325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I326</xm:sqref>
        </x14:conditionalFormatting>
        <x14:conditionalFormatting xmlns:xm="http://schemas.microsoft.com/office/excel/2006/main">
          <x14:cfRule type="expression" priority="668" id="{53953526-B2E8-4DC1-A787-A776A34C0138}">
            <xm:f>OR(TEXT($C327,"jjjj")=TEXT(CRENEAUX!$S$14,"jjjj"),TEXT($C327,"jjjj")=TEXT(CRENEAUX!$T$14,"jjjj"),TEXT($C327,"jjjj")=TEXT(CRENEAUX!$U$14,"jjjj"),TEXT($C327,"jjjj")=TEXT(CRENEAUX!$V$14,"jjjj"),TEXT($C327,"jjjj")=TEXT(CRENEAUX!$W$14,"jjjj"),TEXT($C327,"jjjj")=TEXT(CRENEAUX!$X$14,"jjjj"),TEXT($C327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I327</xm:sqref>
        </x14:conditionalFormatting>
        <x14:conditionalFormatting xmlns:xm="http://schemas.microsoft.com/office/excel/2006/main">
          <x14:cfRule type="expression" priority="667" id="{6F0A4959-5D3C-447E-86AB-A2B92CF1F100}">
            <xm:f>OR(TEXT($C327,"jjjj")=TEXT(CRENEAUX!$S$14,"jjjj"),TEXT($C327,"jjjj")=TEXT(CRENEAUX!$T$14,"jjjj"),TEXT($C327,"jjjj")=TEXT(CRENEAUX!$U$14,"jjjj"),TEXT($C327,"jjjj")=TEXT(CRENEAUX!$V$14,"jjjj"),TEXT($C327,"jjjj")=TEXT(CRENEAUX!$W$14,"jjjj"),TEXT($C327,"jjjj")=TEXT(CRENEAUX!$X$14,"jjjj"),TEXT($C327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I328</xm:sqref>
        </x14:conditionalFormatting>
        <x14:conditionalFormatting xmlns:xm="http://schemas.microsoft.com/office/excel/2006/main">
          <x14:cfRule type="expression" priority="665" id="{AFEE3350-A2CA-4687-9DCB-831C1BC2C9B4}">
            <xm:f>OR(TEXT($C329,"jjjj")=TEXT(CRENEAUX!$S$14,"jjjj"),TEXT($C329,"jjjj")=TEXT(CRENEAUX!$T$14,"jjjj"),TEXT($C329,"jjjj")=TEXT(CRENEAUX!$U$14,"jjjj"),TEXT($C329,"jjjj")=TEXT(CRENEAUX!$V$14,"jjjj"),TEXT($C329,"jjjj")=TEXT(CRENEAUX!$W$14,"jjjj"),TEXT($C329,"jjjj")=TEXT(CRENEAUX!$X$14,"jjjj"),TEXT($C329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I329</xm:sqref>
        </x14:conditionalFormatting>
        <x14:conditionalFormatting xmlns:xm="http://schemas.microsoft.com/office/excel/2006/main">
          <x14:cfRule type="expression" priority="664" id="{C92FA3C8-103E-4A99-94E9-A2D6B16F561F}">
            <xm:f>OR(TEXT($C329,"jjjj")=TEXT(CRENEAUX!$S$14,"jjjj"),TEXT($C329,"jjjj")=TEXT(CRENEAUX!$T$14,"jjjj"),TEXT($C329,"jjjj")=TEXT(CRENEAUX!$U$14,"jjjj"),TEXT($C329,"jjjj")=TEXT(CRENEAUX!$V$14,"jjjj"),TEXT($C329,"jjjj")=TEXT(CRENEAUX!$W$14,"jjjj"),TEXT($C329,"jjjj")=TEXT(CRENEAUX!$X$14,"jjjj"),TEXT($C329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I330</xm:sqref>
        </x14:conditionalFormatting>
        <x14:conditionalFormatting xmlns:xm="http://schemas.microsoft.com/office/excel/2006/main">
          <x14:cfRule type="expression" priority="662" id="{128A8A4F-37FF-4AAB-814A-EB40372C90B0}">
            <xm:f>OR(TEXT($C331,"jjjj")=TEXT(CRENEAUX!$S$14,"jjjj"),TEXT($C331,"jjjj")=TEXT(CRENEAUX!$T$14,"jjjj"),TEXT($C331,"jjjj")=TEXT(CRENEAUX!$U$14,"jjjj"),TEXT($C331,"jjjj")=TEXT(CRENEAUX!$V$14,"jjjj"),TEXT($C331,"jjjj")=TEXT(CRENEAUX!$W$14,"jjjj"),TEXT($C331,"jjjj")=TEXT(CRENEAUX!$X$14,"jjjj"),TEXT($C331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I331</xm:sqref>
        </x14:conditionalFormatting>
        <x14:conditionalFormatting xmlns:xm="http://schemas.microsoft.com/office/excel/2006/main">
          <x14:cfRule type="expression" priority="661" id="{ACB16C29-AF22-47BB-BF67-0282B1A90A92}">
            <xm:f>OR(TEXT($C331,"jjjj")=TEXT(CRENEAUX!$S$14,"jjjj"),TEXT($C331,"jjjj")=TEXT(CRENEAUX!$T$14,"jjjj"),TEXT($C331,"jjjj")=TEXT(CRENEAUX!$U$14,"jjjj"),TEXT($C331,"jjjj")=TEXT(CRENEAUX!$V$14,"jjjj"),TEXT($C331,"jjjj")=TEXT(CRENEAUX!$W$14,"jjjj"),TEXT($C331,"jjjj")=TEXT(CRENEAUX!$X$14,"jjjj"),TEXT($C331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I332</xm:sqref>
        </x14:conditionalFormatting>
        <x14:conditionalFormatting xmlns:xm="http://schemas.microsoft.com/office/excel/2006/main">
          <x14:cfRule type="expression" priority="659" id="{44A20059-EBE0-403B-86C0-2C705E2441F9}">
            <xm:f>OR(TEXT($C333,"jjjj")=TEXT(CRENEAUX!$S$14,"jjjj"),TEXT($C333,"jjjj")=TEXT(CRENEAUX!$T$14,"jjjj"),TEXT($C333,"jjjj")=TEXT(CRENEAUX!$U$14,"jjjj"),TEXT($C333,"jjjj")=TEXT(CRENEAUX!$V$14,"jjjj"),TEXT($C333,"jjjj")=TEXT(CRENEAUX!$W$14,"jjjj"),TEXT($C333,"jjjj")=TEXT(CRENEAUX!$X$14,"jjjj"),TEXT($C333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I333</xm:sqref>
        </x14:conditionalFormatting>
        <x14:conditionalFormatting xmlns:xm="http://schemas.microsoft.com/office/excel/2006/main">
          <x14:cfRule type="expression" priority="658" id="{621CD937-8B0F-4BD0-8783-4F6173A9DE95}">
            <xm:f>OR(TEXT($C333,"jjjj")=TEXT(CRENEAUX!$S$14,"jjjj"),TEXT($C333,"jjjj")=TEXT(CRENEAUX!$T$14,"jjjj"),TEXT($C333,"jjjj")=TEXT(CRENEAUX!$U$14,"jjjj"),TEXT($C333,"jjjj")=TEXT(CRENEAUX!$V$14,"jjjj"),TEXT($C333,"jjjj")=TEXT(CRENEAUX!$W$14,"jjjj"),TEXT($C333,"jjjj")=TEXT(CRENEAUX!$X$14,"jjjj"),TEXT($C333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I334</xm:sqref>
        </x14:conditionalFormatting>
        <x14:conditionalFormatting xmlns:xm="http://schemas.microsoft.com/office/excel/2006/main">
          <x14:cfRule type="expression" priority="656" id="{86B2F7FC-871C-45DD-AD14-036BBF1475A4}">
            <xm:f>OR(TEXT($C335,"jjjj")=TEXT(CRENEAUX!$S$14,"jjjj"),TEXT($C335,"jjjj")=TEXT(CRENEAUX!$T$14,"jjjj"),TEXT($C335,"jjjj")=TEXT(CRENEAUX!$U$14,"jjjj"),TEXT($C335,"jjjj")=TEXT(CRENEAUX!$V$14,"jjjj"),TEXT($C335,"jjjj")=TEXT(CRENEAUX!$W$14,"jjjj"),TEXT($C335,"jjjj")=TEXT(CRENEAUX!$X$14,"jjjj"),TEXT($C335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I335</xm:sqref>
        </x14:conditionalFormatting>
        <x14:conditionalFormatting xmlns:xm="http://schemas.microsoft.com/office/excel/2006/main">
          <x14:cfRule type="expression" priority="655" id="{C3D2C48E-5E0D-4198-A426-2F2225E43FE7}">
            <xm:f>OR(TEXT($C335,"jjjj")=TEXT(CRENEAUX!$S$14,"jjjj"),TEXT($C335,"jjjj")=TEXT(CRENEAUX!$T$14,"jjjj"),TEXT($C335,"jjjj")=TEXT(CRENEAUX!$U$14,"jjjj"),TEXT($C335,"jjjj")=TEXT(CRENEAUX!$V$14,"jjjj"),TEXT($C335,"jjjj")=TEXT(CRENEAUX!$W$14,"jjjj"),TEXT($C335,"jjjj")=TEXT(CRENEAUX!$X$14,"jjjj"),TEXT($C335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I336</xm:sqref>
        </x14:conditionalFormatting>
        <x14:conditionalFormatting xmlns:xm="http://schemas.microsoft.com/office/excel/2006/main">
          <x14:cfRule type="expression" priority="653" id="{D7B40672-641A-49C6-8CF0-F1CAABD2B7E8}">
            <xm:f>OR(TEXT($C337,"jjjj")=TEXT(CRENEAUX!$S$14,"jjjj"),TEXT($C337,"jjjj")=TEXT(CRENEAUX!$T$14,"jjjj"),TEXT($C337,"jjjj")=TEXT(CRENEAUX!$U$14,"jjjj"),TEXT($C337,"jjjj")=TEXT(CRENEAUX!$V$14,"jjjj"),TEXT($C337,"jjjj")=TEXT(CRENEAUX!$W$14,"jjjj"),TEXT($C337,"jjjj")=TEXT(CRENEAUX!$X$14,"jjjj"),TEXT($C337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I337</xm:sqref>
        </x14:conditionalFormatting>
        <x14:conditionalFormatting xmlns:xm="http://schemas.microsoft.com/office/excel/2006/main">
          <x14:cfRule type="expression" priority="652" id="{194B73E8-2C3A-44DA-8EC5-26587DBB1A50}">
            <xm:f>OR(TEXT($C337,"jjjj")=TEXT(CRENEAUX!$S$14,"jjjj"),TEXT($C337,"jjjj")=TEXT(CRENEAUX!$T$14,"jjjj"),TEXT($C337,"jjjj")=TEXT(CRENEAUX!$U$14,"jjjj"),TEXT($C337,"jjjj")=TEXT(CRENEAUX!$V$14,"jjjj"),TEXT($C337,"jjjj")=TEXT(CRENEAUX!$W$14,"jjjj"),TEXT($C337,"jjjj")=TEXT(CRENEAUX!$X$14,"jjjj"),TEXT($C337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I338</xm:sqref>
        </x14:conditionalFormatting>
        <x14:conditionalFormatting xmlns:xm="http://schemas.microsoft.com/office/excel/2006/main">
          <x14:cfRule type="expression" priority="650" id="{A9A87BCB-4AC5-42DA-AB1E-AE353BD812EB}">
            <xm:f>OR(TEXT($C339,"jjjj")=TEXT(CRENEAUX!$S$14,"jjjj"),TEXT($C339,"jjjj")=TEXT(CRENEAUX!$T$14,"jjjj"),TEXT($C339,"jjjj")=TEXT(CRENEAUX!$U$14,"jjjj"),TEXT($C339,"jjjj")=TEXT(CRENEAUX!$V$14,"jjjj"),TEXT($C339,"jjjj")=TEXT(CRENEAUX!$W$14,"jjjj"),TEXT($C339,"jjjj")=TEXT(CRENEAUX!$X$14,"jjjj"),TEXT($C339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I339</xm:sqref>
        </x14:conditionalFormatting>
        <x14:conditionalFormatting xmlns:xm="http://schemas.microsoft.com/office/excel/2006/main">
          <x14:cfRule type="expression" priority="649" id="{C0169E25-F7C7-4417-AB3C-788CCC795EF4}">
            <xm:f>OR(TEXT($C339,"jjjj")=TEXT(CRENEAUX!$S$14,"jjjj"),TEXT($C339,"jjjj")=TEXT(CRENEAUX!$T$14,"jjjj"),TEXT($C339,"jjjj")=TEXT(CRENEAUX!$U$14,"jjjj"),TEXT($C339,"jjjj")=TEXT(CRENEAUX!$V$14,"jjjj"),TEXT($C339,"jjjj")=TEXT(CRENEAUX!$W$14,"jjjj"),TEXT($C339,"jjjj")=TEXT(CRENEAUX!$X$14,"jjjj"),TEXT($C339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I340</xm:sqref>
        </x14:conditionalFormatting>
        <x14:conditionalFormatting xmlns:xm="http://schemas.microsoft.com/office/excel/2006/main">
          <x14:cfRule type="expression" priority="647" id="{D68F3583-32E8-4290-9E27-C8A32B5B6C35}">
            <xm:f>OR(TEXT($C341,"jjjj")=TEXT(CRENEAUX!$S$14,"jjjj"),TEXT($C341,"jjjj")=TEXT(CRENEAUX!$T$14,"jjjj"),TEXT($C341,"jjjj")=TEXT(CRENEAUX!$U$14,"jjjj"),TEXT($C341,"jjjj")=TEXT(CRENEAUX!$V$14,"jjjj"),TEXT($C341,"jjjj")=TEXT(CRENEAUX!$W$14,"jjjj"),TEXT($C341,"jjjj")=TEXT(CRENEAUX!$X$14,"jjjj"),TEXT($C341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I341</xm:sqref>
        </x14:conditionalFormatting>
        <x14:conditionalFormatting xmlns:xm="http://schemas.microsoft.com/office/excel/2006/main">
          <x14:cfRule type="expression" priority="646" id="{44FB4A07-1ADF-4C1A-A2C1-62EB45971179}">
            <xm:f>OR(TEXT($C341,"jjjj")=TEXT(CRENEAUX!$S$14,"jjjj"),TEXT($C341,"jjjj")=TEXT(CRENEAUX!$T$14,"jjjj"),TEXT($C341,"jjjj")=TEXT(CRENEAUX!$U$14,"jjjj"),TEXT($C341,"jjjj")=TEXT(CRENEAUX!$V$14,"jjjj"),TEXT($C341,"jjjj")=TEXT(CRENEAUX!$W$14,"jjjj"),TEXT($C341,"jjjj")=TEXT(CRENEAUX!$X$14,"jjjj"),TEXT($C341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I342</xm:sqref>
        </x14:conditionalFormatting>
        <x14:conditionalFormatting xmlns:xm="http://schemas.microsoft.com/office/excel/2006/main">
          <x14:cfRule type="expression" priority="644" id="{F8211E59-EA9E-4B47-8801-35F89AED9C8B}">
            <xm:f>OR(TEXT($C343,"jjjj")=TEXT(CRENEAUX!$S$14,"jjjj"),TEXT($C343,"jjjj")=TEXT(CRENEAUX!$T$14,"jjjj"),TEXT($C343,"jjjj")=TEXT(CRENEAUX!$U$14,"jjjj"),TEXT($C343,"jjjj")=TEXT(CRENEAUX!$V$14,"jjjj"),TEXT($C343,"jjjj")=TEXT(CRENEAUX!$W$14,"jjjj"),TEXT($C343,"jjjj")=TEXT(CRENEAUX!$X$14,"jjjj"),TEXT($C343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I343</xm:sqref>
        </x14:conditionalFormatting>
        <x14:conditionalFormatting xmlns:xm="http://schemas.microsoft.com/office/excel/2006/main">
          <x14:cfRule type="expression" priority="643" id="{3D8FE46E-6485-47B1-B5AD-DD50DC18583E}">
            <xm:f>OR(TEXT($C343,"jjjj")=TEXT(CRENEAUX!$S$14,"jjjj"),TEXT($C343,"jjjj")=TEXT(CRENEAUX!$T$14,"jjjj"),TEXT($C343,"jjjj")=TEXT(CRENEAUX!$U$14,"jjjj"),TEXT($C343,"jjjj")=TEXT(CRENEAUX!$V$14,"jjjj"),TEXT($C343,"jjjj")=TEXT(CRENEAUX!$W$14,"jjjj"),TEXT($C343,"jjjj")=TEXT(CRENEAUX!$X$14,"jjjj"),TEXT($C343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I344</xm:sqref>
        </x14:conditionalFormatting>
        <x14:conditionalFormatting xmlns:xm="http://schemas.microsoft.com/office/excel/2006/main">
          <x14:cfRule type="expression" priority="641" id="{4DE3BEFD-BD81-4337-8BA6-82003C86DE32}">
            <xm:f>OR(TEXT($C345,"jjjj")=TEXT(CRENEAUX!$S$14,"jjjj"),TEXT($C345,"jjjj")=TEXT(CRENEAUX!$T$14,"jjjj"),TEXT($C345,"jjjj")=TEXT(CRENEAUX!$U$14,"jjjj"),TEXT($C345,"jjjj")=TEXT(CRENEAUX!$V$14,"jjjj"),TEXT($C345,"jjjj")=TEXT(CRENEAUX!$W$14,"jjjj"),TEXT($C345,"jjjj")=TEXT(CRENEAUX!$X$14,"jjjj"),TEXT($C345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I345</xm:sqref>
        </x14:conditionalFormatting>
        <x14:conditionalFormatting xmlns:xm="http://schemas.microsoft.com/office/excel/2006/main">
          <x14:cfRule type="expression" priority="640" id="{54B087C8-236C-4B99-81D2-4F801DB60892}">
            <xm:f>OR(TEXT($C345,"jjjj")=TEXT(CRENEAUX!$S$14,"jjjj"),TEXT($C345,"jjjj")=TEXT(CRENEAUX!$T$14,"jjjj"),TEXT($C345,"jjjj")=TEXT(CRENEAUX!$U$14,"jjjj"),TEXT($C345,"jjjj")=TEXT(CRENEAUX!$V$14,"jjjj"),TEXT($C345,"jjjj")=TEXT(CRENEAUX!$W$14,"jjjj"),TEXT($C345,"jjjj")=TEXT(CRENEAUX!$X$14,"jjjj"),TEXT($C345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I346</xm:sqref>
        </x14:conditionalFormatting>
        <x14:conditionalFormatting xmlns:xm="http://schemas.microsoft.com/office/excel/2006/main">
          <x14:cfRule type="expression" priority="638" id="{1DDE20C7-BBBF-484D-83E3-F7AEA233DEB0}">
            <xm:f>OR(TEXT($C347,"jjjj")=TEXT(CRENEAUX!$S$14,"jjjj"),TEXT($C347,"jjjj")=TEXT(CRENEAUX!$T$14,"jjjj"),TEXT($C347,"jjjj")=TEXT(CRENEAUX!$U$14,"jjjj"),TEXT($C347,"jjjj")=TEXT(CRENEAUX!$V$14,"jjjj"),TEXT($C347,"jjjj")=TEXT(CRENEAUX!$W$14,"jjjj"),TEXT($C347,"jjjj")=TEXT(CRENEAUX!$X$14,"jjjj"),TEXT($C347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I347</xm:sqref>
        </x14:conditionalFormatting>
        <x14:conditionalFormatting xmlns:xm="http://schemas.microsoft.com/office/excel/2006/main">
          <x14:cfRule type="expression" priority="637" id="{7A86D4C3-5FE9-4822-9B96-293F7A054096}">
            <xm:f>OR(TEXT($C347,"jjjj")=TEXT(CRENEAUX!$S$14,"jjjj"),TEXT($C347,"jjjj")=TEXT(CRENEAUX!$T$14,"jjjj"),TEXT($C347,"jjjj")=TEXT(CRENEAUX!$U$14,"jjjj"),TEXT($C347,"jjjj")=TEXT(CRENEAUX!$V$14,"jjjj"),TEXT($C347,"jjjj")=TEXT(CRENEAUX!$W$14,"jjjj"),TEXT($C347,"jjjj")=TEXT(CRENEAUX!$X$14,"jjjj"),TEXT($C347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I348</xm:sqref>
        </x14:conditionalFormatting>
        <x14:conditionalFormatting xmlns:xm="http://schemas.microsoft.com/office/excel/2006/main">
          <x14:cfRule type="expression" priority="635" id="{B70E92DE-974C-4E64-AD9B-7E76A667F4AE}">
            <xm:f>OR(TEXT($C349,"jjjj")=TEXT(CRENEAUX!$S$14,"jjjj"),TEXT($C349,"jjjj")=TEXT(CRENEAUX!$T$14,"jjjj"),TEXT($C349,"jjjj")=TEXT(CRENEAUX!$U$14,"jjjj"),TEXT($C349,"jjjj")=TEXT(CRENEAUX!$V$14,"jjjj"),TEXT($C349,"jjjj")=TEXT(CRENEAUX!$W$14,"jjjj"),TEXT($C349,"jjjj")=TEXT(CRENEAUX!$X$14,"jjjj"),TEXT($C349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I349</xm:sqref>
        </x14:conditionalFormatting>
        <x14:conditionalFormatting xmlns:xm="http://schemas.microsoft.com/office/excel/2006/main">
          <x14:cfRule type="expression" priority="634" id="{97F9CDF9-0CB2-4FB8-A7DB-02503E618D1A}">
            <xm:f>OR(TEXT($C349,"jjjj")=TEXT(CRENEAUX!$S$14,"jjjj"),TEXT($C349,"jjjj")=TEXT(CRENEAUX!$T$14,"jjjj"),TEXT($C349,"jjjj")=TEXT(CRENEAUX!$U$14,"jjjj"),TEXT($C349,"jjjj")=TEXT(CRENEAUX!$V$14,"jjjj"),TEXT($C349,"jjjj")=TEXT(CRENEAUX!$W$14,"jjjj"),TEXT($C349,"jjjj")=TEXT(CRENEAUX!$X$14,"jjjj"),TEXT($C349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I350</xm:sqref>
        </x14:conditionalFormatting>
        <x14:conditionalFormatting xmlns:xm="http://schemas.microsoft.com/office/excel/2006/main">
          <x14:cfRule type="expression" priority="632" id="{B085BB12-5D9A-45EF-8889-DA376B2BB85B}">
            <xm:f>OR(TEXT($C351,"jjjj")=TEXT(CRENEAUX!$S$14,"jjjj"),TEXT($C351,"jjjj")=TEXT(CRENEAUX!$T$14,"jjjj"),TEXT($C351,"jjjj")=TEXT(CRENEAUX!$U$14,"jjjj"),TEXT($C351,"jjjj")=TEXT(CRENEAUX!$V$14,"jjjj"),TEXT($C351,"jjjj")=TEXT(CRENEAUX!$W$14,"jjjj"),TEXT($C351,"jjjj")=TEXT(CRENEAUX!$X$14,"jjjj"),TEXT($C351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I351</xm:sqref>
        </x14:conditionalFormatting>
        <x14:conditionalFormatting xmlns:xm="http://schemas.microsoft.com/office/excel/2006/main">
          <x14:cfRule type="expression" priority="631" id="{082C4E5B-7119-46A6-960F-5C42272D3379}">
            <xm:f>OR(TEXT($C351,"jjjj")=TEXT(CRENEAUX!$S$14,"jjjj"),TEXT($C351,"jjjj")=TEXT(CRENEAUX!$T$14,"jjjj"),TEXT($C351,"jjjj")=TEXT(CRENEAUX!$U$14,"jjjj"),TEXT($C351,"jjjj")=TEXT(CRENEAUX!$V$14,"jjjj"),TEXT($C351,"jjjj")=TEXT(CRENEAUX!$W$14,"jjjj"),TEXT($C351,"jjjj")=TEXT(CRENEAUX!$X$14,"jjjj"),TEXT($C351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I352</xm:sqref>
        </x14:conditionalFormatting>
        <x14:conditionalFormatting xmlns:xm="http://schemas.microsoft.com/office/excel/2006/main">
          <x14:cfRule type="expression" priority="629" id="{CA410EB3-AC45-4BF4-90D5-719025DB3440}">
            <xm:f>OR(TEXT($C353,"jjjj")=TEXT(CRENEAUX!$S$14,"jjjj"),TEXT($C353,"jjjj")=TEXT(CRENEAUX!$T$14,"jjjj"),TEXT($C353,"jjjj")=TEXT(CRENEAUX!$U$14,"jjjj"),TEXT($C353,"jjjj")=TEXT(CRENEAUX!$V$14,"jjjj"),TEXT($C353,"jjjj")=TEXT(CRENEAUX!$W$14,"jjjj"),TEXT($C353,"jjjj")=TEXT(CRENEAUX!$X$14,"jjjj"),TEXT($C353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I353</xm:sqref>
        </x14:conditionalFormatting>
        <x14:conditionalFormatting xmlns:xm="http://schemas.microsoft.com/office/excel/2006/main">
          <x14:cfRule type="expression" priority="628" id="{E7AB10DE-57D3-4A3D-85F4-524FF0304E90}">
            <xm:f>OR(TEXT($C353,"jjjj")=TEXT(CRENEAUX!$S$14,"jjjj"),TEXT($C353,"jjjj")=TEXT(CRENEAUX!$T$14,"jjjj"),TEXT($C353,"jjjj")=TEXT(CRENEAUX!$U$14,"jjjj"),TEXT($C353,"jjjj")=TEXT(CRENEAUX!$V$14,"jjjj"),TEXT($C353,"jjjj")=TEXT(CRENEAUX!$W$14,"jjjj"),TEXT($C353,"jjjj")=TEXT(CRENEAUX!$X$14,"jjjj"),TEXT($C353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I354</xm:sqref>
        </x14:conditionalFormatting>
        <x14:conditionalFormatting xmlns:xm="http://schemas.microsoft.com/office/excel/2006/main">
          <x14:cfRule type="expression" priority="626" id="{46D1C812-1C11-427E-B858-3E77EF819499}">
            <xm:f>OR(TEXT($C355,"jjjj")=TEXT(CRENEAUX!$S$14,"jjjj"),TEXT($C355,"jjjj")=TEXT(CRENEAUX!$T$14,"jjjj"),TEXT($C355,"jjjj")=TEXT(CRENEAUX!$U$14,"jjjj"),TEXT($C355,"jjjj")=TEXT(CRENEAUX!$V$14,"jjjj"),TEXT($C355,"jjjj")=TEXT(CRENEAUX!$W$14,"jjjj"),TEXT($C355,"jjjj")=TEXT(CRENEAUX!$X$14,"jjjj"),TEXT($C355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I355</xm:sqref>
        </x14:conditionalFormatting>
        <x14:conditionalFormatting xmlns:xm="http://schemas.microsoft.com/office/excel/2006/main">
          <x14:cfRule type="expression" priority="625" id="{97EFC28F-5742-49FB-AE11-FE3B297D516C}">
            <xm:f>OR(TEXT($C355,"jjjj")=TEXT(CRENEAUX!$S$14,"jjjj"),TEXT($C355,"jjjj")=TEXT(CRENEAUX!$T$14,"jjjj"),TEXT($C355,"jjjj")=TEXT(CRENEAUX!$U$14,"jjjj"),TEXT($C355,"jjjj")=TEXT(CRENEAUX!$V$14,"jjjj"),TEXT($C355,"jjjj")=TEXT(CRENEAUX!$W$14,"jjjj"),TEXT($C355,"jjjj")=TEXT(CRENEAUX!$X$14,"jjjj"),TEXT($C355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I356</xm:sqref>
        </x14:conditionalFormatting>
        <x14:conditionalFormatting xmlns:xm="http://schemas.microsoft.com/office/excel/2006/main">
          <x14:cfRule type="expression" priority="623" id="{AC59E844-EAD5-41A7-8223-34DEE0147874}">
            <xm:f>OR(TEXT($C357,"jjjj")=TEXT(CRENEAUX!$S$14,"jjjj"),TEXT($C357,"jjjj")=TEXT(CRENEAUX!$T$14,"jjjj"),TEXT($C357,"jjjj")=TEXT(CRENEAUX!$U$14,"jjjj"),TEXT($C357,"jjjj")=TEXT(CRENEAUX!$V$14,"jjjj"),TEXT($C357,"jjjj")=TEXT(CRENEAUX!$W$14,"jjjj"),TEXT($C357,"jjjj")=TEXT(CRENEAUX!$X$14,"jjjj"),TEXT($C357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I357</xm:sqref>
        </x14:conditionalFormatting>
        <x14:conditionalFormatting xmlns:xm="http://schemas.microsoft.com/office/excel/2006/main">
          <x14:cfRule type="expression" priority="622" id="{A7B5D35E-F6BE-4234-A845-B346D8DD0C70}">
            <xm:f>OR(TEXT($C357,"jjjj")=TEXT(CRENEAUX!$S$14,"jjjj"),TEXT($C357,"jjjj")=TEXT(CRENEAUX!$T$14,"jjjj"),TEXT($C357,"jjjj")=TEXT(CRENEAUX!$U$14,"jjjj"),TEXT($C357,"jjjj")=TEXT(CRENEAUX!$V$14,"jjjj"),TEXT($C357,"jjjj")=TEXT(CRENEAUX!$W$14,"jjjj"),TEXT($C357,"jjjj")=TEXT(CRENEAUX!$X$14,"jjjj"),TEXT($C357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I358</xm:sqref>
        </x14:conditionalFormatting>
        <x14:conditionalFormatting xmlns:xm="http://schemas.microsoft.com/office/excel/2006/main">
          <x14:cfRule type="expression" priority="620" id="{AA8AB232-3AF7-41B8-9583-AB227A5E3C17}">
            <xm:f>OR(TEXT($C359,"jjjj")=TEXT(CRENEAUX!$S$14,"jjjj"),TEXT($C359,"jjjj")=TEXT(CRENEAUX!$T$14,"jjjj"),TEXT($C359,"jjjj")=TEXT(CRENEAUX!$U$14,"jjjj"),TEXT($C359,"jjjj")=TEXT(CRENEAUX!$V$14,"jjjj"),TEXT($C359,"jjjj")=TEXT(CRENEAUX!$W$14,"jjjj"),TEXT($C359,"jjjj")=TEXT(CRENEAUX!$X$14,"jjjj"),TEXT($C359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I359</xm:sqref>
        </x14:conditionalFormatting>
        <x14:conditionalFormatting xmlns:xm="http://schemas.microsoft.com/office/excel/2006/main">
          <x14:cfRule type="expression" priority="619" id="{EA21F62F-4BD8-4145-9B66-E3EE10D07C8B}">
            <xm:f>OR(TEXT($C359,"jjjj")=TEXT(CRENEAUX!$S$14,"jjjj"),TEXT($C359,"jjjj")=TEXT(CRENEAUX!$T$14,"jjjj"),TEXT($C359,"jjjj")=TEXT(CRENEAUX!$U$14,"jjjj"),TEXT($C359,"jjjj")=TEXT(CRENEAUX!$V$14,"jjjj"),TEXT($C359,"jjjj")=TEXT(CRENEAUX!$W$14,"jjjj"),TEXT($C359,"jjjj")=TEXT(CRENEAUX!$X$14,"jjjj"),TEXT($C359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I360</xm:sqref>
        </x14:conditionalFormatting>
        <x14:conditionalFormatting xmlns:xm="http://schemas.microsoft.com/office/excel/2006/main">
          <x14:cfRule type="expression" priority="617" id="{D4A26C27-2A95-4D68-87B1-3D58FA82A194}">
            <xm:f>OR(TEXT($C361,"jjjj")=TEXT(CRENEAUX!$S$14,"jjjj"),TEXT($C361,"jjjj")=TEXT(CRENEAUX!$T$14,"jjjj"),TEXT($C361,"jjjj")=TEXT(CRENEAUX!$U$14,"jjjj"),TEXT($C361,"jjjj")=TEXT(CRENEAUX!$V$14,"jjjj"),TEXT($C361,"jjjj")=TEXT(CRENEAUX!$W$14,"jjjj"),TEXT($C361,"jjjj")=TEXT(CRENEAUX!$X$14,"jjjj"),TEXT($C361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I361</xm:sqref>
        </x14:conditionalFormatting>
        <x14:conditionalFormatting xmlns:xm="http://schemas.microsoft.com/office/excel/2006/main">
          <x14:cfRule type="expression" priority="616" id="{7BA9D7A5-C4B0-4E09-A585-15E0D29E3924}">
            <xm:f>OR(TEXT($C361,"jjjj")=TEXT(CRENEAUX!$S$14,"jjjj"),TEXT($C361,"jjjj")=TEXT(CRENEAUX!$T$14,"jjjj"),TEXT($C361,"jjjj")=TEXT(CRENEAUX!$U$14,"jjjj"),TEXT($C361,"jjjj")=TEXT(CRENEAUX!$V$14,"jjjj"),TEXT($C361,"jjjj")=TEXT(CRENEAUX!$W$14,"jjjj"),TEXT($C361,"jjjj")=TEXT(CRENEAUX!$X$14,"jjjj"),TEXT($C361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I362</xm:sqref>
        </x14:conditionalFormatting>
        <x14:conditionalFormatting xmlns:xm="http://schemas.microsoft.com/office/excel/2006/main">
          <x14:cfRule type="expression" priority="614" id="{169F3B53-A385-456B-A551-1E8EAF46DD93}">
            <xm:f>OR(TEXT($C363,"jjjj")=TEXT(CRENEAUX!$S$14,"jjjj"),TEXT($C363,"jjjj")=TEXT(CRENEAUX!$T$14,"jjjj"),TEXT($C363,"jjjj")=TEXT(CRENEAUX!$U$14,"jjjj"),TEXT($C363,"jjjj")=TEXT(CRENEAUX!$V$14,"jjjj"),TEXT($C363,"jjjj")=TEXT(CRENEAUX!$W$14,"jjjj"),TEXT($C363,"jjjj")=TEXT(CRENEAUX!$X$14,"jjjj"),TEXT($C363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I363</xm:sqref>
        </x14:conditionalFormatting>
        <x14:conditionalFormatting xmlns:xm="http://schemas.microsoft.com/office/excel/2006/main">
          <x14:cfRule type="expression" priority="613" id="{39ABB77D-C25F-4E64-A843-448ED7C8D3A8}">
            <xm:f>OR(TEXT($C363,"jjjj")=TEXT(CRENEAUX!$S$14,"jjjj"),TEXT($C363,"jjjj")=TEXT(CRENEAUX!$T$14,"jjjj"),TEXT($C363,"jjjj")=TEXT(CRENEAUX!$U$14,"jjjj"),TEXT($C363,"jjjj")=TEXT(CRENEAUX!$V$14,"jjjj"),TEXT($C363,"jjjj")=TEXT(CRENEAUX!$W$14,"jjjj"),TEXT($C363,"jjjj")=TEXT(CRENEAUX!$X$14,"jjjj"),TEXT($C363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I364</xm:sqref>
        </x14:conditionalFormatting>
        <x14:conditionalFormatting xmlns:xm="http://schemas.microsoft.com/office/excel/2006/main">
          <x14:cfRule type="expression" priority="611" id="{A37EDBBC-6451-466C-8DC9-9C00FFB003CC}">
            <xm:f>OR(TEXT($C365,"jjjj")=TEXT(CRENEAUX!$S$14,"jjjj"),TEXT($C365,"jjjj")=TEXT(CRENEAUX!$T$14,"jjjj"),TEXT($C365,"jjjj")=TEXT(CRENEAUX!$U$14,"jjjj"),TEXT($C365,"jjjj")=TEXT(CRENEAUX!$V$14,"jjjj"),TEXT($C365,"jjjj")=TEXT(CRENEAUX!$W$14,"jjjj"),TEXT($C365,"jjjj")=TEXT(CRENEAUX!$X$14,"jjjj"),TEXT($C365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I365</xm:sqref>
        </x14:conditionalFormatting>
        <x14:conditionalFormatting xmlns:xm="http://schemas.microsoft.com/office/excel/2006/main">
          <x14:cfRule type="expression" priority="610" id="{5772A740-3582-47BE-BC4E-1AF625AD70D3}">
            <xm:f>OR(TEXT($C365,"jjjj")=TEXT(CRENEAUX!$S$14,"jjjj"),TEXT($C365,"jjjj")=TEXT(CRENEAUX!$T$14,"jjjj"),TEXT($C365,"jjjj")=TEXT(CRENEAUX!$U$14,"jjjj"),TEXT($C365,"jjjj")=TEXT(CRENEAUX!$V$14,"jjjj"),TEXT($C365,"jjjj")=TEXT(CRENEAUX!$W$14,"jjjj"),TEXT($C365,"jjjj")=TEXT(CRENEAUX!$X$14,"jjjj"),TEXT($C365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I366</xm:sqref>
        </x14:conditionalFormatting>
        <x14:conditionalFormatting xmlns:xm="http://schemas.microsoft.com/office/excel/2006/main">
          <x14:cfRule type="expression" priority="608" id="{BD4D8FE6-595F-499A-90C7-19F81EAB682E}">
            <xm:f>OR(TEXT($C367,"jjjj")=TEXT(CRENEAUX!$S$14,"jjjj"),TEXT($C367,"jjjj")=TEXT(CRENEAUX!$T$14,"jjjj"),TEXT($C367,"jjjj")=TEXT(CRENEAUX!$U$14,"jjjj"),TEXT($C367,"jjjj")=TEXT(CRENEAUX!$V$14,"jjjj"),TEXT($C367,"jjjj")=TEXT(CRENEAUX!$W$14,"jjjj"),TEXT($C367,"jjjj")=TEXT(CRENEAUX!$X$14,"jjjj"),TEXT($C367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I367</xm:sqref>
        </x14:conditionalFormatting>
        <x14:conditionalFormatting xmlns:xm="http://schemas.microsoft.com/office/excel/2006/main">
          <x14:cfRule type="expression" priority="607" id="{AC45A29B-0406-41A5-8BD2-82953DD243A7}">
            <xm:f>OR(TEXT($C367,"jjjj")=TEXT(CRENEAUX!$S$14,"jjjj"),TEXT($C367,"jjjj")=TEXT(CRENEAUX!$T$14,"jjjj"),TEXT($C367,"jjjj")=TEXT(CRENEAUX!$U$14,"jjjj"),TEXT($C367,"jjjj")=TEXT(CRENEAUX!$V$14,"jjjj"),TEXT($C367,"jjjj")=TEXT(CRENEAUX!$W$14,"jjjj"),TEXT($C367,"jjjj")=TEXT(CRENEAUX!$X$14,"jjjj"),TEXT($C367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I368</xm:sqref>
        </x14:conditionalFormatting>
        <x14:conditionalFormatting xmlns:xm="http://schemas.microsoft.com/office/excel/2006/main">
          <x14:cfRule type="expression" priority="605" id="{0B5E01C1-48DF-4179-80ED-476334D16CE8}">
            <xm:f>OR(TEXT($C369,"jjjj")=TEXT(CRENEAUX!$S$14,"jjjj"),TEXT($C369,"jjjj")=TEXT(CRENEAUX!$T$14,"jjjj"),TEXT($C369,"jjjj")=TEXT(CRENEAUX!$U$14,"jjjj"),TEXT($C369,"jjjj")=TEXT(CRENEAUX!$V$14,"jjjj"),TEXT($C369,"jjjj")=TEXT(CRENEAUX!$W$14,"jjjj"),TEXT($C369,"jjjj")=TEXT(CRENEAUX!$X$14,"jjjj"),TEXT($C369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I369</xm:sqref>
        </x14:conditionalFormatting>
        <x14:conditionalFormatting xmlns:xm="http://schemas.microsoft.com/office/excel/2006/main">
          <x14:cfRule type="expression" priority="604" id="{CD4AA831-D9F3-45F9-880C-78A008E7B6DE}">
            <xm:f>OR(TEXT($C369,"jjjj")=TEXT(CRENEAUX!$S$14,"jjjj"),TEXT($C369,"jjjj")=TEXT(CRENEAUX!$T$14,"jjjj"),TEXT($C369,"jjjj")=TEXT(CRENEAUX!$U$14,"jjjj"),TEXT($C369,"jjjj")=TEXT(CRENEAUX!$V$14,"jjjj"),TEXT($C369,"jjjj")=TEXT(CRENEAUX!$W$14,"jjjj"),TEXT($C369,"jjjj")=TEXT(CRENEAUX!$X$14,"jjjj"),TEXT($C369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I370</xm:sqref>
        </x14:conditionalFormatting>
        <x14:conditionalFormatting xmlns:xm="http://schemas.microsoft.com/office/excel/2006/main">
          <x14:cfRule type="expression" priority="602" id="{372C0B1E-D528-442C-B90F-899B5738B433}">
            <xm:f>OR(TEXT($C371,"jjjj")=TEXT(CRENEAUX!$S$14,"jjjj"),TEXT($C371,"jjjj")=TEXT(CRENEAUX!$T$14,"jjjj"),TEXT($C371,"jjjj")=TEXT(CRENEAUX!$U$14,"jjjj"),TEXT($C371,"jjjj")=TEXT(CRENEAUX!$V$14,"jjjj"),TEXT($C371,"jjjj")=TEXT(CRENEAUX!$W$14,"jjjj"),TEXT($C371,"jjjj")=TEXT(CRENEAUX!$X$14,"jjjj"),TEXT($C371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I371</xm:sqref>
        </x14:conditionalFormatting>
        <x14:conditionalFormatting xmlns:xm="http://schemas.microsoft.com/office/excel/2006/main">
          <x14:cfRule type="expression" priority="601" id="{D396B084-A170-493B-AF75-926A05A39C58}">
            <xm:f>OR(TEXT($C371,"jjjj")=TEXT(CRENEAUX!$S$14,"jjjj"),TEXT($C371,"jjjj")=TEXT(CRENEAUX!$T$14,"jjjj"),TEXT($C371,"jjjj")=TEXT(CRENEAUX!$U$14,"jjjj"),TEXT($C371,"jjjj")=TEXT(CRENEAUX!$V$14,"jjjj"),TEXT($C371,"jjjj")=TEXT(CRENEAUX!$W$14,"jjjj"),TEXT($C371,"jjjj")=TEXT(CRENEAUX!$X$14,"jjjj"),TEXT($C371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I372</xm:sqref>
        </x14:conditionalFormatting>
        <x14:conditionalFormatting xmlns:xm="http://schemas.microsoft.com/office/excel/2006/main">
          <x14:cfRule type="expression" priority="599" id="{0E391267-A552-4AF2-98C0-F45840EFBE4D}">
            <xm:f>OR(TEXT($C373,"jjjj")=TEXT(CRENEAUX!$S$14,"jjjj"),TEXT($C373,"jjjj")=TEXT(CRENEAUX!$T$14,"jjjj"),TEXT($C373,"jjjj")=TEXT(CRENEAUX!$U$14,"jjjj"),TEXT($C373,"jjjj")=TEXT(CRENEAUX!$V$14,"jjjj"),TEXT($C373,"jjjj")=TEXT(CRENEAUX!$W$14,"jjjj"),TEXT($C373,"jjjj")=TEXT(CRENEAUX!$X$14,"jjjj"),TEXT($C373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I373</xm:sqref>
        </x14:conditionalFormatting>
        <x14:conditionalFormatting xmlns:xm="http://schemas.microsoft.com/office/excel/2006/main">
          <x14:cfRule type="expression" priority="598" id="{5D24C582-39DD-42E4-9528-2F469EC1759E}">
            <xm:f>OR(TEXT($C373,"jjjj")=TEXT(CRENEAUX!$S$14,"jjjj"),TEXT($C373,"jjjj")=TEXT(CRENEAUX!$T$14,"jjjj"),TEXT($C373,"jjjj")=TEXT(CRENEAUX!$U$14,"jjjj"),TEXT($C373,"jjjj")=TEXT(CRENEAUX!$V$14,"jjjj"),TEXT($C373,"jjjj")=TEXT(CRENEAUX!$W$14,"jjjj"),TEXT($C373,"jjjj")=TEXT(CRENEAUX!$X$14,"jjjj"),TEXT($C373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I374</xm:sqref>
        </x14:conditionalFormatting>
        <x14:conditionalFormatting xmlns:xm="http://schemas.microsoft.com/office/excel/2006/main">
          <x14:cfRule type="expression" priority="596" id="{4A9F186F-CCBD-4243-9778-82D25EC9FFFA}">
            <xm:f>OR(TEXT($C375,"jjjj")=TEXT(CRENEAUX!$S$14,"jjjj"),TEXT($C375,"jjjj")=TEXT(CRENEAUX!$T$14,"jjjj"),TEXT($C375,"jjjj")=TEXT(CRENEAUX!$U$14,"jjjj"),TEXT($C375,"jjjj")=TEXT(CRENEAUX!$V$14,"jjjj"),TEXT($C375,"jjjj")=TEXT(CRENEAUX!$W$14,"jjjj"),TEXT($C375,"jjjj")=TEXT(CRENEAUX!$X$14,"jjjj"),TEXT($C375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I375</xm:sqref>
        </x14:conditionalFormatting>
        <x14:conditionalFormatting xmlns:xm="http://schemas.microsoft.com/office/excel/2006/main">
          <x14:cfRule type="expression" priority="595" id="{F62914F1-7429-408D-90C6-0C5FAD55E43A}">
            <xm:f>OR(TEXT($C375,"jjjj")=TEXT(CRENEAUX!$S$14,"jjjj"),TEXT($C375,"jjjj")=TEXT(CRENEAUX!$T$14,"jjjj"),TEXT($C375,"jjjj")=TEXT(CRENEAUX!$U$14,"jjjj"),TEXT($C375,"jjjj")=TEXT(CRENEAUX!$V$14,"jjjj"),TEXT($C375,"jjjj")=TEXT(CRENEAUX!$W$14,"jjjj"),TEXT($C375,"jjjj")=TEXT(CRENEAUX!$X$14,"jjjj"),TEXT($C375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I376</xm:sqref>
        </x14:conditionalFormatting>
        <x14:conditionalFormatting xmlns:xm="http://schemas.microsoft.com/office/excel/2006/main">
          <x14:cfRule type="expression" priority="593" id="{8D365111-0386-4B3C-9C69-B94E16EEA65D}">
            <xm:f>OR(TEXT($C377,"jjjj")=TEXT(CRENEAUX!$S$14,"jjjj"),TEXT($C377,"jjjj")=TEXT(CRENEAUX!$T$14,"jjjj"),TEXT($C377,"jjjj")=TEXT(CRENEAUX!$U$14,"jjjj"),TEXT($C377,"jjjj")=TEXT(CRENEAUX!$V$14,"jjjj"),TEXT($C377,"jjjj")=TEXT(CRENEAUX!$W$14,"jjjj"),TEXT($C377,"jjjj")=TEXT(CRENEAUX!$X$14,"jjjj"),TEXT($C377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I377</xm:sqref>
        </x14:conditionalFormatting>
        <x14:conditionalFormatting xmlns:xm="http://schemas.microsoft.com/office/excel/2006/main">
          <x14:cfRule type="expression" priority="592" id="{CD803333-5E34-4FDF-B592-8A18085BDBDD}">
            <xm:f>OR(TEXT($C377,"jjjj")=TEXT(CRENEAUX!$S$14,"jjjj"),TEXT($C377,"jjjj")=TEXT(CRENEAUX!$T$14,"jjjj"),TEXT($C377,"jjjj")=TEXT(CRENEAUX!$U$14,"jjjj"),TEXT($C377,"jjjj")=TEXT(CRENEAUX!$V$14,"jjjj"),TEXT($C377,"jjjj")=TEXT(CRENEAUX!$W$14,"jjjj"),TEXT($C377,"jjjj")=TEXT(CRENEAUX!$X$14,"jjjj"),TEXT($C377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I378</xm:sqref>
        </x14:conditionalFormatting>
        <x14:conditionalFormatting xmlns:xm="http://schemas.microsoft.com/office/excel/2006/main">
          <x14:cfRule type="expression" priority="590" id="{94CCB24B-B00F-4A34-9FF6-7846F716C456}">
            <xm:f>OR(TEXT($C379,"jjjj")=TEXT(CRENEAUX!$S$14,"jjjj"),TEXT($C379,"jjjj")=TEXT(CRENEAUX!$T$14,"jjjj"),TEXT($C379,"jjjj")=TEXT(CRENEAUX!$U$14,"jjjj"),TEXT($C379,"jjjj")=TEXT(CRENEAUX!$V$14,"jjjj"),TEXT($C379,"jjjj")=TEXT(CRENEAUX!$W$14,"jjjj"),TEXT($C379,"jjjj")=TEXT(CRENEAUX!$X$14,"jjjj"),TEXT($C379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I379</xm:sqref>
        </x14:conditionalFormatting>
        <x14:conditionalFormatting xmlns:xm="http://schemas.microsoft.com/office/excel/2006/main">
          <x14:cfRule type="expression" priority="589" id="{162243D3-54F1-4560-9BB8-091E68AC8CE2}">
            <xm:f>OR(TEXT($C379,"jjjj")=TEXT(CRENEAUX!$S$14,"jjjj"),TEXT($C379,"jjjj")=TEXT(CRENEAUX!$T$14,"jjjj"),TEXT($C379,"jjjj")=TEXT(CRENEAUX!$U$14,"jjjj"),TEXT($C379,"jjjj")=TEXT(CRENEAUX!$V$14,"jjjj"),TEXT($C379,"jjjj")=TEXT(CRENEAUX!$W$14,"jjjj"),TEXT($C379,"jjjj")=TEXT(CRENEAUX!$X$14,"jjjj"),TEXT($C379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I380</xm:sqref>
        </x14:conditionalFormatting>
        <x14:conditionalFormatting xmlns:xm="http://schemas.microsoft.com/office/excel/2006/main">
          <x14:cfRule type="expression" priority="587" id="{45898E41-5D6C-4ECC-89E7-F8F30E031483}">
            <xm:f>OR(TEXT($C381,"jjjj")=TEXT(CRENEAUX!$S$14,"jjjj"),TEXT($C381,"jjjj")=TEXT(CRENEAUX!$T$14,"jjjj"),TEXT($C381,"jjjj")=TEXT(CRENEAUX!$U$14,"jjjj"),TEXT($C381,"jjjj")=TEXT(CRENEAUX!$V$14,"jjjj"),TEXT($C381,"jjjj")=TEXT(CRENEAUX!$W$14,"jjjj"),TEXT($C381,"jjjj")=TEXT(CRENEAUX!$X$14,"jjjj"),TEXT($C381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I381</xm:sqref>
        </x14:conditionalFormatting>
        <x14:conditionalFormatting xmlns:xm="http://schemas.microsoft.com/office/excel/2006/main">
          <x14:cfRule type="expression" priority="586" id="{29121729-B8CF-4B3A-8C40-9D82B2FCDFA1}">
            <xm:f>OR(TEXT($C381,"jjjj")=TEXT(CRENEAUX!$S$14,"jjjj"),TEXT($C381,"jjjj")=TEXT(CRENEAUX!$T$14,"jjjj"),TEXT($C381,"jjjj")=TEXT(CRENEAUX!$U$14,"jjjj"),TEXT($C381,"jjjj")=TEXT(CRENEAUX!$V$14,"jjjj"),TEXT($C381,"jjjj")=TEXT(CRENEAUX!$W$14,"jjjj"),TEXT($C381,"jjjj")=TEXT(CRENEAUX!$X$14,"jjjj"),TEXT($C381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I382</xm:sqref>
        </x14:conditionalFormatting>
        <x14:conditionalFormatting xmlns:xm="http://schemas.microsoft.com/office/excel/2006/main">
          <x14:cfRule type="expression" priority="584" id="{FB4763D7-0058-4B5F-9AA8-46C93F25ADD4}">
            <xm:f>OR(TEXT($C383,"jjjj")=TEXT(CRENEAUX!$S$14,"jjjj"),TEXT($C383,"jjjj")=TEXT(CRENEAUX!$T$14,"jjjj"),TEXT($C383,"jjjj")=TEXT(CRENEAUX!$U$14,"jjjj"),TEXT($C383,"jjjj")=TEXT(CRENEAUX!$V$14,"jjjj"),TEXT($C383,"jjjj")=TEXT(CRENEAUX!$W$14,"jjjj"),TEXT($C383,"jjjj")=TEXT(CRENEAUX!$X$14,"jjjj"),TEXT($C383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I383</xm:sqref>
        </x14:conditionalFormatting>
        <x14:conditionalFormatting xmlns:xm="http://schemas.microsoft.com/office/excel/2006/main">
          <x14:cfRule type="expression" priority="583" id="{57571128-0D1D-4618-B825-E5C2D52B3827}">
            <xm:f>OR(TEXT($C383,"jjjj")=TEXT(CRENEAUX!$S$14,"jjjj"),TEXT($C383,"jjjj")=TEXT(CRENEAUX!$T$14,"jjjj"),TEXT($C383,"jjjj")=TEXT(CRENEAUX!$U$14,"jjjj"),TEXT($C383,"jjjj")=TEXT(CRENEAUX!$V$14,"jjjj"),TEXT($C383,"jjjj")=TEXT(CRENEAUX!$W$14,"jjjj"),TEXT($C383,"jjjj")=TEXT(CRENEAUX!$X$14,"jjjj"),TEXT($C383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I384</xm:sqref>
        </x14:conditionalFormatting>
        <x14:conditionalFormatting xmlns:xm="http://schemas.microsoft.com/office/excel/2006/main">
          <x14:cfRule type="expression" priority="581" id="{ECBEDA19-8C88-424A-B26E-DF073E23CD8B}">
            <xm:f>OR(TEXT($C385,"jjjj")=TEXT(CRENEAUX!$S$14,"jjjj"),TEXT($C385,"jjjj")=TEXT(CRENEAUX!$T$14,"jjjj"),TEXT($C385,"jjjj")=TEXT(CRENEAUX!$U$14,"jjjj"),TEXT($C385,"jjjj")=TEXT(CRENEAUX!$V$14,"jjjj"),TEXT($C385,"jjjj")=TEXT(CRENEAUX!$W$14,"jjjj"),TEXT($C385,"jjjj")=TEXT(CRENEAUX!$X$14,"jjjj"),TEXT($C385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I385</xm:sqref>
        </x14:conditionalFormatting>
        <x14:conditionalFormatting xmlns:xm="http://schemas.microsoft.com/office/excel/2006/main">
          <x14:cfRule type="expression" priority="580" id="{A3C779E5-88BC-4C1B-A49C-C0550C9B81EE}">
            <xm:f>OR(TEXT($C385,"jjjj")=TEXT(CRENEAUX!$S$14,"jjjj"),TEXT($C385,"jjjj")=TEXT(CRENEAUX!$T$14,"jjjj"),TEXT($C385,"jjjj")=TEXT(CRENEAUX!$U$14,"jjjj"),TEXT($C385,"jjjj")=TEXT(CRENEAUX!$V$14,"jjjj"),TEXT($C385,"jjjj")=TEXT(CRENEAUX!$W$14,"jjjj"),TEXT($C385,"jjjj")=TEXT(CRENEAUX!$X$14,"jjjj"),TEXT($C385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I386</xm:sqref>
        </x14:conditionalFormatting>
        <x14:conditionalFormatting xmlns:xm="http://schemas.microsoft.com/office/excel/2006/main">
          <x14:cfRule type="expression" priority="578" id="{73273E7C-8B16-4C05-9338-1946973F96F4}">
            <xm:f>OR(TEXT($C387,"jjjj")=TEXT(CRENEAUX!$S$14,"jjjj"),TEXT($C387,"jjjj")=TEXT(CRENEAUX!$T$14,"jjjj"),TEXT($C387,"jjjj")=TEXT(CRENEAUX!$U$14,"jjjj"),TEXT($C387,"jjjj")=TEXT(CRENEAUX!$V$14,"jjjj"),TEXT($C387,"jjjj")=TEXT(CRENEAUX!$W$14,"jjjj"),TEXT($C387,"jjjj")=TEXT(CRENEAUX!$X$14,"jjjj"),TEXT($C387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I387</xm:sqref>
        </x14:conditionalFormatting>
        <x14:conditionalFormatting xmlns:xm="http://schemas.microsoft.com/office/excel/2006/main">
          <x14:cfRule type="expression" priority="577" id="{049FF308-6E89-4062-B866-A5EA5CAE3BA8}">
            <xm:f>OR(TEXT($C387,"jjjj")=TEXT(CRENEAUX!$S$14,"jjjj"),TEXT($C387,"jjjj")=TEXT(CRENEAUX!$T$14,"jjjj"),TEXT($C387,"jjjj")=TEXT(CRENEAUX!$U$14,"jjjj"),TEXT($C387,"jjjj")=TEXT(CRENEAUX!$V$14,"jjjj"),TEXT($C387,"jjjj")=TEXT(CRENEAUX!$W$14,"jjjj"),TEXT($C387,"jjjj")=TEXT(CRENEAUX!$X$14,"jjjj"),TEXT($C387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I388</xm:sqref>
        </x14:conditionalFormatting>
        <x14:conditionalFormatting xmlns:xm="http://schemas.microsoft.com/office/excel/2006/main">
          <x14:cfRule type="expression" priority="575" id="{5B375C6D-B74C-41FC-A23A-6F9D8B3AAC82}">
            <xm:f>OR(TEXT($C389,"jjjj")=TEXT(CRENEAUX!$S$14,"jjjj"),TEXT($C389,"jjjj")=TEXT(CRENEAUX!$T$14,"jjjj"),TEXT($C389,"jjjj")=TEXT(CRENEAUX!$U$14,"jjjj"),TEXT($C389,"jjjj")=TEXT(CRENEAUX!$V$14,"jjjj"),TEXT($C389,"jjjj")=TEXT(CRENEAUX!$W$14,"jjjj"),TEXT($C389,"jjjj")=TEXT(CRENEAUX!$X$14,"jjjj"),TEXT($C389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I389</xm:sqref>
        </x14:conditionalFormatting>
        <x14:conditionalFormatting xmlns:xm="http://schemas.microsoft.com/office/excel/2006/main">
          <x14:cfRule type="expression" priority="574" id="{0E151946-31DA-4200-A591-E5FEC42CF342}">
            <xm:f>OR(TEXT($C389,"jjjj")=TEXT(CRENEAUX!$S$14,"jjjj"),TEXT($C389,"jjjj")=TEXT(CRENEAUX!$T$14,"jjjj"),TEXT($C389,"jjjj")=TEXT(CRENEAUX!$U$14,"jjjj"),TEXT($C389,"jjjj")=TEXT(CRENEAUX!$V$14,"jjjj"),TEXT($C389,"jjjj")=TEXT(CRENEAUX!$W$14,"jjjj"),TEXT($C389,"jjjj")=TEXT(CRENEAUX!$X$14,"jjjj"),TEXT($C389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I390</xm:sqref>
        </x14:conditionalFormatting>
        <x14:conditionalFormatting xmlns:xm="http://schemas.microsoft.com/office/excel/2006/main">
          <x14:cfRule type="expression" priority="572" id="{D7D83F1F-FBD6-44C4-9261-3F2BD3EF66A1}">
            <xm:f>OR(TEXT($C391,"jjjj")=TEXT(CRENEAUX!$S$14,"jjjj"),TEXT($C391,"jjjj")=TEXT(CRENEAUX!$T$14,"jjjj"),TEXT($C391,"jjjj")=TEXT(CRENEAUX!$U$14,"jjjj"),TEXT($C391,"jjjj")=TEXT(CRENEAUX!$V$14,"jjjj"),TEXT($C391,"jjjj")=TEXT(CRENEAUX!$W$14,"jjjj"),TEXT($C391,"jjjj")=TEXT(CRENEAUX!$X$14,"jjjj"),TEXT($C391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I391</xm:sqref>
        </x14:conditionalFormatting>
        <x14:conditionalFormatting xmlns:xm="http://schemas.microsoft.com/office/excel/2006/main">
          <x14:cfRule type="expression" priority="571" id="{C644C804-0C5F-420D-94AC-199DC335546F}">
            <xm:f>OR(TEXT($C391,"jjjj")=TEXT(CRENEAUX!$S$14,"jjjj"),TEXT($C391,"jjjj")=TEXT(CRENEAUX!$T$14,"jjjj"),TEXT($C391,"jjjj")=TEXT(CRENEAUX!$U$14,"jjjj"),TEXT($C391,"jjjj")=TEXT(CRENEAUX!$V$14,"jjjj"),TEXT($C391,"jjjj")=TEXT(CRENEAUX!$W$14,"jjjj"),TEXT($C391,"jjjj")=TEXT(CRENEAUX!$X$14,"jjjj"),TEXT($C391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I392</xm:sqref>
        </x14:conditionalFormatting>
        <x14:conditionalFormatting xmlns:xm="http://schemas.microsoft.com/office/excel/2006/main">
          <x14:cfRule type="expression" priority="569" id="{CC0D6749-CB4D-4D35-B5AA-370D0CEE009A}">
            <xm:f>OR(TEXT($C393,"jjjj")=TEXT(CRENEAUX!$S$14,"jjjj"),TEXT($C393,"jjjj")=TEXT(CRENEAUX!$T$14,"jjjj"),TEXT($C393,"jjjj")=TEXT(CRENEAUX!$U$14,"jjjj"),TEXT($C393,"jjjj")=TEXT(CRENEAUX!$V$14,"jjjj"),TEXT($C393,"jjjj")=TEXT(CRENEAUX!$W$14,"jjjj"),TEXT($C393,"jjjj")=TEXT(CRENEAUX!$X$14,"jjjj"),TEXT($C393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I393</xm:sqref>
        </x14:conditionalFormatting>
        <x14:conditionalFormatting xmlns:xm="http://schemas.microsoft.com/office/excel/2006/main">
          <x14:cfRule type="expression" priority="568" id="{9AE74622-D913-4244-B613-61FC47AB9A21}">
            <xm:f>OR(TEXT($C393,"jjjj")=TEXT(CRENEAUX!$S$14,"jjjj"),TEXT($C393,"jjjj")=TEXT(CRENEAUX!$T$14,"jjjj"),TEXT($C393,"jjjj")=TEXT(CRENEAUX!$U$14,"jjjj"),TEXT($C393,"jjjj")=TEXT(CRENEAUX!$V$14,"jjjj"),TEXT($C393,"jjjj")=TEXT(CRENEAUX!$W$14,"jjjj"),TEXT($C393,"jjjj")=TEXT(CRENEAUX!$X$14,"jjjj"),TEXT($C393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I394</xm:sqref>
        </x14:conditionalFormatting>
        <x14:conditionalFormatting xmlns:xm="http://schemas.microsoft.com/office/excel/2006/main">
          <x14:cfRule type="expression" priority="566" id="{F4A1B315-EFCF-440F-AD08-537A9655A542}">
            <xm:f>OR(TEXT($C395,"jjjj")=TEXT(CRENEAUX!$S$14,"jjjj"),TEXT($C395,"jjjj")=TEXT(CRENEAUX!$T$14,"jjjj"),TEXT($C395,"jjjj")=TEXT(CRENEAUX!$U$14,"jjjj"),TEXT($C395,"jjjj")=TEXT(CRENEAUX!$V$14,"jjjj"),TEXT($C395,"jjjj")=TEXT(CRENEAUX!$W$14,"jjjj"),TEXT($C395,"jjjj")=TEXT(CRENEAUX!$X$14,"jjjj"),TEXT($C395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I395</xm:sqref>
        </x14:conditionalFormatting>
        <x14:conditionalFormatting xmlns:xm="http://schemas.microsoft.com/office/excel/2006/main">
          <x14:cfRule type="expression" priority="565" id="{F09505B1-51A7-441D-8E45-6D968B369C0C}">
            <xm:f>OR(TEXT($C395,"jjjj")=TEXT(CRENEAUX!$S$14,"jjjj"),TEXT($C395,"jjjj")=TEXT(CRENEAUX!$T$14,"jjjj"),TEXT($C395,"jjjj")=TEXT(CRENEAUX!$U$14,"jjjj"),TEXT($C395,"jjjj")=TEXT(CRENEAUX!$V$14,"jjjj"),TEXT($C395,"jjjj")=TEXT(CRENEAUX!$W$14,"jjjj"),TEXT($C395,"jjjj")=TEXT(CRENEAUX!$X$14,"jjjj"),TEXT($C395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I396</xm:sqref>
        </x14:conditionalFormatting>
        <x14:conditionalFormatting xmlns:xm="http://schemas.microsoft.com/office/excel/2006/main">
          <x14:cfRule type="expression" priority="563" id="{0826CDC7-AFEE-4134-A9CF-13E409196E20}">
            <xm:f>OR(TEXT($C397,"jjjj")=TEXT(CRENEAUX!$S$14,"jjjj"),TEXT($C397,"jjjj")=TEXT(CRENEAUX!$T$14,"jjjj"),TEXT($C397,"jjjj")=TEXT(CRENEAUX!$U$14,"jjjj"),TEXT($C397,"jjjj")=TEXT(CRENEAUX!$V$14,"jjjj"),TEXT($C397,"jjjj")=TEXT(CRENEAUX!$W$14,"jjjj"),TEXT($C397,"jjjj")=TEXT(CRENEAUX!$X$14,"jjjj"),TEXT($C397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I397</xm:sqref>
        </x14:conditionalFormatting>
        <x14:conditionalFormatting xmlns:xm="http://schemas.microsoft.com/office/excel/2006/main">
          <x14:cfRule type="expression" priority="562" id="{FB27991F-3554-4D02-8F63-E3A5FEE2A4EC}">
            <xm:f>OR(TEXT($C397,"jjjj")=TEXT(CRENEAUX!$S$14,"jjjj"),TEXT($C397,"jjjj")=TEXT(CRENEAUX!$T$14,"jjjj"),TEXT($C397,"jjjj")=TEXT(CRENEAUX!$U$14,"jjjj"),TEXT($C397,"jjjj")=TEXT(CRENEAUX!$V$14,"jjjj"),TEXT($C397,"jjjj")=TEXT(CRENEAUX!$W$14,"jjjj"),TEXT($C397,"jjjj")=TEXT(CRENEAUX!$X$14,"jjjj"),TEXT($C397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I398</xm:sqref>
        </x14:conditionalFormatting>
        <x14:conditionalFormatting xmlns:xm="http://schemas.microsoft.com/office/excel/2006/main">
          <x14:cfRule type="expression" priority="560" id="{64699E76-222C-4EBD-9B63-FDE0387C9901}">
            <xm:f>OR(TEXT($C399,"jjjj")=TEXT(CRENEAUX!$S$14,"jjjj"),TEXT($C399,"jjjj")=TEXT(CRENEAUX!$T$14,"jjjj"),TEXT($C399,"jjjj")=TEXT(CRENEAUX!$U$14,"jjjj"),TEXT($C399,"jjjj")=TEXT(CRENEAUX!$V$14,"jjjj"),TEXT($C399,"jjjj")=TEXT(CRENEAUX!$W$14,"jjjj"),TEXT($C399,"jjjj")=TEXT(CRENEAUX!$X$14,"jjjj"),TEXT($C399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I399</xm:sqref>
        </x14:conditionalFormatting>
        <x14:conditionalFormatting xmlns:xm="http://schemas.microsoft.com/office/excel/2006/main">
          <x14:cfRule type="expression" priority="559" id="{A6715CCB-3B48-48E9-8CBD-ABEFE74B2A43}">
            <xm:f>OR(TEXT($C399,"jjjj")=TEXT(CRENEAUX!$S$14,"jjjj"),TEXT($C399,"jjjj")=TEXT(CRENEAUX!$T$14,"jjjj"),TEXT($C399,"jjjj")=TEXT(CRENEAUX!$U$14,"jjjj"),TEXT($C399,"jjjj")=TEXT(CRENEAUX!$V$14,"jjjj"),TEXT($C399,"jjjj")=TEXT(CRENEAUX!$W$14,"jjjj"),TEXT($C399,"jjjj")=TEXT(CRENEAUX!$X$14,"jjjj"),TEXT($C399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I400</xm:sqref>
        </x14:conditionalFormatting>
        <x14:conditionalFormatting xmlns:xm="http://schemas.microsoft.com/office/excel/2006/main">
          <x14:cfRule type="expression" priority="557" id="{659B2B24-027C-4860-A973-5737A4D4B5AE}">
            <xm:f>OR(TEXT($C401,"jjjj")=TEXT(CRENEAUX!$S$14,"jjjj"),TEXT($C401,"jjjj")=TEXT(CRENEAUX!$T$14,"jjjj"),TEXT($C401,"jjjj")=TEXT(CRENEAUX!$U$14,"jjjj"),TEXT($C401,"jjjj")=TEXT(CRENEAUX!$V$14,"jjjj"),TEXT($C401,"jjjj")=TEXT(CRENEAUX!$W$14,"jjjj"),TEXT($C401,"jjjj")=TEXT(CRENEAUX!$X$14,"jjjj"),TEXT($C401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I401</xm:sqref>
        </x14:conditionalFormatting>
        <x14:conditionalFormatting xmlns:xm="http://schemas.microsoft.com/office/excel/2006/main">
          <x14:cfRule type="expression" priority="556" id="{429F84D6-9C9B-4A1B-B87F-05668AB44348}">
            <xm:f>OR(TEXT($C401,"jjjj")=TEXT(CRENEAUX!$S$14,"jjjj"),TEXT($C401,"jjjj")=TEXT(CRENEAUX!$T$14,"jjjj"),TEXT($C401,"jjjj")=TEXT(CRENEAUX!$U$14,"jjjj"),TEXT($C401,"jjjj")=TEXT(CRENEAUX!$V$14,"jjjj"),TEXT($C401,"jjjj")=TEXT(CRENEAUX!$W$14,"jjjj"),TEXT($C401,"jjjj")=TEXT(CRENEAUX!$X$14,"jjjj"),TEXT($C401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I402</xm:sqref>
        </x14:conditionalFormatting>
        <x14:conditionalFormatting xmlns:xm="http://schemas.microsoft.com/office/excel/2006/main">
          <x14:cfRule type="expression" priority="554" id="{E12CAD00-6482-4C1B-BF2E-2FE4FF943253}">
            <xm:f>OR(TEXT($C403,"jjjj")=TEXT(CRENEAUX!$S$14,"jjjj"),TEXT($C403,"jjjj")=TEXT(CRENEAUX!$T$14,"jjjj"),TEXT($C403,"jjjj")=TEXT(CRENEAUX!$U$14,"jjjj"),TEXT($C403,"jjjj")=TEXT(CRENEAUX!$V$14,"jjjj"),TEXT($C403,"jjjj")=TEXT(CRENEAUX!$W$14,"jjjj"),TEXT($C403,"jjjj")=TEXT(CRENEAUX!$X$14,"jjjj"),TEXT($C403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I403</xm:sqref>
        </x14:conditionalFormatting>
        <x14:conditionalFormatting xmlns:xm="http://schemas.microsoft.com/office/excel/2006/main">
          <x14:cfRule type="expression" priority="553" id="{CC9F8CAF-13ED-4FB3-B1F2-A0E0974378A0}">
            <xm:f>OR(TEXT($C403,"jjjj")=TEXT(CRENEAUX!$S$14,"jjjj"),TEXT($C403,"jjjj")=TEXT(CRENEAUX!$T$14,"jjjj"),TEXT($C403,"jjjj")=TEXT(CRENEAUX!$U$14,"jjjj"),TEXT($C403,"jjjj")=TEXT(CRENEAUX!$V$14,"jjjj"),TEXT($C403,"jjjj")=TEXT(CRENEAUX!$W$14,"jjjj"),TEXT($C403,"jjjj")=TEXT(CRENEAUX!$X$14,"jjjj"),TEXT($C403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I404</xm:sqref>
        </x14:conditionalFormatting>
        <x14:conditionalFormatting xmlns:xm="http://schemas.microsoft.com/office/excel/2006/main">
          <x14:cfRule type="expression" priority="551" id="{4FE12A6E-0D01-436C-8E62-10C618948626}">
            <xm:f>OR(TEXT($C405,"jjjj")=TEXT(CRENEAUX!$S$14,"jjjj"),TEXT($C405,"jjjj")=TEXT(CRENEAUX!$T$14,"jjjj"),TEXT($C405,"jjjj")=TEXT(CRENEAUX!$U$14,"jjjj"),TEXT($C405,"jjjj")=TEXT(CRENEAUX!$V$14,"jjjj"),TEXT($C405,"jjjj")=TEXT(CRENEAUX!$W$14,"jjjj"),TEXT($C405,"jjjj")=TEXT(CRENEAUX!$X$14,"jjjj"),TEXT($C405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I405</xm:sqref>
        </x14:conditionalFormatting>
        <x14:conditionalFormatting xmlns:xm="http://schemas.microsoft.com/office/excel/2006/main">
          <x14:cfRule type="expression" priority="550" id="{2F9B54B0-7A3C-4E9F-BE4E-E4173E8A2200}">
            <xm:f>OR(TEXT($C405,"jjjj")=TEXT(CRENEAUX!$S$14,"jjjj"),TEXT($C405,"jjjj")=TEXT(CRENEAUX!$T$14,"jjjj"),TEXT($C405,"jjjj")=TEXT(CRENEAUX!$U$14,"jjjj"),TEXT($C405,"jjjj")=TEXT(CRENEAUX!$V$14,"jjjj"),TEXT($C405,"jjjj")=TEXT(CRENEAUX!$W$14,"jjjj"),TEXT($C405,"jjjj")=TEXT(CRENEAUX!$X$14,"jjjj"),TEXT($C405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I406</xm:sqref>
        </x14:conditionalFormatting>
        <x14:conditionalFormatting xmlns:xm="http://schemas.microsoft.com/office/excel/2006/main">
          <x14:cfRule type="expression" priority="548" id="{B8861D5F-EB15-4479-AFAD-5123788F6C54}">
            <xm:f>OR(TEXT($C407,"jjjj")=TEXT(CRENEAUX!$S$14,"jjjj"),TEXT($C407,"jjjj")=TEXT(CRENEAUX!$T$14,"jjjj"),TEXT($C407,"jjjj")=TEXT(CRENEAUX!$U$14,"jjjj"),TEXT($C407,"jjjj")=TEXT(CRENEAUX!$V$14,"jjjj"),TEXT($C407,"jjjj")=TEXT(CRENEAUX!$W$14,"jjjj"),TEXT($C407,"jjjj")=TEXT(CRENEAUX!$X$14,"jjjj"),TEXT($C407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I407</xm:sqref>
        </x14:conditionalFormatting>
        <x14:conditionalFormatting xmlns:xm="http://schemas.microsoft.com/office/excel/2006/main">
          <x14:cfRule type="expression" priority="547" id="{8971F2E9-1676-4EDE-96B6-90BD806912E8}">
            <xm:f>OR(TEXT($C407,"jjjj")=TEXT(CRENEAUX!$S$14,"jjjj"),TEXT($C407,"jjjj")=TEXT(CRENEAUX!$T$14,"jjjj"),TEXT($C407,"jjjj")=TEXT(CRENEAUX!$U$14,"jjjj"),TEXT($C407,"jjjj")=TEXT(CRENEAUX!$V$14,"jjjj"),TEXT($C407,"jjjj")=TEXT(CRENEAUX!$W$14,"jjjj"),TEXT($C407,"jjjj")=TEXT(CRENEAUX!$X$14,"jjjj"),TEXT($C407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I408</xm:sqref>
        </x14:conditionalFormatting>
        <x14:conditionalFormatting xmlns:xm="http://schemas.microsoft.com/office/excel/2006/main">
          <x14:cfRule type="expression" priority="545" id="{0A289871-060C-419E-9D7D-B91BCDB85CFA}">
            <xm:f>OR(TEXT($C409,"jjjj")=TEXT(CRENEAUX!$S$14,"jjjj"),TEXT($C409,"jjjj")=TEXT(CRENEAUX!$T$14,"jjjj"),TEXT($C409,"jjjj")=TEXT(CRENEAUX!$U$14,"jjjj"),TEXT($C409,"jjjj")=TEXT(CRENEAUX!$V$14,"jjjj"),TEXT($C409,"jjjj")=TEXT(CRENEAUX!$W$14,"jjjj"),TEXT($C409,"jjjj")=TEXT(CRENEAUX!$X$14,"jjjj"),TEXT($C409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I409</xm:sqref>
        </x14:conditionalFormatting>
        <x14:conditionalFormatting xmlns:xm="http://schemas.microsoft.com/office/excel/2006/main">
          <x14:cfRule type="expression" priority="544" id="{0F7780FA-24B7-47C6-9C56-4D132088FFC8}">
            <xm:f>OR(TEXT($C409,"jjjj")=TEXT(CRENEAUX!$S$14,"jjjj"),TEXT($C409,"jjjj")=TEXT(CRENEAUX!$T$14,"jjjj"),TEXT($C409,"jjjj")=TEXT(CRENEAUX!$U$14,"jjjj"),TEXT($C409,"jjjj")=TEXT(CRENEAUX!$V$14,"jjjj"),TEXT($C409,"jjjj")=TEXT(CRENEAUX!$W$14,"jjjj"),TEXT($C409,"jjjj")=TEXT(CRENEAUX!$X$14,"jjjj"),TEXT($C409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I410</xm:sqref>
        </x14:conditionalFormatting>
        <x14:conditionalFormatting xmlns:xm="http://schemas.microsoft.com/office/excel/2006/main">
          <x14:cfRule type="expression" priority="542" id="{28A2CF64-F7E8-4DC6-97D0-497694DB2007}">
            <xm:f>OR(TEXT($C411,"jjjj")=TEXT(CRENEAUX!$S$14,"jjjj"),TEXT($C411,"jjjj")=TEXT(CRENEAUX!$T$14,"jjjj"),TEXT($C411,"jjjj")=TEXT(CRENEAUX!$U$14,"jjjj"),TEXT($C411,"jjjj")=TEXT(CRENEAUX!$V$14,"jjjj"),TEXT($C411,"jjjj")=TEXT(CRENEAUX!$W$14,"jjjj"),TEXT($C411,"jjjj")=TEXT(CRENEAUX!$X$14,"jjjj"),TEXT($C411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I411</xm:sqref>
        </x14:conditionalFormatting>
        <x14:conditionalFormatting xmlns:xm="http://schemas.microsoft.com/office/excel/2006/main">
          <x14:cfRule type="expression" priority="541" id="{1B53BF38-85FA-47D5-B11E-6FCD425B738A}">
            <xm:f>OR(TEXT($C411,"jjjj")=TEXT(CRENEAUX!$S$14,"jjjj"),TEXT($C411,"jjjj")=TEXT(CRENEAUX!$T$14,"jjjj"),TEXT($C411,"jjjj")=TEXT(CRENEAUX!$U$14,"jjjj"),TEXT($C411,"jjjj")=TEXT(CRENEAUX!$V$14,"jjjj"),TEXT($C411,"jjjj")=TEXT(CRENEAUX!$W$14,"jjjj"),TEXT($C411,"jjjj")=TEXT(CRENEAUX!$X$14,"jjjj"),TEXT($C411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I412</xm:sqref>
        </x14:conditionalFormatting>
        <x14:conditionalFormatting xmlns:xm="http://schemas.microsoft.com/office/excel/2006/main">
          <x14:cfRule type="expression" priority="539" id="{25856482-661E-4E1B-86DB-C5C8056D50C8}">
            <xm:f>OR(TEXT($C413,"jjjj")=TEXT(CRENEAUX!$S$14,"jjjj"),TEXT($C413,"jjjj")=TEXT(CRENEAUX!$T$14,"jjjj"),TEXT($C413,"jjjj")=TEXT(CRENEAUX!$U$14,"jjjj"),TEXT($C413,"jjjj")=TEXT(CRENEAUX!$V$14,"jjjj"),TEXT($C413,"jjjj")=TEXT(CRENEAUX!$W$14,"jjjj"),TEXT($C413,"jjjj")=TEXT(CRENEAUX!$X$14,"jjjj"),TEXT($C413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I413</xm:sqref>
        </x14:conditionalFormatting>
        <x14:conditionalFormatting xmlns:xm="http://schemas.microsoft.com/office/excel/2006/main">
          <x14:cfRule type="expression" priority="538" id="{8CF4DDDE-9B1E-4290-ACD1-0765F270E118}">
            <xm:f>OR(TEXT($C413,"jjjj")=TEXT(CRENEAUX!$S$14,"jjjj"),TEXT($C413,"jjjj")=TEXT(CRENEAUX!$T$14,"jjjj"),TEXT($C413,"jjjj")=TEXT(CRENEAUX!$U$14,"jjjj"),TEXT($C413,"jjjj")=TEXT(CRENEAUX!$V$14,"jjjj"),TEXT($C413,"jjjj")=TEXT(CRENEAUX!$W$14,"jjjj"),TEXT($C413,"jjjj")=TEXT(CRENEAUX!$X$14,"jjjj"),TEXT($C413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I414</xm:sqref>
        </x14:conditionalFormatting>
        <x14:conditionalFormatting xmlns:xm="http://schemas.microsoft.com/office/excel/2006/main">
          <x14:cfRule type="expression" priority="536" id="{05858AC8-A884-4DFB-9EB1-6862AB180C6A}">
            <xm:f>OR(TEXT($C415,"jjjj")=TEXT(CRENEAUX!$S$14,"jjjj"),TEXT($C415,"jjjj")=TEXT(CRENEAUX!$T$14,"jjjj"),TEXT($C415,"jjjj")=TEXT(CRENEAUX!$U$14,"jjjj"),TEXT($C415,"jjjj")=TEXT(CRENEAUX!$V$14,"jjjj"),TEXT($C415,"jjjj")=TEXT(CRENEAUX!$W$14,"jjjj"),TEXT($C415,"jjjj")=TEXT(CRENEAUX!$X$14,"jjjj"),TEXT($C415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I415</xm:sqref>
        </x14:conditionalFormatting>
        <x14:conditionalFormatting xmlns:xm="http://schemas.microsoft.com/office/excel/2006/main">
          <x14:cfRule type="expression" priority="535" id="{695A7A61-2683-44F1-B341-C1D2C7E63C9B}">
            <xm:f>OR(TEXT($C415,"jjjj")=TEXT(CRENEAUX!$S$14,"jjjj"),TEXT($C415,"jjjj")=TEXT(CRENEAUX!$T$14,"jjjj"),TEXT($C415,"jjjj")=TEXT(CRENEAUX!$U$14,"jjjj"),TEXT($C415,"jjjj")=TEXT(CRENEAUX!$V$14,"jjjj"),TEXT($C415,"jjjj")=TEXT(CRENEAUX!$W$14,"jjjj"),TEXT($C415,"jjjj")=TEXT(CRENEAUX!$X$14,"jjjj"),TEXT($C415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I416</xm:sqref>
        </x14:conditionalFormatting>
        <x14:conditionalFormatting xmlns:xm="http://schemas.microsoft.com/office/excel/2006/main">
          <x14:cfRule type="expression" priority="533" id="{013D7B6E-3D56-406A-B475-19159785372C}">
            <xm:f>OR(TEXT($C417,"jjjj")=TEXT(CRENEAUX!$S$14,"jjjj"),TEXT($C417,"jjjj")=TEXT(CRENEAUX!$T$14,"jjjj"),TEXT($C417,"jjjj")=TEXT(CRENEAUX!$U$14,"jjjj"),TEXT($C417,"jjjj")=TEXT(CRENEAUX!$V$14,"jjjj"),TEXT($C417,"jjjj")=TEXT(CRENEAUX!$W$14,"jjjj"),TEXT($C417,"jjjj")=TEXT(CRENEAUX!$X$14,"jjjj"),TEXT($C417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I417</xm:sqref>
        </x14:conditionalFormatting>
        <x14:conditionalFormatting xmlns:xm="http://schemas.microsoft.com/office/excel/2006/main">
          <x14:cfRule type="expression" priority="532" id="{422EA451-E082-4D5E-8CC5-8DA42696A1CD}">
            <xm:f>OR(TEXT($C417,"jjjj")=TEXT(CRENEAUX!$S$14,"jjjj"),TEXT($C417,"jjjj")=TEXT(CRENEAUX!$T$14,"jjjj"),TEXT($C417,"jjjj")=TEXT(CRENEAUX!$U$14,"jjjj"),TEXT($C417,"jjjj")=TEXT(CRENEAUX!$V$14,"jjjj"),TEXT($C417,"jjjj")=TEXT(CRENEAUX!$W$14,"jjjj"),TEXT($C417,"jjjj")=TEXT(CRENEAUX!$X$14,"jjjj"),TEXT($C417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I418</xm:sqref>
        </x14:conditionalFormatting>
        <x14:conditionalFormatting xmlns:xm="http://schemas.microsoft.com/office/excel/2006/main">
          <x14:cfRule type="expression" priority="530" id="{84E6EEAB-0CF1-4DC2-8CE8-60B5A7048F58}">
            <xm:f>OR(TEXT($C419,"jjjj")=TEXT(CRENEAUX!$S$14,"jjjj"),TEXT($C419,"jjjj")=TEXT(CRENEAUX!$T$14,"jjjj"),TEXT($C419,"jjjj")=TEXT(CRENEAUX!$U$14,"jjjj"),TEXT($C419,"jjjj")=TEXT(CRENEAUX!$V$14,"jjjj"),TEXT($C419,"jjjj")=TEXT(CRENEAUX!$W$14,"jjjj"),TEXT($C419,"jjjj")=TEXT(CRENEAUX!$X$14,"jjjj"),TEXT($C419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I419</xm:sqref>
        </x14:conditionalFormatting>
        <x14:conditionalFormatting xmlns:xm="http://schemas.microsoft.com/office/excel/2006/main">
          <x14:cfRule type="expression" priority="529" id="{4F5F3E91-ECAB-4286-BF65-F99A535785AD}">
            <xm:f>OR(TEXT($C419,"jjjj")=TEXT(CRENEAUX!$S$14,"jjjj"),TEXT($C419,"jjjj")=TEXT(CRENEAUX!$T$14,"jjjj"),TEXT($C419,"jjjj")=TEXT(CRENEAUX!$U$14,"jjjj"),TEXT($C419,"jjjj")=TEXT(CRENEAUX!$V$14,"jjjj"),TEXT($C419,"jjjj")=TEXT(CRENEAUX!$W$14,"jjjj"),TEXT($C419,"jjjj")=TEXT(CRENEAUX!$X$14,"jjjj"),TEXT($C419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I420</xm:sqref>
        </x14:conditionalFormatting>
        <x14:conditionalFormatting xmlns:xm="http://schemas.microsoft.com/office/excel/2006/main">
          <x14:cfRule type="expression" priority="527" id="{5AE158BD-9B9B-4659-91D9-72E58DA00434}">
            <xm:f>OR(TEXT($C421,"jjjj")=TEXT(CRENEAUX!$S$14,"jjjj"),TEXT($C421,"jjjj")=TEXT(CRENEAUX!$T$14,"jjjj"),TEXT($C421,"jjjj")=TEXT(CRENEAUX!$U$14,"jjjj"),TEXT($C421,"jjjj")=TEXT(CRENEAUX!$V$14,"jjjj"),TEXT($C421,"jjjj")=TEXT(CRENEAUX!$W$14,"jjjj"),TEXT($C421,"jjjj")=TEXT(CRENEAUX!$X$14,"jjjj"),TEXT($C421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I421</xm:sqref>
        </x14:conditionalFormatting>
        <x14:conditionalFormatting xmlns:xm="http://schemas.microsoft.com/office/excel/2006/main">
          <x14:cfRule type="expression" priority="526" id="{3DE42402-E8D8-4949-AE2C-EB679598BBC0}">
            <xm:f>OR(TEXT($C421,"jjjj")=TEXT(CRENEAUX!$S$14,"jjjj"),TEXT($C421,"jjjj")=TEXT(CRENEAUX!$T$14,"jjjj"),TEXT($C421,"jjjj")=TEXT(CRENEAUX!$U$14,"jjjj"),TEXT($C421,"jjjj")=TEXT(CRENEAUX!$V$14,"jjjj"),TEXT($C421,"jjjj")=TEXT(CRENEAUX!$W$14,"jjjj"),TEXT($C421,"jjjj")=TEXT(CRENEAUX!$X$14,"jjjj"),TEXT($C421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I422</xm:sqref>
        </x14:conditionalFormatting>
        <x14:conditionalFormatting xmlns:xm="http://schemas.microsoft.com/office/excel/2006/main">
          <x14:cfRule type="expression" priority="524" id="{96D74526-C9CF-449D-96FC-29C03443E93F}">
            <xm:f>OR(TEXT($C423,"jjjj")=TEXT(CRENEAUX!$S$14,"jjjj"),TEXT($C423,"jjjj")=TEXT(CRENEAUX!$T$14,"jjjj"),TEXT($C423,"jjjj")=TEXT(CRENEAUX!$U$14,"jjjj"),TEXT($C423,"jjjj")=TEXT(CRENEAUX!$V$14,"jjjj"),TEXT($C423,"jjjj")=TEXT(CRENEAUX!$W$14,"jjjj"),TEXT($C423,"jjjj")=TEXT(CRENEAUX!$X$14,"jjjj"),TEXT($C423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I423</xm:sqref>
        </x14:conditionalFormatting>
        <x14:conditionalFormatting xmlns:xm="http://schemas.microsoft.com/office/excel/2006/main">
          <x14:cfRule type="expression" priority="523" id="{72D4C6C8-742A-4B39-9B4B-B9AB00526056}">
            <xm:f>OR(TEXT($C423,"jjjj")=TEXT(CRENEAUX!$S$14,"jjjj"),TEXT($C423,"jjjj")=TEXT(CRENEAUX!$T$14,"jjjj"),TEXT($C423,"jjjj")=TEXT(CRENEAUX!$U$14,"jjjj"),TEXT($C423,"jjjj")=TEXT(CRENEAUX!$V$14,"jjjj"),TEXT($C423,"jjjj")=TEXT(CRENEAUX!$W$14,"jjjj"),TEXT($C423,"jjjj")=TEXT(CRENEAUX!$X$14,"jjjj"),TEXT($C423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I424</xm:sqref>
        </x14:conditionalFormatting>
        <x14:conditionalFormatting xmlns:xm="http://schemas.microsoft.com/office/excel/2006/main">
          <x14:cfRule type="expression" priority="521" id="{DC71C12C-0294-4667-AAC8-B638B4C25A9C}">
            <xm:f>OR(TEXT($C425,"jjjj")=TEXT(CRENEAUX!$S$14,"jjjj"),TEXT($C425,"jjjj")=TEXT(CRENEAUX!$T$14,"jjjj"),TEXT($C425,"jjjj")=TEXT(CRENEAUX!$U$14,"jjjj"),TEXT($C425,"jjjj")=TEXT(CRENEAUX!$V$14,"jjjj"),TEXT($C425,"jjjj")=TEXT(CRENEAUX!$W$14,"jjjj"),TEXT($C425,"jjjj")=TEXT(CRENEAUX!$X$14,"jjjj"),TEXT($C425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I425</xm:sqref>
        </x14:conditionalFormatting>
        <x14:conditionalFormatting xmlns:xm="http://schemas.microsoft.com/office/excel/2006/main">
          <x14:cfRule type="expression" priority="520" id="{984DD4B1-B9CD-48CB-8BE0-6D042DA57073}">
            <xm:f>OR(TEXT($C425,"jjjj")=TEXT(CRENEAUX!$S$14,"jjjj"),TEXT($C425,"jjjj")=TEXT(CRENEAUX!$T$14,"jjjj"),TEXT($C425,"jjjj")=TEXT(CRENEAUX!$U$14,"jjjj"),TEXT($C425,"jjjj")=TEXT(CRENEAUX!$V$14,"jjjj"),TEXT($C425,"jjjj")=TEXT(CRENEAUX!$W$14,"jjjj"),TEXT($C425,"jjjj")=TEXT(CRENEAUX!$X$14,"jjjj"),TEXT($C425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I426</xm:sqref>
        </x14:conditionalFormatting>
        <x14:conditionalFormatting xmlns:xm="http://schemas.microsoft.com/office/excel/2006/main">
          <x14:cfRule type="expression" priority="518" id="{8A14A8FF-C27B-4587-B513-26E5E130F211}">
            <xm:f>OR(TEXT($C427,"jjjj")=TEXT(CRENEAUX!$S$14,"jjjj"),TEXT($C427,"jjjj")=TEXT(CRENEAUX!$T$14,"jjjj"),TEXT($C427,"jjjj")=TEXT(CRENEAUX!$U$14,"jjjj"),TEXT($C427,"jjjj")=TEXT(CRENEAUX!$V$14,"jjjj"),TEXT($C427,"jjjj")=TEXT(CRENEAUX!$W$14,"jjjj"),TEXT($C427,"jjjj")=TEXT(CRENEAUX!$X$14,"jjjj"),TEXT($C427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I427</xm:sqref>
        </x14:conditionalFormatting>
        <x14:conditionalFormatting xmlns:xm="http://schemas.microsoft.com/office/excel/2006/main">
          <x14:cfRule type="expression" priority="517" id="{AB47A7CE-B7BE-4C44-977D-39532D326190}">
            <xm:f>OR(TEXT($C427,"jjjj")=TEXT(CRENEAUX!$S$14,"jjjj"),TEXT($C427,"jjjj")=TEXT(CRENEAUX!$T$14,"jjjj"),TEXT($C427,"jjjj")=TEXT(CRENEAUX!$U$14,"jjjj"),TEXT($C427,"jjjj")=TEXT(CRENEAUX!$V$14,"jjjj"),TEXT($C427,"jjjj")=TEXT(CRENEAUX!$W$14,"jjjj"),TEXT($C427,"jjjj")=TEXT(CRENEAUX!$X$14,"jjjj"),TEXT($C427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I428</xm:sqref>
        </x14:conditionalFormatting>
        <x14:conditionalFormatting xmlns:xm="http://schemas.microsoft.com/office/excel/2006/main">
          <x14:cfRule type="expression" priority="515" id="{04BA792F-2285-4E34-AB7F-2A6ED84ED2AB}">
            <xm:f>OR(TEXT($C429,"jjjj")=TEXT(CRENEAUX!$S$14,"jjjj"),TEXT($C429,"jjjj")=TEXT(CRENEAUX!$T$14,"jjjj"),TEXT($C429,"jjjj")=TEXT(CRENEAUX!$U$14,"jjjj"),TEXT($C429,"jjjj")=TEXT(CRENEAUX!$V$14,"jjjj"),TEXT($C429,"jjjj")=TEXT(CRENEAUX!$W$14,"jjjj"),TEXT($C429,"jjjj")=TEXT(CRENEAUX!$X$14,"jjjj"),TEXT($C429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I429</xm:sqref>
        </x14:conditionalFormatting>
        <x14:conditionalFormatting xmlns:xm="http://schemas.microsoft.com/office/excel/2006/main">
          <x14:cfRule type="expression" priority="514" id="{259B6169-DD58-487C-8D8D-869D84913C88}">
            <xm:f>OR(TEXT($C429,"jjjj")=TEXT(CRENEAUX!$S$14,"jjjj"),TEXT($C429,"jjjj")=TEXT(CRENEAUX!$T$14,"jjjj"),TEXT($C429,"jjjj")=TEXT(CRENEAUX!$U$14,"jjjj"),TEXT($C429,"jjjj")=TEXT(CRENEAUX!$V$14,"jjjj"),TEXT($C429,"jjjj")=TEXT(CRENEAUX!$W$14,"jjjj"),TEXT($C429,"jjjj")=TEXT(CRENEAUX!$X$14,"jjjj"),TEXT($C429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I430</xm:sqref>
        </x14:conditionalFormatting>
        <x14:conditionalFormatting xmlns:xm="http://schemas.microsoft.com/office/excel/2006/main">
          <x14:cfRule type="expression" priority="512" id="{A85AF13D-8C1E-414C-860B-08735EB41CAF}">
            <xm:f>OR(TEXT($C431,"jjjj")=TEXT(CRENEAUX!$S$14,"jjjj"),TEXT($C431,"jjjj")=TEXT(CRENEAUX!$T$14,"jjjj"),TEXT($C431,"jjjj")=TEXT(CRENEAUX!$U$14,"jjjj"),TEXT($C431,"jjjj")=TEXT(CRENEAUX!$V$14,"jjjj"),TEXT($C431,"jjjj")=TEXT(CRENEAUX!$W$14,"jjjj"),TEXT($C431,"jjjj")=TEXT(CRENEAUX!$X$14,"jjjj"),TEXT($C431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I431</xm:sqref>
        </x14:conditionalFormatting>
        <x14:conditionalFormatting xmlns:xm="http://schemas.microsoft.com/office/excel/2006/main">
          <x14:cfRule type="expression" priority="511" id="{899E3640-C14E-4601-AF83-CA483635C86C}">
            <xm:f>OR(TEXT($C431,"jjjj")=TEXT(CRENEAUX!$S$14,"jjjj"),TEXT($C431,"jjjj")=TEXT(CRENEAUX!$T$14,"jjjj"),TEXT($C431,"jjjj")=TEXT(CRENEAUX!$U$14,"jjjj"),TEXT($C431,"jjjj")=TEXT(CRENEAUX!$V$14,"jjjj"),TEXT($C431,"jjjj")=TEXT(CRENEAUX!$W$14,"jjjj"),TEXT($C431,"jjjj")=TEXT(CRENEAUX!$X$14,"jjjj"),TEXT($C431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I432</xm:sqref>
        </x14:conditionalFormatting>
        <x14:conditionalFormatting xmlns:xm="http://schemas.microsoft.com/office/excel/2006/main">
          <x14:cfRule type="expression" priority="509" id="{DEEA4F67-C555-4EEB-8C54-4AE6952C9B2A}">
            <xm:f>OR(TEXT($C433,"jjjj")=TEXT(CRENEAUX!$S$14,"jjjj"),TEXT($C433,"jjjj")=TEXT(CRENEAUX!$T$14,"jjjj"),TEXT($C433,"jjjj")=TEXT(CRENEAUX!$U$14,"jjjj"),TEXT($C433,"jjjj")=TEXT(CRENEAUX!$V$14,"jjjj"),TEXT($C433,"jjjj")=TEXT(CRENEAUX!$W$14,"jjjj"),TEXT($C433,"jjjj")=TEXT(CRENEAUX!$X$14,"jjjj"),TEXT($C433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I433</xm:sqref>
        </x14:conditionalFormatting>
        <x14:conditionalFormatting xmlns:xm="http://schemas.microsoft.com/office/excel/2006/main">
          <x14:cfRule type="expression" priority="508" id="{3A9CD644-55B3-4527-862F-BF11011660B0}">
            <xm:f>OR(TEXT($C433,"jjjj")=TEXT(CRENEAUX!$S$14,"jjjj"),TEXT($C433,"jjjj")=TEXT(CRENEAUX!$T$14,"jjjj"),TEXT($C433,"jjjj")=TEXT(CRENEAUX!$U$14,"jjjj"),TEXT($C433,"jjjj")=TEXT(CRENEAUX!$V$14,"jjjj"),TEXT($C433,"jjjj")=TEXT(CRENEAUX!$W$14,"jjjj"),TEXT($C433,"jjjj")=TEXT(CRENEAUX!$X$14,"jjjj"),TEXT($C433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I434</xm:sqref>
        </x14:conditionalFormatting>
        <x14:conditionalFormatting xmlns:xm="http://schemas.microsoft.com/office/excel/2006/main">
          <x14:cfRule type="expression" priority="506" id="{0CFA704B-9154-4D77-845C-58F433076428}">
            <xm:f>OR(TEXT($C435,"jjjj")=TEXT(CRENEAUX!$S$14,"jjjj"),TEXT($C435,"jjjj")=TEXT(CRENEAUX!$T$14,"jjjj"),TEXT($C435,"jjjj")=TEXT(CRENEAUX!$U$14,"jjjj"),TEXT($C435,"jjjj")=TEXT(CRENEAUX!$V$14,"jjjj"),TEXT($C435,"jjjj")=TEXT(CRENEAUX!$W$14,"jjjj"),TEXT($C435,"jjjj")=TEXT(CRENEAUX!$X$14,"jjjj"),TEXT($C435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I435</xm:sqref>
        </x14:conditionalFormatting>
        <x14:conditionalFormatting xmlns:xm="http://schemas.microsoft.com/office/excel/2006/main">
          <x14:cfRule type="expression" priority="505" id="{0E154F39-73C3-437B-B6D7-8C4519CC7726}">
            <xm:f>OR(TEXT($C435,"jjjj")=TEXT(CRENEAUX!$S$14,"jjjj"),TEXT($C435,"jjjj")=TEXT(CRENEAUX!$T$14,"jjjj"),TEXT($C435,"jjjj")=TEXT(CRENEAUX!$U$14,"jjjj"),TEXT($C435,"jjjj")=TEXT(CRENEAUX!$V$14,"jjjj"),TEXT($C435,"jjjj")=TEXT(CRENEAUX!$W$14,"jjjj"),TEXT($C435,"jjjj")=TEXT(CRENEAUX!$X$14,"jjjj"),TEXT($C435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I436</xm:sqref>
        </x14:conditionalFormatting>
        <x14:conditionalFormatting xmlns:xm="http://schemas.microsoft.com/office/excel/2006/main">
          <x14:cfRule type="expression" priority="503" id="{7CECEBA9-1058-4E2E-B125-A4447A41629F}">
            <xm:f>OR(TEXT($C437,"jjjj")=TEXT(CRENEAUX!$S$14,"jjjj"),TEXT($C437,"jjjj")=TEXT(CRENEAUX!$T$14,"jjjj"),TEXT($C437,"jjjj")=TEXT(CRENEAUX!$U$14,"jjjj"),TEXT($C437,"jjjj")=TEXT(CRENEAUX!$V$14,"jjjj"),TEXT($C437,"jjjj")=TEXT(CRENEAUX!$W$14,"jjjj"),TEXT($C437,"jjjj")=TEXT(CRENEAUX!$X$14,"jjjj"),TEXT($C437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I437</xm:sqref>
        </x14:conditionalFormatting>
        <x14:conditionalFormatting xmlns:xm="http://schemas.microsoft.com/office/excel/2006/main">
          <x14:cfRule type="expression" priority="502" id="{B6DFA12C-C30A-4BD1-9888-7F0A5B109E2C}">
            <xm:f>OR(TEXT($C437,"jjjj")=TEXT(CRENEAUX!$S$14,"jjjj"),TEXT($C437,"jjjj")=TEXT(CRENEAUX!$T$14,"jjjj"),TEXT($C437,"jjjj")=TEXT(CRENEAUX!$U$14,"jjjj"),TEXT($C437,"jjjj")=TEXT(CRENEAUX!$V$14,"jjjj"),TEXT($C437,"jjjj")=TEXT(CRENEAUX!$W$14,"jjjj"),TEXT($C437,"jjjj")=TEXT(CRENEAUX!$X$14,"jjjj"),TEXT($C437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I438</xm:sqref>
        </x14:conditionalFormatting>
        <x14:conditionalFormatting xmlns:xm="http://schemas.microsoft.com/office/excel/2006/main">
          <x14:cfRule type="expression" priority="500" id="{0019BC04-89E7-482B-9BA3-74A27ABDEB60}">
            <xm:f>OR(TEXT($C439,"jjjj")=TEXT(CRENEAUX!$S$14,"jjjj"),TEXT($C439,"jjjj")=TEXT(CRENEAUX!$T$14,"jjjj"),TEXT($C439,"jjjj")=TEXT(CRENEAUX!$U$14,"jjjj"),TEXT($C439,"jjjj")=TEXT(CRENEAUX!$V$14,"jjjj"),TEXT($C439,"jjjj")=TEXT(CRENEAUX!$W$14,"jjjj"),TEXT($C439,"jjjj")=TEXT(CRENEAUX!$X$14,"jjjj"),TEXT($C439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I439</xm:sqref>
        </x14:conditionalFormatting>
        <x14:conditionalFormatting xmlns:xm="http://schemas.microsoft.com/office/excel/2006/main">
          <x14:cfRule type="expression" priority="499" id="{1C7D91E7-9976-4955-B4DD-77C663E28361}">
            <xm:f>OR(TEXT($C439,"jjjj")=TEXT(CRENEAUX!$S$14,"jjjj"),TEXT($C439,"jjjj")=TEXT(CRENEAUX!$T$14,"jjjj"),TEXT($C439,"jjjj")=TEXT(CRENEAUX!$U$14,"jjjj"),TEXT($C439,"jjjj")=TEXT(CRENEAUX!$V$14,"jjjj"),TEXT($C439,"jjjj")=TEXT(CRENEAUX!$W$14,"jjjj"),TEXT($C439,"jjjj")=TEXT(CRENEAUX!$X$14,"jjjj"),TEXT($C439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I440</xm:sqref>
        </x14:conditionalFormatting>
        <x14:conditionalFormatting xmlns:xm="http://schemas.microsoft.com/office/excel/2006/main">
          <x14:cfRule type="expression" priority="497" id="{AA917CE4-5582-46AA-A6C9-781B3C9A0968}">
            <xm:f>OR(TEXT($C441,"jjjj")=TEXT(CRENEAUX!$S$14,"jjjj"),TEXT($C441,"jjjj")=TEXT(CRENEAUX!$T$14,"jjjj"),TEXT($C441,"jjjj")=TEXT(CRENEAUX!$U$14,"jjjj"),TEXT($C441,"jjjj")=TEXT(CRENEAUX!$V$14,"jjjj"),TEXT($C441,"jjjj")=TEXT(CRENEAUX!$W$14,"jjjj"),TEXT($C441,"jjjj")=TEXT(CRENEAUX!$X$14,"jjjj"),TEXT($C441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I441</xm:sqref>
        </x14:conditionalFormatting>
        <x14:conditionalFormatting xmlns:xm="http://schemas.microsoft.com/office/excel/2006/main">
          <x14:cfRule type="expression" priority="496" id="{3D716B0C-8DFC-4096-8450-1E2C09ACB174}">
            <xm:f>OR(TEXT($C441,"jjjj")=TEXT(CRENEAUX!$S$14,"jjjj"),TEXT($C441,"jjjj")=TEXT(CRENEAUX!$T$14,"jjjj"),TEXT($C441,"jjjj")=TEXT(CRENEAUX!$U$14,"jjjj"),TEXT($C441,"jjjj")=TEXT(CRENEAUX!$V$14,"jjjj"),TEXT($C441,"jjjj")=TEXT(CRENEAUX!$W$14,"jjjj"),TEXT($C441,"jjjj")=TEXT(CRENEAUX!$X$14,"jjjj"),TEXT($C441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I442</xm:sqref>
        </x14:conditionalFormatting>
        <x14:conditionalFormatting xmlns:xm="http://schemas.microsoft.com/office/excel/2006/main">
          <x14:cfRule type="expression" priority="494" id="{B19300A5-5A3E-496E-983D-75BBE3A69B46}">
            <xm:f>OR(TEXT($C443,"jjjj")=TEXT(CRENEAUX!$S$14,"jjjj"),TEXT($C443,"jjjj")=TEXT(CRENEAUX!$T$14,"jjjj"),TEXT($C443,"jjjj")=TEXT(CRENEAUX!$U$14,"jjjj"),TEXT($C443,"jjjj")=TEXT(CRENEAUX!$V$14,"jjjj"),TEXT($C443,"jjjj")=TEXT(CRENEAUX!$W$14,"jjjj"),TEXT($C443,"jjjj")=TEXT(CRENEAUX!$X$14,"jjjj"),TEXT($C443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I443</xm:sqref>
        </x14:conditionalFormatting>
        <x14:conditionalFormatting xmlns:xm="http://schemas.microsoft.com/office/excel/2006/main">
          <x14:cfRule type="expression" priority="493" id="{26FADF70-E7DD-47EC-BE44-209EB5E52EC4}">
            <xm:f>OR(TEXT($C443,"jjjj")=TEXT(CRENEAUX!$S$14,"jjjj"),TEXT($C443,"jjjj")=TEXT(CRENEAUX!$T$14,"jjjj"),TEXT($C443,"jjjj")=TEXT(CRENEAUX!$U$14,"jjjj"),TEXT($C443,"jjjj")=TEXT(CRENEAUX!$V$14,"jjjj"),TEXT($C443,"jjjj")=TEXT(CRENEAUX!$W$14,"jjjj"),TEXT($C443,"jjjj")=TEXT(CRENEAUX!$X$14,"jjjj"),TEXT($C443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I444</xm:sqref>
        </x14:conditionalFormatting>
        <x14:conditionalFormatting xmlns:xm="http://schemas.microsoft.com/office/excel/2006/main">
          <x14:cfRule type="expression" priority="491" id="{5EA3C5F5-7825-42E2-94DF-33D2FFEE18ED}">
            <xm:f>OR(TEXT($C445,"jjjj")=TEXT(CRENEAUX!$S$14,"jjjj"),TEXT($C445,"jjjj")=TEXT(CRENEAUX!$T$14,"jjjj"),TEXT($C445,"jjjj")=TEXT(CRENEAUX!$U$14,"jjjj"),TEXT($C445,"jjjj")=TEXT(CRENEAUX!$V$14,"jjjj"),TEXT($C445,"jjjj")=TEXT(CRENEAUX!$W$14,"jjjj"),TEXT($C445,"jjjj")=TEXT(CRENEAUX!$X$14,"jjjj"),TEXT($C445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I445</xm:sqref>
        </x14:conditionalFormatting>
        <x14:conditionalFormatting xmlns:xm="http://schemas.microsoft.com/office/excel/2006/main">
          <x14:cfRule type="expression" priority="490" id="{410632F0-16C3-417A-B0C5-0DF54A5E7EDD}">
            <xm:f>OR(TEXT($C445,"jjjj")=TEXT(CRENEAUX!$S$14,"jjjj"),TEXT($C445,"jjjj")=TEXT(CRENEAUX!$T$14,"jjjj"),TEXT($C445,"jjjj")=TEXT(CRENEAUX!$U$14,"jjjj"),TEXT($C445,"jjjj")=TEXT(CRENEAUX!$V$14,"jjjj"),TEXT($C445,"jjjj")=TEXT(CRENEAUX!$W$14,"jjjj"),TEXT($C445,"jjjj")=TEXT(CRENEAUX!$X$14,"jjjj"),TEXT($C445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I446</xm:sqref>
        </x14:conditionalFormatting>
        <x14:conditionalFormatting xmlns:xm="http://schemas.microsoft.com/office/excel/2006/main">
          <x14:cfRule type="expression" priority="488" id="{3E1DEBF3-54EF-47E7-AB9A-26DE18F718AC}">
            <xm:f>OR(TEXT($C447,"jjjj")=TEXT(CRENEAUX!$S$14,"jjjj"),TEXT($C447,"jjjj")=TEXT(CRENEAUX!$T$14,"jjjj"),TEXT($C447,"jjjj")=TEXT(CRENEAUX!$U$14,"jjjj"),TEXT($C447,"jjjj")=TEXT(CRENEAUX!$V$14,"jjjj"),TEXT($C447,"jjjj")=TEXT(CRENEAUX!$W$14,"jjjj"),TEXT($C447,"jjjj")=TEXT(CRENEAUX!$X$14,"jjjj"),TEXT($C447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I447</xm:sqref>
        </x14:conditionalFormatting>
        <x14:conditionalFormatting xmlns:xm="http://schemas.microsoft.com/office/excel/2006/main">
          <x14:cfRule type="expression" priority="487" id="{9FDCB365-A43D-4493-9968-D577752DAE12}">
            <xm:f>OR(TEXT($C447,"jjjj")=TEXT(CRENEAUX!$S$14,"jjjj"),TEXT($C447,"jjjj")=TEXT(CRENEAUX!$T$14,"jjjj"),TEXT($C447,"jjjj")=TEXT(CRENEAUX!$U$14,"jjjj"),TEXT($C447,"jjjj")=TEXT(CRENEAUX!$V$14,"jjjj"),TEXT($C447,"jjjj")=TEXT(CRENEAUX!$W$14,"jjjj"),TEXT($C447,"jjjj")=TEXT(CRENEAUX!$X$14,"jjjj"),TEXT($C447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I448</xm:sqref>
        </x14:conditionalFormatting>
        <x14:conditionalFormatting xmlns:xm="http://schemas.microsoft.com/office/excel/2006/main">
          <x14:cfRule type="expression" priority="485" id="{B91FFBF4-7AF3-451D-B064-BD53DC4D6A53}">
            <xm:f>OR(TEXT($C449,"jjjj")=TEXT(CRENEAUX!$S$14,"jjjj"),TEXT($C449,"jjjj")=TEXT(CRENEAUX!$T$14,"jjjj"),TEXT($C449,"jjjj")=TEXT(CRENEAUX!$U$14,"jjjj"),TEXT($C449,"jjjj")=TEXT(CRENEAUX!$V$14,"jjjj"),TEXT($C449,"jjjj")=TEXT(CRENEAUX!$W$14,"jjjj"),TEXT($C449,"jjjj")=TEXT(CRENEAUX!$X$14,"jjjj"),TEXT($C449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I449</xm:sqref>
        </x14:conditionalFormatting>
        <x14:conditionalFormatting xmlns:xm="http://schemas.microsoft.com/office/excel/2006/main">
          <x14:cfRule type="expression" priority="484" id="{49141C9E-D59A-4DA5-AEF7-989BCB734B5E}">
            <xm:f>OR(TEXT($C449,"jjjj")=TEXT(CRENEAUX!$S$14,"jjjj"),TEXT($C449,"jjjj")=TEXT(CRENEAUX!$T$14,"jjjj"),TEXT($C449,"jjjj")=TEXT(CRENEAUX!$U$14,"jjjj"),TEXT($C449,"jjjj")=TEXT(CRENEAUX!$V$14,"jjjj"),TEXT($C449,"jjjj")=TEXT(CRENEAUX!$W$14,"jjjj"),TEXT($C449,"jjjj")=TEXT(CRENEAUX!$X$14,"jjjj"),TEXT($C449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I450</xm:sqref>
        </x14:conditionalFormatting>
        <x14:conditionalFormatting xmlns:xm="http://schemas.microsoft.com/office/excel/2006/main">
          <x14:cfRule type="expression" priority="482" id="{30683ED7-5E43-4338-B657-D562C7893826}">
            <xm:f>OR(TEXT($C451,"jjjj")=TEXT(CRENEAUX!$S$14,"jjjj"),TEXT($C451,"jjjj")=TEXT(CRENEAUX!$T$14,"jjjj"),TEXT($C451,"jjjj")=TEXT(CRENEAUX!$U$14,"jjjj"),TEXT($C451,"jjjj")=TEXT(CRENEAUX!$V$14,"jjjj"),TEXT($C451,"jjjj")=TEXT(CRENEAUX!$W$14,"jjjj"),TEXT($C451,"jjjj")=TEXT(CRENEAUX!$X$14,"jjjj"),TEXT($C451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I451</xm:sqref>
        </x14:conditionalFormatting>
        <x14:conditionalFormatting xmlns:xm="http://schemas.microsoft.com/office/excel/2006/main">
          <x14:cfRule type="expression" priority="481" id="{9C3C200E-EDF1-48D4-BDBA-5C39CA6C6079}">
            <xm:f>OR(TEXT($C451,"jjjj")=TEXT(CRENEAUX!$S$14,"jjjj"),TEXT($C451,"jjjj")=TEXT(CRENEAUX!$T$14,"jjjj"),TEXT($C451,"jjjj")=TEXT(CRENEAUX!$U$14,"jjjj"),TEXT($C451,"jjjj")=TEXT(CRENEAUX!$V$14,"jjjj"),TEXT($C451,"jjjj")=TEXT(CRENEAUX!$W$14,"jjjj"),TEXT($C451,"jjjj")=TEXT(CRENEAUX!$X$14,"jjjj"),TEXT($C451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I452</xm:sqref>
        </x14:conditionalFormatting>
        <x14:conditionalFormatting xmlns:xm="http://schemas.microsoft.com/office/excel/2006/main">
          <x14:cfRule type="expression" priority="479" id="{D994BB5E-8AF1-4EEF-B766-8D63F150141C}">
            <xm:f>OR(TEXT($C453,"jjjj")=TEXT(CRENEAUX!$S$14,"jjjj"),TEXT($C453,"jjjj")=TEXT(CRENEAUX!$T$14,"jjjj"),TEXT($C453,"jjjj")=TEXT(CRENEAUX!$U$14,"jjjj"),TEXT($C453,"jjjj")=TEXT(CRENEAUX!$V$14,"jjjj"),TEXT($C453,"jjjj")=TEXT(CRENEAUX!$W$14,"jjjj"),TEXT($C453,"jjjj")=TEXT(CRENEAUX!$X$14,"jjjj"),TEXT($C453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I453</xm:sqref>
        </x14:conditionalFormatting>
        <x14:conditionalFormatting xmlns:xm="http://schemas.microsoft.com/office/excel/2006/main">
          <x14:cfRule type="expression" priority="478" id="{E13A064B-BB3F-4E50-AE68-8956AEDF2915}">
            <xm:f>OR(TEXT($C453,"jjjj")=TEXT(CRENEAUX!$S$14,"jjjj"),TEXT($C453,"jjjj")=TEXT(CRENEAUX!$T$14,"jjjj"),TEXT($C453,"jjjj")=TEXT(CRENEAUX!$U$14,"jjjj"),TEXT($C453,"jjjj")=TEXT(CRENEAUX!$V$14,"jjjj"),TEXT($C453,"jjjj")=TEXT(CRENEAUX!$W$14,"jjjj"),TEXT($C453,"jjjj")=TEXT(CRENEAUX!$X$14,"jjjj"),TEXT($C453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I454</xm:sqref>
        </x14:conditionalFormatting>
        <x14:conditionalFormatting xmlns:xm="http://schemas.microsoft.com/office/excel/2006/main">
          <x14:cfRule type="expression" priority="476" id="{CB06C25F-5069-403C-884E-8A60339EE8E2}">
            <xm:f>OR(TEXT($C455,"jjjj")=TEXT(CRENEAUX!$S$14,"jjjj"),TEXT($C455,"jjjj")=TEXT(CRENEAUX!$T$14,"jjjj"),TEXT($C455,"jjjj")=TEXT(CRENEAUX!$U$14,"jjjj"),TEXT($C455,"jjjj")=TEXT(CRENEAUX!$V$14,"jjjj"),TEXT($C455,"jjjj")=TEXT(CRENEAUX!$W$14,"jjjj"),TEXT($C455,"jjjj")=TEXT(CRENEAUX!$X$14,"jjjj"),TEXT($C455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I455</xm:sqref>
        </x14:conditionalFormatting>
        <x14:conditionalFormatting xmlns:xm="http://schemas.microsoft.com/office/excel/2006/main">
          <x14:cfRule type="expression" priority="475" id="{9B5579CD-9003-497F-A3A7-253EDEF328CD}">
            <xm:f>OR(TEXT($C455,"jjjj")=TEXT(CRENEAUX!$S$14,"jjjj"),TEXT($C455,"jjjj")=TEXT(CRENEAUX!$T$14,"jjjj"),TEXT($C455,"jjjj")=TEXT(CRENEAUX!$U$14,"jjjj"),TEXT($C455,"jjjj")=TEXT(CRENEAUX!$V$14,"jjjj"),TEXT($C455,"jjjj")=TEXT(CRENEAUX!$W$14,"jjjj"),TEXT($C455,"jjjj")=TEXT(CRENEAUX!$X$14,"jjjj"),TEXT($C455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I456</xm:sqref>
        </x14:conditionalFormatting>
        <x14:conditionalFormatting xmlns:xm="http://schemas.microsoft.com/office/excel/2006/main">
          <x14:cfRule type="expression" priority="473" id="{90C9D3E3-97A1-45FC-ACEF-2D2CB143C3A8}">
            <xm:f>OR(TEXT($C457,"jjjj")=TEXT(CRENEAUX!$S$14,"jjjj"),TEXT($C457,"jjjj")=TEXT(CRENEAUX!$T$14,"jjjj"),TEXT($C457,"jjjj")=TEXT(CRENEAUX!$U$14,"jjjj"),TEXT($C457,"jjjj")=TEXT(CRENEAUX!$V$14,"jjjj"),TEXT($C457,"jjjj")=TEXT(CRENEAUX!$W$14,"jjjj"),TEXT($C457,"jjjj")=TEXT(CRENEAUX!$X$14,"jjjj"),TEXT($C457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I457</xm:sqref>
        </x14:conditionalFormatting>
        <x14:conditionalFormatting xmlns:xm="http://schemas.microsoft.com/office/excel/2006/main">
          <x14:cfRule type="expression" priority="472" id="{A186C1E0-27A2-4FBB-9AE9-5ABF4CF6FFA7}">
            <xm:f>OR(TEXT($C457,"jjjj")=TEXT(CRENEAUX!$S$14,"jjjj"),TEXT($C457,"jjjj")=TEXT(CRENEAUX!$T$14,"jjjj"),TEXT($C457,"jjjj")=TEXT(CRENEAUX!$U$14,"jjjj"),TEXT($C457,"jjjj")=TEXT(CRENEAUX!$V$14,"jjjj"),TEXT($C457,"jjjj")=TEXT(CRENEAUX!$W$14,"jjjj"),TEXT($C457,"jjjj")=TEXT(CRENEAUX!$X$14,"jjjj"),TEXT($C457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I458</xm:sqref>
        </x14:conditionalFormatting>
        <x14:conditionalFormatting xmlns:xm="http://schemas.microsoft.com/office/excel/2006/main">
          <x14:cfRule type="expression" priority="470" id="{4FFE48E4-68D8-4FED-A4E6-024804A891AC}">
            <xm:f>OR(TEXT($C459,"jjjj")=TEXT(CRENEAUX!$S$14,"jjjj"),TEXT($C459,"jjjj")=TEXT(CRENEAUX!$T$14,"jjjj"),TEXT($C459,"jjjj")=TEXT(CRENEAUX!$U$14,"jjjj"),TEXT($C459,"jjjj")=TEXT(CRENEAUX!$V$14,"jjjj"),TEXT($C459,"jjjj")=TEXT(CRENEAUX!$W$14,"jjjj"),TEXT($C459,"jjjj")=TEXT(CRENEAUX!$X$14,"jjjj"),TEXT($C459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I459</xm:sqref>
        </x14:conditionalFormatting>
        <x14:conditionalFormatting xmlns:xm="http://schemas.microsoft.com/office/excel/2006/main">
          <x14:cfRule type="expression" priority="469" id="{923BC430-57EF-4E79-A1E5-43B28BF5BC15}">
            <xm:f>OR(TEXT($C459,"jjjj")=TEXT(CRENEAUX!$S$14,"jjjj"),TEXT($C459,"jjjj")=TEXT(CRENEAUX!$T$14,"jjjj"),TEXT($C459,"jjjj")=TEXT(CRENEAUX!$U$14,"jjjj"),TEXT($C459,"jjjj")=TEXT(CRENEAUX!$V$14,"jjjj"),TEXT($C459,"jjjj")=TEXT(CRENEAUX!$W$14,"jjjj"),TEXT($C459,"jjjj")=TEXT(CRENEAUX!$X$14,"jjjj"),TEXT($C459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I460</xm:sqref>
        </x14:conditionalFormatting>
        <x14:conditionalFormatting xmlns:xm="http://schemas.microsoft.com/office/excel/2006/main">
          <x14:cfRule type="expression" priority="467" id="{335A68C5-B236-4C49-BECF-26CFE64D365E}">
            <xm:f>OR(TEXT($C461,"jjjj")=TEXT(CRENEAUX!$S$14,"jjjj"),TEXT($C461,"jjjj")=TEXT(CRENEAUX!$T$14,"jjjj"),TEXT($C461,"jjjj")=TEXT(CRENEAUX!$U$14,"jjjj"),TEXT($C461,"jjjj")=TEXT(CRENEAUX!$V$14,"jjjj"),TEXT($C461,"jjjj")=TEXT(CRENEAUX!$W$14,"jjjj"),TEXT($C461,"jjjj")=TEXT(CRENEAUX!$X$14,"jjjj"),TEXT($C461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I461</xm:sqref>
        </x14:conditionalFormatting>
        <x14:conditionalFormatting xmlns:xm="http://schemas.microsoft.com/office/excel/2006/main">
          <x14:cfRule type="expression" priority="466" id="{46865743-196D-4A3D-A10F-1AFB2805EE2F}">
            <xm:f>OR(TEXT($C461,"jjjj")=TEXT(CRENEAUX!$S$14,"jjjj"),TEXT($C461,"jjjj")=TEXT(CRENEAUX!$T$14,"jjjj"),TEXT($C461,"jjjj")=TEXT(CRENEAUX!$U$14,"jjjj"),TEXT($C461,"jjjj")=TEXT(CRENEAUX!$V$14,"jjjj"),TEXT($C461,"jjjj")=TEXT(CRENEAUX!$W$14,"jjjj"),TEXT($C461,"jjjj")=TEXT(CRENEAUX!$X$14,"jjjj"),TEXT($C461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I462</xm:sqref>
        </x14:conditionalFormatting>
        <x14:conditionalFormatting xmlns:xm="http://schemas.microsoft.com/office/excel/2006/main">
          <x14:cfRule type="expression" priority="464" id="{D6ED3CDA-6063-4192-931D-6651155E8FC7}">
            <xm:f>OR(TEXT($C463,"jjjj")=TEXT(CRENEAUX!$S$14,"jjjj"),TEXT($C463,"jjjj")=TEXT(CRENEAUX!$T$14,"jjjj"),TEXT($C463,"jjjj")=TEXT(CRENEAUX!$U$14,"jjjj"),TEXT($C463,"jjjj")=TEXT(CRENEAUX!$V$14,"jjjj"),TEXT($C463,"jjjj")=TEXT(CRENEAUX!$W$14,"jjjj"),TEXT($C463,"jjjj")=TEXT(CRENEAUX!$X$14,"jjjj"),TEXT($C463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I463</xm:sqref>
        </x14:conditionalFormatting>
        <x14:conditionalFormatting xmlns:xm="http://schemas.microsoft.com/office/excel/2006/main">
          <x14:cfRule type="expression" priority="463" id="{C34A2D73-1480-4D50-A0CA-EF7A44936F70}">
            <xm:f>OR(TEXT($C463,"jjjj")=TEXT(CRENEAUX!$S$14,"jjjj"),TEXT($C463,"jjjj")=TEXT(CRENEAUX!$T$14,"jjjj"),TEXT($C463,"jjjj")=TEXT(CRENEAUX!$U$14,"jjjj"),TEXT($C463,"jjjj")=TEXT(CRENEAUX!$V$14,"jjjj"),TEXT($C463,"jjjj")=TEXT(CRENEAUX!$W$14,"jjjj"),TEXT($C463,"jjjj")=TEXT(CRENEAUX!$X$14,"jjjj"),TEXT($C463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I464</xm:sqref>
        </x14:conditionalFormatting>
        <x14:conditionalFormatting xmlns:xm="http://schemas.microsoft.com/office/excel/2006/main">
          <x14:cfRule type="expression" priority="461" id="{A5F1D899-A6D9-4D7E-833C-3D09641D67BE}">
            <xm:f>OR(TEXT($C465,"jjjj")=TEXT(CRENEAUX!$S$14,"jjjj"),TEXT($C465,"jjjj")=TEXT(CRENEAUX!$T$14,"jjjj"),TEXT($C465,"jjjj")=TEXT(CRENEAUX!$U$14,"jjjj"),TEXT($C465,"jjjj")=TEXT(CRENEAUX!$V$14,"jjjj"),TEXT($C465,"jjjj")=TEXT(CRENEAUX!$W$14,"jjjj"),TEXT($C465,"jjjj")=TEXT(CRENEAUX!$X$14,"jjjj"),TEXT($C465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I465</xm:sqref>
        </x14:conditionalFormatting>
        <x14:conditionalFormatting xmlns:xm="http://schemas.microsoft.com/office/excel/2006/main">
          <x14:cfRule type="expression" priority="460" id="{3966F409-7706-4FDB-9BCF-29B3A3A137AC}">
            <xm:f>OR(TEXT($C465,"jjjj")=TEXT(CRENEAUX!$S$14,"jjjj"),TEXT($C465,"jjjj")=TEXT(CRENEAUX!$T$14,"jjjj"),TEXT($C465,"jjjj")=TEXT(CRENEAUX!$U$14,"jjjj"),TEXT($C465,"jjjj")=TEXT(CRENEAUX!$V$14,"jjjj"),TEXT($C465,"jjjj")=TEXT(CRENEAUX!$W$14,"jjjj"),TEXT($C465,"jjjj")=TEXT(CRENEAUX!$X$14,"jjjj"),TEXT($C465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I466</xm:sqref>
        </x14:conditionalFormatting>
        <x14:conditionalFormatting xmlns:xm="http://schemas.microsoft.com/office/excel/2006/main">
          <x14:cfRule type="expression" priority="458" id="{890CBDB7-1863-4DB2-B8F1-5B7B49ADEE61}">
            <xm:f>OR(TEXT($C467,"jjjj")=TEXT(CRENEAUX!$S$14,"jjjj"),TEXT($C467,"jjjj")=TEXT(CRENEAUX!$T$14,"jjjj"),TEXT($C467,"jjjj")=TEXT(CRENEAUX!$U$14,"jjjj"),TEXT($C467,"jjjj")=TEXT(CRENEAUX!$V$14,"jjjj"),TEXT($C467,"jjjj")=TEXT(CRENEAUX!$W$14,"jjjj"),TEXT($C467,"jjjj")=TEXT(CRENEAUX!$X$14,"jjjj"),TEXT($C467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I467</xm:sqref>
        </x14:conditionalFormatting>
        <x14:conditionalFormatting xmlns:xm="http://schemas.microsoft.com/office/excel/2006/main">
          <x14:cfRule type="expression" priority="457" id="{FA77F2BA-7DBB-4FFE-877A-26B0DC27A82A}">
            <xm:f>OR(TEXT($C467,"jjjj")=TEXT(CRENEAUX!$S$14,"jjjj"),TEXT($C467,"jjjj")=TEXT(CRENEAUX!$T$14,"jjjj"),TEXT($C467,"jjjj")=TEXT(CRENEAUX!$U$14,"jjjj"),TEXT($C467,"jjjj")=TEXT(CRENEAUX!$V$14,"jjjj"),TEXT($C467,"jjjj")=TEXT(CRENEAUX!$W$14,"jjjj"),TEXT($C467,"jjjj")=TEXT(CRENEAUX!$X$14,"jjjj"),TEXT($C467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I468</xm:sqref>
        </x14:conditionalFormatting>
        <x14:conditionalFormatting xmlns:xm="http://schemas.microsoft.com/office/excel/2006/main">
          <x14:cfRule type="expression" priority="455" id="{E51AA869-E632-4291-A62D-7C33BF124BFC}">
            <xm:f>OR(TEXT($C469,"jjjj")=TEXT(CRENEAUX!$S$14,"jjjj"),TEXT($C469,"jjjj")=TEXT(CRENEAUX!$T$14,"jjjj"),TEXT($C469,"jjjj")=TEXT(CRENEAUX!$U$14,"jjjj"),TEXT($C469,"jjjj")=TEXT(CRENEAUX!$V$14,"jjjj"),TEXT($C469,"jjjj")=TEXT(CRENEAUX!$W$14,"jjjj"),TEXT($C469,"jjjj")=TEXT(CRENEAUX!$X$14,"jjjj"),TEXT($C469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I469</xm:sqref>
        </x14:conditionalFormatting>
        <x14:conditionalFormatting xmlns:xm="http://schemas.microsoft.com/office/excel/2006/main">
          <x14:cfRule type="expression" priority="454" id="{56B4F144-00FB-4611-BB32-30BB2D31FB77}">
            <xm:f>OR(TEXT($C469,"jjjj")=TEXT(CRENEAUX!$S$14,"jjjj"),TEXT($C469,"jjjj")=TEXT(CRENEAUX!$T$14,"jjjj"),TEXT($C469,"jjjj")=TEXT(CRENEAUX!$U$14,"jjjj"),TEXT($C469,"jjjj")=TEXT(CRENEAUX!$V$14,"jjjj"),TEXT($C469,"jjjj")=TEXT(CRENEAUX!$W$14,"jjjj"),TEXT($C469,"jjjj")=TEXT(CRENEAUX!$X$14,"jjjj"),TEXT($C469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I470</xm:sqref>
        </x14:conditionalFormatting>
        <x14:conditionalFormatting xmlns:xm="http://schemas.microsoft.com/office/excel/2006/main">
          <x14:cfRule type="expression" priority="452" id="{68CD55D3-6189-4A01-83AA-86FD2ABE2856}">
            <xm:f>OR(TEXT($C471,"jjjj")=TEXT(CRENEAUX!$S$14,"jjjj"),TEXT($C471,"jjjj")=TEXT(CRENEAUX!$T$14,"jjjj"),TEXT($C471,"jjjj")=TEXT(CRENEAUX!$U$14,"jjjj"),TEXT($C471,"jjjj")=TEXT(CRENEAUX!$V$14,"jjjj"),TEXT($C471,"jjjj")=TEXT(CRENEAUX!$W$14,"jjjj"),TEXT($C471,"jjjj")=TEXT(CRENEAUX!$X$14,"jjjj"),TEXT($C471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I471</xm:sqref>
        </x14:conditionalFormatting>
        <x14:conditionalFormatting xmlns:xm="http://schemas.microsoft.com/office/excel/2006/main">
          <x14:cfRule type="expression" priority="451" id="{2C122CB2-1455-4F4E-9D77-309743664D0A}">
            <xm:f>OR(TEXT($C471,"jjjj")=TEXT(CRENEAUX!$S$14,"jjjj"),TEXT($C471,"jjjj")=TEXT(CRENEAUX!$T$14,"jjjj"),TEXT($C471,"jjjj")=TEXT(CRENEAUX!$U$14,"jjjj"),TEXT($C471,"jjjj")=TEXT(CRENEAUX!$V$14,"jjjj"),TEXT($C471,"jjjj")=TEXT(CRENEAUX!$W$14,"jjjj"),TEXT($C471,"jjjj")=TEXT(CRENEAUX!$X$14,"jjjj"),TEXT($C471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I472</xm:sqref>
        </x14:conditionalFormatting>
        <x14:conditionalFormatting xmlns:xm="http://schemas.microsoft.com/office/excel/2006/main">
          <x14:cfRule type="expression" priority="449" id="{DCB614C7-4A46-47D1-BE0C-06ADD8EF3499}">
            <xm:f>OR(TEXT($C473,"jjjj")=TEXT(CRENEAUX!$S$14,"jjjj"),TEXT($C473,"jjjj")=TEXT(CRENEAUX!$T$14,"jjjj"),TEXT($C473,"jjjj")=TEXT(CRENEAUX!$U$14,"jjjj"),TEXT($C473,"jjjj")=TEXT(CRENEAUX!$V$14,"jjjj"),TEXT($C473,"jjjj")=TEXT(CRENEAUX!$W$14,"jjjj"),TEXT($C473,"jjjj")=TEXT(CRENEAUX!$X$14,"jjjj"),TEXT($C473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I473</xm:sqref>
        </x14:conditionalFormatting>
        <x14:conditionalFormatting xmlns:xm="http://schemas.microsoft.com/office/excel/2006/main">
          <x14:cfRule type="expression" priority="448" id="{ABB2E825-D8C5-4A17-BADF-AF7FEEAD1763}">
            <xm:f>OR(TEXT($C473,"jjjj")=TEXT(CRENEAUX!$S$14,"jjjj"),TEXT($C473,"jjjj")=TEXT(CRENEAUX!$T$14,"jjjj"),TEXT($C473,"jjjj")=TEXT(CRENEAUX!$U$14,"jjjj"),TEXT($C473,"jjjj")=TEXT(CRENEAUX!$V$14,"jjjj"),TEXT($C473,"jjjj")=TEXT(CRENEAUX!$W$14,"jjjj"),TEXT($C473,"jjjj")=TEXT(CRENEAUX!$X$14,"jjjj"),TEXT($C473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I474</xm:sqref>
        </x14:conditionalFormatting>
        <x14:conditionalFormatting xmlns:xm="http://schemas.microsoft.com/office/excel/2006/main">
          <x14:cfRule type="expression" priority="446" id="{F8ECA63E-DC5C-4A71-A4AD-0A5434C328BB}">
            <xm:f>OR(TEXT($C475,"jjjj")=TEXT(CRENEAUX!$S$14,"jjjj"),TEXT($C475,"jjjj")=TEXT(CRENEAUX!$T$14,"jjjj"),TEXT($C475,"jjjj")=TEXT(CRENEAUX!$U$14,"jjjj"),TEXT($C475,"jjjj")=TEXT(CRENEAUX!$V$14,"jjjj"),TEXT($C475,"jjjj")=TEXT(CRENEAUX!$W$14,"jjjj"),TEXT($C475,"jjjj")=TEXT(CRENEAUX!$X$14,"jjjj"),TEXT($C475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I475</xm:sqref>
        </x14:conditionalFormatting>
        <x14:conditionalFormatting xmlns:xm="http://schemas.microsoft.com/office/excel/2006/main">
          <x14:cfRule type="expression" priority="445" id="{D084AF37-2A79-4D10-A07E-6DB10F40071E}">
            <xm:f>OR(TEXT($C475,"jjjj")=TEXT(CRENEAUX!$S$14,"jjjj"),TEXT($C475,"jjjj")=TEXT(CRENEAUX!$T$14,"jjjj"),TEXT($C475,"jjjj")=TEXT(CRENEAUX!$U$14,"jjjj"),TEXT($C475,"jjjj")=TEXT(CRENEAUX!$V$14,"jjjj"),TEXT($C475,"jjjj")=TEXT(CRENEAUX!$W$14,"jjjj"),TEXT($C475,"jjjj")=TEXT(CRENEAUX!$X$14,"jjjj"),TEXT($C475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I476</xm:sqref>
        </x14:conditionalFormatting>
        <x14:conditionalFormatting xmlns:xm="http://schemas.microsoft.com/office/excel/2006/main">
          <x14:cfRule type="expression" priority="443" id="{0E1FAC3D-807C-49C8-B55D-45B205001B5E}">
            <xm:f>OR(TEXT($C477,"jjjj")=TEXT(CRENEAUX!$S$14,"jjjj"),TEXT($C477,"jjjj")=TEXT(CRENEAUX!$T$14,"jjjj"),TEXT($C477,"jjjj")=TEXT(CRENEAUX!$U$14,"jjjj"),TEXT($C477,"jjjj")=TEXT(CRENEAUX!$V$14,"jjjj"),TEXT($C477,"jjjj")=TEXT(CRENEAUX!$W$14,"jjjj"),TEXT($C477,"jjjj")=TEXT(CRENEAUX!$X$14,"jjjj"),TEXT($C477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I477</xm:sqref>
        </x14:conditionalFormatting>
        <x14:conditionalFormatting xmlns:xm="http://schemas.microsoft.com/office/excel/2006/main">
          <x14:cfRule type="expression" priority="442" id="{74DF2320-A5A8-4343-ADFC-F2706D2A1229}">
            <xm:f>OR(TEXT($C477,"jjjj")=TEXT(CRENEAUX!$S$14,"jjjj"),TEXT($C477,"jjjj")=TEXT(CRENEAUX!$T$14,"jjjj"),TEXT($C477,"jjjj")=TEXT(CRENEAUX!$U$14,"jjjj"),TEXT($C477,"jjjj")=TEXT(CRENEAUX!$V$14,"jjjj"),TEXT($C477,"jjjj")=TEXT(CRENEAUX!$W$14,"jjjj"),TEXT($C477,"jjjj")=TEXT(CRENEAUX!$X$14,"jjjj"),TEXT($C477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I478</xm:sqref>
        </x14:conditionalFormatting>
        <x14:conditionalFormatting xmlns:xm="http://schemas.microsoft.com/office/excel/2006/main">
          <x14:cfRule type="expression" priority="440" id="{2BA47AA0-2F43-45D4-BC48-79CF2A97562D}">
            <xm:f>OR(TEXT($C479,"jjjj")=TEXT(CRENEAUX!$S$14,"jjjj"),TEXT($C479,"jjjj")=TEXT(CRENEAUX!$T$14,"jjjj"),TEXT($C479,"jjjj")=TEXT(CRENEAUX!$U$14,"jjjj"),TEXT($C479,"jjjj")=TEXT(CRENEAUX!$V$14,"jjjj"),TEXT($C479,"jjjj")=TEXT(CRENEAUX!$W$14,"jjjj"),TEXT($C479,"jjjj")=TEXT(CRENEAUX!$X$14,"jjjj"),TEXT($C479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I479</xm:sqref>
        </x14:conditionalFormatting>
        <x14:conditionalFormatting xmlns:xm="http://schemas.microsoft.com/office/excel/2006/main">
          <x14:cfRule type="expression" priority="439" id="{8AB9FE2B-5DDA-4BD4-A134-CE707B527470}">
            <xm:f>OR(TEXT($C479,"jjjj")=TEXT(CRENEAUX!$S$14,"jjjj"),TEXT($C479,"jjjj")=TEXT(CRENEAUX!$T$14,"jjjj"),TEXT($C479,"jjjj")=TEXT(CRENEAUX!$U$14,"jjjj"),TEXT($C479,"jjjj")=TEXT(CRENEAUX!$V$14,"jjjj"),TEXT($C479,"jjjj")=TEXT(CRENEAUX!$W$14,"jjjj"),TEXT($C479,"jjjj")=TEXT(CRENEAUX!$X$14,"jjjj"),TEXT($C479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I480</xm:sqref>
        </x14:conditionalFormatting>
        <x14:conditionalFormatting xmlns:xm="http://schemas.microsoft.com/office/excel/2006/main">
          <x14:cfRule type="expression" priority="437" id="{FA7A7084-5A82-4E0F-974E-CD7EDAF95EB2}">
            <xm:f>OR(TEXT($C481,"jjjj")=TEXT(CRENEAUX!$S$14,"jjjj"),TEXT($C481,"jjjj")=TEXT(CRENEAUX!$T$14,"jjjj"),TEXT($C481,"jjjj")=TEXT(CRENEAUX!$U$14,"jjjj"),TEXT($C481,"jjjj")=TEXT(CRENEAUX!$V$14,"jjjj"),TEXT($C481,"jjjj")=TEXT(CRENEAUX!$W$14,"jjjj"),TEXT($C481,"jjjj")=TEXT(CRENEAUX!$X$14,"jjjj"),TEXT($C481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I481</xm:sqref>
        </x14:conditionalFormatting>
        <x14:conditionalFormatting xmlns:xm="http://schemas.microsoft.com/office/excel/2006/main">
          <x14:cfRule type="expression" priority="436" id="{010F1972-0C2D-4CD6-B344-8FCC38729F3F}">
            <xm:f>OR(TEXT($C481,"jjjj")=TEXT(CRENEAUX!$S$14,"jjjj"),TEXT($C481,"jjjj")=TEXT(CRENEAUX!$T$14,"jjjj"),TEXT($C481,"jjjj")=TEXT(CRENEAUX!$U$14,"jjjj"),TEXT($C481,"jjjj")=TEXT(CRENEAUX!$V$14,"jjjj"),TEXT($C481,"jjjj")=TEXT(CRENEAUX!$W$14,"jjjj"),TEXT($C481,"jjjj")=TEXT(CRENEAUX!$X$14,"jjjj"),TEXT($C481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I482</xm:sqref>
        </x14:conditionalFormatting>
        <x14:conditionalFormatting xmlns:xm="http://schemas.microsoft.com/office/excel/2006/main">
          <x14:cfRule type="expression" priority="434" id="{915C9549-AF31-4E8D-9234-E7E0DDFD8C12}">
            <xm:f>OR(TEXT($C483,"jjjj")=TEXT(CRENEAUX!$S$14,"jjjj"),TEXT($C483,"jjjj")=TEXT(CRENEAUX!$T$14,"jjjj"),TEXT($C483,"jjjj")=TEXT(CRENEAUX!$U$14,"jjjj"),TEXT($C483,"jjjj")=TEXT(CRENEAUX!$V$14,"jjjj"),TEXT($C483,"jjjj")=TEXT(CRENEAUX!$W$14,"jjjj"),TEXT($C483,"jjjj")=TEXT(CRENEAUX!$X$14,"jjjj"),TEXT($C483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I483</xm:sqref>
        </x14:conditionalFormatting>
        <x14:conditionalFormatting xmlns:xm="http://schemas.microsoft.com/office/excel/2006/main">
          <x14:cfRule type="expression" priority="433" id="{3840527D-64E3-42B5-8DA6-6657CE260867}">
            <xm:f>OR(TEXT($C483,"jjjj")=TEXT(CRENEAUX!$S$14,"jjjj"),TEXT($C483,"jjjj")=TEXT(CRENEAUX!$T$14,"jjjj"),TEXT($C483,"jjjj")=TEXT(CRENEAUX!$U$14,"jjjj"),TEXT($C483,"jjjj")=TEXT(CRENEAUX!$V$14,"jjjj"),TEXT($C483,"jjjj")=TEXT(CRENEAUX!$W$14,"jjjj"),TEXT($C483,"jjjj")=TEXT(CRENEAUX!$X$14,"jjjj"),TEXT($C483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I484</xm:sqref>
        </x14:conditionalFormatting>
        <x14:conditionalFormatting xmlns:xm="http://schemas.microsoft.com/office/excel/2006/main">
          <x14:cfRule type="expression" priority="431" id="{1972CC9A-42FF-4C79-BCF7-BDB40359852A}">
            <xm:f>OR(TEXT($C485,"jjjj")=TEXT(CRENEAUX!$S$14,"jjjj"),TEXT($C485,"jjjj")=TEXT(CRENEAUX!$T$14,"jjjj"),TEXT($C485,"jjjj")=TEXT(CRENEAUX!$U$14,"jjjj"),TEXT($C485,"jjjj")=TEXT(CRENEAUX!$V$14,"jjjj"),TEXT($C485,"jjjj")=TEXT(CRENEAUX!$W$14,"jjjj"),TEXT($C485,"jjjj")=TEXT(CRENEAUX!$X$14,"jjjj"),TEXT($C485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I485</xm:sqref>
        </x14:conditionalFormatting>
        <x14:conditionalFormatting xmlns:xm="http://schemas.microsoft.com/office/excel/2006/main">
          <x14:cfRule type="expression" priority="430" id="{469B7D65-1762-4E9A-9ACE-CB417A767A28}">
            <xm:f>OR(TEXT($C485,"jjjj")=TEXT(CRENEAUX!$S$14,"jjjj"),TEXT($C485,"jjjj")=TEXT(CRENEAUX!$T$14,"jjjj"),TEXT($C485,"jjjj")=TEXT(CRENEAUX!$U$14,"jjjj"),TEXT($C485,"jjjj")=TEXT(CRENEAUX!$V$14,"jjjj"),TEXT($C485,"jjjj")=TEXT(CRENEAUX!$W$14,"jjjj"),TEXT($C485,"jjjj")=TEXT(CRENEAUX!$X$14,"jjjj"),TEXT($C485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I486</xm:sqref>
        </x14:conditionalFormatting>
        <x14:conditionalFormatting xmlns:xm="http://schemas.microsoft.com/office/excel/2006/main">
          <x14:cfRule type="expression" priority="428" id="{1214F0E1-A467-43DE-9EA0-E2FFA93FB871}">
            <xm:f>OR(TEXT($C487,"jjjj")=TEXT(CRENEAUX!$S$14,"jjjj"),TEXT($C487,"jjjj")=TEXT(CRENEAUX!$T$14,"jjjj"),TEXT($C487,"jjjj")=TEXT(CRENEAUX!$U$14,"jjjj"),TEXT($C487,"jjjj")=TEXT(CRENEAUX!$V$14,"jjjj"),TEXT($C487,"jjjj")=TEXT(CRENEAUX!$W$14,"jjjj"),TEXT($C487,"jjjj")=TEXT(CRENEAUX!$X$14,"jjjj"),TEXT($C487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I487</xm:sqref>
        </x14:conditionalFormatting>
        <x14:conditionalFormatting xmlns:xm="http://schemas.microsoft.com/office/excel/2006/main">
          <x14:cfRule type="expression" priority="427" id="{FA33F31D-7CE9-497D-B7D3-FCFAA38652DF}">
            <xm:f>OR(TEXT($C487,"jjjj")=TEXT(CRENEAUX!$S$14,"jjjj"),TEXT($C487,"jjjj")=TEXT(CRENEAUX!$T$14,"jjjj"),TEXT($C487,"jjjj")=TEXT(CRENEAUX!$U$14,"jjjj"),TEXT($C487,"jjjj")=TEXT(CRENEAUX!$V$14,"jjjj"),TEXT($C487,"jjjj")=TEXT(CRENEAUX!$W$14,"jjjj"),TEXT($C487,"jjjj")=TEXT(CRENEAUX!$X$14,"jjjj"),TEXT($C487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I488</xm:sqref>
        </x14:conditionalFormatting>
        <x14:conditionalFormatting xmlns:xm="http://schemas.microsoft.com/office/excel/2006/main">
          <x14:cfRule type="expression" priority="425" id="{2E3425D6-CD41-4F88-A0F2-7C9B6419E62A}">
            <xm:f>OR(TEXT($C489,"jjjj")=TEXT(CRENEAUX!$S$14,"jjjj"),TEXT($C489,"jjjj")=TEXT(CRENEAUX!$T$14,"jjjj"),TEXT($C489,"jjjj")=TEXT(CRENEAUX!$U$14,"jjjj"),TEXT($C489,"jjjj")=TEXT(CRENEAUX!$V$14,"jjjj"),TEXT($C489,"jjjj")=TEXT(CRENEAUX!$W$14,"jjjj"),TEXT($C489,"jjjj")=TEXT(CRENEAUX!$X$14,"jjjj"),TEXT($C489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I489</xm:sqref>
        </x14:conditionalFormatting>
        <x14:conditionalFormatting xmlns:xm="http://schemas.microsoft.com/office/excel/2006/main">
          <x14:cfRule type="expression" priority="424" id="{D50C816F-36D5-44E7-96C2-E2E4503E3C08}">
            <xm:f>OR(TEXT($C489,"jjjj")=TEXT(CRENEAUX!$S$14,"jjjj"),TEXT($C489,"jjjj")=TEXT(CRENEAUX!$T$14,"jjjj"),TEXT($C489,"jjjj")=TEXT(CRENEAUX!$U$14,"jjjj"),TEXT($C489,"jjjj")=TEXT(CRENEAUX!$V$14,"jjjj"),TEXT($C489,"jjjj")=TEXT(CRENEAUX!$W$14,"jjjj"),TEXT($C489,"jjjj")=TEXT(CRENEAUX!$X$14,"jjjj"),TEXT($C489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I490</xm:sqref>
        </x14:conditionalFormatting>
        <x14:conditionalFormatting xmlns:xm="http://schemas.microsoft.com/office/excel/2006/main">
          <x14:cfRule type="expression" priority="422" id="{A70B25DE-3922-4CA4-AA10-E2C10A07E84D}">
            <xm:f>OR(TEXT($C491,"jjjj")=TEXT(CRENEAUX!$S$14,"jjjj"),TEXT($C491,"jjjj")=TEXT(CRENEAUX!$T$14,"jjjj"),TEXT($C491,"jjjj")=TEXT(CRENEAUX!$U$14,"jjjj"),TEXT($C491,"jjjj")=TEXT(CRENEAUX!$V$14,"jjjj"),TEXT($C491,"jjjj")=TEXT(CRENEAUX!$W$14,"jjjj"),TEXT($C491,"jjjj")=TEXT(CRENEAUX!$X$14,"jjjj"),TEXT($C491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I491</xm:sqref>
        </x14:conditionalFormatting>
        <x14:conditionalFormatting xmlns:xm="http://schemas.microsoft.com/office/excel/2006/main">
          <x14:cfRule type="expression" priority="421" id="{61CC771F-A711-42B5-A77B-680AF70961C9}">
            <xm:f>OR(TEXT($C491,"jjjj")=TEXT(CRENEAUX!$S$14,"jjjj"),TEXT($C491,"jjjj")=TEXT(CRENEAUX!$T$14,"jjjj"),TEXT($C491,"jjjj")=TEXT(CRENEAUX!$U$14,"jjjj"),TEXT($C491,"jjjj")=TEXT(CRENEAUX!$V$14,"jjjj"),TEXT($C491,"jjjj")=TEXT(CRENEAUX!$W$14,"jjjj"),TEXT($C491,"jjjj")=TEXT(CRENEAUX!$X$14,"jjjj"),TEXT($C491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I492</xm:sqref>
        </x14:conditionalFormatting>
        <x14:conditionalFormatting xmlns:xm="http://schemas.microsoft.com/office/excel/2006/main">
          <x14:cfRule type="expression" priority="419" id="{5BF2C07D-05D6-4584-A5B7-1E2816CC64EF}">
            <xm:f>OR(TEXT($C493,"jjjj")=TEXT(CRENEAUX!$S$14,"jjjj"),TEXT($C493,"jjjj")=TEXT(CRENEAUX!$T$14,"jjjj"),TEXT($C493,"jjjj")=TEXT(CRENEAUX!$U$14,"jjjj"),TEXT($C493,"jjjj")=TEXT(CRENEAUX!$V$14,"jjjj"),TEXT($C493,"jjjj")=TEXT(CRENEAUX!$W$14,"jjjj"),TEXT($C493,"jjjj")=TEXT(CRENEAUX!$X$14,"jjjj"),TEXT($C493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I493</xm:sqref>
        </x14:conditionalFormatting>
        <x14:conditionalFormatting xmlns:xm="http://schemas.microsoft.com/office/excel/2006/main">
          <x14:cfRule type="expression" priority="418" id="{15557F84-A537-4260-8374-E6520F090A08}">
            <xm:f>OR(TEXT($C493,"jjjj")=TEXT(CRENEAUX!$S$14,"jjjj"),TEXT($C493,"jjjj")=TEXT(CRENEAUX!$T$14,"jjjj"),TEXT($C493,"jjjj")=TEXT(CRENEAUX!$U$14,"jjjj"),TEXT($C493,"jjjj")=TEXT(CRENEAUX!$V$14,"jjjj"),TEXT($C493,"jjjj")=TEXT(CRENEAUX!$W$14,"jjjj"),TEXT($C493,"jjjj")=TEXT(CRENEAUX!$X$14,"jjjj"),TEXT($C493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I494</xm:sqref>
        </x14:conditionalFormatting>
        <x14:conditionalFormatting xmlns:xm="http://schemas.microsoft.com/office/excel/2006/main">
          <x14:cfRule type="expression" priority="416" id="{DD3B89D3-281C-4BD0-AAA7-EE17DC4A61C9}">
            <xm:f>OR(TEXT($C495,"jjjj")=TEXT(CRENEAUX!$S$14,"jjjj"),TEXT($C495,"jjjj")=TEXT(CRENEAUX!$T$14,"jjjj"),TEXT($C495,"jjjj")=TEXT(CRENEAUX!$U$14,"jjjj"),TEXT($C495,"jjjj")=TEXT(CRENEAUX!$V$14,"jjjj"),TEXT($C495,"jjjj")=TEXT(CRENEAUX!$W$14,"jjjj"),TEXT($C495,"jjjj")=TEXT(CRENEAUX!$X$14,"jjjj"),TEXT($C495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I495</xm:sqref>
        </x14:conditionalFormatting>
        <x14:conditionalFormatting xmlns:xm="http://schemas.microsoft.com/office/excel/2006/main">
          <x14:cfRule type="expression" priority="415" id="{F614E8C7-2C84-42EF-BB74-4DEF5A757AAD}">
            <xm:f>OR(TEXT($C495,"jjjj")=TEXT(CRENEAUX!$S$14,"jjjj"),TEXT($C495,"jjjj")=TEXT(CRENEAUX!$T$14,"jjjj"),TEXT($C495,"jjjj")=TEXT(CRENEAUX!$U$14,"jjjj"),TEXT($C495,"jjjj")=TEXT(CRENEAUX!$V$14,"jjjj"),TEXT($C495,"jjjj")=TEXT(CRENEAUX!$W$14,"jjjj"),TEXT($C495,"jjjj")=TEXT(CRENEAUX!$X$14,"jjjj"),TEXT($C495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I496</xm:sqref>
        </x14:conditionalFormatting>
        <x14:conditionalFormatting xmlns:xm="http://schemas.microsoft.com/office/excel/2006/main">
          <x14:cfRule type="expression" priority="413" id="{3C999467-9D74-4521-9DF9-901E6DF58BA0}">
            <xm:f>OR(TEXT($C497,"jjjj")=TEXT(CRENEAUX!$S$14,"jjjj"),TEXT($C497,"jjjj")=TEXT(CRENEAUX!$T$14,"jjjj"),TEXT($C497,"jjjj")=TEXT(CRENEAUX!$U$14,"jjjj"),TEXT($C497,"jjjj")=TEXT(CRENEAUX!$V$14,"jjjj"),TEXT($C497,"jjjj")=TEXT(CRENEAUX!$W$14,"jjjj"),TEXT($C497,"jjjj")=TEXT(CRENEAUX!$X$14,"jjjj"),TEXT($C497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I497</xm:sqref>
        </x14:conditionalFormatting>
        <x14:conditionalFormatting xmlns:xm="http://schemas.microsoft.com/office/excel/2006/main">
          <x14:cfRule type="expression" priority="412" id="{98C3E32B-D114-43FE-81B1-4F2A7FB6F597}">
            <xm:f>OR(TEXT($C497,"jjjj")=TEXT(CRENEAUX!$S$14,"jjjj"),TEXT($C497,"jjjj")=TEXT(CRENEAUX!$T$14,"jjjj"),TEXT($C497,"jjjj")=TEXT(CRENEAUX!$U$14,"jjjj"),TEXT($C497,"jjjj")=TEXT(CRENEAUX!$V$14,"jjjj"),TEXT($C497,"jjjj")=TEXT(CRENEAUX!$W$14,"jjjj"),TEXT($C497,"jjjj")=TEXT(CRENEAUX!$X$14,"jjjj"),TEXT($C497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I498</xm:sqref>
        </x14:conditionalFormatting>
        <x14:conditionalFormatting xmlns:xm="http://schemas.microsoft.com/office/excel/2006/main">
          <x14:cfRule type="expression" priority="410" id="{5BADD5B0-2A06-42D8-BF08-570B7A0EB7A8}">
            <xm:f>OR(TEXT($C499,"jjjj")=TEXT(CRENEAUX!$S$14,"jjjj"),TEXT($C499,"jjjj")=TEXT(CRENEAUX!$T$14,"jjjj"),TEXT($C499,"jjjj")=TEXT(CRENEAUX!$U$14,"jjjj"),TEXT($C499,"jjjj")=TEXT(CRENEAUX!$V$14,"jjjj"),TEXT($C499,"jjjj")=TEXT(CRENEAUX!$W$14,"jjjj"),TEXT($C499,"jjjj")=TEXT(CRENEAUX!$X$14,"jjjj"),TEXT($C499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I499</xm:sqref>
        </x14:conditionalFormatting>
        <x14:conditionalFormatting xmlns:xm="http://schemas.microsoft.com/office/excel/2006/main">
          <x14:cfRule type="expression" priority="409" id="{7C583731-D162-455D-B9CF-B96EECF9696F}">
            <xm:f>OR(TEXT($C499,"jjjj")=TEXT(CRENEAUX!$S$14,"jjjj"),TEXT($C499,"jjjj")=TEXT(CRENEAUX!$T$14,"jjjj"),TEXT($C499,"jjjj")=TEXT(CRENEAUX!$U$14,"jjjj"),TEXT($C499,"jjjj")=TEXT(CRENEAUX!$V$14,"jjjj"),TEXT($C499,"jjjj")=TEXT(CRENEAUX!$W$14,"jjjj"),TEXT($C499,"jjjj")=TEXT(CRENEAUX!$X$14,"jjjj"),TEXT($C499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I500</xm:sqref>
        </x14:conditionalFormatting>
        <x14:conditionalFormatting xmlns:xm="http://schemas.microsoft.com/office/excel/2006/main">
          <x14:cfRule type="expression" priority="407" id="{2D47F46C-135F-4CFC-B32E-2F1F90677E91}">
            <xm:f>OR(TEXT($C501,"jjjj")=TEXT(CRENEAUX!$S$14,"jjjj"),TEXT($C501,"jjjj")=TEXT(CRENEAUX!$T$14,"jjjj"),TEXT($C501,"jjjj")=TEXT(CRENEAUX!$U$14,"jjjj"),TEXT($C501,"jjjj")=TEXT(CRENEAUX!$V$14,"jjjj"),TEXT($C501,"jjjj")=TEXT(CRENEAUX!$W$14,"jjjj"),TEXT($C501,"jjjj")=TEXT(CRENEAUX!$X$14,"jjjj"),TEXT($C501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I501</xm:sqref>
        </x14:conditionalFormatting>
        <x14:conditionalFormatting xmlns:xm="http://schemas.microsoft.com/office/excel/2006/main">
          <x14:cfRule type="expression" priority="406" id="{19ABD61A-FB0A-43AF-95F8-F3FCBD106E07}">
            <xm:f>OR(TEXT($C501,"jjjj")=TEXT(CRENEAUX!$S$14,"jjjj"),TEXT($C501,"jjjj")=TEXT(CRENEAUX!$T$14,"jjjj"),TEXT($C501,"jjjj")=TEXT(CRENEAUX!$U$14,"jjjj"),TEXT($C501,"jjjj")=TEXT(CRENEAUX!$V$14,"jjjj"),TEXT($C501,"jjjj")=TEXT(CRENEAUX!$W$14,"jjjj"),TEXT($C501,"jjjj")=TEXT(CRENEAUX!$X$14,"jjjj"),TEXT($C501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I502</xm:sqref>
        </x14:conditionalFormatting>
        <x14:conditionalFormatting xmlns:xm="http://schemas.microsoft.com/office/excel/2006/main">
          <x14:cfRule type="expression" priority="404" id="{E1FAC680-1DA7-436F-9946-6510D43FF895}">
            <xm:f>OR(TEXT($C503,"jjjj")=TEXT(CRENEAUX!$S$14,"jjjj"),TEXT($C503,"jjjj")=TEXT(CRENEAUX!$T$14,"jjjj"),TEXT($C503,"jjjj")=TEXT(CRENEAUX!$U$14,"jjjj"),TEXT($C503,"jjjj")=TEXT(CRENEAUX!$V$14,"jjjj"),TEXT($C503,"jjjj")=TEXT(CRENEAUX!$W$14,"jjjj"),TEXT($C503,"jjjj")=TEXT(CRENEAUX!$X$14,"jjjj"),TEXT($C503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I503</xm:sqref>
        </x14:conditionalFormatting>
        <x14:conditionalFormatting xmlns:xm="http://schemas.microsoft.com/office/excel/2006/main">
          <x14:cfRule type="expression" priority="403" id="{5B6F1409-51CA-4379-B484-46D62F983DD2}">
            <xm:f>OR(TEXT($C503,"jjjj")=TEXT(CRENEAUX!$S$14,"jjjj"),TEXT($C503,"jjjj")=TEXT(CRENEAUX!$T$14,"jjjj"),TEXT($C503,"jjjj")=TEXT(CRENEAUX!$U$14,"jjjj"),TEXT($C503,"jjjj")=TEXT(CRENEAUX!$V$14,"jjjj"),TEXT($C503,"jjjj")=TEXT(CRENEAUX!$W$14,"jjjj"),TEXT($C503,"jjjj")=TEXT(CRENEAUX!$X$14,"jjjj"),TEXT($C503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I504</xm:sqref>
        </x14:conditionalFormatting>
        <x14:conditionalFormatting xmlns:xm="http://schemas.microsoft.com/office/excel/2006/main">
          <x14:cfRule type="expression" priority="401" id="{9FCE03F9-3091-43D0-9085-AF3185BFC96C}">
            <xm:f>OR(TEXT($C505,"jjjj")=TEXT(CRENEAUX!$S$14,"jjjj"),TEXT($C505,"jjjj")=TEXT(CRENEAUX!$T$14,"jjjj"),TEXT($C505,"jjjj")=TEXT(CRENEAUX!$U$14,"jjjj"),TEXT($C505,"jjjj")=TEXT(CRENEAUX!$V$14,"jjjj"),TEXT($C505,"jjjj")=TEXT(CRENEAUX!$W$14,"jjjj"),TEXT($C505,"jjjj")=TEXT(CRENEAUX!$X$14,"jjjj"),TEXT($C505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I505</xm:sqref>
        </x14:conditionalFormatting>
        <x14:conditionalFormatting xmlns:xm="http://schemas.microsoft.com/office/excel/2006/main">
          <x14:cfRule type="expression" priority="400" id="{F5E22147-3ABF-491A-A5A3-1EC63C50DCC4}">
            <xm:f>OR(TEXT($C505,"jjjj")=TEXT(CRENEAUX!$S$14,"jjjj"),TEXT($C505,"jjjj")=TEXT(CRENEAUX!$T$14,"jjjj"),TEXT($C505,"jjjj")=TEXT(CRENEAUX!$U$14,"jjjj"),TEXT($C505,"jjjj")=TEXT(CRENEAUX!$V$14,"jjjj"),TEXT($C505,"jjjj")=TEXT(CRENEAUX!$W$14,"jjjj"),TEXT($C505,"jjjj")=TEXT(CRENEAUX!$X$14,"jjjj"),TEXT($C505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I506</xm:sqref>
        </x14:conditionalFormatting>
        <x14:conditionalFormatting xmlns:xm="http://schemas.microsoft.com/office/excel/2006/main">
          <x14:cfRule type="expression" priority="398" id="{D06606D8-2A19-4318-AEA0-E5C4F255C922}">
            <xm:f>OR(TEXT($C507,"jjjj")=TEXT(CRENEAUX!$S$14,"jjjj"),TEXT($C507,"jjjj")=TEXT(CRENEAUX!$T$14,"jjjj"),TEXT($C507,"jjjj")=TEXT(CRENEAUX!$U$14,"jjjj"),TEXT($C507,"jjjj")=TEXT(CRENEAUX!$V$14,"jjjj"),TEXT($C507,"jjjj")=TEXT(CRENEAUX!$W$14,"jjjj"),TEXT($C507,"jjjj")=TEXT(CRENEAUX!$X$14,"jjjj"),TEXT($C507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I507</xm:sqref>
        </x14:conditionalFormatting>
        <x14:conditionalFormatting xmlns:xm="http://schemas.microsoft.com/office/excel/2006/main">
          <x14:cfRule type="expression" priority="397" id="{28665481-165E-4FF7-8571-41089C641746}">
            <xm:f>OR(TEXT($C507,"jjjj")=TEXT(CRENEAUX!$S$14,"jjjj"),TEXT($C507,"jjjj")=TEXT(CRENEAUX!$T$14,"jjjj"),TEXT($C507,"jjjj")=TEXT(CRENEAUX!$U$14,"jjjj"),TEXT($C507,"jjjj")=TEXT(CRENEAUX!$V$14,"jjjj"),TEXT($C507,"jjjj")=TEXT(CRENEAUX!$W$14,"jjjj"),TEXT($C507,"jjjj")=TEXT(CRENEAUX!$X$14,"jjjj"),TEXT($C507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I508</xm:sqref>
        </x14:conditionalFormatting>
        <x14:conditionalFormatting xmlns:xm="http://schemas.microsoft.com/office/excel/2006/main">
          <x14:cfRule type="expression" priority="395" id="{94826D05-A307-4B77-A848-0A030356304A}">
            <xm:f>OR(TEXT($C509,"jjjj")=TEXT(CRENEAUX!$S$14,"jjjj"),TEXT($C509,"jjjj")=TEXT(CRENEAUX!$T$14,"jjjj"),TEXT($C509,"jjjj")=TEXT(CRENEAUX!$U$14,"jjjj"),TEXT($C509,"jjjj")=TEXT(CRENEAUX!$V$14,"jjjj"),TEXT($C509,"jjjj")=TEXT(CRENEAUX!$W$14,"jjjj"),TEXT($C509,"jjjj")=TEXT(CRENEAUX!$X$14,"jjjj"),TEXT($C509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I509</xm:sqref>
        </x14:conditionalFormatting>
        <x14:conditionalFormatting xmlns:xm="http://schemas.microsoft.com/office/excel/2006/main">
          <x14:cfRule type="expression" priority="394" id="{496FC7F8-F266-4274-A52E-C5EAAC8F8693}">
            <xm:f>OR(TEXT($C509,"jjjj")=TEXT(CRENEAUX!$S$14,"jjjj"),TEXT($C509,"jjjj")=TEXT(CRENEAUX!$T$14,"jjjj"),TEXT($C509,"jjjj")=TEXT(CRENEAUX!$U$14,"jjjj"),TEXT($C509,"jjjj")=TEXT(CRENEAUX!$V$14,"jjjj"),TEXT($C509,"jjjj")=TEXT(CRENEAUX!$W$14,"jjjj"),TEXT($C509,"jjjj")=TEXT(CRENEAUX!$X$14,"jjjj"),TEXT($C509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I510</xm:sqref>
        </x14:conditionalFormatting>
        <x14:conditionalFormatting xmlns:xm="http://schemas.microsoft.com/office/excel/2006/main">
          <x14:cfRule type="expression" priority="392" id="{634260FC-DB7C-44F7-BD07-9BF5186C0EAF}">
            <xm:f>OR(TEXT($C511,"jjjj")=TEXT(CRENEAUX!$S$14,"jjjj"),TEXT($C511,"jjjj")=TEXT(CRENEAUX!$T$14,"jjjj"),TEXT($C511,"jjjj")=TEXT(CRENEAUX!$U$14,"jjjj"),TEXT($C511,"jjjj")=TEXT(CRENEAUX!$V$14,"jjjj"),TEXT($C511,"jjjj")=TEXT(CRENEAUX!$W$14,"jjjj"),TEXT($C511,"jjjj")=TEXT(CRENEAUX!$X$14,"jjjj"),TEXT($C511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I511</xm:sqref>
        </x14:conditionalFormatting>
        <x14:conditionalFormatting xmlns:xm="http://schemas.microsoft.com/office/excel/2006/main">
          <x14:cfRule type="expression" priority="391" id="{31878CC1-5118-4523-BC09-CE017CC4DA16}">
            <xm:f>OR(TEXT($C511,"jjjj")=TEXT(CRENEAUX!$S$14,"jjjj"),TEXT($C511,"jjjj")=TEXT(CRENEAUX!$T$14,"jjjj"),TEXT($C511,"jjjj")=TEXT(CRENEAUX!$U$14,"jjjj"),TEXT($C511,"jjjj")=TEXT(CRENEAUX!$V$14,"jjjj"),TEXT($C511,"jjjj")=TEXT(CRENEAUX!$W$14,"jjjj"),TEXT($C511,"jjjj")=TEXT(CRENEAUX!$X$14,"jjjj"),TEXT($C511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I512</xm:sqref>
        </x14:conditionalFormatting>
        <x14:conditionalFormatting xmlns:xm="http://schemas.microsoft.com/office/excel/2006/main">
          <x14:cfRule type="expression" priority="389" id="{1546EE27-2D6A-44CB-8C43-12E56A6395CB}">
            <xm:f>OR(TEXT($C513,"jjjj")=TEXT(CRENEAUX!$S$14,"jjjj"),TEXT($C513,"jjjj")=TEXT(CRENEAUX!$T$14,"jjjj"),TEXT($C513,"jjjj")=TEXT(CRENEAUX!$U$14,"jjjj"),TEXT($C513,"jjjj")=TEXT(CRENEAUX!$V$14,"jjjj"),TEXT($C513,"jjjj")=TEXT(CRENEAUX!$W$14,"jjjj"),TEXT($C513,"jjjj")=TEXT(CRENEAUX!$X$14,"jjjj"),TEXT($C513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I513</xm:sqref>
        </x14:conditionalFormatting>
        <x14:conditionalFormatting xmlns:xm="http://schemas.microsoft.com/office/excel/2006/main">
          <x14:cfRule type="expression" priority="388" id="{B5128FB5-22BE-4359-9A48-286E79FEC31C}">
            <xm:f>OR(TEXT($C513,"jjjj")=TEXT(CRENEAUX!$S$14,"jjjj"),TEXT($C513,"jjjj")=TEXT(CRENEAUX!$T$14,"jjjj"),TEXT($C513,"jjjj")=TEXT(CRENEAUX!$U$14,"jjjj"),TEXT($C513,"jjjj")=TEXT(CRENEAUX!$V$14,"jjjj"),TEXT($C513,"jjjj")=TEXT(CRENEAUX!$W$14,"jjjj"),TEXT($C513,"jjjj")=TEXT(CRENEAUX!$X$14,"jjjj"),TEXT($C513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I514</xm:sqref>
        </x14:conditionalFormatting>
        <x14:conditionalFormatting xmlns:xm="http://schemas.microsoft.com/office/excel/2006/main">
          <x14:cfRule type="expression" priority="386" id="{D514FA4E-5CED-4081-BE65-26D7DBA1329C}">
            <xm:f>OR(TEXT($C515,"jjjj")=TEXT(CRENEAUX!$S$14,"jjjj"),TEXT($C515,"jjjj")=TEXT(CRENEAUX!$T$14,"jjjj"),TEXT($C515,"jjjj")=TEXT(CRENEAUX!$U$14,"jjjj"),TEXT($C515,"jjjj")=TEXT(CRENEAUX!$V$14,"jjjj"),TEXT($C515,"jjjj")=TEXT(CRENEAUX!$W$14,"jjjj"),TEXT($C515,"jjjj")=TEXT(CRENEAUX!$X$14,"jjjj"),TEXT($C515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I515</xm:sqref>
        </x14:conditionalFormatting>
        <x14:conditionalFormatting xmlns:xm="http://schemas.microsoft.com/office/excel/2006/main">
          <x14:cfRule type="expression" priority="385" id="{1617A7CB-4E3B-482B-9945-AFD23980FE1E}">
            <xm:f>OR(TEXT($C515,"jjjj")=TEXT(CRENEAUX!$S$14,"jjjj"),TEXT($C515,"jjjj")=TEXT(CRENEAUX!$T$14,"jjjj"),TEXT($C515,"jjjj")=TEXT(CRENEAUX!$U$14,"jjjj"),TEXT($C515,"jjjj")=TEXT(CRENEAUX!$V$14,"jjjj"),TEXT($C515,"jjjj")=TEXT(CRENEAUX!$W$14,"jjjj"),TEXT($C515,"jjjj")=TEXT(CRENEAUX!$X$14,"jjjj"),TEXT($C515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I516</xm:sqref>
        </x14:conditionalFormatting>
        <x14:conditionalFormatting xmlns:xm="http://schemas.microsoft.com/office/excel/2006/main">
          <x14:cfRule type="expression" priority="383" id="{65D3D714-ED4A-426F-9EC6-AAE79E3DDE42}">
            <xm:f>OR(TEXT($C517,"jjjj")=TEXT(CRENEAUX!$S$14,"jjjj"),TEXT($C517,"jjjj")=TEXT(CRENEAUX!$T$14,"jjjj"),TEXT($C517,"jjjj")=TEXT(CRENEAUX!$U$14,"jjjj"),TEXT($C517,"jjjj")=TEXT(CRENEAUX!$V$14,"jjjj"),TEXT($C517,"jjjj")=TEXT(CRENEAUX!$W$14,"jjjj"),TEXT($C517,"jjjj")=TEXT(CRENEAUX!$X$14,"jjjj"),TEXT($C517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I517</xm:sqref>
        </x14:conditionalFormatting>
        <x14:conditionalFormatting xmlns:xm="http://schemas.microsoft.com/office/excel/2006/main">
          <x14:cfRule type="expression" priority="382" id="{49AF76AB-B799-4D1B-90D9-3A7009953BE8}">
            <xm:f>OR(TEXT($C517,"jjjj")=TEXT(CRENEAUX!$S$14,"jjjj"),TEXT($C517,"jjjj")=TEXT(CRENEAUX!$T$14,"jjjj"),TEXT($C517,"jjjj")=TEXT(CRENEAUX!$U$14,"jjjj"),TEXT($C517,"jjjj")=TEXT(CRENEAUX!$V$14,"jjjj"),TEXT($C517,"jjjj")=TEXT(CRENEAUX!$W$14,"jjjj"),TEXT($C517,"jjjj")=TEXT(CRENEAUX!$X$14,"jjjj"),TEXT($C517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I518</xm:sqref>
        </x14:conditionalFormatting>
        <x14:conditionalFormatting xmlns:xm="http://schemas.microsoft.com/office/excel/2006/main">
          <x14:cfRule type="expression" priority="380" id="{F5234B89-B87E-4765-91BA-3F2BDEC279A9}">
            <xm:f>OR(TEXT($C519,"jjjj")=TEXT(CRENEAUX!$S$14,"jjjj"),TEXT($C519,"jjjj")=TEXT(CRENEAUX!$T$14,"jjjj"),TEXT($C519,"jjjj")=TEXT(CRENEAUX!$U$14,"jjjj"),TEXT($C519,"jjjj")=TEXT(CRENEAUX!$V$14,"jjjj"),TEXT($C519,"jjjj")=TEXT(CRENEAUX!$W$14,"jjjj"),TEXT($C519,"jjjj")=TEXT(CRENEAUX!$X$14,"jjjj"),TEXT($C519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I519</xm:sqref>
        </x14:conditionalFormatting>
        <x14:conditionalFormatting xmlns:xm="http://schemas.microsoft.com/office/excel/2006/main">
          <x14:cfRule type="expression" priority="379" id="{1CF13B07-CC16-40B8-82D4-140126B8F297}">
            <xm:f>OR(TEXT($C519,"jjjj")=TEXT(CRENEAUX!$S$14,"jjjj"),TEXT($C519,"jjjj")=TEXT(CRENEAUX!$T$14,"jjjj"),TEXT($C519,"jjjj")=TEXT(CRENEAUX!$U$14,"jjjj"),TEXT($C519,"jjjj")=TEXT(CRENEAUX!$V$14,"jjjj"),TEXT($C519,"jjjj")=TEXT(CRENEAUX!$W$14,"jjjj"),TEXT($C519,"jjjj")=TEXT(CRENEAUX!$X$14,"jjjj"),TEXT($C519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I520</xm:sqref>
        </x14:conditionalFormatting>
        <x14:conditionalFormatting xmlns:xm="http://schemas.microsoft.com/office/excel/2006/main">
          <x14:cfRule type="expression" priority="377" id="{4631D516-3D4E-4EEA-800D-5341DEDE4B07}">
            <xm:f>OR(TEXT($C521,"jjjj")=TEXT(CRENEAUX!$S$14,"jjjj"),TEXT($C521,"jjjj")=TEXT(CRENEAUX!$T$14,"jjjj"),TEXT($C521,"jjjj")=TEXT(CRENEAUX!$U$14,"jjjj"),TEXT($C521,"jjjj")=TEXT(CRENEAUX!$V$14,"jjjj"),TEXT($C521,"jjjj")=TEXT(CRENEAUX!$W$14,"jjjj"),TEXT($C521,"jjjj")=TEXT(CRENEAUX!$X$14,"jjjj"),TEXT($C521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I521</xm:sqref>
        </x14:conditionalFormatting>
        <x14:conditionalFormatting xmlns:xm="http://schemas.microsoft.com/office/excel/2006/main">
          <x14:cfRule type="expression" priority="376" id="{A29F6C19-402C-42F3-A8E7-A43E00A1E4C2}">
            <xm:f>OR(TEXT($C521,"jjjj")=TEXT(CRENEAUX!$S$14,"jjjj"),TEXT($C521,"jjjj")=TEXT(CRENEAUX!$T$14,"jjjj"),TEXT($C521,"jjjj")=TEXT(CRENEAUX!$U$14,"jjjj"),TEXT($C521,"jjjj")=TEXT(CRENEAUX!$V$14,"jjjj"),TEXT($C521,"jjjj")=TEXT(CRENEAUX!$W$14,"jjjj"),TEXT($C521,"jjjj")=TEXT(CRENEAUX!$X$14,"jjjj"),TEXT($C521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I522</xm:sqref>
        </x14:conditionalFormatting>
        <x14:conditionalFormatting xmlns:xm="http://schemas.microsoft.com/office/excel/2006/main">
          <x14:cfRule type="expression" priority="374" id="{B570E163-E3CB-46C9-8F6E-4B71830D01DD}">
            <xm:f>OR(TEXT($C523,"jjjj")=TEXT(CRENEAUX!$S$14,"jjjj"),TEXT($C523,"jjjj")=TEXT(CRENEAUX!$T$14,"jjjj"),TEXT($C523,"jjjj")=TEXT(CRENEAUX!$U$14,"jjjj"),TEXT($C523,"jjjj")=TEXT(CRENEAUX!$V$14,"jjjj"),TEXT($C523,"jjjj")=TEXT(CRENEAUX!$W$14,"jjjj"),TEXT($C523,"jjjj")=TEXT(CRENEAUX!$X$14,"jjjj"),TEXT($C523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I523</xm:sqref>
        </x14:conditionalFormatting>
        <x14:conditionalFormatting xmlns:xm="http://schemas.microsoft.com/office/excel/2006/main">
          <x14:cfRule type="expression" priority="373" id="{1D5CFCB6-80F4-4A43-B9C1-88E24B4A7F3B}">
            <xm:f>OR(TEXT($C523,"jjjj")=TEXT(CRENEAUX!$S$14,"jjjj"),TEXT($C523,"jjjj")=TEXT(CRENEAUX!$T$14,"jjjj"),TEXT($C523,"jjjj")=TEXT(CRENEAUX!$U$14,"jjjj"),TEXT($C523,"jjjj")=TEXT(CRENEAUX!$V$14,"jjjj"),TEXT($C523,"jjjj")=TEXT(CRENEAUX!$W$14,"jjjj"),TEXT($C523,"jjjj")=TEXT(CRENEAUX!$X$14,"jjjj"),TEXT($C523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I524</xm:sqref>
        </x14:conditionalFormatting>
        <x14:conditionalFormatting xmlns:xm="http://schemas.microsoft.com/office/excel/2006/main">
          <x14:cfRule type="expression" priority="371" id="{913CC52A-788B-4C99-8166-89AEC3BD88F6}">
            <xm:f>OR(TEXT($C525,"jjjj")=TEXT(CRENEAUX!$S$14,"jjjj"),TEXT($C525,"jjjj")=TEXT(CRENEAUX!$T$14,"jjjj"),TEXT($C525,"jjjj")=TEXT(CRENEAUX!$U$14,"jjjj"),TEXT($C525,"jjjj")=TEXT(CRENEAUX!$V$14,"jjjj"),TEXT($C525,"jjjj")=TEXT(CRENEAUX!$W$14,"jjjj"),TEXT($C525,"jjjj")=TEXT(CRENEAUX!$X$14,"jjjj"),TEXT($C525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I525</xm:sqref>
        </x14:conditionalFormatting>
        <x14:conditionalFormatting xmlns:xm="http://schemas.microsoft.com/office/excel/2006/main">
          <x14:cfRule type="expression" priority="370" id="{545AB406-1670-4634-A7A0-75D5EE665318}">
            <xm:f>OR(TEXT($C525,"jjjj")=TEXT(CRENEAUX!$S$14,"jjjj"),TEXT($C525,"jjjj")=TEXT(CRENEAUX!$T$14,"jjjj"),TEXT($C525,"jjjj")=TEXT(CRENEAUX!$U$14,"jjjj"),TEXT($C525,"jjjj")=TEXT(CRENEAUX!$V$14,"jjjj"),TEXT($C525,"jjjj")=TEXT(CRENEAUX!$W$14,"jjjj"),TEXT($C525,"jjjj")=TEXT(CRENEAUX!$X$14,"jjjj"),TEXT($C525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I526</xm:sqref>
        </x14:conditionalFormatting>
        <x14:conditionalFormatting xmlns:xm="http://schemas.microsoft.com/office/excel/2006/main">
          <x14:cfRule type="expression" priority="368" id="{C079600A-DA05-42F1-8EBF-FC46F3E51F35}">
            <xm:f>OR(TEXT($C527,"jjjj")=TEXT(CRENEAUX!$S$14,"jjjj"),TEXT($C527,"jjjj")=TEXT(CRENEAUX!$T$14,"jjjj"),TEXT($C527,"jjjj")=TEXT(CRENEAUX!$U$14,"jjjj"),TEXT($C527,"jjjj")=TEXT(CRENEAUX!$V$14,"jjjj"),TEXT($C527,"jjjj")=TEXT(CRENEAUX!$W$14,"jjjj"),TEXT($C527,"jjjj")=TEXT(CRENEAUX!$X$14,"jjjj"),TEXT($C527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I527</xm:sqref>
        </x14:conditionalFormatting>
        <x14:conditionalFormatting xmlns:xm="http://schemas.microsoft.com/office/excel/2006/main">
          <x14:cfRule type="expression" priority="367" id="{55F364F7-25A1-4C05-9662-22938AF31A8C}">
            <xm:f>OR(TEXT($C527,"jjjj")=TEXT(CRENEAUX!$S$14,"jjjj"),TEXT($C527,"jjjj")=TEXT(CRENEAUX!$T$14,"jjjj"),TEXT($C527,"jjjj")=TEXT(CRENEAUX!$U$14,"jjjj"),TEXT($C527,"jjjj")=TEXT(CRENEAUX!$V$14,"jjjj"),TEXT($C527,"jjjj")=TEXT(CRENEAUX!$W$14,"jjjj"),TEXT($C527,"jjjj")=TEXT(CRENEAUX!$X$14,"jjjj"),TEXT($C527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I528</xm:sqref>
        </x14:conditionalFormatting>
        <x14:conditionalFormatting xmlns:xm="http://schemas.microsoft.com/office/excel/2006/main">
          <x14:cfRule type="expression" priority="365" id="{3898BBE4-00E2-446E-9175-EFCD2C7887C5}">
            <xm:f>OR(TEXT($C529,"jjjj")=TEXT(CRENEAUX!$S$14,"jjjj"),TEXT($C529,"jjjj")=TEXT(CRENEAUX!$T$14,"jjjj"),TEXT($C529,"jjjj")=TEXT(CRENEAUX!$U$14,"jjjj"),TEXT($C529,"jjjj")=TEXT(CRENEAUX!$V$14,"jjjj"),TEXT($C529,"jjjj")=TEXT(CRENEAUX!$W$14,"jjjj"),TEXT($C529,"jjjj")=TEXT(CRENEAUX!$X$14,"jjjj"),TEXT($C529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I529</xm:sqref>
        </x14:conditionalFormatting>
        <x14:conditionalFormatting xmlns:xm="http://schemas.microsoft.com/office/excel/2006/main">
          <x14:cfRule type="expression" priority="364" id="{5EA5200C-B915-4F86-A637-7ACCB7F0FA64}">
            <xm:f>OR(TEXT($C529,"jjjj")=TEXT(CRENEAUX!$S$14,"jjjj"),TEXT($C529,"jjjj")=TEXT(CRENEAUX!$T$14,"jjjj"),TEXT($C529,"jjjj")=TEXT(CRENEAUX!$U$14,"jjjj"),TEXT($C529,"jjjj")=TEXT(CRENEAUX!$V$14,"jjjj"),TEXT($C529,"jjjj")=TEXT(CRENEAUX!$W$14,"jjjj"),TEXT($C529,"jjjj")=TEXT(CRENEAUX!$X$14,"jjjj"),TEXT($C529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I530</xm:sqref>
        </x14:conditionalFormatting>
        <x14:conditionalFormatting xmlns:xm="http://schemas.microsoft.com/office/excel/2006/main">
          <x14:cfRule type="expression" priority="362" id="{2AD4DACD-A89F-49FE-B41A-57360DBF45F0}">
            <xm:f>OR(TEXT($C531,"jjjj")=TEXT(CRENEAUX!$S$14,"jjjj"),TEXT($C531,"jjjj")=TEXT(CRENEAUX!$T$14,"jjjj"),TEXT($C531,"jjjj")=TEXT(CRENEAUX!$U$14,"jjjj"),TEXT($C531,"jjjj")=TEXT(CRENEAUX!$V$14,"jjjj"),TEXT($C531,"jjjj")=TEXT(CRENEAUX!$W$14,"jjjj"),TEXT($C531,"jjjj")=TEXT(CRENEAUX!$X$14,"jjjj"),TEXT($C531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I531</xm:sqref>
        </x14:conditionalFormatting>
        <x14:conditionalFormatting xmlns:xm="http://schemas.microsoft.com/office/excel/2006/main">
          <x14:cfRule type="expression" priority="361" id="{B8AC2EE9-5FB8-41AA-B326-3A377D2B5FEC}">
            <xm:f>OR(TEXT($C531,"jjjj")=TEXT(CRENEAUX!$S$14,"jjjj"),TEXT($C531,"jjjj")=TEXT(CRENEAUX!$T$14,"jjjj"),TEXT($C531,"jjjj")=TEXT(CRENEAUX!$U$14,"jjjj"),TEXT($C531,"jjjj")=TEXT(CRENEAUX!$V$14,"jjjj"),TEXT($C531,"jjjj")=TEXT(CRENEAUX!$W$14,"jjjj"),TEXT($C531,"jjjj")=TEXT(CRENEAUX!$X$14,"jjjj"),TEXT($C531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I532</xm:sqref>
        </x14:conditionalFormatting>
        <x14:conditionalFormatting xmlns:xm="http://schemas.microsoft.com/office/excel/2006/main">
          <x14:cfRule type="expression" priority="359" id="{C2FC5A09-6FE3-4269-985B-AB962DEEEF4A}">
            <xm:f>OR(TEXT($C533,"jjjj")=TEXT(CRENEAUX!$S$14,"jjjj"),TEXT($C533,"jjjj")=TEXT(CRENEAUX!$T$14,"jjjj"),TEXT($C533,"jjjj")=TEXT(CRENEAUX!$U$14,"jjjj"),TEXT($C533,"jjjj")=TEXT(CRENEAUX!$V$14,"jjjj"),TEXT($C533,"jjjj")=TEXT(CRENEAUX!$W$14,"jjjj"),TEXT($C533,"jjjj")=TEXT(CRENEAUX!$X$14,"jjjj"),TEXT($C533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I533</xm:sqref>
        </x14:conditionalFormatting>
        <x14:conditionalFormatting xmlns:xm="http://schemas.microsoft.com/office/excel/2006/main">
          <x14:cfRule type="expression" priority="358" id="{6E4F6169-72DF-4970-9317-7A72FB755F3C}">
            <xm:f>OR(TEXT($C533,"jjjj")=TEXT(CRENEAUX!$S$14,"jjjj"),TEXT($C533,"jjjj")=TEXT(CRENEAUX!$T$14,"jjjj"),TEXT($C533,"jjjj")=TEXT(CRENEAUX!$U$14,"jjjj"),TEXT($C533,"jjjj")=TEXT(CRENEAUX!$V$14,"jjjj"),TEXT($C533,"jjjj")=TEXT(CRENEAUX!$W$14,"jjjj"),TEXT($C533,"jjjj")=TEXT(CRENEAUX!$X$14,"jjjj"),TEXT($C533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I534</xm:sqref>
        </x14:conditionalFormatting>
        <x14:conditionalFormatting xmlns:xm="http://schemas.microsoft.com/office/excel/2006/main">
          <x14:cfRule type="expression" priority="356" id="{CA9848F1-1864-4DA2-8390-7D82D6DA7836}">
            <xm:f>OR(TEXT($C535,"jjjj")=TEXT(CRENEAUX!$S$14,"jjjj"),TEXT($C535,"jjjj")=TEXT(CRENEAUX!$T$14,"jjjj"),TEXT($C535,"jjjj")=TEXT(CRENEAUX!$U$14,"jjjj"),TEXT($C535,"jjjj")=TEXT(CRENEAUX!$V$14,"jjjj"),TEXT($C535,"jjjj")=TEXT(CRENEAUX!$W$14,"jjjj"),TEXT($C535,"jjjj")=TEXT(CRENEAUX!$X$14,"jjjj"),TEXT($C535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I535</xm:sqref>
        </x14:conditionalFormatting>
        <x14:conditionalFormatting xmlns:xm="http://schemas.microsoft.com/office/excel/2006/main">
          <x14:cfRule type="expression" priority="355" id="{B17F5A2C-6FB8-4784-9F6B-0B2CC058D443}">
            <xm:f>OR(TEXT($C535,"jjjj")=TEXT(CRENEAUX!$S$14,"jjjj"),TEXT($C535,"jjjj")=TEXT(CRENEAUX!$T$14,"jjjj"),TEXT($C535,"jjjj")=TEXT(CRENEAUX!$U$14,"jjjj"),TEXT($C535,"jjjj")=TEXT(CRENEAUX!$V$14,"jjjj"),TEXT($C535,"jjjj")=TEXT(CRENEAUX!$W$14,"jjjj"),TEXT($C535,"jjjj")=TEXT(CRENEAUX!$X$14,"jjjj"),TEXT($C535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I536</xm:sqref>
        </x14:conditionalFormatting>
        <x14:conditionalFormatting xmlns:xm="http://schemas.microsoft.com/office/excel/2006/main">
          <x14:cfRule type="expression" priority="353" id="{42B0B114-6BF0-44D1-A871-0D798C315454}">
            <xm:f>OR(TEXT($C537,"jjjj")=TEXT(CRENEAUX!$S$14,"jjjj"),TEXT($C537,"jjjj")=TEXT(CRENEAUX!$T$14,"jjjj"),TEXT($C537,"jjjj")=TEXT(CRENEAUX!$U$14,"jjjj"),TEXT($C537,"jjjj")=TEXT(CRENEAUX!$V$14,"jjjj"),TEXT($C537,"jjjj")=TEXT(CRENEAUX!$W$14,"jjjj"),TEXT($C537,"jjjj")=TEXT(CRENEAUX!$X$14,"jjjj"),TEXT($C537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I537</xm:sqref>
        </x14:conditionalFormatting>
        <x14:conditionalFormatting xmlns:xm="http://schemas.microsoft.com/office/excel/2006/main">
          <x14:cfRule type="expression" priority="352" id="{59FF5F54-DE0E-4956-928C-062B056F40AD}">
            <xm:f>OR(TEXT($C537,"jjjj")=TEXT(CRENEAUX!$S$14,"jjjj"),TEXT($C537,"jjjj")=TEXT(CRENEAUX!$T$14,"jjjj"),TEXT($C537,"jjjj")=TEXT(CRENEAUX!$U$14,"jjjj"),TEXT($C537,"jjjj")=TEXT(CRENEAUX!$V$14,"jjjj"),TEXT($C537,"jjjj")=TEXT(CRENEAUX!$W$14,"jjjj"),TEXT($C537,"jjjj")=TEXT(CRENEAUX!$X$14,"jjjj"),TEXT($C537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I538</xm:sqref>
        </x14:conditionalFormatting>
        <x14:conditionalFormatting xmlns:xm="http://schemas.microsoft.com/office/excel/2006/main">
          <x14:cfRule type="expression" priority="350" id="{DE43FE5F-BA54-41BD-90EC-4FF74681C31D}">
            <xm:f>OR(TEXT($C539,"jjjj")=TEXT(CRENEAUX!$S$14,"jjjj"),TEXT($C539,"jjjj")=TEXT(CRENEAUX!$T$14,"jjjj"),TEXT($C539,"jjjj")=TEXT(CRENEAUX!$U$14,"jjjj"),TEXT($C539,"jjjj")=TEXT(CRENEAUX!$V$14,"jjjj"),TEXT($C539,"jjjj")=TEXT(CRENEAUX!$W$14,"jjjj"),TEXT($C539,"jjjj")=TEXT(CRENEAUX!$X$14,"jjjj"),TEXT($C539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I539</xm:sqref>
        </x14:conditionalFormatting>
        <x14:conditionalFormatting xmlns:xm="http://schemas.microsoft.com/office/excel/2006/main">
          <x14:cfRule type="expression" priority="349" id="{0DD9D47B-98DF-48EC-A039-3BED53E7C036}">
            <xm:f>OR(TEXT($C539,"jjjj")=TEXT(CRENEAUX!$S$14,"jjjj"),TEXT($C539,"jjjj")=TEXT(CRENEAUX!$T$14,"jjjj"),TEXT($C539,"jjjj")=TEXT(CRENEAUX!$U$14,"jjjj"),TEXT($C539,"jjjj")=TEXT(CRENEAUX!$V$14,"jjjj"),TEXT($C539,"jjjj")=TEXT(CRENEAUX!$W$14,"jjjj"),TEXT($C539,"jjjj")=TEXT(CRENEAUX!$X$14,"jjjj"),TEXT($C539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I540</xm:sqref>
        </x14:conditionalFormatting>
        <x14:conditionalFormatting xmlns:xm="http://schemas.microsoft.com/office/excel/2006/main">
          <x14:cfRule type="expression" priority="347" id="{C5D24312-3EE6-4583-9EFC-4CDF00A11208}">
            <xm:f>OR(TEXT($C541,"jjjj")=TEXT(CRENEAUX!$S$14,"jjjj"),TEXT($C541,"jjjj")=TEXT(CRENEAUX!$T$14,"jjjj"),TEXT($C541,"jjjj")=TEXT(CRENEAUX!$U$14,"jjjj"),TEXT($C541,"jjjj")=TEXT(CRENEAUX!$V$14,"jjjj"),TEXT($C541,"jjjj")=TEXT(CRENEAUX!$W$14,"jjjj"),TEXT($C541,"jjjj")=TEXT(CRENEAUX!$X$14,"jjjj"),TEXT($C541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I541</xm:sqref>
        </x14:conditionalFormatting>
        <x14:conditionalFormatting xmlns:xm="http://schemas.microsoft.com/office/excel/2006/main">
          <x14:cfRule type="expression" priority="346" id="{85CC5EA7-3A87-4EFC-9F46-FE85997EB79E}">
            <xm:f>OR(TEXT($C541,"jjjj")=TEXT(CRENEAUX!$S$14,"jjjj"),TEXT($C541,"jjjj")=TEXT(CRENEAUX!$T$14,"jjjj"),TEXT($C541,"jjjj")=TEXT(CRENEAUX!$U$14,"jjjj"),TEXT($C541,"jjjj")=TEXT(CRENEAUX!$V$14,"jjjj"),TEXT($C541,"jjjj")=TEXT(CRENEAUX!$W$14,"jjjj"),TEXT($C541,"jjjj")=TEXT(CRENEAUX!$X$14,"jjjj"),TEXT($C541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I542</xm:sqref>
        </x14:conditionalFormatting>
        <x14:conditionalFormatting xmlns:xm="http://schemas.microsoft.com/office/excel/2006/main">
          <x14:cfRule type="expression" priority="344" id="{D3915F73-F113-47AD-9A93-68708485BC13}">
            <xm:f>OR(TEXT($C543,"jjjj")=TEXT(CRENEAUX!$S$14,"jjjj"),TEXT($C543,"jjjj")=TEXT(CRENEAUX!$T$14,"jjjj"),TEXT($C543,"jjjj")=TEXT(CRENEAUX!$U$14,"jjjj"),TEXT($C543,"jjjj")=TEXT(CRENEAUX!$V$14,"jjjj"),TEXT($C543,"jjjj")=TEXT(CRENEAUX!$W$14,"jjjj"),TEXT($C543,"jjjj")=TEXT(CRENEAUX!$X$14,"jjjj"),TEXT($C543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I543</xm:sqref>
        </x14:conditionalFormatting>
        <x14:conditionalFormatting xmlns:xm="http://schemas.microsoft.com/office/excel/2006/main">
          <x14:cfRule type="expression" priority="343" id="{39287348-0FD0-4BDA-9D97-C2566ACB3F00}">
            <xm:f>OR(TEXT($C543,"jjjj")=TEXT(CRENEAUX!$S$14,"jjjj"),TEXT($C543,"jjjj")=TEXT(CRENEAUX!$T$14,"jjjj"),TEXT($C543,"jjjj")=TEXT(CRENEAUX!$U$14,"jjjj"),TEXT($C543,"jjjj")=TEXT(CRENEAUX!$V$14,"jjjj"),TEXT($C543,"jjjj")=TEXT(CRENEAUX!$W$14,"jjjj"),TEXT($C543,"jjjj")=TEXT(CRENEAUX!$X$14,"jjjj"),TEXT($C543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I544</xm:sqref>
        </x14:conditionalFormatting>
        <x14:conditionalFormatting xmlns:xm="http://schemas.microsoft.com/office/excel/2006/main">
          <x14:cfRule type="expression" priority="341" id="{E6743906-6297-4E27-AD6F-A0F3316D3E27}">
            <xm:f>OR(TEXT($C545,"jjjj")=TEXT(CRENEAUX!$S$14,"jjjj"),TEXT($C545,"jjjj")=TEXT(CRENEAUX!$T$14,"jjjj"),TEXT($C545,"jjjj")=TEXT(CRENEAUX!$U$14,"jjjj"),TEXT($C545,"jjjj")=TEXT(CRENEAUX!$V$14,"jjjj"),TEXT($C545,"jjjj")=TEXT(CRENEAUX!$W$14,"jjjj"),TEXT($C545,"jjjj")=TEXT(CRENEAUX!$X$14,"jjjj"),TEXT($C545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I545</xm:sqref>
        </x14:conditionalFormatting>
        <x14:conditionalFormatting xmlns:xm="http://schemas.microsoft.com/office/excel/2006/main">
          <x14:cfRule type="expression" priority="340" id="{67645C66-9F0D-4115-9935-C5286E1DBF4B}">
            <xm:f>OR(TEXT($C545,"jjjj")=TEXT(CRENEAUX!$S$14,"jjjj"),TEXT($C545,"jjjj")=TEXT(CRENEAUX!$T$14,"jjjj"),TEXT($C545,"jjjj")=TEXT(CRENEAUX!$U$14,"jjjj"),TEXT($C545,"jjjj")=TEXT(CRENEAUX!$V$14,"jjjj"),TEXT($C545,"jjjj")=TEXT(CRENEAUX!$W$14,"jjjj"),TEXT($C545,"jjjj")=TEXT(CRENEAUX!$X$14,"jjjj"),TEXT($C545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I546</xm:sqref>
        </x14:conditionalFormatting>
        <x14:conditionalFormatting xmlns:xm="http://schemas.microsoft.com/office/excel/2006/main">
          <x14:cfRule type="expression" priority="338" id="{CF5090AE-6B79-4DE3-8641-EC863163BD6F}">
            <xm:f>OR(TEXT($C547,"jjjj")=TEXT(CRENEAUX!$S$14,"jjjj"),TEXT($C547,"jjjj")=TEXT(CRENEAUX!$T$14,"jjjj"),TEXT($C547,"jjjj")=TEXT(CRENEAUX!$U$14,"jjjj"),TEXT($C547,"jjjj")=TEXT(CRENEAUX!$V$14,"jjjj"),TEXT($C547,"jjjj")=TEXT(CRENEAUX!$W$14,"jjjj"),TEXT($C547,"jjjj")=TEXT(CRENEAUX!$X$14,"jjjj"),TEXT($C547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I547</xm:sqref>
        </x14:conditionalFormatting>
        <x14:conditionalFormatting xmlns:xm="http://schemas.microsoft.com/office/excel/2006/main">
          <x14:cfRule type="expression" priority="337" id="{1F684BD2-EE06-4CDD-BCC9-40B13E8EB637}">
            <xm:f>OR(TEXT($C547,"jjjj")=TEXT(CRENEAUX!$S$14,"jjjj"),TEXT($C547,"jjjj")=TEXT(CRENEAUX!$T$14,"jjjj"),TEXT($C547,"jjjj")=TEXT(CRENEAUX!$U$14,"jjjj"),TEXT($C547,"jjjj")=TEXT(CRENEAUX!$V$14,"jjjj"),TEXT($C547,"jjjj")=TEXT(CRENEAUX!$W$14,"jjjj"),TEXT($C547,"jjjj")=TEXT(CRENEAUX!$X$14,"jjjj"),TEXT($C547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I548</xm:sqref>
        </x14:conditionalFormatting>
        <x14:conditionalFormatting xmlns:xm="http://schemas.microsoft.com/office/excel/2006/main">
          <x14:cfRule type="expression" priority="335" id="{CD28347A-85E1-41FB-8C78-1BFCA44D4850}">
            <xm:f>OR(TEXT($C549,"jjjj")=TEXT(CRENEAUX!$S$14,"jjjj"),TEXT($C549,"jjjj")=TEXT(CRENEAUX!$T$14,"jjjj"),TEXT($C549,"jjjj")=TEXT(CRENEAUX!$U$14,"jjjj"),TEXT($C549,"jjjj")=TEXT(CRENEAUX!$V$14,"jjjj"),TEXT($C549,"jjjj")=TEXT(CRENEAUX!$W$14,"jjjj"),TEXT($C549,"jjjj")=TEXT(CRENEAUX!$X$14,"jjjj"),TEXT($C549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I549</xm:sqref>
        </x14:conditionalFormatting>
        <x14:conditionalFormatting xmlns:xm="http://schemas.microsoft.com/office/excel/2006/main">
          <x14:cfRule type="expression" priority="334" id="{E7522868-E087-48C4-9357-2E32042A0514}">
            <xm:f>OR(TEXT($C549,"jjjj")=TEXT(CRENEAUX!$S$14,"jjjj"),TEXT($C549,"jjjj")=TEXT(CRENEAUX!$T$14,"jjjj"),TEXT($C549,"jjjj")=TEXT(CRENEAUX!$U$14,"jjjj"),TEXT($C549,"jjjj")=TEXT(CRENEAUX!$V$14,"jjjj"),TEXT($C549,"jjjj")=TEXT(CRENEAUX!$W$14,"jjjj"),TEXT($C549,"jjjj")=TEXT(CRENEAUX!$X$14,"jjjj"),TEXT($C549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I550</xm:sqref>
        </x14:conditionalFormatting>
        <x14:conditionalFormatting xmlns:xm="http://schemas.microsoft.com/office/excel/2006/main">
          <x14:cfRule type="expression" priority="332" id="{1FA508F0-D5D2-49AE-A3F1-3E2D44BF0B81}">
            <xm:f>OR(TEXT($C551,"jjjj")=TEXT(CRENEAUX!$S$14,"jjjj"),TEXT($C551,"jjjj")=TEXT(CRENEAUX!$T$14,"jjjj"),TEXT($C551,"jjjj")=TEXT(CRENEAUX!$U$14,"jjjj"),TEXT($C551,"jjjj")=TEXT(CRENEAUX!$V$14,"jjjj"),TEXT($C551,"jjjj")=TEXT(CRENEAUX!$W$14,"jjjj"),TEXT($C551,"jjjj")=TEXT(CRENEAUX!$X$14,"jjjj"),TEXT($C551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I551</xm:sqref>
        </x14:conditionalFormatting>
        <x14:conditionalFormatting xmlns:xm="http://schemas.microsoft.com/office/excel/2006/main">
          <x14:cfRule type="expression" priority="331" id="{0D251E41-181B-4D01-A1E8-9646764F2BB9}">
            <xm:f>OR(TEXT($C551,"jjjj")=TEXT(CRENEAUX!$S$14,"jjjj"),TEXT($C551,"jjjj")=TEXT(CRENEAUX!$T$14,"jjjj"),TEXT($C551,"jjjj")=TEXT(CRENEAUX!$U$14,"jjjj"),TEXT($C551,"jjjj")=TEXT(CRENEAUX!$V$14,"jjjj"),TEXT($C551,"jjjj")=TEXT(CRENEAUX!$W$14,"jjjj"),TEXT($C551,"jjjj")=TEXT(CRENEAUX!$X$14,"jjjj"),TEXT($C551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I552</xm:sqref>
        </x14:conditionalFormatting>
        <x14:conditionalFormatting xmlns:xm="http://schemas.microsoft.com/office/excel/2006/main">
          <x14:cfRule type="expression" priority="329" id="{F64EDC7D-D2C6-432F-9C54-5DD6D69E0E49}">
            <xm:f>OR(TEXT($C553,"jjjj")=TEXT(CRENEAUX!$S$14,"jjjj"),TEXT($C553,"jjjj")=TEXT(CRENEAUX!$T$14,"jjjj"),TEXT($C553,"jjjj")=TEXT(CRENEAUX!$U$14,"jjjj"),TEXT($C553,"jjjj")=TEXT(CRENEAUX!$V$14,"jjjj"),TEXT($C553,"jjjj")=TEXT(CRENEAUX!$W$14,"jjjj"),TEXT($C553,"jjjj")=TEXT(CRENEAUX!$X$14,"jjjj"),TEXT($C553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I553</xm:sqref>
        </x14:conditionalFormatting>
        <x14:conditionalFormatting xmlns:xm="http://schemas.microsoft.com/office/excel/2006/main">
          <x14:cfRule type="expression" priority="328" id="{C3AC2F12-6EE3-4A80-88AC-0CC7FA97DD19}">
            <xm:f>OR(TEXT($C553,"jjjj")=TEXT(CRENEAUX!$S$14,"jjjj"),TEXT($C553,"jjjj")=TEXT(CRENEAUX!$T$14,"jjjj"),TEXT($C553,"jjjj")=TEXT(CRENEAUX!$U$14,"jjjj"),TEXT($C553,"jjjj")=TEXT(CRENEAUX!$V$14,"jjjj"),TEXT($C553,"jjjj")=TEXT(CRENEAUX!$W$14,"jjjj"),TEXT($C553,"jjjj")=TEXT(CRENEAUX!$X$14,"jjjj"),TEXT($C553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I554</xm:sqref>
        </x14:conditionalFormatting>
        <x14:conditionalFormatting xmlns:xm="http://schemas.microsoft.com/office/excel/2006/main">
          <x14:cfRule type="expression" priority="326" id="{3B491060-9CB2-4F4B-B228-E8CD61C4230C}">
            <xm:f>OR(TEXT($C555,"jjjj")=TEXT(CRENEAUX!$S$14,"jjjj"),TEXT($C555,"jjjj")=TEXT(CRENEAUX!$T$14,"jjjj"),TEXT($C555,"jjjj")=TEXT(CRENEAUX!$U$14,"jjjj"),TEXT($C555,"jjjj")=TEXT(CRENEAUX!$V$14,"jjjj"),TEXT($C555,"jjjj")=TEXT(CRENEAUX!$W$14,"jjjj"),TEXT($C555,"jjjj")=TEXT(CRENEAUX!$X$14,"jjjj"),TEXT($C555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I555</xm:sqref>
        </x14:conditionalFormatting>
        <x14:conditionalFormatting xmlns:xm="http://schemas.microsoft.com/office/excel/2006/main">
          <x14:cfRule type="expression" priority="325" id="{F54FD717-6CDF-4F95-833F-75975F451816}">
            <xm:f>OR(TEXT($C555,"jjjj")=TEXT(CRENEAUX!$S$14,"jjjj"),TEXT($C555,"jjjj")=TEXT(CRENEAUX!$T$14,"jjjj"),TEXT($C555,"jjjj")=TEXT(CRENEAUX!$U$14,"jjjj"),TEXT($C555,"jjjj")=TEXT(CRENEAUX!$V$14,"jjjj"),TEXT($C555,"jjjj")=TEXT(CRENEAUX!$W$14,"jjjj"),TEXT($C555,"jjjj")=TEXT(CRENEAUX!$X$14,"jjjj"),TEXT($C555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I556</xm:sqref>
        </x14:conditionalFormatting>
        <x14:conditionalFormatting xmlns:xm="http://schemas.microsoft.com/office/excel/2006/main">
          <x14:cfRule type="expression" priority="323" id="{C5231C6E-80B4-449D-BD4D-F6FEC485959B}">
            <xm:f>OR(TEXT($C557,"jjjj")=TEXT(CRENEAUX!$S$14,"jjjj"),TEXT($C557,"jjjj")=TEXT(CRENEAUX!$T$14,"jjjj"),TEXT($C557,"jjjj")=TEXT(CRENEAUX!$U$14,"jjjj"),TEXT($C557,"jjjj")=TEXT(CRENEAUX!$V$14,"jjjj"),TEXT($C557,"jjjj")=TEXT(CRENEAUX!$W$14,"jjjj"),TEXT($C557,"jjjj")=TEXT(CRENEAUX!$X$14,"jjjj"),TEXT($C557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I557</xm:sqref>
        </x14:conditionalFormatting>
        <x14:conditionalFormatting xmlns:xm="http://schemas.microsoft.com/office/excel/2006/main">
          <x14:cfRule type="expression" priority="322" id="{4A145437-874E-4410-A995-BF01B98D6614}">
            <xm:f>OR(TEXT($C557,"jjjj")=TEXT(CRENEAUX!$S$14,"jjjj"),TEXT($C557,"jjjj")=TEXT(CRENEAUX!$T$14,"jjjj"),TEXT($C557,"jjjj")=TEXT(CRENEAUX!$U$14,"jjjj"),TEXT($C557,"jjjj")=TEXT(CRENEAUX!$V$14,"jjjj"),TEXT($C557,"jjjj")=TEXT(CRENEAUX!$W$14,"jjjj"),TEXT($C557,"jjjj")=TEXT(CRENEAUX!$X$14,"jjjj"),TEXT($C557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I558</xm:sqref>
        </x14:conditionalFormatting>
        <x14:conditionalFormatting xmlns:xm="http://schemas.microsoft.com/office/excel/2006/main">
          <x14:cfRule type="expression" priority="320" id="{5DF4F6D6-95E3-459C-986D-42E3AF77C182}">
            <xm:f>OR(TEXT($C559,"jjjj")=TEXT(CRENEAUX!$S$14,"jjjj"),TEXT($C559,"jjjj")=TEXT(CRENEAUX!$T$14,"jjjj"),TEXT($C559,"jjjj")=TEXT(CRENEAUX!$U$14,"jjjj"),TEXT($C559,"jjjj")=TEXT(CRENEAUX!$V$14,"jjjj"),TEXT($C559,"jjjj")=TEXT(CRENEAUX!$W$14,"jjjj"),TEXT($C559,"jjjj")=TEXT(CRENEAUX!$X$14,"jjjj"),TEXT($C559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I559</xm:sqref>
        </x14:conditionalFormatting>
        <x14:conditionalFormatting xmlns:xm="http://schemas.microsoft.com/office/excel/2006/main">
          <x14:cfRule type="expression" priority="319" id="{CE3DCA92-507E-45DC-85D0-3355EF3FD2A2}">
            <xm:f>OR(TEXT($C559,"jjjj")=TEXT(CRENEAUX!$S$14,"jjjj"),TEXT($C559,"jjjj")=TEXT(CRENEAUX!$T$14,"jjjj"),TEXT($C559,"jjjj")=TEXT(CRENEAUX!$U$14,"jjjj"),TEXT($C559,"jjjj")=TEXT(CRENEAUX!$V$14,"jjjj"),TEXT($C559,"jjjj")=TEXT(CRENEAUX!$W$14,"jjjj"),TEXT($C559,"jjjj")=TEXT(CRENEAUX!$X$14,"jjjj"),TEXT($C559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I560</xm:sqref>
        </x14:conditionalFormatting>
        <x14:conditionalFormatting xmlns:xm="http://schemas.microsoft.com/office/excel/2006/main">
          <x14:cfRule type="expression" priority="317" id="{B11667A7-A0BD-48EF-BF0F-25B611AC88AA}">
            <xm:f>OR(TEXT($C561,"jjjj")=TEXT(CRENEAUX!$S$14,"jjjj"),TEXT($C561,"jjjj")=TEXT(CRENEAUX!$T$14,"jjjj"),TEXT($C561,"jjjj")=TEXT(CRENEAUX!$U$14,"jjjj"),TEXT($C561,"jjjj")=TEXT(CRENEAUX!$V$14,"jjjj"),TEXT($C561,"jjjj")=TEXT(CRENEAUX!$W$14,"jjjj"),TEXT($C561,"jjjj")=TEXT(CRENEAUX!$X$14,"jjjj"),TEXT($C561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I561</xm:sqref>
        </x14:conditionalFormatting>
        <x14:conditionalFormatting xmlns:xm="http://schemas.microsoft.com/office/excel/2006/main">
          <x14:cfRule type="expression" priority="316" id="{8F818A78-47CF-4338-BE4C-70651E1EDE84}">
            <xm:f>OR(TEXT($C561,"jjjj")=TEXT(CRENEAUX!$S$14,"jjjj"),TEXT($C561,"jjjj")=TEXT(CRENEAUX!$T$14,"jjjj"),TEXT($C561,"jjjj")=TEXT(CRENEAUX!$U$14,"jjjj"),TEXT($C561,"jjjj")=TEXT(CRENEAUX!$V$14,"jjjj"),TEXT($C561,"jjjj")=TEXT(CRENEAUX!$W$14,"jjjj"),TEXT($C561,"jjjj")=TEXT(CRENEAUX!$X$14,"jjjj"),TEXT($C561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I562</xm:sqref>
        </x14:conditionalFormatting>
        <x14:conditionalFormatting xmlns:xm="http://schemas.microsoft.com/office/excel/2006/main">
          <x14:cfRule type="expression" priority="314" id="{5515BF8A-73D5-4E35-BF23-5FB131C9605A}">
            <xm:f>OR(TEXT($C563,"jjjj")=TEXT(CRENEAUX!$S$14,"jjjj"),TEXT($C563,"jjjj")=TEXT(CRENEAUX!$T$14,"jjjj"),TEXT($C563,"jjjj")=TEXT(CRENEAUX!$U$14,"jjjj"),TEXT($C563,"jjjj")=TEXT(CRENEAUX!$V$14,"jjjj"),TEXT($C563,"jjjj")=TEXT(CRENEAUX!$W$14,"jjjj"),TEXT($C563,"jjjj")=TEXT(CRENEAUX!$X$14,"jjjj"),TEXT($C563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I563</xm:sqref>
        </x14:conditionalFormatting>
        <x14:conditionalFormatting xmlns:xm="http://schemas.microsoft.com/office/excel/2006/main">
          <x14:cfRule type="expression" priority="313" id="{F8A4C451-88E3-435A-BE3B-B0992D3E2654}">
            <xm:f>OR(TEXT($C563,"jjjj")=TEXT(CRENEAUX!$S$14,"jjjj"),TEXT($C563,"jjjj")=TEXT(CRENEAUX!$T$14,"jjjj"),TEXT($C563,"jjjj")=TEXT(CRENEAUX!$U$14,"jjjj"),TEXT($C563,"jjjj")=TEXT(CRENEAUX!$V$14,"jjjj"),TEXT($C563,"jjjj")=TEXT(CRENEAUX!$W$14,"jjjj"),TEXT($C563,"jjjj")=TEXT(CRENEAUX!$X$14,"jjjj"),TEXT($C563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I564</xm:sqref>
        </x14:conditionalFormatting>
        <x14:conditionalFormatting xmlns:xm="http://schemas.microsoft.com/office/excel/2006/main">
          <x14:cfRule type="expression" priority="311" id="{BD0A98C3-6B1B-40F8-97C8-F800CD997427}">
            <xm:f>OR(TEXT($C565,"jjjj")=TEXT(CRENEAUX!$S$14,"jjjj"),TEXT($C565,"jjjj")=TEXT(CRENEAUX!$T$14,"jjjj"),TEXT($C565,"jjjj")=TEXT(CRENEAUX!$U$14,"jjjj"),TEXT($C565,"jjjj")=TEXT(CRENEAUX!$V$14,"jjjj"),TEXT($C565,"jjjj")=TEXT(CRENEAUX!$W$14,"jjjj"),TEXT($C565,"jjjj")=TEXT(CRENEAUX!$X$14,"jjjj"),TEXT($C565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I565</xm:sqref>
        </x14:conditionalFormatting>
        <x14:conditionalFormatting xmlns:xm="http://schemas.microsoft.com/office/excel/2006/main">
          <x14:cfRule type="expression" priority="310" id="{58811B89-E4FC-4EBD-A9EC-A666888F595E}">
            <xm:f>OR(TEXT($C565,"jjjj")=TEXT(CRENEAUX!$S$14,"jjjj"),TEXT($C565,"jjjj")=TEXT(CRENEAUX!$T$14,"jjjj"),TEXT($C565,"jjjj")=TEXT(CRENEAUX!$U$14,"jjjj"),TEXT($C565,"jjjj")=TEXT(CRENEAUX!$V$14,"jjjj"),TEXT($C565,"jjjj")=TEXT(CRENEAUX!$W$14,"jjjj"),TEXT($C565,"jjjj")=TEXT(CRENEAUX!$X$14,"jjjj"),TEXT($C565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I566</xm:sqref>
        </x14:conditionalFormatting>
        <x14:conditionalFormatting xmlns:xm="http://schemas.microsoft.com/office/excel/2006/main">
          <x14:cfRule type="expression" priority="308" id="{6C15B859-074B-4749-ABEF-C1C6F47D91F7}">
            <xm:f>OR(TEXT($C567,"jjjj")=TEXT(CRENEAUX!$S$14,"jjjj"),TEXT($C567,"jjjj")=TEXT(CRENEAUX!$T$14,"jjjj"),TEXT($C567,"jjjj")=TEXT(CRENEAUX!$U$14,"jjjj"),TEXT($C567,"jjjj")=TEXT(CRENEAUX!$V$14,"jjjj"),TEXT($C567,"jjjj")=TEXT(CRENEAUX!$W$14,"jjjj"),TEXT($C567,"jjjj")=TEXT(CRENEAUX!$X$14,"jjjj"),TEXT($C567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I567</xm:sqref>
        </x14:conditionalFormatting>
        <x14:conditionalFormatting xmlns:xm="http://schemas.microsoft.com/office/excel/2006/main">
          <x14:cfRule type="expression" priority="307" id="{A88674D9-E05F-4CED-BA16-E9748EA551ED}">
            <xm:f>OR(TEXT($C567,"jjjj")=TEXT(CRENEAUX!$S$14,"jjjj"),TEXT($C567,"jjjj")=TEXT(CRENEAUX!$T$14,"jjjj"),TEXT($C567,"jjjj")=TEXT(CRENEAUX!$U$14,"jjjj"),TEXT($C567,"jjjj")=TEXT(CRENEAUX!$V$14,"jjjj"),TEXT($C567,"jjjj")=TEXT(CRENEAUX!$W$14,"jjjj"),TEXT($C567,"jjjj")=TEXT(CRENEAUX!$X$14,"jjjj"),TEXT($C567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I568</xm:sqref>
        </x14:conditionalFormatting>
        <x14:conditionalFormatting xmlns:xm="http://schemas.microsoft.com/office/excel/2006/main">
          <x14:cfRule type="expression" priority="305" id="{2D6BF40F-1765-4930-B1F5-3CDB7AA9198B}">
            <xm:f>OR(TEXT($C569,"jjjj")=TEXT(CRENEAUX!$S$14,"jjjj"),TEXT($C569,"jjjj")=TEXT(CRENEAUX!$T$14,"jjjj"),TEXT($C569,"jjjj")=TEXT(CRENEAUX!$U$14,"jjjj"),TEXT($C569,"jjjj")=TEXT(CRENEAUX!$V$14,"jjjj"),TEXT($C569,"jjjj")=TEXT(CRENEAUX!$W$14,"jjjj"),TEXT($C569,"jjjj")=TEXT(CRENEAUX!$X$14,"jjjj"),TEXT($C569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I569</xm:sqref>
        </x14:conditionalFormatting>
        <x14:conditionalFormatting xmlns:xm="http://schemas.microsoft.com/office/excel/2006/main">
          <x14:cfRule type="expression" priority="304" id="{83AEC774-5675-468D-AB22-F1A8A00B0D2F}">
            <xm:f>OR(TEXT($C569,"jjjj")=TEXT(CRENEAUX!$S$14,"jjjj"),TEXT($C569,"jjjj")=TEXT(CRENEAUX!$T$14,"jjjj"),TEXT($C569,"jjjj")=TEXT(CRENEAUX!$U$14,"jjjj"),TEXT($C569,"jjjj")=TEXT(CRENEAUX!$V$14,"jjjj"),TEXT($C569,"jjjj")=TEXT(CRENEAUX!$W$14,"jjjj"),TEXT($C569,"jjjj")=TEXT(CRENEAUX!$X$14,"jjjj"),TEXT($C569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I570</xm:sqref>
        </x14:conditionalFormatting>
        <x14:conditionalFormatting xmlns:xm="http://schemas.microsoft.com/office/excel/2006/main">
          <x14:cfRule type="expression" priority="302" id="{4BA2D252-510A-4B38-969F-4277CEE4A884}">
            <xm:f>OR(TEXT($C571,"jjjj")=TEXT(CRENEAUX!$S$14,"jjjj"),TEXT($C571,"jjjj")=TEXT(CRENEAUX!$T$14,"jjjj"),TEXT($C571,"jjjj")=TEXT(CRENEAUX!$U$14,"jjjj"),TEXT($C571,"jjjj")=TEXT(CRENEAUX!$V$14,"jjjj"),TEXT($C571,"jjjj")=TEXT(CRENEAUX!$W$14,"jjjj"),TEXT($C571,"jjjj")=TEXT(CRENEAUX!$X$14,"jjjj"),TEXT($C571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I571</xm:sqref>
        </x14:conditionalFormatting>
        <x14:conditionalFormatting xmlns:xm="http://schemas.microsoft.com/office/excel/2006/main">
          <x14:cfRule type="expression" priority="301" id="{AE8EF37E-6367-4FE2-AFD9-DCE8DEF74A34}">
            <xm:f>OR(TEXT($C571,"jjjj")=TEXT(CRENEAUX!$S$14,"jjjj"),TEXT($C571,"jjjj")=TEXT(CRENEAUX!$T$14,"jjjj"),TEXT($C571,"jjjj")=TEXT(CRENEAUX!$U$14,"jjjj"),TEXT($C571,"jjjj")=TEXT(CRENEAUX!$V$14,"jjjj"),TEXT($C571,"jjjj")=TEXT(CRENEAUX!$W$14,"jjjj"),TEXT($C571,"jjjj")=TEXT(CRENEAUX!$X$14,"jjjj"),TEXT($C571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I572</xm:sqref>
        </x14:conditionalFormatting>
        <x14:conditionalFormatting xmlns:xm="http://schemas.microsoft.com/office/excel/2006/main">
          <x14:cfRule type="expression" priority="299" id="{70994521-24E7-4745-9795-6E6982D03381}">
            <xm:f>OR(TEXT($C573,"jjjj")=TEXT(CRENEAUX!$S$14,"jjjj"),TEXT($C573,"jjjj")=TEXT(CRENEAUX!$T$14,"jjjj"),TEXT($C573,"jjjj")=TEXT(CRENEAUX!$U$14,"jjjj"),TEXT($C573,"jjjj")=TEXT(CRENEAUX!$V$14,"jjjj"),TEXT($C573,"jjjj")=TEXT(CRENEAUX!$W$14,"jjjj"),TEXT($C573,"jjjj")=TEXT(CRENEAUX!$X$14,"jjjj"),TEXT($C573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I573</xm:sqref>
        </x14:conditionalFormatting>
        <x14:conditionalFormatting xmlns:xm="http://schemas.microsoft.com/office/excel/2006/main">
          <x14:cfRule type="expression" priority="298" id="{90D8402F-5AE3-4F08-A7E5-65A6D1C9804E}">
            <xm:f>OR(TEXT($C573,"jjjj")=TEXT(CRENEAUX!$S$14,"jjjj"),TEXT($C573,"jjjj")=TEXT(CRENEAUX!$T$14,"jjjj"),TEXT($C573,"jjjj")=TEXT(CRENEAUX!$U$14,"jjjj"),TEXT($C573,"jjjj")=TEXT(CRENEAUX!$V$14,"jjjj"),TEXT($C573,"jjjj")=TEXT(CRENEAUX!$W$14,"jjjj"),TEXT($C573,"jjjj")=TEXT(CRENEAUX!$X$14,"jjjj"),TEXT($C573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I574</xm:sqref>
        </x14:conditionalFormatting>
        <x14:conditionalFormatting xmlns:xm="http://schemas.microsoft.com/office/excel/2006/main">
          <x14:cfRule type="expression" priority="296" id="{5759AF08-B204-49DC-9A97-409ACD585716}">
            <xm:f>OR(TEXT($C575,"jjjj")=TEXT(CRENEAUX!$S$14,"jjjj"),TEXT($C575,"jjjj")=TEXT(CRENEAUX!$T$14,"jjjj"),TEXT($C575,"jjjj")=TEXT(CRENEAUX!$U$14,"jjjj"),TEXT($C575,"jjjj")=TEXT(CRENEAUX!$V$14,"jjjj"),TEXT($C575,"jjjj")=TEXT(CRENEAUX!$W$14,"jjjj"),TEXT($C575,"jjjj")=TEXT(CRENEAUX!$X$14,"jjjj"),TEXT($C575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I575</xm:sqref>
        </x14:conditionalFormatting>
        <x14:conditionalFormatting xmlns:xm="http://schemas.microsoft.com/office/excel/2006/main">
          <x14:cfRule type="expression" priority="295" id="{49CE08DE-0262-4473-A9FC-44532B3223DD}">
            <xm:f>OR(TEXT($C575,"jjjj")=TEXT(CRENEAUX!$S$14,"jjjj"),TEXT($C575,"jjjj")=TEXT(CRENEAUX!$T$14,"jjjj"),TEXT($C575,"jjjj")=TEXT(CRENEAUX!$U$14,"jjjj"),TEXT($C575,"jjjj")=TEXT(CRENEAUX!$V$14,"jjjj"),TEXT($C575,"jjjj")=TEXT(CRENEAUX!$W$14,"jjjj"),TEXT($C575,"jjjj")=TEXT(CRENEAUX!$X$14,"jjjj"),TEXT($C575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I576</xm:sqref>
        </x14:conditionalFormatting>
        <x14:conditionalFormatting xmlns:xm="http://schemas.microsoft.com/office/excel/2006/main">
          <x14:cfRule type="expression" priority="293" id="{3BA78778-6C0A-433F-BBCA-0E904AF1B3F7}">
            <xm:f>OR(TEXT($C577,"jjjj")=TEXT(CRENEAUX!$S$14,"jjjj"),TEXT($C577,"jjjj")=TEXT(CRENEAUX!$T$14,"jjjj"),TEXT($C577,"jjjj")=TEXT(CRENEAUX!$U$14,"jjjj"),TEXT($C577,"jjjj")=TEXT(CRENEAUX!$V$14,"jjjj"),TEXT($C577,"jjjj")=TEXT(CRENEAUX!$W$14,"jjjj"),TEXT($C577,"jjjj")=TEXT(CRENEAUX!$X$14,"jjjj"),TEXT($C577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I577</xm:sqref>
        </x14:conditionalFormatting>
        <x14:conditionalFormatting xmlns:xm="http://schemas.microsoft.com/office/excel/2006/main">
          <x14:cfRule type="expression" priority="292" id="{5DA9A6E4-DE9E-4D62-9EC0-2C35EBF3A42A}">
            <xm:f>OR(TEXT($C577,"jjjj")=TEXT(CRENEAUX!$S$14,"jjjj"),TEXT($C577,"jjjj")=TEXT(CRENEAUX!$T$14,"jjjj"),TEXT($C577,"jjjj")=TEXT(CRENEAUX!$U$14,"jjjj"),TEXT($C577,"jjjj")=TEXT(CRENEAUX!$V$14,"jjjj"),TEXT($C577,"jjjj")=TEXT(CRENEAUX!$W$14,"jjjj"),TEXT($C577,"jjjj")=TEXT(CRENEAUX!$X$14,"jjjj"),TEXT($C577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I578</xm:sqref>
        </x14:conditionalFormatting>
        <x14:conditionalFormatting xmlns:xm="http://schemas.microsoft.com/office/excel/2006/main">
          <x14:cfRule type="expression" priority="290" id="{E6AAE21A-6191-4C86-A745-BEE9EC1ED9BE}">
            <xm:f>OR(TEXT($C579,"jjjj")=TEXT(CRENEAUX!$S$14,"jjjj"),TEXT($C579,"jjjj")=TEXT(CRENEAUX!$T$14,"jjjj"),TEXT($C579,"jjjj")=TEXT(CRENEAUX!$U$14,"jjjj"),TEXT($C579,"jjjj")=TEXT(CRENEAUX!$V$14,"jjjj"),TEXT($C579,"jjjj")=TEXT(CRENEAUX!$W$14,"jjjj"),TEXT($C579,"jjjj")=TEXT(CRENEAUX!$X$14,"jjjj"),TEXT($C579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I579</xm:sqref>
        </x14:conditionalFormatting>
        <x14:conditionalFormatting xmlns:xm="http://schemas.microsoft.com/office/excel/2006/main">
          <x14:cfRule type="expression" priority="289" id="{0151A01F-1A0F-4CFE-B466-6418F576D4EC}">
            <xm:f>OR(TEXT($C579,"jjjj")=TEXT(CRENEAUX!$S$14,"jjjj"),TEXT($C579,"jjjj")=TEXT(CRENEAUX!$T$14,"jjjj"),TEXT($C579,"jjjj")=TEXT(CRENEAUX!$U$14,"jjjj"),TEXT($C579,"jjjj")=TEXT(CRENEAUX!$V$14,"jjjj"),TEXT($C579,"jjjj")=TEXT(CRENEAUX!$W$14,"jjjj"),TEXT($C579,"jjjj")=TEXT(CRENEAUX!$X$14,"jjjj"),TEXT($C579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I580</xm:sqref>
        </x14:conditionalFormatting>
        <x14:conditionalFormatting xmlns:xm="http://schemas.microsoft.com/office/excel/2006/main">
          <x14:cfRule type="expression" priority="287" id="{C41A1BE9-1BF4-41B2-AE28-9591CAF26FC0}">
            <xm:f>OR(TEXT($C581,"jjjj")=TEXT(CRENEAUX!$S$14,"jjjj"),TEXT($C581,"jjjj")=TEXT(CRENEAUX!$T$14,"jjjj"),TEXT($C581,"jjjj")=TEXT(CRENEAUX!$U$14,"jjjj"),TEXT($C581,"jjjj")=TEXT(CRENEAUX!$V$14,"jjjj"),TEXT($C581,"jjjj")=TEXT(CRENEAUX!$W$14,"jjjj"),TEXT($C581,"jjjj")=TEXT(CRENEAUX!$X$14,"jjjj"),TEXT($C581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I581</xm:sqref>
        </x14:conditionalFormatting>
        <x14:conditionalFormatting xmlns:xm="http://schemas.microsoft.com/office/excel/2006/main">
          <x14:cfRule type="expression" priority="286" id="{26865DA3-C8E2-4081-B45C-132B971BFA25}">
            <xm:f>OR(TEXT($C581,"jjjj")=TEXT(CRENEAUX!$S$14,"jjjj"),TEXT($C581,"jjjj")=TEXT(CRENEAUX!$T$14,"jjjj"),TEXT($C581,"jjjj")=TEXT(CRENEAUX!$U$14,"jjjj"),TEXT($C581,"jjjj")=TEXT(CRENEAUX!$V$14,"jjjj"),TEXT($C581,"jjjj")=TEXT(CRENEAUX!$W$14,"jjjj"),TEXT($C581,"jjjj")=TEXT(CRENEAUX!$X$14,"jjjj"),TEXT($C581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I582</xm:sqref>
        </x14:conditionalFormatting>
        <x14:conditionalFormatting xmlns:xm="http://schemas.microsoft.com/office/excel/2006/main">
          <x14:cfRule type="expression" priority="284" id="{BF1FAA71-15D1-4DAC-83D9-A2ED3D2A97A5}">
            <xm:f>OR(TEXT($C583,"jjjj")=TEXT(CRENEAUX!$S$14,"jjjj"),TEXT($C583,"jjjj")=TEXT(CRENEAUX!$T$14,"jjjj"),TEXT($C583,"jjjj")=TEXT(CRENEAUX!$U$14,"jjjj"),TEXT($C583,"jjjj")=TEXT(CRENEAUX!$V$14,"jjjj"),TEXT($C583,"jjjj")=TEXT(CRENEAUX!$W$14,"jjjj"),TEXT($C583,"jjjj")=TEXT(CRENEAUX!$X$14,"jjjj"),TEXT($C583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I583</xm:sqref>
        </x14:conditionalFormatting>
        <x14:conditionalFormatting xmlns:xm="http://schemas.microsoft.com/office/excel/2006/main">
          <x14:cfRule type="expression" priority="283" id="{9541C6D7-E4D9-4D55-A563-0B0B0E178605}">
            <xm:f>OR(TEXT($C583,"jjjj")=TEXT(CRENEAUX!$S$14,"jjjj"),TEXT($C583,"jjjj")=TEXT(CRENEAUX!$T$14,"jjjj"),TEXT($C583,"jjjj")=TEXT(CRENEAUX!$U$14,"jjjj"),TEXT($C583,"jjjj")=TEXT(CRENEAUX!$V$14,"jjjj"),TEXT($C583,"jjjj")=TEXT(CRENEAUX!$W$14,"jjjj"),TEXT($C583,"jjjj")=TEXT(CRENEAUX!$X$14,"jjjj"),TEXT($C583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I584</xm:sqref>
        </x14:conditionalFormatting>
        <x14:conditionalFormatting xmlns:xm="http://schemas.microsoft.com/office/excel/2006/main">
          <x14:cfRule type="expression" priority="281" id="{774CBC0E-B22C-454D-AF57-6039D509160E}">
            <xm:f>OR(TEXT($C585,"jjjj")=TEXT(CRENEAUX!$S$14,"jjjj"),TEXT($C585,"jjjj")=TEXT(CRENEAUX!$T$14,"jjjj"),TEXT($C585,"jjjj")=TEXT(CRENEAUX!$U$14,"jjjj"),TEXT($C585,"jjjj")=TEXT(CRENEAUX!$V$14,"jjjj"),TEXT($C585,"jjjj")=TEXT(CRENEAUX!$W$14,"jjjj"),TEXT($C585,"jjjj")=TEXT(CRENEAUX!$X$14,"jjjj"),TEXT($C585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I585</xm:sqref>
        </x14:conditionalFormatting>
        <x14:conditionalFormatting xmlns:xm="http://schemas.microsoft.com/office/excel/2006/main">
          <x14:cfRule type="expression" priority="280" id="{1ED11C78-C66F-4EE7-8F93-686C7FDA2A63}">
            <xm:f>OR(TEXT($C585,"jjjj")=TEXT(CRENEAUX!$S$14,"jjjj"),TEXT($C585,"jjjj")=TEXT(CRENEAUX!$T$14,"jjjj"),TEXT($C585,"jjjj")=TEXT(CRENEAUX!$U$14,"jjjj"),TEXT($C585,"jjjj")=TEXT(CRENEAUX!$V$14,"jjjj"),TEXT($C585,"jjjj")=TEXT(CRENEAUX!$W$14,"jjjj"),TEXT($C585,"jjjj")=TEXT(CRENEAUX!$X$14,"jjjj"),TEXT($C585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I586</xm:sqref>
        </x14:conditionalFormatting>
        <x14:conditionalFormatting xmlns:xm="http://schemas.microsoft.com/office/excel/2006/main">
          <x14:cfRule type="expression" priority="278" id="{A12C6515-7B57-4659-AC72-C020A5688DC7}">
            <xm:f>OR(TEXT($C587,"jjjj")=TEXT(CRENEAUX!$S$14,"jjjj"),TEXT($C587,"jjjj")=TEXT(CRENEAUX!$T$14,"jjjj"),TEXT($C587,"jjjj")=TEXT(CRENEAUX!$U$14,"jjjj"),TEXT($C587,"jjjj")=TEXT(CRENEAUX!$V$14,"jjjj"),TEXT($C587,"jjjj")=TEXT(CRENEAUX!$W$14,"jjjj"),TEXT($C587,"jjjj")=TEXT(CRENEAUX!$X$14,"jjjj"),TEXT($C587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I587</xm:sqref>
        </x14:conditionalFormatting>
        <x14:conditionalFormatting xmlns:xm="http://schemas.microsoft.com/office/excel/2006/main">
          <x14:cfRule type="expression" priority="277" id="{C51B8C51-B546-4AB9-9CB7-4052D472F618}">
            <xm:f>OR(TEXT($C587,"jjjj")=TEXT(CRENEAUX!$S$14,"jjjj"),TEXT($C587,"jjjj")=TEXT(CRENEAUX!$T$14,"jjjj"),TEXT($C587,"jjjj")=TEXT(CRENEAUX!$U$14,"jjjj"),TEXT($C587,"jjjj")=TEXT(CRENEAUX!$V$14,"jjjj"),TEXT($C587,"jjjj")=TEXT(CRENEAUX!$W$14,"jjjj"),TEXT($C587,"jjjj")=TEXT(CRENEAUX!$X$14,"jjjj"),TEXT($C587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I588</xm:sqref>
        </x14:conditionalFormatting>
        <x14:conditionalFormatting xmlns:xm="http://schemas.microsoft.com/office/excel/2006/main">
          <x14:cfRule type="expression" priority="275" id="{07A4F746-0D0A-4B5C-8D3B-A4D8CFFEF2E6}">
            <xm:f>OR(TEXT($C589,"jjjj")=TEXT(CRENEAUX!$S$14,"jjjj"),TEXT($C589,"jjjj")=TEXT(CRENEAUX!$T$14,"jjjj"),TEXT($C589,"jjjj")=TEXT(CRENEAUX!$U$14,"jjjj"),TEXT($C589,"jjjj")=TEXT(CRENEAUX!$V$14,"jjjj"),TEXT($C589,"jjjj")=TEXT(CRENEAUX!$W$14,"jjjj"),TEXT($C589,"jjjj")=TEXT(CRENEAUX!$X$14,"jjjj"),TEXT($C589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I589</xm:sqref>
        </x14:conditionalFormatting>
        <x14:conditionalFormatting xmlns:xm="http://schemas.microsoft.com/office/excel/2006/main">
          <x14:cfRule type="expression" priority="274" id="{CC3CB845-AD56-4091-9F32-4BC9FC157C95}">
            <xm:f>OR(TEXT($C589,"jjjj")=TEXT(CRENEAUX!$S$14,"jjjj"),TEXT($C589,"jjjj")=TEXT(CRENEAUX!$T$14,"jjjj"),TEXT($C589,"jjjj")=TEXT(CRENEAUX!$U$14,"jjjj"),TEXT($C589,"jjjj")=TEXT(CRENEAUX!$V$14,"jjjj"),TEXT($C589,"jjjj")=TEXT(CRENEAUX!$W$14,"jjjj"),TEXT($C589,"jjjj")=TEXT(CRENEAUX!$X$14,"jjjj"),TEXT($C589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I590</xm:sqref>
        </x14:conditionalFormatting>
        <x14:conditionalFormatting xmlns:xm="http://schemas.microsoft.com/office/excel/2006/main">
          <x14:cfRule type="expression" priority="272" id="{D2854B9D-C200-4198-8FC7-0A715660195A}">
            <xm:f>OR(TEXT($C591,"jjjj")=TEXT(CRENEAUX!$S$14,"jjjj"),TEXT($C591,"jjjj")=TEXT(CRENEAUX!$T$14,"jjjj"),TEXT($C591,"jjjj")=TEXT(CRENEAUX!$U$14,"jjjj"),TEXT($C591,"jjjj")=TEXT(CRENEAUX!$V$14,"jjjj"),TEXT($C591,"jjjj")=TEXT(CRENEAUX!$W$14,"jjjj"),TEXT($C591,"jjjj")=TEXT(CRENEAUX!$X$14,"jjjj"),TEXT($C591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I591</xm:sqref>
        </x14:conditionalFormatting>
        <x14:conditionalFormatting xmlns:xm="http://schemas.microsoft.com/office/excel/2006/main">
          <x14:cfRule type="expression" priority="271" id="{253E9A6D-8FC6-476D-8BC8-0083AC176462}">
            <xm:f>OR(TEXT($C591,"jjjj")=TEXT(CRENEAUX!$S$14,"jjjj"),TEXT($C591,"jjjj")=TEXT(CRENEAUX!$T$14,"jjjj"),TEXT($C591,"jjjj")=TEXT(CRENEAUX!$U$14,"jjjj"),TEXT($C591,"jjjj")=TEXT(CRENEAUX!$V$14,"jjjj"),TEXT($C591,"jjjj")=TEXT(CRENEAUX!$W$14,"jjjj"),TEXT($C591,"jjjj")=TEXT(CRENEAUX!$X$14,"jjjj"),TEXT($C591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I592</xm:sqref>
        </x14:conditionalFormatting>
        <x14:conditionalFormatting xmlns:xm="http://schemas.microsoft.com/office/excel/2006/main">
          <x14:cfRule type="expression" priority="269" id="{4436B207-8259-45CB-972E-D995B6CD93FA}">
            <xm:f>OR(TEXT($C593,"jjjj")=TEXT(CRENEAUX!$S$14,"jjjj"),TEXT($C593,"jjjj")=TEXT(CRENEAUX!$T$14,"jjjj"),TEXT($C593,"jjjj")=TEXT(CRENEAUX!$U$14,"jjjj"),TEXT($C593,"jjjj")=TEXT(CRENEAUX!$V$14,"jjjj"),TEXT($C593,"jjjj")=TEXT(CRENEAUX!$W$14,"jjjj"),TEXT($C593,"jjjj")=TEXT(CRENEAUX!$X$14,"jjjj"),TEXT($C593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I593</xm:sqref>
        </x14:conditionalFormatting>
        <x14:conditionalFormatting xmlns:xm="http://schemas.microsoft.com/office/excel/2006/main">
          <x14:cfRule type="expression" priority="268" id="{E0A7A8BF-307B-46DA-809A-3BB98626C4EA}">
            <xm:f>OR(TEXT($C593,"jjjj")=TEXT(CRENEAUX!$S$14,"jjjj"),TEXT($C593,"jjjj")=TEXT(CRENEAUX!$T$14,"jjjj"),TEXT($C593,"jjjj")=TEXT(CRENEAUX!$U$14,"jjjj"),TEXT($C593,"jjjj")=TEXT(CRENEAUX!$V$14,"jjjj"),TEXT($C593,"jjjj")=TEXT(CRENEAUX!$W$14,"jjjj"),TEXT($C593,"jjjj")=TEXT(CRENEAUX!$X$14,"jjjj"),TEXT($C593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I594</xm:sqref>
        </x14:conditionalFormatting>
        <x14:conditionalFormatting xmlns:xm="http://schemas.microsoft.com/office/excel/2006/main">
          <x14:cfRule type="expression" priority="266" id="{88900984-F3D6-4735-A0AA-AF7C08A9C0DD}">
            <xm:f>OR(TEXT($C595,"jjjj")=TEXT(CRENEAUX!$S$14,"jjjj"),TEXT($C595,"jjjj")=TEXT(CRENEAUX!$T$14,"jjjj"),TEXT($C595,"jjjj")=TEXT(CRENEAUX!$U$14,"jjjj"),TEXT($C595,"jjjj")=TEXT(CRENEAUX!$V$14,"jjjj"),TEXT($C595,"jjjj")=TEXT(CRENEAUX!$W$14,"jjjj"),TEXT($C595,"jjjj")=TEXT(CRENEAUX!$X$14,"jjjj"),TEXT($C595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I595</xm:sqref>
        </x14:conditionalFormatting>
        <x14:conditionalFormatting xmlns:xm="http://schemas.microsoft.com/office/excel/2006/main">
          <x14:cfRule type="expression" priority="265" id="{9B16213A-AD21-4183-AF2F-34B05DCDAC8D}">
            <xm:f>OR(TEXT($C595,"jjjj")=TEXT(CRENEAUX!$S$14,"jjjj"),TEXT($C595,"jjjj")=TEXT(CRENEAUX!$T$14,"jjjj"),TEXT($C595,"jjjj")=TEXT(CRENEAUX!$U$14,"jjjj"),TEXT($C595,"jjjj")=TEXT(CRENEAUX!$V$14,"jjjj"),TEXT($C595,"jjjj")=TEXT(CRENEAUX!$W$14,"jjjj"),TEXT($C595,"jjjj")=TEXT(CRENEAUX!$X$14,"jjjj"),TEXT($C595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I596</xm:sqref>
        </x14:conditionalFormatting>
        <x14:conditionalFormatting xmlns:xm="http://schemas.microsoft.com/office/excel/2006/main">
          <x14:cfRule type="expression" priority="263" id="{3582452B-60B4-44DF-B191-BE9123C7B86E}">
            <xm:f>OR(TEXT($C597,"jjjj")=TEXT(CRENEAUX!$S$14,"jjjj"),TEXT($C597,"jjjj")=TEXT(CRENEAUX!$T$14,"jjjj"),TEXT($C597,"jjjj")=TEXT(CRENEAUX!$U$14,"jjjj"),TEXT($C597,"jjjj")=TEXT(CRENEAUX!$V$14,"jjjj"),TEXT($C597,"jjjj")=TEXT(CRENEAUX!$W$14,"jjjj"),TEXT($C597,"jjjj")=TEXT(CRENEAUX!$X$14,"jjjj"),TEXT($C597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I597</xm:sqref>
        </x14:conditionalFormatting>
        <x14:conditionalFormatting xmlns:xm="http://schemas.microsoft.com/office/excel/2006/main">
          <x14:cfRule type="expression" priority="262" id="{8F49039D-CABF-486C-81B1-B1EB58E22465}">
            <xm:f>OR(TEXT($C597,"jjjj")=TEXT(CRENEAUX!$S$14,"jjjj"),TEXT($C597,"jjjj")=TEXT(CRENEAUX!$T$14,"jjjj"),TEXT($C597,"jjjj")=TEXT(CRENEAUX!$U$14,"jjjj"),TEXT($C597,"jjjj")=TEXT(CRENEAUX!$V$14,"jjjj"),TEXT($C597,"jjjj")=TEXT(CRENEAUX!$W$14,"jjjj"),TEXT($C597,"jjjj")=TEXT(CRENEAUX!$X$14,"jjjj"),TEXT($C597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I598</xm:sqref>
        </x14:conditionalFormatting>
        <x14:conditionalFormatting xmlns:xm="http://schemas.microsoft.com/office/excel/2006/main">
          <x14:cfRule type="expression" priority="260" id="{EB3E06EB-305F-4C0E-9446-FF772288712C}">
            <xm:f>OR(TEXT($C599,"jjjj")=TEXT(CRENEAUX!$S$14,"jjjj"),TEXT($C599,"jjjj")=TEXT(CRENEAUX!$T$14,"jjjj"),TEXT($C599,"jjjj")=TEXT(CRENEAUX!$U$14,"jjjj"),TEXT($C599,"jjjj")=TEXT(CRENEAUX!$V$14,"jjjj"),TEXT($C599,"jjjj")=TEXT(CRENEAUX!$W$14,"jjjj"),TEXT($C599,"jjjj")=TEXT(CRENEAUX!$X$14,"jjjj"),TEXT($C599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I599</xm:sqref>
        </x14:conditionalFormatting>
        <x14:conditionalFormatting xmlns:xm="http://schemas.microsoft.com/office/excel/2006/main">
          <x14:cfRule type="expression" priority="259" id="{90F19C27-5E4A-499C-ACC1-E552637056CF}">
            <xm:f>OR(TEXT($C599,"jjjj")=TEXT(CRENEAUX!$S$14,"jjjj"),TEXT($C599,"jjjj")=TEXT(CRENEAUX!$T$14,"jjjj"),TEXT($C599,"jjjj")=TEXT(CRENEAUX!$U$14,"jjjj"),TEXT($C599,"jjjj")=TEXT(CRENEAUX!$V$14,"jjjj"),TEXT($C599,"jjjj")=TEXT(CRENEAUX!$W$14,"jjjj"),TEXT($C599,"jjjj")=TEXT(CRENEAUX!$X$14,"jjjj"),TEXT($C599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I600</xm:sqref>
        </x14:conditionalFormatting>
        <x14:conditionalFormatting xmlns:xm="http://schemas.microsoft.com/office/excel/2006/main">
          <x14:cfRule type="expression" priority="257" id="{BEB7D043-7458-4566-8C8B-6088DBCEDFEC}">
            <xm:f>OR(TEXT($C601,"jjjj")=TEXT(CRENEAUX!$S$14,"jjjj"),TEXT($C601,"jjjj")=TEXT(CRENEAUX!$T$14,"jjjj"),TEXT($C601,"jjjj")=TEXT(CRENEAUX!$U$14,"jjjj"),TEXT($C601,"jjjj")=TEXT(CRENEAUX!$V$14,"jjjj"),TEXT($C601,"jjjj")=TEXT(CRENEAUX!$W$14,"jjjj"),TEXT($C601,"jjjj")=TEXT(CRENEAUX!$X$14,"jjjj"),TEXT($C601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I601</xm:sqref>
        </x14:conditionalFormatting>
        <x14:conditionalFormatting xmlns:xm="http://schemas.microsoft.com/office/excel/2006/main">
          <x14:cfRule type="expression" priority="256" id="{0913BC9D-304B-4B42-9FFE-5E90EBA032C7}">
            <xm:f>OR(TEXT($C601,"jjjj")=TEXT(CRENEAUX!$S$14,"jjjj"),TEXT($C601,"jjjj")=TEXT(CRENEAUX!$T$14,"jjjj"),TEXT($C601,"jjjj")=TEXT(CRENEAUX!$U$14,"jjjj"),TEXT($C601,"jjjj")=TEXT(CRENEAUX!$V$14,"jjjj"),TEXT($C601,"jjjj")=TEXT(CRENEAUX!$W$14,"jjjj"),TEXT($C601,"jjjj")=TEXT(CRENEAUX!$X$14,"jjjj"),TEXT($C601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I602</xm:sqref>
        </x14:conditionalFormatting>
        <x14:conditionalFormatting xmlns:xm="http://schemas.microsoft.com/office/excel/2006/main">
          <x14:cfRule type="expression" priority="254" id="{58AD9ED5-87ED-4E66-A031-97E0AC14542D}">
            <xm:f>OR(TEXT($C603,"jjjj")=TEXT(CRENEAUX!$S$14,"jjjj"),TEXT($C603,"jjjj")=TEXT(CRENEAUX!$T$14,"jjjj"),TEXT($C603,"jjjj")=TEXT(CRENEAUX!$U$14,"jjjj"),TEXT($C603,"jjjj")=TEXT(CRENEAUX!$V$14,"jjjj"),TEXT($C603,"jjjj")=TEXT(CRENEAUX!$W$14,"jjjj"),TEXT($C603,"jjjj")=TEXT(CRENEAUX!$X$14,"jjjj"),TEXT($C603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I603</xm:sqref>
        </x14:conditionalFormatting>
        <x14:conditionalFormatting xmlns:xm="http://schemas.microsoft.com/office/excel/2006/main">
          <x14:cfRule type="expression" priority="253" id="{17BE66A0-E99C-4A1F-9C86-C6D9DACD3AF5}">
            <xm:f>OR(TEXT($C603,"jjjj")=TEXT(CRENEAUX!$S$14,"jjjj"),TEXT($C603,"jjjj")=TEXT(CRENEAUX!$T$14,"jjjj"),TEXT($C603,"jjjj")=TEXT(CRENEAUX!$U$14,"jjjj"),TEXT($C603,"jjjj")=TEXT(CRENEAUX!$V$14,"jjjj"),TEXT($C603,"jjjj")=TEXT(CRENEAUX!$W$14,"jjjj"),TEXT($C603,"jjjj")=TEXT(CRENEAUX!$X$14,"jjjj"),TEXT($C603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I604</xm:sqref>
        </x14:conditionalFormatting>
        <x14:conditionalFormatting xmlns:xm="http://schemas.microsoft.com/office/excel/2006/main">
          <x14:cfRule type="expression" priority="251" id="{BDACE72A-A93B-44D4-99BD-90CC3C0F2348}">
            <xm:f>OR(TEXT($C605,"jjjj")=TEXT(CRENEAUX!$S$14,"jjjj"),TEXT($C605,"jjjj")=TEXT(CRENEAUX!$T$14,"jjjj"),TEXT($C605,"jjjj")=TEXT(CRENEAUX!$U$14,"jjjj"),TEXT($C605,"jjjj")=TEXT(CRENEAUX!$V$14,"jjjj"),TEXT($C605,"jjjj")=TEXT(CRENEAUX!$W$14,"jjjj"),TEXT($C605,"jjjj")=TEXT(CRENEAUX!$X$14,"jjjj"),TEXT($C605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I605</xm:sqref>
        </x14:conditionalFormatting>
        <x14:conditionalFormatting xmlns:xm="http://schemas.microsoft.com/office/excel/2006/main">
          <x14:cfRule type="expression" priority="250" id="{DB3BEE0A-D1A9-4836-8FB4-29FFE653D723}">
            <xm:f>OR(TEXT($C605,"jjjj")=TEXT(CRENEAUX!$S$14,"jjjj"),TEXT($C605,"jjjj")=TEXT(CRENEAUX!$T$14,"jjjj"),TEXT($C605,"jjjj")=TEXT(CRENEAUX!$U$14,"jjjj"),TEXT($C605,"jjjj")=TEXT(CRENEAUX!$V$14,"jjjj"),TEXT($C605,"jjjj")=TEXT(CRENEAUX!$W$14,"jjjj"),TEXT($C605,"jjjj")=TEXT(CRENEAUX!$X$14,"jjjj"),TEXT($C605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I606</xm:sqref>
        </x14:conditionalFormatting>
        <x14:conditionalFormatting xmlns:xm="http://schemas.microsoft.com/office/excel/2006/main">
          <x14:cfRule type="expression" priority="248" id="{B77B5CEE-3FA8-4563-AE28-6B22338C06D7}">
            <xm:f>OR(TEXT($C607,"jjjj")=TEXT(CRENEAUX!$S$14,"jjjj"),TEXT($C607,"jjjj")=TEXT(CRENEAUX!$T$14,"jjjj"),TEXT($C607,"jjjj")=TEXT(CRENEAUX!$U$14,"jjjj"),TEXT($C607,"jjjj")=TEXT(CRENEAUX!$V$14,"jjjj"),TEXT($C607,"jjjj")=TEXT(CRENEAUX!$W$14,"jjjj"),TEXT($C607,"jjjj")=TEXT(CRENEAUX!$X$14,"jjjj"),TEXT($C607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I607</xm:sqref>
        </x14:conditionalFormatting>
        <x14:conditionalFormatting xmlns:xm="http://schemas.microsoft.com/office/excel/2006/main">
          <x14:cfRule type="expression" priority="247" id="{A30CBD15-D6EE-4356-BAD7-EC9CAA8CC8F4}">
            <xm:f>OR(TEXT($C607,"jjjj")=TEXT(CRENEAUX!$S$14,"jjjj"),TEXT($C607,"jjjj")=TEXT(CRENEAUX!$T$14,"jjjj"),TEXT($C607,"jjjj")=TEXT(CRENEAUX!$U$14,"jjjj"),TEXT($C607,"jjjj")=TEXT(CRENEAUX!$V$14,"jjjj"),TEXT($C607,"jjjj")=TEXT(CRENEAUX!$W$14,"jjjj"),TEXT($C607,"jjjj")=TEXT(CRENEAUX!$X$14,"jjjj"),TEXT($C607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I608</xm:sqref>
        </x14:conditionalFormatting>
        <x14:conditionalFormatting xmlns:xm="http://schemas.microsoft.com/office/excel/2006/main">
          <x14:cfRule type="expression" priority="245" id="{1EEBF536-0FD9-4808-9EBF-3FB4462757AB}">
            <xm:f>OR(TEXT($C609,"jjjj")=TEXT(CRENEAUX!$S$14,"jjjj"),TEXT($C609,"jjjj")=TEXT(CRENEAUX!$T$14,"jjjj"),TEXT($C609,"jjjj")=TEXT(CRENEAUX!$U$14,"jjjj"),TEXT($C609,"jjjj")=TEXT(CRENEAUX!$V$14,"jjjj"),TEXT($C609,"jjjj")=TEXT(CRENEAUX!$W$14,"jjjj"),TEXT($C609,"jjjj")=TEXT(CRENEAUX!$X$14,"jjjj"),TEXT($C609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I609</xm:sqref>
        </x14:conditionalFormatting>
        <x14:conditionalFormatting xmlns:xm="http://schemas.microsoft.com/office/excel/2006/main">
          <x14:cfRule type="expression" priority="244" id="{2464671D-4225-4D66-A2EA-A7A187B3F50B}">
            <xm:f>OR(TEXT($C609,"jjjj")=TEXT(CRENEAUX!$S$14,"jjjj"),TEXT($C609,"jjjj")=TEXT(CRENEAUX!$T$14,"jjjj"),TEXT($C609,"jjjj")=TEXT(CRENEAUX!$U$14,"jjjj"),TEXT($C609,"jjjj")=TEXT(CRENEAUX!$V$14,"jjjj"),TEXT($C609,"jjjj")=TEXT(CRENEAUX!$W$14,"jjjj"),TEXT($C609,"jjjj")=TEXT(CRENEAUX!$X$14,"jjjj"),TEXT($C609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I610</xm:sqref>
        </x14:conditionalFormatting>
        <x14:conditionalFormatting xmlns:xm="http://schemas.microsoft.com/office/excel/2006/main">
          <x14:cfRule type="expression" priority="242" id="{45A3F6AF-2B89-49EC-AA6F-3733DA3865DD}">
            <xm:f>OR(TEXT($C611,"jjjj")=TEXT(CRENEAUX!$S$14,"jjjj"),TEXT($C611,"jjjj")=TEXT(CRENEAUX!$T$14,"jjjj"),TEXT($C611,"jjjj")=TEXT(CRENEAUX!$U$14,"jjjj"),TEXT($C611,"jjjj")=TEXT(CRENEAUX!$V$14,"jjjj"),TEXT($C611,"jjjj")=TEXT(CRENEAUX!$W$14,"jjjj"),TEXT($C611,"jjjj")=TEXT(CRENEAUX!$X$14,"jjjj"),TEXT($C611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I611</xm:sqref>
        </x14:conditionalFormatting>
        <x14:conditionalFormatting xmlns:xm="http://schemas.microsoft.com/office/excel/2006/main">
          <x14:cfRule type="expression" priority="241" id="{5F30FEAA-1B07-4BC6-923F-14A49E241CF3}">
            <xm:f>OR(TEXT($C611,"jjjj")=TEXT(CRENEAUX!$S$14,"jjjj"),TEXT($C611,"jjjj")=TEXT(CRENEAUX!$T$14,"jjjj"),TEXT($C611,"jjjj")=TEXT(CRENEAUX!$U$14,"jjjj"),TEXT($C611,"jjjj")=TEXT(CRENEAUX!$V$14,"jjjj"),TEXT($C611,"jjjj")=TEXT(CRENEAUX!$W$14,"jjjj"),TEXT($C611,"jjjj")=TEXT(CRENEAUX!$X$14,"jjjj"),TEXT($C611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I612</xm:sqref>
        </x14:conditionalFormatting>
        <x14:conditionalFormatting xmlns:xm="http://schemas.microsoft.com/office/excel/2006/main">
          <x14:cfRule type="expression" priority="239" id="{9F490620-6D7F-4737-8C06-8CEFFDAC6EF9}">
            <xm:f>OR(TEXT($C613,"jjjj")=TEXT(CRENEAUX!$S$14,"jjjj"),TEXT($C613,"jjjj")=TEXT(CRENEAUX!$T$14,"jjjj"),TEXT($C613,"jjjj")=TEXT(CRENEAUX!$U$14,"jjjj"),TEXT($C613,"jjjj")=TEXT(CRENEAUX!$V$14,"jjjj"),TEXT($C613,"jjjj")=TEXT(CRENEAUX!$W$14,"jjjj"),TEXT($C613,"jjjj")=TEXT(CRENEAUX!$X$14,"jjjj"),TEXT($C613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I613</xm:sqref>
        </x14:conditionalFormatting>
        <x14:conditionalFormatting xmlns:xm="http://schemas.microsoft.com/office/excel/2006/main">
          <x14:cfRule type="expression" priority="238" id="{F1915D2A-CF4A-4147-AF25-1F6069D06D03}">
            <xm:f>OR(TEXT($C613,"jjjj")=TEXT(CRENEAUX!$S$14,"jjjj"),TEXT($C613,"jjjj")=TEXT(CRENEAUX!$T$14,"jjjj"),TEXT($C613,"jjjj")=TEXT(CRENEAUX!$U$14,"jjjj"),TEXT($C613,"jjjj")=TEXT(CRENEAUX!$V$14,"jjjj"),TEXT($C613,"jjjj")=TEXT(CRENEAUX!$W$14,"jjjj"),TEXT($C613,"jjjj")=TEXT(CRENEAUX!$X$14,"jjjj"),TEXT($C613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I614</xm:sqref>
        </x14:conditionalFormatting>
        <x14:conditionalFormatting xmlns:xm="http://schemas.microsoft.com/office/excel/2006/main">
          <x14:cfRule type="expression" priority="236" id="{7E3A2EE5-8EF2-462C-8C73-81C19291CDA8}">
            <xm:f>OR(TEXT($C615,"jjjj")=TEXT(CRENEAUX!$S$14,"jjjj"),TEXT($C615,"jjjj")=TEXT(CRENEAUX!$T$14,"jjjj"),TEXT($C615,"jjjj")=TEXT(CRENEAUX!$U$14,"jjjj"),TEXT($C615,"jjjj")=TEXT(CRENEAUX!$V$14,"jjjj"),TEXT($C615,"jjjj")=TEXT(CRENEAUX!$W$14,"jjjj"),TEXT($C615,"jjjj")=TEXT(CRENEAUX!$X$14,"jjjj"),TEXT($C615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I615</xm:sqref>
        </x14:conditionalFormatting>
        <x14:conditionalFormatting xmlns:xm="http://schemas.microsoft.com/office/excel/2006/main">
          <x14:cfRule type="expression" priority="235" id="{4F7D99D6-3131-4AEA-844E-39FB7943C04A}">
            <xm:f>OR(TEXT($C615,"jjjj")=TEXT(CRENEAUX!$S$14,"jjjj"),TEXT($C615,"jjjj")=TEXT(CRENEAUX!$T$14,"jjjj"),TEXT($C615,"jjjj")=TEXT(CRENEAUX!$U$14,"jjjj"),TEXT($C615,"jjjj")=TEXT(CRENEAUX!$V$14,"jjjj"),TEXT($C615,"jjjj")=TEXT(CRENEAUX!$W$14,"jjjj"),TEXT($C615,"jjjj")=TEXT(CRENEAUX!$X$14,"jjjj"),TEXT($C615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I616</xm:sqref>
        </x14:conditionalFormatting>
        <x14:conditionalFormatting xmlns:xm="http://schemas.microsoft.com/office/excel/2006/main">
          <x14:cfRule type="expression" priority="233" id="{CAE68980-06A5-4199-A4A1-E6E6BBA070AB}">
            <xm:f>OR(TEXT($C617,"jjjj")=TEXT(CRENEAUX!$S$14,"jjjj"),TEXT($C617,"jjjj")=TEXT(CRENEAUX!$T$14,"jjjj"),TEXT($C617,"jjjj")=TEXT(CRENEAUX!$U$14,"jjjj"),TEXT($C617,"jjjj")=TEXT(CRENEAUX!$V$14,"jjjj"),TEXT($C617,"jjjj")=TEXT(CRENEAUX!$W$14,"jjjj"),TEXT($C617,"jjjj")=TEXT(CRENEAUX!$X$14,"jjjj"),TEXT($C617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I617</xm:sqref>
        </x14:conditionalFormatting>
        <x14:conditionalFormatting xmlns:xm="http://schemas.microsoft.com/office/excel/2006/main">
          <x14:cfRule type="expression" priority="232" id="{DB3DE9B4-9100-4C56-A590-D233E3A149C2}">
            <xm:f>OR(TEXT($C617,"jjjj")=TEXT(CRENEAUX!$S$14,"jjjj"),TEXT($C617,"jjjj")=TEXT(CRENEAUX!$T$14,"jjjj"),TEXT($C617,"jjjj")=TEXT(CRENEAUX!$U$14,"jjjj"),TEXT($C617,"jjjj")=TEXT(CRENEAUX!$V$14,"jjjj"),TEXT($C617,"jjjj")=TEXT(CRENEAUX!$W$14,"jjjj"),TEXT($C617,"jjjj")=TEXT(CRENEAUX!$X$14,"jjjj"),TEXT($C617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I618</xm:sqref>
        </x14:conditionalFormatting>
        <x14:conditionalFormatting xmlns:xm="http://schemas.microsoft.com/office/excel/2006/main">
          <x14:cfRule type="expression" priority="230" id="{2EB21E40-9122-44E2-8F3D-7069FF317644}">
            <xm:f>OR(TEXT($C619,"jjjj")=TEXT(CRENEAUX!$S$14,"jjjj"),TEXT($C619,"jjjj")=TEXT(CRENEAUX!$T$14,"jjjj"),TEXT($C619,"jjjj")=TEXT(CRENEAUX!$U$14,"jjjj"),TEXT($C619,"jjjj")=TEXT(CRENEAUX!$V$14,"jjjj"),TEXT($C619,"jjjj")=TEXT(CRENEAUX!$W$14,"jjjj"),TEXT($C619,"jjjj")=TEXT(CRENEAUX!$X$14,"jjjj"),TEXT($C619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I619</xm:sqref>
        </x14:conditionalFormatting>
        <x14:conditionalFormatting xmlns:xm="http://schemas.microsoft.com/office/excel/2006/main">
          <x14:cfRule type="expression" priority="229" id="{623AE766-FBC6-4E91-B109-E941ECEC7F42}">
            <xm:f>OR(TEXT($C619,"jjjj")=TEXT(CRENEAUX!$S$14,"jjjj"),TEXT($C619,"jjjj")=TEXT(CRENEAUX!$T$14,"jjjj"),TEXT($C619,"jjjj")=TEXT(CRENEAUX!$U$14,"jjjj"),TEXT($C619,"jjjj")=TEXT(CRENEAUX!$V$14,"jjjj"),TEXT($C619,"jjjj")=TEXT(CRENEAUX!$W$14,"jjjj"),TEXT($C619,"jjjj")=TEXT(CRENEAUX!$X$14,"jjjj"),TEXT($C619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I620</xm:sqref>
        </x14:conditionalFormatting>
        <x14:conditionalFormatting xmlns:xm="http://schemas.microsoft.com/office/excel/2006/main">
          <x14:cfRule type="expression" priority="227" id="{79427DE4-85C5-48D2-9232-55FC919F1080}">
            <xm:f>OR(TEXT($C621,"jjjj")=TEXT(CRENEAUX!$S$14,"jjjj"),TEXT($C621,"jjjj")=TEXT(CRENEAUX!$T$14,"jjjj"),TEXT($C621,"jjjj")=TEXT(CRENEAUX!$U$14,"jjjj"),TEXT($C621,"jjjj")=TEXT(CRENEAUX!$V$14,"jjjj"),TEXT($C621,"jjjj")=TEXT(CRENEAUX!$W$14,"jjjj"),TEXT($C621,"jjjj")=TEXT(CRENEAUX!$X$14,"jjjj"),TEXT($C621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I621</xm:sqref>
        </x14:conditionalFormatting>
        <x14:conditionalFormatting xmlns:xm="http://schemas.microsoft.com/office/excel/2006/main">
          <x14:cfRule type="expression" priority="226" id="{3906D1A9-B9DB-4C52-9FDF-DDFD11D52A32}">
            <xm:f>OR(TEXT($C621,"jjjj")=TEXT(CRENEAUX!$S$14,"jjjj"),TEXT($C621,"jjjj")=TEXT(CRENEAUX!$T$14,"jjjj"),TEXT($C621,"jjjj")=TEXT(CRENEAUX!$U$14,"jjjj"),TEXT($C621,"jjjj")=TEXT(CRENEAUX!$V$14,"jjjj"),TEXT($C621,"jjjj")=TEXT(CRENEAUX!$W$14,"jjjj"),TEXT($C621,"jjjj")=TEXT(CRENEAUX!$X$14,"jjjj"),TEXT($C621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I622</xm:sqref>
        </x14:conditionalFormatting>
        <x14:conditionalFormatting xmlns:xm="http://schemas.microsoft.com/office/excel/2006/main">
          <x14:cfRule type="expression" priority="224" id="{0499367B-0668-4AB2-A30F-6117CE82B232}">
            <xm:f>OR(TEXT($C623,"jjjj")=TEXT(CRENEAUX!$S$14,"jjjj"),TEXT($C623,"jjjj")=TEXT(CRENEAUX!$T$14,"jjjj"),TEXT($C623,"jjjj")=TEXT(CRENEAUX!$U$14,"jjjj"),TEXT($C623,"jjjj")=TEXT(CRENEAUX!$V$14,"jjjj"),TEXT($C623,"jjjj")=TEXT(CRENEAUX!$W$14,"jjjj"),TEXT($C623,"jjjj")=TEXT(CRENEAUX!$X$14,"jjjj"),TEXT($C623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I623</xm:sqref>
        </x14:conditionalFormatting>
        <x14:conditionalFormatting xmlns:xm="http://schemas.microsoft.com/office/excel/2006/main">
          <x14:cfRule type="expression" priority="223" id="{70AA7ECF-8711-4E16-9E46-75D22F44F322}">
            <xm:f>OR(TEXT($C623,"jjjj")=TEXT(CRENEAUX!$S$14,"jjjj"),TEXT($C623,"jjjj")=TEXT(CRENEAUX!$T$14,"jjjj"),TEXT($C623,"jjjj")=TEXT(CRENEAUX!$U$14,"jjjj"),TEXT($C623,"jjjj")=TEXT(CRENEAUX!$V$14,"jjjj"),TEXT($C623,"jjjj")=TEXT(CRENEAUX!$W$14,"jjjj"),TEXT($C623,"jjjj")=TEXT(CRENEAUX!$X$14,"jjjj"),TEXT($C623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I624</xm:sqref>
        </x14:conditionalFormatting>
        <x14:conditionalFormatting xmlns:xm="http://schemas.microsoft.com/office/excel/2006/main">
          <x14:cfRule type="expression" priority="221" id="{075A48CB-FA98-462B-BE50-64D575FDAA5B}">
            <xm:f>OR(TEXT($C625,"jjjj")=TEXT(CRENEAUX!$S$14,"jjjj"),TEXT($C625,"jjjj")=TEXT(CRENEAUX!$T$14,"jjjj"),TEXT($C625,"jjjj")=TEXT(CRENEAUX!$U$14,"jjjj"),TEXT($C625,"jjjj")=TEXT(CRENEAUX!$V$14,"jjjj"),TEXT($C625,"jjjj")=TEXT(CRENEAUX!$W$14,"jjjj"),TEXT($C625,"jjjj")=TEXT(CRENEAUX!$X$14,"jjjj"),TEXT($C625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I625</xm:sqref>
        </x14:conditionalFormatting>
        <x14:conditionalFormatting xmlns:xm="http://schemas.microsoft.com/office/excel/2006/main">
          <x14:cfRule type="expression" priority="220" id="{E8F9239E-D1D7-45BA-A267-0BA27B6315B4}">
            <xm:f>OR(TEXT($C625,"jjjj")=TEXT(CRENEAUX!$S$14,"jjjj"),TEXT($C625,"jjjj")=TEXT(CRENEAUX!$T$14,"jjjj"),TEXT($C625,"jjjj")=TEXT(CRENEAUX!$U$14,"jjjj"),TEXT($C625,"jjjj")=TEXT(CRENEAUX!$V$14,"jjjj"),TEXT($C625,"jjjj")=TEXT(CRENEAUX!$W$14,"jjjj"),TEXT($C625,"jjjj")=TEXT(CRENEAUX!$X$14,"jjjj"),TEXT($C625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I626</xm:sqref>
        </x14:conditionalFormatting>
        <x14:conditionalFormatting xmlns:xm="http://schemas.microsoft.com/office/excel/2006/main">
          <x14:cfRule type="expression" priority="218" id="{5F1B7256-0B4E-40B3-BC0A-998B15796710}">
            <xm:f>OR(TEXT($C627,"jjjj")=TEXT(CRENEAUX!$S$14,"jjjj"),TEXT($C627,"jjjj")=TEXT(CRENEAUX!$T$14,"jjjj"),TEXT($C627,"jjjj")=TEXT(CRENEAUX!$U$14,"jjjj"),TEXT($C627,"jjjj")=TEXT(CRENEAUX!$V$14,"jjjj"),TEXT($C627,"jjjj")=TEXT(CRENEAUX!$W$14,"jjjj"),TEXT($C627,"jjjj")=TEXT(CRENEAUX!$X$14,"jjjj"),TEXT($C627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I627</xm:sqref>
        </x14:conditionalFormatting>
        <x14:conditionalFormatting xmlns:xm="http://schemas.microsoft.com/office/excel/2006/main">
          <x14:cfRule type="expression" priority="217" id="{6A4C84DD-9A27-45ED-89B4-94A3F8271F19}">
            <xm:f>OR(TEXT($C627,"jjjj")=TEXT(CRENEAUX!$S$14,"jjjj"),TEXT($C627,"jjjj")=TEXT(CRENEAUX!$T$14,"jjjj"),TEXT($C627,"jjjj")=TEXT(CRENEAUX!$U$14,"jjjj"),TEXT($C627,"jjjj")=TEXT(CRENEAUX!$V$14,"jjjj"),TEXT($C627,"jjjj")=TEXT(CRENEAUX!$W$14,"jjjj"),TEXT($C627,"jjjj")=TEXT(CRENEAUX!$X$14,"jjjj"),TEXT($C627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I628</xm:sqref>
        </x14:conditionalFormatting>
        <x14:conditionalFormatting xmlns:xm="http://schemas.microsoft.com/office/excel/2006/main">
          <x14:cfRule type="expression" priority="215" id="{1E2F159F-360D-4734-BB77-77068004BD2F}">
            <xm:f>OR(TEXT($C629,"jjjj")=TEXT(CRENEAUX!$S$14,"jjjj"),TEXT($C629,"jjjj")=TEXT(CRENEAUX!$T$14,"jjjj"),TEXT($C629,"jjjj")=TEXT(CRENEAUX!$U$14,"jjjj"),TEXT($C629,"jjjj")=TEXT(CRENEAUX!$V$14,"jjjj"),TEXT($C629,"jjjj")=TEXT(CRENEAUX!$W$14,"jjjj"),TEXT($C629,"jjjj")=TEXT(CRENEAUX!$X$14,"jjjj"),TEXT($C629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I629</xm:sqref>
        </x14:conditionalFormatting>
        <x14:conditionalFormatting xmlns:xm="http://schemas.microsoft.com/office/excel/2006/main">
          <x14:cfRule type="expression" priority="214" id="{D99E35E2-229D-4A90-A9DD-35C5C865CE2B}">
            <xm:f>OR(TEXT($C629,"jjjj")=TEXT(CRENEAUX!$S$14,"jjjj"),TEXT($C629,"jjjj")=TEXT(CRENEAUX!$T$14,"jjjj"),TEXT($C629,"jjjj")=TEXT(CRENEAUX!$U$14,"jjjj"),TEXT($C629,"jjjj")=TEXT(CRENEAUX!$V$14,"jjjj"),TEXT($C629,"jjjj")=TEXT(CRENEAUX!$W$14,"jjjj"),TEXT($C629,"jjjj")=TEXT(CRENEAUX!$X$14,"jjjj"),TEXT($C629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I630</xm:sqref>
        </x14:conditionalFormatting>
        <x14:conditionalFormatting xmlns:xm="http://schemas.microsoft.com/office/excel/2006/main">
          <x14:cfRule type="expression" priority="212" id="{21C591F2-25F8-467C-9E37-D90DC5747F79}">
            <xm:f>OR(TEXT($C631,"jjjj")=TEXT(CRENEAUX!$S$14,"jjjj"),TEXT($C631,"jjjj")=TEXT(CRENEAUX!$T$14,"jjjj"),TEXT($C631,"jjjj")=TEXT(CRENEAUX!$U$14,"jjjj"),TEXT($C631,"jjjj")=TEXT(CRENEAUX!$V$14,"jjjj"),TEXT($C631,"jjjj")=TEXT(CRENEAUX!$W$14,"jjjj"),TEXT($C631,"jjjj")=TEXT(CRENEAUX!$X$14,"jjjj"),TEXT($C631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I631</xm:sqref>
        </x14:conditionalFormatting>
        <x14:conditionalFormatting xmlns:xm="http://schemas.microsoft.com/office/excel/2006/main">
          <x14:cfRule type="expression" priority="211" id="{64410E46-9534-4816-9154-4390E686010C}">
            <xm:f>OR(TEXT($C631,"jjjj")=TEXT(CRENEAUX!$S$14,"jjjj"),TEXT($C631,"jjjj")=TEXT(CRENEAUX!$T$14,"jjjj"),TEXT($C631,"jjjj")=TEXT(CRENEAUX!$U$14,"jjjj"),TEXT($C631,"jjjj")=TEXT(CRENEAUX!$V$14,"jjjj"),TEXT($C631,"jjjj")=TEXT(CRENEAUX!$W$14,"jjjj"),TEXT($C631,"jjjj")=TEXT(CRENEAUX!$X$14,"jjjj"),TEXT($C631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I632</xm:sqref>
        </x14:conditionalFormatting>
        <x14:conditionalFormatting xmlns:xm="http://schemas.microsoft.com/office/excel/2006/main">
          <x14:cfRule type="expression" priority="209" id="{8EB35AD6-0EAA-4046-B139-4840689E2D13}">
            <xm:f>OR(TEXT($C633,"jjjj")=TEXT(CRENEAUX!$S$14,"jjjj"),TEXT($C633,"jjjj")=TEXT(CRENEAUX!$T$14,"jjjj"),TEXT($C633,"jjjj")=TEXT(CRENEAUX!$U$14,"jjjj"),TEXT($C633,"jjjj")=TEXT(CRENEAUX!$V$14,"jjjj"),TEXT($C633,"jjjj")=TEXT(CRENEAUX!$W$14,"jjjj"),TEXT($C633,"jjjj")=TEXT(CRENEAUX!$X$14,"jjjj"),TEXT($C633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I633</xm:sqref>
        </x14:conditionalFormatting>
        <x14:conditionalFormatting xmlns:xm="http://schemas.microsoft.com/office/excel/2006/main">
          <x14:cfRule type="expression" priority="208" id="{96B10702-6D9B-410C-AB8A-F6AF06624A41}">
            <xm:f>OR(TEXT($C633,"jjjj")=TEXT(CRENEAUX!$S$14,"jjjj"),TEXT($C633,"jjjj")=TEXT(CRENEAUX!$T$14,"jjjj"),TEXT($C633,"jjjj")=TEXT(CRENEAUX!$U$14,"jjjj"),TEXT($C633,"jjjj")=TEXT(CRENEAUX!$V$14,"jjjj"),TEXT($C633,"jjjj")=TEXT(CRENEAUX!$W$14,"jjjj"),TEXT($C633,"jjjj")=TEXT(CRENEAUX!$X$14,"jjjj"),TEXT($C633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I634</xm:sqref>
        </x14:conditionalFormatting>
        <x14:conditionalFormatting xmlns:xm="http://schemas.microsoft.com/office/excel/2006/main">
          <x14:cfRule type="expression" priority="206" id="{B5E9B354-D87C-47A6-BE97-475B0B196B6E}">
            <xm:f>OR(TEXT($C635,"jjjj")=TEXT(CRENEAUX!$S$14,"jjjj"),TEXT($C635,"jjjj")=TEXT(CRENEAUX!$T$14,"jjjj"),TEXT($C635,"jjjj")=TEXT(CRENEAUX!$U$14,"jjjj"),TEXT($C635,"jjjj")=TEXT(CRENEAUX!$V$14,"jjjj"),TEXT($C635,"jjjj")=TEXT(CRENEAUX!$W$14,"jjjj"),TEXT($C635,"jjjj")=TEXT(CRENEAUX!$X$14,"jjjj"),TEXT($C635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I635</xm:sqref>
        </x14:conditionalFormatting>
        <x14:conditionalFormatting xmlns:xm="http://schemas.microsoft.com/office/excel/2006/main">
          <x14:cfRule type="expression" priority="205" id="{B5731ADC-CD35-488A-8FE5-E0DA1EECE7FA}">
            <xm:f>OR(TEXT($C635,"jjjj")=TEXT(CRENEAUX!$S$14,"jjjj"),TEXT($C635,"jjjj")=TEXT(CRENEAUX!$T$14,"jjjj"),TEXT($C635,"jjjj")=TEXT(CRENEAUX!$U$14,"jjjj"),TEXT($C635,"jjjj")=TEXT(CRENEAUX!$V$14,"jjjj"),TEXT($C635,"jjjj")=TEXT(CRENEAUX!$W$14,"jjjj"),TEXT($C635,"jjjj")=TEXT(CRENEAUX!$X$14,"jjjj"),TEXT($C635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I636</xm:sqref>
        </x14:conditionalFormatting>
        <x14:conditionalFormatting xmlns:xm="http://schemas.microsoft.com/office/excel/2006/main">
          <x14:cfRule type="expression" priority="203" id="{260934E2-CD21-4EC1-8436-9E9C431E6F21}">
            <xm:f>OR(TEXT($C637,"jjjj")=TEXT(CRENEAUX!$S$14,"jjjj"),TEXT($C637,"jjjj")=TEXT(CRENEAUX!$T$14,"jjjj"),TEXT($C637,"jjjj")=TEXT(CRENEAUX!$U$14,"jjjj"),TEXT($C637,"jjjj")=TEXT(CRENEAUX!$V$14,"jjjj"),TEXT($C637,"jjjj")=TEXT(CRENEAUX!$W$14,"jjjj"),TEXT($C637,"jjjj")=TEXT(CRENEAUX!$X$14,"jjjj"),TEXT($C637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I637</xm:sqref>
        </x14:conditionalFormatting>
        <x14:conditionalFormatting xmlns:xm="http://schemas.microsoft.com/office/excel/2006/main">
          <x14:cfRule type="expression" priority="202" id="{8FFEFBA8-BE7F-478A-B8EE-B0D645FBA5B1}">
            <xm:f>OR(TEXT($C637,"jjjj")=TEXT(CRENEAUX!$S$14,"jjjj"),TEXT($C637,"jjjj")=TEXT(CRENEAUX!$T$14,"jjjj"),TEXT($C637,"jjjj")=TEXT(CRENEAUX!$U$14,"jjjj"),TEXT($C637,"jjjj")=TEXT(CRENEAUX!$V$14,"jjjj"),TEXT($C637,"jjjj")=TEXT(CRENEAUX!$W$14,"jjjj"),TEXT($C637,"jjjj")=TEXT(CRENEAUX!$X$14,"jjjj"),TEXT($C637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I638</xm:sqref>
        </x14:conditionalFormatting>
        <x14:conditionalFormatting xmlns:xm="http://schemas.microsoft.com/office/excel/2006/main">
          <x14:cfRule type="expression" priority="200" id="{43A2B922-39C8-4ECF-9648-103A3D65C145}">
            <xm:f>OR(TEXT($C639,"jjjj")=TEXT(CRENEAUX!$S$14,"jjjj"),TEXT($C639,"jjjj")=TEXT(CRENEAUX!$T$14,"jjjj"),TEXT($C639,"jjjj")=TEXT(CRENEAUX!$U$14,"jjjj"),TEXT($C639,"jjjj")=TEXT(CRENEAUX!$V$14,"jjjj"),TEXT($C639,"jjjj")=TEXT(CRENEAUX!$W$14,"jjjj"),TEXT($C639,"jjjj")=TEXT(CRENEAUX!$X$14,"jjjj"),TEXT($C639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I639</xm:sqref>
        </x14:conditionalFormatting>
        <x14:conditionalFormatting xmlns:xm="http://schemas.microsoft.com/office/excel/2006/main">
          <x14:cfRule type="expression" priority="199" id="{BF3779E4-2270-49C2-964E-68E50516FB74}">
            <xm:f>OR(TEXT($C639,"jjjj")=TEXT(CRENEAUX!$S$14,"jjjj"),TEXT($C639,"jjjj")=TEXT(CRENEAUX!$T$14,"jjjj"),TEXT($C639,"jjjj")=TEXT(CRENEAUX!$U$14,"jjjj"),TEXT($C639,"jjjj")=TEXT(CRENEAUX!$V$14,"jjjj"),TEXT($C639,"jjjj")=TEXT(CRENEAUX!$W$14,"jjjj"),TEXT($C639,"jjjj")=TEXT(CRENEAUX!$X$14,"jjjj"),TEXT($C639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I640</xm:sqref>
        </x14:conditionalFormatting>
        <x14:conditionalFormatting xmlns:xm="http://schemas.microsoft.com/office/excel/2006/main">
          <x14:cfRule type="expression" priority="197" id="{A8F59A0E-0F0D-4720-A0F8-A0E5D1668F87}">
            <xm:f>OR(TEXT($C641,"jjjj")=TEXT(CRENEAUX!$S$14,"jjjj"),TEXT($C641,"jjjj")=TEXT(CRENEAUX!$T$14,"jjjj"),TEXT($C641,"jjjj")=TEXT(CRENEAUX!$U$14,"jjjj"),TEXT($C641,"jjjj")=TEXT(CRENEAUX!$V$14,"jjjj"),TEXT($C641,"jjjj")=TEXT(CRENEAUX!$W$14,"jjjj"),TEXT($C641,"jjjj")=TEXT(CRENEAUX!$X$14,"jjjj"),TEXT($C641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I641</xm:sqref>
        </x14:conditionalFormatting>
        <x14:conditionalFormatting xmlns:xm="http://schemas.microsoft.com/office/excel/2006/main">
          <x14:cfRule type="expression" priority="196" id="{68DA1B22-6EEA-48A7-B33D-AA00551BA5DE}">
            <xm:f>OR(TEXT($C641,"jjjj")=TEXT(CRENEAUX!$S$14,"jjjj"),TEXT($C641,"jjjj")=TEXT(CRENEAUX!$T$14,"jjjj"),TEXT($C641,"jjjj")=TEXT(CRENEAUX!$U$14,"jjjj"),TEXT($C641,"jjjj")=TEXT(CRENEAUX!$V$14,"jjjj"),TEXT($C641,"jjjj")=TEXT(CRENEAUX!$W$14,"jjjj"),TEXT($C641,"jjjj")=TEXT(CRENEAUX!$X$14,"jjjj"),TEXT($C641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I642</xm:sqref>
        </x14:conditionalFormatting>
        <x14:conditionalFormatting xmlns:xm="http://schemas.microsoft.com/office/excel/2006/main">
          <x14:cfRule type="expression" priority="194" id="{94FD8261-742D-42B4-AD4B-DADFA99A421C}">
            <xm:f>OR(TEXT($C643,"jjjj")=TEXT(CRENEAUX!$S$14,"jjjj"),TEXT($C643,"jjjj")=TEXT(CRENEAUX!$T$14,"jjjj"),TEXT($C643,"jjjj")=TEXT(CRENEAUX!$U$14,"jjjj"),TEXT($C643,"jjjj")=TEXT(CRENEAUX!$V$14,"jjjj"),TEXT($C643,"jjjj")=TEXT(CRENEAUX!$W$14,"jjjj"),TEXT($C643,"jjjj")=TEXT(CRENEAUX!$X$14,"jjjj"),TEXT($C643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I643</xm:sqref>
        </x14:conditionalFormatting>
        <x14:conditionalFormatting xmlns:xm="http://schemas.microsoft.com/office/excel/2006/main">
          <x14:cfRule type="expression" priority="193" id="{06221A4D-9F90-4809-B07F-EAD35C89F933}">
            <xm:f>OR(TEXT($C643,"jjjj")=TEXT(CRENEAUX!$S$14,"jjjj"),TEXT($C643,"jjjj")=TEXT(CRENEAUX!$T$14,"jjjj"),TEXT($C643,"jjjj")=TEXT(CRENEAUX!$U$14,"jjjj"),TEXT($C643,"jjjj")=TEXT(CRENEAUX!$V$14,"jjjj"),TEXT($C643,"jjjj")=TEXT(CRENEAUX!$W$14,"jjjj"),TEXT($C643,"jjjj")=TEXT(CRENEAUX!$X$14,"jjjj"),TEXT($C643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I644</xm:sqref>
        </x14:conditionalFormatting>
        <x14:conditionalFormatting xmlns:xm="http://schemas.microsoft.com/office/excel/2006/main">
          <x14:cfRule type="expression" priority="191" id="{39E165E8-7551-4E83-9502-E21B87889F38}">
            <xm:f>OR(TEXT($C645,"jjjj")=TEXT(CRENEAUX!$S$14,"jjjj"),TEXT($C645,"jjjj")=TEXT(CRENEAUX!$T$14,"jjjj"),TEXT($C645,"jjjj")=TEXT(CRENEAUX!$U$14,"jjjj"),TEXT($C645,"jjjj")=TEXT(CRENEAUX!$V$14,"jjjj"),TEXT($C645,"jjjj")=TEXT(CRENEAUX!$W$14,"jjjj"),TEXT($C645,"jjjj")=TEXT(CRENEAUX!$X$14,"jjjj"),TEXT($C645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I645</xm:sqref>
        </x14:conditionalFormatting>
        <x14:conditionalFormatting xmlns:xm="http://schemas.microsoft.com/office/excel/2006/main">
          <x14:cfRule type="expression" priority="190" id="{F65418B0-3FE3-43A3-AAB9-7CE2CE3AF046}">
            <xm:f>OR(TEXT($C645,"jjjj")=TEXT(CRENEAUX!$S$14,"jjjj"),TEXT($C645,"jjjj")=TEXT(CRENEAUX!$T$14,"jjjj"),TEXT($C645,"jjjj")=TEXT(CRENEAUX!$U$14,"jjjj"),TEXT($C645,"jjjj")=TEXT(CRENEAUX!$V$14,"jjjj"),TEXT($C645,"jjjj")=TEXT(CRENEAUX!$W$14,"jjjj"),TEXT($C645,"jjjj")=TEXT(CRENEAUX!$X$14,"jjjj"),TEXT($C645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I646</xm:sqref>
        </x14:conditionalFormatting>
        <x14:conditionalFormatting xmlns:xm="http://schemas.microsoft.com/office/excel/2006/main">
          <x14:cfRule type="expression" priority="188" id="{F7C14164-47D8-4D42-95EE-97BA5406C5A5}">
            <xm:f>OR(TEXT($C647,"jjjj")=TEXT(CRENEAUX!$S$14,"jjjj"),TEXT($C647,"jjjj")=TEXT(CRENEAUX!$T$14,"jjjj"),TEXT($C647,"jjjj")=TEXT(CRENEAUX!$U$14,"jjjj"),TEXT($C647,"jjjj")=TEXT(CRENEAUX!$V$14,"jjjj"),TEXT($C647,"jjjj")=TEXT(CRENEAUX!$W$14,"jjjj"),TEXT($C647,"jjjj")=TEXT(CRENEAUX!$X$14,"jjjj"),TEXT($C647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I647</xm:sqref>
        </x14:conditionalFormatting>
        <x14:conditionalFormatting xmlns:xm="http://schemas.microsoft.com/office/excel/2006/main">
          <x14:cfRule type="expression" priority="187" id="{845CEA55-44D7-4FD4-A02A-A80571EAACF8}">
            <xm:f>OR(TEXT($C647,"jjjj")=TEXT(CRENEAUX!$S$14,"jjjj"),TEXT($C647,"jjjj")=TEXT(CRENEAUX!$T$14,"jjjj"),TEXT($C647,"jjjj")=TEXT(CRENEAUX!$U$14,"jjjj"),TEXT($C647,"jjjj")=TEXT(CRENEAUX!$V$14,"jjjj"),TEXT($C647,"jjjj")=TEXT(CRENEAUX!$W$14,"jjjj"),TEXT($C647,"jjjj")=TEXT(CRENEAUX!$X$14,"jjjj"),TEXT($C647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I648</xm:sqref>
        </x14:conditionalFormatting>
        <x14:conditionalFormatting xmlns:xm="http://schemas.microsoft.com/office/excel/2006/main">
          <x14:cfRule type="expression" priority="185" id="{F560F98C-541E-4F3F-AD9A-692987FADCB3}">
            <xm:f>OR(TEXT($C649,"jjjj")=TEXT(CRENEAUX!$S$14,"jjjj"),TEXT($C649,"jjjj")=TEXT(CRENEAUX!$T$14,"jjjj"),TEXT($C649,"jjjj")=TEXT(CRENEAUX!$U$14,"jjjj"),TEXT($C649,"jjjj")=TEXT(CRENEAUX!$V$14,"jjjj"),TEXT($C649,"jjjj")=TEXT(CRENEAUX!$W$14,"jjjj"),TEXT($C649,"jjjj")=TEXT(CRENEAUX!$X$14,"jjjj"),TEXT($C649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I649</xm:sqref>
        </x14:conditionalFormatting>
        <x14:conditionalFormatting xmlns:xm="http://schemas.microsoft.com/office/excel/2006/main">
          <x14:cfRule type="expression" priority="184" id="{CCAD8776-E5EC-4A03-8D26-1A790992F6AF}">
            <xm:f>OR(TEXT($C649,"jjjj")=TEXT(CRENEAUX!$S$14,"jjjj"),TEXT($C649,"jjjj")=TEXT(CRENEAUX!$T$14,"jjjj"),TEXT($C649,"jjjj")=TEXT(CRENEAUX!$U$14,"jjjj"),TEXT($C649,"jjjj")=TEXT(CRENEAUX!$V$14,"jjjj"),TEXT($C649,"jjjj")=TEXT(CRENEAUX!$W$14,"jjjj"),TEXT($C649,"jjjj")=TEXT(CRENEAUX!$X$14,"jjjj"),TEXT($C649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I650</xm:sqref>
        </x14:conditionalFormatting>
        <x14:conditionalFormatting xmlns:xm="http://schemas.microsoft.com/office/excel/2006/main">
          <x14:cfRule type="expression" priority="182" id="{DED5CA91-6CA0-405A-A6DE-01637DDEA15C}">
            <xm:f>OR(TEXT($C651,"jjjj")=TEXT(CRENEAUX!$S$14,"jjjj"),TEXT($C651,"jjjj")=TEXT(CRENEAUX!$T$14,"jjjj"),TEXT($C651,"jjjj")=TEXT(CRENEAUX!$U$14,"jjjj"),TEXT($C651,"jjjj")=TEXT(CRENEAUX!$V$14,"jjjj"),TEXT($C651,"jjjj")=TEXT(CRENEAUX!$W$14,"jjjj"),TEXT($C651,"jjjj")=TEXT(CRENEAUX!$X$14,"jjjj"),TEXT($C651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I651</xm:sqref>
        </x14:conditionalFormatting>
        <x14:conditionalFormatting xmlns:xm="http://schemas.microsoft.com/office/excel/2006/main">
          <x14:cfRule type="expression" priority="181" id="{6BCA6B08-87D0-402C-AC7D-7EFD000B8AFB}">
            <xm:f>OR(TEXT($C651,"jjjj")=TEXT(CRENEAUX!$S$14,"jjjj"),TEXT($C651,"jjjj")=TEXT(CRENEAUX!$T$14,"jjjj"),TEXT($C651,"jjjj")=TEXT(CRENEAUX!$U$14,"jjjj"),TEXT($C651,"jjjj")=TEXT(CRENEAUX!$V$14,"jjjj"),TEXT($C651,"jjjj")=TEXT(CRENEAUX!$W$14,"jjjj"),TEXT($C651,"jjjj")=TEXT(CRENEAUX!$X$14,"jjjj"),TEXT($C651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I652</xm:sqref>
        </x14:conditionalFormatting>
        <x14:conditionalFormatting xmlns:xm="http://schemas.microsoft.com/office/excel/2006/main">
          <x14:cfRule type="expression" priority="179" id="{7F3FAAAB-8914-4700-9ECF-875FE20BE0ED}">
            <xm:f>OR(TEXT($C653,"jjjj")=TEXT(CRENEAUX!$S$14,"jjjj"),TEXT($C653,"jjjj")=TEXT(CRENEAUX!$T$14,"jjjj"),TEXT($C653,"jjjj")=TEXT(CRENEAUX!$U$14,"jjjj"),TEXT($C653,"jjjj")=TEXT(CRENEAUX!$V$14,"jjjj"),TEXT($C653,"jjjj")=TEXT(CRENEAUX!$W$14,"jjjj"),TEXT($C653,"jjjj")=TEXT(CRENEAUX!$X$14,"jjjj"),TEXT($C653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I653</xm:sqref>
        </x14:conditionalFormatting>
        <x14:conditionalFormatting xmlns:xm="http://schemas.microsoft.com/office/excel/2006/main">
          <x14:cfRule type="expression" priority="178" id="{274C5124-0C94-483D-AA1B-8ACE0B9F1CFF}">
            <xm:f>OR(TEXT($C653,"jjjj")=TEXT(CRENEAUX!$S$14,"jjjj"),TEXT($C653,"jjjj")=TEXT(CRENEAUX!$T$14,"jjjj"),TEXT($C653,"jjjj")=TEXT(CRENEAUX!$U$14,"jjjj"),TEXT($C653,"jjjj")=TEXT(CRENEAUX!$V$14,"jjjj"),TEXT($C653,"jjjj")=TEXT(CRENEAUX!$W$14,"jjjj"),TEXT($C653,"jjjj")=TEXT(CRENEAUX!$X$14,"jjjj"),TEXT($C653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I654</xm:sqref>
        </x14:conditionalFormatting>
        <x14:conditionalFormatting xmlns:xm="http://schemas.microsoft.com/office/excel/2006/main">
          <x14:cfRule type="expression" priority="176" id="{F19C21EA-D220-4490-B451-B484C519DC1F}">
            <xm:f>OR(TEXT($C655,"jjjj")=TEXT(CRENEAUX!$S$14,"jjjj"),TEXT($C655,"jjjj")=TEXT(CRENEAUX!$T$14,"jjjj"),TEXT($C655,"jjjj")=TEXT(CRENEAUX!$U$14,"jjjj"),TEXT($C655,"jjjj")=TEXT(CRENEAUX!$V$14,"jjjj"),TEXT($C655,"jjjj")=TEXT(CRENEAUX!$W$14,"jjjj"),TEXT($C655,"jjjj")=TEXT(CRENEAUX!$X$14,"jjjj"),TEXT($C655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I655</xm:sqref>
        </x14:conditionalFormatting>
        <x14:conditionalFormatting xmlns:xm="http://schemas.microsoft.com/office/excel/2006/main">
          <x14:cfRule type="expression" priority="175" id="{CADBDA7B-2756-4590-9BAA-F6C3A0C4A254}">
            <xm:f>OR(TEXT($C655,"jjjj")=TEXT(CRENEAUX!$S$14,"jjjj"),TEXT($C655,"jjjj")=TEXT(CRENEAUX!$T$14,"jjjj"),TEXT($C655,"jjjj")=TEXT(CRENEAUX!$U$14,"jjjj"),TEXT($C655,"jjjj")=TEXT(CRENEAUX!$V$14,"jjjj"),TEXT($C655,"jjjj")=TEXT(CRENEAUX!$W$14,"jjjj"),TEXT($C655,"jjjj")=TEXT(CRENEAUX!$X$14,"jjjj"),TEXT($C655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I656</xm:sqref>
        </x14:conditionalFormatting>
        <x14:conditionalFormatting xmlns:xm="http://schemas.microsoft.com/office/excel/2006/main">
          <x14:cfRule type="expression" priority="173" id="{447180EE-30FA-4D98-804D-8350A17A9B64}">
            <xm:f>OR(TEXT($C657,"jjjj")=TEXT(CRENEAUX!$S$14,"jjjj"),TEXT($C657,"jjjj")=TEXT(CRENEAUX!$T$14,"jjjj"),TEXT($C657,"jjjj")=TEXT(CRENEAUX!$U$14,"jjjj"),TEXT($C657,"jjjj")=TEXT(CRENEAUX!$V$14,"jjjj"),TEXT($C657,"jjjj")=TEXT(CRENEAUX!$W$14,"jjjj"),TEXT($C657,"jjjj")=TEXT(CRENEAUX!$X$14,"jjjj"),TEXT($C657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I657</xm:sqref>
        </x14:conditionalFormatting>
        <x14:conditionalFormatting xmlns:xm="http://schemas.microsoft.com/office/excel/2006/main">
          <x14:cfRule type="expression" priority="172" id="{3953BF40-D7BE-4F25-8777-1C115DAC4357}">
            <xm:f>OR(TEXT($C657,"jjjj")=TEXT(CRENEAUX!$S$14,"jjjj"),TEXT($C657,"jjjj")=TEXT(CRENEAUX!$T$14,"jjjj"),TEXT($C657,"jjjj")=TEXT(CRENEAUX!$U$14,"jjjj"),TEXT($C657,"jjjj")=TEXT(CRENEAUX!$V$14,"jjjj"),TEXT($C657,"jjjj")=TEXT(CRENEAUX!$W$14,"jjjj"),TEXT($C657,"jjjj")=TEXT(CRENEAUX!$X$14,"jjjj"),TEXT($C657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I658</xm:sqref>
        </x14:conditionalFormatting>
        <x14:conditionalFormatting xmlns:xm="http://schemas.microsoft.com/office/excel/2006/main">
          <x14:cfRule type="expression" priority="170" id="{052EFCE7-3C26-485A-A05C-A8181262D6C2}">
            <xm:f>OR(TEXT($C659,"jjjj")=TEXT(CRENEAUX!$S$14,"jjjj"),TEXT($C659,"jjjj")=TEXT(CRENEAUX!$T$14,"jjjj"),TEXT($C659,"jjjj")=TEXT(CRENEAUX!$U$14,"jjjj"),TEXT($C659,"jjjj")=TEXT(CRENEAUX!$V$14,"jjjj"),TEXT($C659,"jjjj")=TEXT(CRENEAUX!$W$14,"jjjj"),TEXT($C659,"jjjj")=TEXT(CRENEAUX!$X$14,"jjjj"),TEXT($C659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I659</xm:sqref>
        </x14:conditionalFormatting>
        <x14:conditionalFormatting xmlns:xm="http://schemas.microsoft.com/office/excel/2006/main">
          <x14:cfRule type="expression" priority="169" id="{F78FFD7B-2BBA-4585-AA6B-574B22CA1F1A}">
            <xm:f>OR(TEXT($C659,"jjjj")=TEXT(CRENEAUX!$S$14,"jjjj"),TEXT($C659,"jjjj")=TEXT(CRENEAUX!$T$14,"jjjj"),TEXT($C659,"jjjj")=TEXT(CRENEAUX!$U$14,"jjjj"),TEXT($C659,"jjjj")=TEXT(CRENEAUX!$V$14,"jjjj"),TEXT($C659,"jjjj")=TEXT(CRENEAUX!$W$14,"jjjj"),TEXT($C659,"jjjj")=TEXT(CRENEAUX!$X$14,"jjjj"),TEXT($C659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I660</xm:sqref>
        </x14:conditionalFormatting>
        <x14:conditionalFormatting xmlns:xm="http://schemas.microsoft.com/office/excel/2006/main">
          <x14:cfRule type="expression" priority="167" id="{75D16500-DB93-4CF7-8642-0E8E7C85404F}">
            <xm:f>OR(TEXT($C661,"jjjj")=TEXT(CRENEAUX!$S$14,"jjjj"),TEXT($C661,"jjjj")=TEXT(CRENEAUX!$T$14,"jjjj"),TEXT($C661,"jjjj")=TEXT(CRENEAUX!$U$14,"jjjj"),TEXT($C661,"jjjj")=TEXT(CRENEAUX!$V$14,"jjjj"),TEXT($C661,"jjjj")=TEXT(CRENEAUX!$W$14,"jjjj"),TEXT($C661,"jjjj")=TEXT(CRENEAUX!$X$14,"jjjj"),TEXT($C661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I661</xm:sqref>
        </x14:conditionalFormatting>
        <x14:conditionalFormatting xmlns:xm="http://schemas.microsoft.com/office/excel/2006/main">
          <x14:cfRule type="expression" priority="166" id="{7C592E4B-9EA0-4A66-9384-1FC3345DBA3B}">
            <xm:f>OR(TEXT($C661,"jjjj")=TEXT(CRENEAUX!$S$14,"jjjj"),TEXT($C661,"jjjj")=TEXT(CRENEAUX!$T$14,"jjjj"),TEXT($C661,"jjjj")=TEXT(CRENEAUX!$U$14,"jjjj"),TEXT($C661,"jjjj")=TEXT(CRENEAUX!$V$14,"jjjj"),TEXT($C661,"jjjj")=TEXT(CRENEAUX!$W$14,"jjjj"),TEXT($C661,"jjjj")=TEXT(CRENEAUX!$X$14,"jjjj"),TEXT($C661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I662</xm:sqref>
        </x14:conditionalFormatting>
        <x14:conditionalFormatting xmlns:xm="http://schemas.microsoft.com/office/excel/2006/main">
          <x14:cfRule type="expression" priority="164" id="{B982EA54-8A01-4C8C-84C5-E5717821EBD8}">
            <xm:f>OR(TEXT($C663,"jjjj")=TEXT(CRENEAUX!$S$14,"jjjj"),TEXT($C663,"jjjj")=TEXT(CRENEAUX!$T$14,"jjjj"),TEXT($C663,"jjjj")=TEXT(CRENEAUX!$U$14,"jjjj"),TEXT($C663,"jjjj")=TEXT(CRENEAUX!$V$14,"jjjj"),TEXT($C663,"jjjj")=TEXT(CRENEAUX!$W$14,"jjjj"),TEXT($C663,"jjjj")=TEXT(CRENEAUX!$X$14,"jjjj"),TEXT($C663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I663</xm:sqref>
        </x14:conditionalFormatting>
        <x14:conditionalFormatting xmlns:xm="http://schemas.microsoft.com/office/excel/2006/main">
          <x14:cfRule type="expression" priority="163" id="{E644DF6C-D704-4389-9694-8DA95DEFA1F1}">
            <xm:f>OR(TEXT($C663,"jjjj")=TEXT(CRENEAUX!$S$14,"jjjj"),TEXT($C663,"jjjj")=TEXT(CRENEAUX!$T$14,"jjjj"),TEXT($C663,"jjjj")=TEXT(CRENEAUX!$U$14,"jjjj"),TEXT($C663,"jjjj")=TEXT(CRENEAUX!$V$14,"jjjj"),TEXT($C663,"jjjj")=TEXT(CRENEAUX!$W$14,"jjjj"),TEXT($C663,"jjjj")=TEXT(CRENEAUX!$X$14,"jjjj"),TEXT($C663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I664</xm:sqref>
        </x14:conditionalFormatting>
        <x14:conditionalFormatting xmlns:xm="http://schemas.microsoft.com/office/excel/2006/main">
          <x14:cfRule type="expression" priority="161" id="{0650EA89-2D62-410E-89AC-902E9F02C591}">
            <xm:f>OR(TEXT($C665,"jjjj")=TEXT(CRENEAUX!$S$14,"jjjj"),TEXT($C665,"jjjj")=TEXT(CRENEAUX!$T$14,"jjjj"),TEXT($C665,"jjjj")=TEXT(CRENEAUX!$U$14,"jjjj"),TEXT($C665,"jjjj")=TEXT(CRENEAUX!$V$14,"jjjj"),TEXT($C665,"jjjj")=TEXT(CRENEAUX!$W$14,"jjjj"),TEXT($C665,"jjjj")=TEXT(CRENEAUX!$X$14,"jjjj"),TEXT($C665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I665</xm:sqref>
        </x14:conditionalFormatting>
        <x14:conditionalFormatting xmlns:xm="http://schemas.microsoft.com/office/excel/2006/main">
          <x14:cfRule type="expression" priority="160" id="{FAE7F6E6-2B6F-4280-B6C9-999658646FCC}">
            <xm:f>OR(TEXT($C665,"jjjj")=TEXT(CRENEAUX!$S$14,"jjjj"),TEXT($C665,"jjjj")=TEXT(CRENEAUX!$T$14,"jjjj"),TEXT($C665,"jjjj")=TEXT(CRENEAUX!$U$14,"jjjj"),TEXT($C665,"jjjj")=TEXT(CRENEAUX!$V$14,"jjjj"),TEXT($C665,"jjjj")=TEXT(CRENEAUX!$W$14,"jjjj"),TEXT($C665,"jjjj")=TEXT(CRENEAUX!$X$14,"jjjj"),TEXT($C665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I666</xm:sqref>
        </x14:conditionalFormatting>
        <x14:conditionalFormatting xmlns:xm="http://schemas.microsoft.com/office/excel/2006/main">
          <x14:cfRule type="expression" priority="158" id="{843ACBE3-712B-47EC-A1C4-6BDFC48E301A}">
            <xm:f>OR(TEXT($C667,"jjjj")=TEXT(CRENEAUX!$S$14,"jjjj"),TEXT($C667,"jjjj")=TEXT(CRENEAUX!$T$14,"jjjj"),TEXT($C667,"jjjj")=TEXT(CRENEAUX!$U$14,"jjjj"),TEXT($C667,"jjjj")=TEXT(CRENEAUX!$V$14,"jjjj"),TEXT($C667,"jjjj")=TEXT(CRENEAUX!$W$14,"jjjj"),TEXT($C667,"jjjj")=TEXT(CRENEAUX!$X$14,"jjjj"),TEXT($C667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I667</xm:sqref>
        </x14:conditionalFormatting>
        <x14:conditionalFormatting xmlns:xm="http://schemas.microsoft.com/office/excel/2006/main">
          <x14:cfRule type="expression" priority="157" id="{677ABDFE-7785-4BB4-97CF-FF0E8EF25D1F}">
            <xm:f>OR(TEXT($C667,"jjjj")=TEXT(CRENEAUX!$S$14,"jjjj"),TEXT($C667,"jjjj")=TEXT(CRENEAUX!$T$14,"jjjj"),TEXT($C667,"jjjj")=TEXT(CRENEAUX!$U$14,"jjjj"),TEXT($C667,"jjjj")=TEXT(CRENEAUX!$V$14,"jjjj"),TEXT($C667,"jjjj")=TEXT(CRENEAUX!$W$14,"jjjj"),TEXT($C667,"jjjj")=TEXT(CRENEAUX!$X$14,"jjjj"),TEXT($C667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I668</xm:sqref>
        </x14:conditionalFormatting>
        <x14:conditionalFormatting xmlns:xm="http://schemas.microsoft.com/office/excel/2006/main">
          <x14:cfRule type="expression" priority="155" id="{0AE7CD91-0503-485E-BDDA-289F7399E162}">
            <xm:f>OR(TEXT($C669,"jjjj")=TEXT(CRENEAUX!$S$14,"jjjj"),TEXT($C669,"jjjj")=TEXT(CRENEAUX!$T$14,"jjjj"),TEXT($C669,"jjjj")=TEXT(CRENEAUX!$U$14,"jjjj"),TEXT($C669,"jjjj")=TEXT(CRENEAUX!$V$14,"jjjj"),TEXT($C669,"jjjj")=TEXT(CRENEAUX!$W$14,"jjjj"),TEXT($C669,"jjjj")=TEXT(CRENEAUX!$X$14,"jjjj"),TEXT($C669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I669</xm:sqref>
        </x14:conditionalFormatting>
        <x14:conditionalFormatting xmlns:xm="http://schemas.microsoft.com/office/excel/2006/main">
          <x14:cfRule type="expression" priority="154" id="{026CA0E2-1B23-4582-802C-294473BAD878}">
            <xm:f>OR(TEXT($C669,"jjjj")=TEXT(CRENEAUX!$S$14,"jjjj"),TEXT($C669,"jjjj")=TEXT(CRENEAUX!$T$14,"jjjj"),TEXT($C669,"jjjj")=TEXT(CRENEAUX!$U$14,"jjjj"),TEXT($C669,"jjjj")=TEXT(CRENEAUX!$V$14,"jjjj"),TEXT($C669,"jjjj")=TEXT(CRENEAUX!$W$14,"jjjj"),TEXT($C669,"jjjj")=TEXT(CRENEAUX!$X$14,"jjjj"),TEXT($C669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I670</xm:sqref>
        </x14:conditionalFormatting>
        <x14:conditionalFormatting xmlns:xm="http://schemas.microsoft.com/office/excel/2006/main">
          <x14:cfRule type="expression" priority="152" id="{618CDD7A-2595-48C1-90CB-ACD76513CF2E}">
            <xm:f>OR(TEXT($C671,"jjjj")=TEXT(CRENEAUX!$S$14,"jjjj"),TEXT($C671,"jjjj")=TEXT(CRENEAUX!$T$14,"jjjj"),TEXT($C671,"jjjj")=TEXT(CRENEAUX!$U$14,"jjjj"),TEXT($C671,"jjjj")=TEXT(CRENEAUX!$V$14,"jjjj"),TEXT($C671,"jjjj")=TEXT(CRENEAUX!$W$14,"jjjj"),TEXT($C671,"jjjj")=TEXT(CRENEAUX!$X$14,"jjjj"),TEXT($C671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I671</xm:sqref>
        </x14:conditionalFormatting>
        <x14:conditionalFormatting xmlns:xm="http://schemas.microsoft.com/office/excel/2006/main">
          <x14:cfRule type="expression" priority="151" id="{C0798171-C89A-4813-9C94-1004A1416DFA}">
            <xm:f>OR(TEXT($C671,"jjjj")=TEXT(CRENEAUX!$S$14,"jjjj"),TEXT($C671,"jjjj")=TEXT(CRENEAUX!$T$14,"jjjj"),TEXT($C671,"jjjj")=TEXT(CRENEAUX!$U$14,"jjjj"),TEXT($C671,"jjjj")=TEXT(CRENEAUX!$V$14,"jjjj"),TEXT($C671,"jjjj")=TEXT(CRENEAUX!$W$14,"jjjj"),TEXT($C671,"jjjj")=TEXT(CRENEAUX!$X$14,"jjjj"),TEXT($C671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I672</xm:sqref>
        </x14:conditionalFormatting>
        <x14:conditionalFormatting xmlns:xm="http://schemas.microsoft.com/office/excel/2006/main">
          <x14:cfRule type="expression" priority="149" id="{4A1C9C72-983D-42DF-B2CE-B3876EF37EDE}">
            <xm:f>OR(TEXT($C673,"jjjj")=TEXT(CRENEAUX!$S$14,"jjjj"),TEXT($C673,"jjjj")=TEXT(CRENEAUX!$T$14,"jjjj"),TEXT($C673,"jjjj")=TEXT(CRENEAUX!$U$14,"jjjj"),TEXT($C673,"jjjj")=TEXT(CRENEAUX!$V$14,"jjjj"),TEXT($C673,"jjjj")=TEXT(CRENEAUX!$W$14,"jjjj"),TEXT($C673,"jjjj")=TEXT(CRENEAUX!$X$14,"jjjj"),TEXT($C673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I673</xm:sqref>
        </x14:conditionalFormatting>
        <x14:conditionalFormatting xmlns:xm="http://schemas.microsoft.com/office/excel/2006/main">
          <x14:cfRule type="expression" priority="148" id="{C339644F-313E-499F-B7ED-CE9EEF462DA8}">
            <xm:f>OR(TEXT($C673,"jjjj")=TEXT(CRENEAUX!$S$14,"jjjj"),TEXT($C673,"jjjj")=TEXT(CRENEAUX!$T$14,"jjjj"),TEXT($C673,"jjjj")=TEXT(CRENEAUX!$U$14,"jjjj"),TEXT($C673,"jjjj")=TEXT(CRENEAUX!$V$14,"jjjj"),TEXT($C673,"jjjj")=TEXT(CRENEAUX!$W$14,"jjjj"),TEXT($C673,"jjjj")=TEXT(CRENEAUX!$X$14,"jjjj"),TEXT($C673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I674</xm:sqref>
        </x14:conditionalFormatting>
        <x14:conditionalFormatting xmlns:xm="http://schemas.microsoft.com/office/excel/2006/main">
          <x14:cfRule type="expression" priority="146" id="{92BF69D4-918C-4830-9EB5-8683D7592FCF}">
            <xm:f>OR(TEXT($C675,"jjjj")=TEXT(CRENEAUX!$S$14,"jjjj"),TEXT($C675,"jjjj")=TEXT(CRENEAUX!$T$14,"jjjj"),TEXT($C675,"jjjj")=TEXT(CRENEAUX!$U$14,"jjjj"),TEXT($C675,"jjjj")=TEXT(CRENEAUX!$V$14,"jjjj"),TEXT($C675,"jjjj")=TEXT(CRENEAUX!$W$14,"jjjj"),TEXT($C675,"jjjj")=TEXT(CRENEAUX!$X$14,"jjjj"),TEXT($C675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I675</xm:sqref>
        </x14:conditionalFormatting>
        <x14:conditionalFormatting xmlns:xm="http://schemas.microsoft.com/office/excel/2006/main">
          <x14:cfRule type="expression" priority="145" id="{CCA016C7-1245-4423-985E-BA047AD5E9D6}">
            <xm:f>OR(TEXT($C675,"jjjj")=TEXT(CRENEAUX!$S$14,"jjjj"),TEXT($C675,"jjjj")=TEXT(CRENEAUX!$T$14,"jjjj"),TEXT($C675,"jjjj")=TEXT(CRENEAUX!$U$14,"jjjj"),TEXT($C675,"jjjj")=TEXT(CRENEAUX!$V$14,"jjjj"),TEXT($C675,"jjjj")=TEXT(CRENEAUX!$W$14,"jjjj"),TEXT($C675,"jjjj")=TEXT(CRENEAUX!$X$14,"jjjj"),TEXT($C675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I676</xm:sqref>
        </x14:conditionalFormatting>
        <x14:conditionalFormatting xmlns:xm="http://schemas.microsoft.com/office/excel/2006/main">
          <x14:cfRule type="expression" priority="143" id="{B8F72AA7-EDE9-4326-8C4B-71C53C58582B}">
            <xm:f>OR(TEXT($C677,"jjjj")=TEXT(CRENEAUX!$S$14,"jjjj"),TEXT($C677,"jjjj")=TEXT(CRENEAUX!$T$14,"jjjj"),TEXT($C677,"jjjj")=TEXT(CRENEAUX!$U$14,"jjjj"),TEXT($C677,"jjjj")=TEXT(CRENEAUX!$V$14,"jjjj"),TEXT($C677,"jjjj")=TEXT(CRENEAUX!$W$14,"jjjj"),TEXT($C677,"jjjj")=TEXT(CRENEAUX!$X$14,"jjjj"),TEXT($C677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I677</xm:sqref>
        </x14:conditionalFormatting>
        <x14:conditionalFormatting xmlns:xm="http://schemas.microsoft.com/office/excel/2006/main">
          <x14:cfRule type="expression" priority="142" id="{4F2BEBD8-6018-46B9-A8E6-7A14B4060153}">
            <xm:f>OR(TEXT($C677,"jjjj")=TEXT(CRENEAUX!$S$14,"jjjj"),TEXT($C677,"jjjj")=TEXT(CRENEAUX!$T$14,"jjjj"),TEXT($C677,"jjjj")=TEXT(CRENEAUX!$U$14,"jjjj"),TEXT($C677,"jjjj")=TEXT(CRENEAUX!$V$14,"jjjj"),TEXT($C677,"jjjj")=TEXT(CRENEAUX!$W$14,"jjjj"),TEXT($C677,"jjjj")=TEXT(CRENEAUX!$X$14,"jjjj"),TEXT($C677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I678</xm:sqref>
        </x14:conditionalFormatting>
        <x14:conditionalFormatting xmlns:xm="http://schemas.microsoft.com/office/excel/2006/main">
          <x14:cfRule type="expression" priority="140" id="{A8115980-ABCB-4EFE-9171-F7ACB2C1EACE}">
            <xm:f>OR(TEXT($C679,"jjjj")=TEXT(CRENEAUX!$S$14,"jjjj"),TEXT($C679,"jjjj")=TEXT(CRENEAUX!$T$14,"jjjj"),TEXT($C679,"jjjj")=TEXT(CRENEAUX!$U$14,"jjjj"),TEXT($C679,"jjjj")=TEXT(CRENEAUX!$V$14,"jjjj"),TEXT($C679,"jjjj")=TEXT(CRENEAUX!$W$14,"jjjj"),TEXT($C679,"jjjj")=TEXT(CRENEAUX!$X$14,"jjjj"),TEXT($C679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I679</xm:sqref>
        </x14:conditionalFormatting>
        <x14:conditionalFormatting xmlns:xm="http://schemas.microsoft.com/office/excel/2006/main">
          <x14:cfRule type="expression" priority="139" id="{1EEAE1FD-2807-4009-ACA5-07A10EE5485B}">
            <xm:f>OR(TEXT($C679,"jjjj")=TEXT(CRENEAUX!$S$14,"jjjj"),TEXT($C679,"jjjj")=TEXT(CRENEAUX!$T$14,"jjjj"),TEXT($C679,"jjjj")=TEXT(CRENEAUX!$U$14,"jjjj"),TEXT($C679,"jjjj")=TEXT(CRENEAUX!$V$14,"jjjj"),TEXT($C679,"jjjj")=TEXT(CRENEAUX!$W$14,"jjjj"),TEXT($C679,"jjjj")=TEXT(CRENEAUX!$X$14,"jjjj"),TEXT($C679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I680</xm:sqref>
        </x14:conditionalFormatting>
        <x14:conditionalFormatting xmlns:xm="http://schemas.microsoft.com/office/excel/2006/main">
          <x14:cfRule type="expression" priority="137" id="{9C7816F7-D832-4D53-9427-7E0E1BABEA27}">
            <xm:f>OR(TEXT($C681,"jjjj")=TEXT(CRENEAUX!$S$14,"jjjj"),TEXT($C681,"jjjj")=TEXT(CRENEAUX!$T$14,"jjjj"),TEXT($C681,"jjjj")=TEXT(CRENEAUX!$U$14,"jjjj"),TEXT($C681,"jjjj")=TEXT(CRENEAUX!$V$14,"jjjj"),TEXT($C681,"jjjj")=TEXT(CRENEAUX!$W$14,"jjjj"),TEXT($C681,"jjjj")=TEXT(CRENEAUX!$X$14,"jjjj"),TEXT($C681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I681</xm:sqref>
        </x14:conditionalFormatting>
        <x14:conditionalFormatting xmlns:xm="http://schemas.microsoft.com/office/excel/2006/main">
          <x14:cfRule type="expression" priority="136" id="{37C6878A-F150-4B80-B51E-44E42623C561}">
            <xm:f>OR(TEXT($C681,"jjjj")=TEXT(CRENEAUX!$S$14,"jjjj"),TEXT($C681,"jjjj")=TEXT(CRENEAUX!$T$14,"jjjj"),TEXT($C681,"jjjj")=TEXT(CRENEAUX!$U$14,"jjjj"),TEXT($C681,"jjjj")=TEXT(CRENEAUX!$V$14,"jjjj"),TEXT($C681,"jjjj")=TEXT(CRENEAUX!$W$14,"jjjj"),TEXT($C681,"jjjj")=TEXT(CRENEAUX!$X$14,"jjjj"),TEXT($C681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I682</xm:sqref>
        </x14:conditionalFormatting>
        <x14:conditionalFormatting xmlns:xm="http://schemas.microsoft.com/office/excel/2006/main">
          <x14:cfRule type="expression" priority="134" id="{D484A4C5-40A7-4093-B100-0E034E647EF7}">
            <xm:f>OR(TEXT($C683,"jjjj")=TEXT(CRENEAUX!$S$14,"jjjj"),TEXT($C683,"jjjj")=TEXT(CRENEAUX!$T$14,"jjjj"),TEXT($C683,"jjjj")=TEXT(CRENEAUX!$U$14,"jjjj"),TEXT($C683,"jjjj")=TEXT(CRENEAUX!$V$14,"jjjj"),TEXT($C683,"jjjj")=TEXT(CRENEAUX!$W$14,"jjjj"),TEXT($C683,"jjjj")=TEXT(CRENEAUX!$X$14,"jjjj"),TEXT($C683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I683</xm:sqref>
        </x14:conditionalFormatting>
        <x14:conditionalFormatting xmlns:xm="http://schemas.microsoft.com/office/excel/2006/main">
          <x14:cfRule type="expression" priority="133" id="{D0E47A05-128C-4307-B151-1D49EAF6DF73}">
            <xm:f>OR(TEXT($C683,"jjjj")=TEXT(CRENEAUX!$S$14,"jjjj"),TEXT($C683,"jjjj")=TEXT(CRENEAUX!$T$14,"jjjj"),TEXT($C683,"jjjj")=TEXT(CRENEAUX!$U$14,"jjjj"),TEXT($C683,"jjjj")=TEXT(CRENEAUX!$V$14,"jjjj"),TEXT($C683,"jjjj")=TEXT(CRENEAUX!$W$14,"jjjj"),TEXT($C683,"jjjj")=TEXT(CRENEAUX!$X$14,"jjjj"),TEXT($C683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I684</xm:sqref>
        </x14:conditionalFormatting>
        <x14:conditionalFormatting xmlns:xm="http://schemas.microsoft.com/office/excel/2006/main">
          <x14:cfRule type="expression" priority="131" id="{04A439C2-2FCF-48FA-8044-8D7F640060BB}">
            <xm:f>OR(TEXT($C685,"jjjj")=TEXT(CRENEAUX!$S$14,"jjjj"),TEXT($C685,"jjjj")=TEXT(CRENEAUX!$T$14,"jjjj"),TEXT($C685,"jjjj")=TEXT(CRENEAUX!$U$14,"jjjj"),TEXT($C685,"jjjj")=TEXT(CRENEAUX!$V$14,"jjjj"),TEXT($C685,"jjjj")=TEXT(CRENEAUX!$W$14,"jjjj"),TEXT($C685,"jjjj")=TEXT(CRENEAUX!$X$14,"jjjj"),TEXT($C685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I685</xm:sqref>
        </x14:conditionalFormatting>
        <x14:conditionalFormatting xmlns:xm="http://schemas.microsoft.com/office/excel/2006/main">
          <x14:cfRule type="expression" priority="130" id="{E033B510-F18A-42E3-B14A-DB33A780DDA4}">
            <xm:f>OR(TEXT($C685,"jjjj")=TEXT(CRENEAUX!$S$14,"jjjj"),TEXT($C685,"jjjj")=TEXT(CRENEAUX!$T$14,"jjjj"),TEXT($C685,"jjjj")=TEXT(CRENEAUX!$U$14,"jjjj"),TEXT($C685,"jjjj")=TEXT(CRENEAUX!$V$14,"jjjj"),TEXT($C685,"jjjj")=TEXT(CRENEAUX!$W$14,"jjjj"),TEXT($C685,"jjjj")=TEXT(CRENEAUX!$X$14,"jjjj"),TEXT($C685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I686</xm:sqref>
        </x14:conditionalFormatting>
        <x14:conditionalFormatting xmlns:xm="http://schemas.microsoft.com/office/excel/2006/main">
          <x14:cfRule type="expression" priority="128" id="{BEEC0407-6BD8-41B3-928A-2C11E51419E7}">
            <xm:f>OR(TEXT($C687,"jjjj")=TEXT(CRENEAUX!$S$14,"jjjj"),TEXT($C687,"jjjj")=TEXT(CRENEAUX!$T$14,"jjjj"),TEXT($C687,"jjjj")=TEXT(CRENEAUX!$U$14,"jjjj"),TEXT($C687,"jjjj")=TEXT(CRENEAUX!$V$14,"jjjj"),TEXT($C687,"jjjj")=TEXT(CRENEAUX!$W$14,"jjjj"),TEXT($C687,"jjjj")=TEXT(CRENEAUX!$X$14,"jjjj"),TEXT($C687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I687</xm:sqref>
        </x14:conditionalFormatting>
        <x14:conditionalFormatting xmlns:xm="http://schemas.microsoft.com/office/excel/2006/main">
          <x14:cfRule type="expression" priority="127" id="{5ED3A9EE-EAA0-4B0D-A647-4D2362EDDBF5}">
            <xm:f>OR(TEXT($C687,"jjjj")=TEXT(CRENEAUX!$S$14,"jjjj"),TEXT($C687,"jjjj")=TEXT(CRENEAUX!$T$14,"jjjj"),TEXT($C687,"jjjj")=TEXT(CRENEAUX!$U$14,"jjjj"),TEXT($C687,"jjjj")=TEXT(CRENEAUX!$V$14,"jjjj"),TEXT($C687,"jjjj")=TEXT(CRENEAUX!$W$14,"jjjj"),TEXT($C687,"jjjj")=TEXT(CRENEAUX!$X$14,"jjjj"),TEXT($C687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I688</xm:sqref>
        </x14:conditionalFormatting>
        <x14:conditionalFormatting xmlns:xm="http://schemas.microsoft.com/office/excel/2006/main">
          <x14:cfRule type="expression" priority="125" id="{5077EDCC-5EEA-4723-8F6E-CA968FF2DFC9}">
            <xm:f>OR(TEXT($C689,"jjjj")=TEXT(CRENEAUX!$S$14,"jjjj"),TEXT($C689,"jjjj")=TEXT(CRENEAUX!$T$14,"jjjj"),TEXT($C689,"jjjj")=TEXT(CRENEAUX!$U$14,"jjjj"),TEXT($C689,"jjjj")=TEXT(CRENEAUX!$V$14,"jjjj"),TEXT($C689,"jjjj")=TEXT(CRENEAUX!$W$14,"jjjj"),TEXT($C689,"jjjj")=TEXT(CRENEAUX!$X$14,"jjjj"),TEXT($C689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I689</xm:sqref>
        </x14:conditionalFormatting>
        <x14:conditionalFormatting xmlns:xm="http://schemas.microsoft.com/office/excel/2006/main">
          <x14:cfRule type="expression" priority="124" id="{8947E3B4-F954-45A2-A3AD-261AC2AF63C5}">
            <xm:f>OR(TEXT($C689,"jjjj")=TEXT(CRENEAUX!$S$14,"jjjj"),TEXT($C689,"jjjj")=TEXT(CRENEAUX!$T$14,"jjjj"),TEXT($C689,"jjjj")=TEXT(CRENEAUX!$U$14,"jjjj"),TEXT($C689,"jjjj")=TEXT(CRENEAUX!$V$14,"jjjj"),TEXT($C689,"jjjj")=TEXT(CRENEAUX!$W$14,"jjjj"),TEXT($C689,"jjjj")=TEXT(CRENEAUX!$X$14,"jjjj"),TEXT($C689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I690</xm:sqref>
        </x14:conditionalFormatting>
        <x14:conditionalFormatting xmlns:xm="http://schemas.microsoft.com/office/excel/2006/main">
          <x14:cfRule type="expression" priority="122" id="{8F0FB0C2-B15F-4AD4-AEBB-C6BF36163D66}">
            <xm:f>OR(TEXT($C691,"jjjj")=TEXT(CRENEAUX!$S$14,"jjjj"),TEXT($C691,"jjjj")=TEXT(CRENEAUX!$T$14,"jjjj"),TEXT($C691,"jjjj")=TEXT(CRENEAUX!$U$14,"jjjj"),TEXT($C691,"jjjj")=TEXT(CRENEAUX!$V$14,"jjjj"),TEXT($C691,"jjjj")=TEXT(CRENEAUX!$W$14,"jjjj"),TEXT($C691,"jjjj")=TEXT(CRENEAUX!$X$14,"jjjj"),TEXT($C691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I691</xm:sqref>
        </x14:conditionalFormatting>
        <x14:conditionalFormatting xmlns:xm="http://schemas.microsoft.com/office/excel/2006/main">
          <x14:cfRule type="expression" priority="121" id="{79CEEC8C-3B01-4A29-A31F-6E56EE475828}">
            <xm:f>OR(TEXT($C691,"jjjj")=TEXT(CRENEAUX!$S$14,"jjjj"),TEXT($C691,"jjjj")=TEXT(CRENEAUX!$T$14,"jjjj"),TEXT($C691,"jjjj")=TEXT(CRENEAUX!$U$14,"jjjj"),TEXT($C691,"jjjj")=TEXT(CRENEAUX!$V$14,"jjjj"),TEXT($C691,"jjjj")=TEXT(CRENEAUX!$W$14,"jjjj"),TEXT($C691,"jjjj")=TEXT(CRENEAUX!$X$14,"jjjj"),TEXT($C691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I692</xm:sqref>
        </x14:conditionalFormatting>
        <x14:conditionalFormatting xmlns:xm="http://schemas.microsoft.com/office/excel/2006/main">
          <x14:cfRule type="expression" priority="119" id="{27E76968-24F2-4C46-8818-90035B689ECF}">
            <xm:f>OR(TEXT($C693,"jjjj")=TEXT(CRENEAUX!$S$14,"jjjj"),TEXT($C693,"jjjj")=TEXT(CRENEAUX!$T$14,"jjjj"),TEXT($C693,"jjjj")=TEXT(CRENEAUX!$U$14,"jjjj"),TEXT($C693,"jjjj")=TEXT(CRENEAUX!$V$14,"jjjj"),TEXT($C693,"jjjj")=TEXT(CRENEAUX!$W$14,"jjjj"),TEXT($C693,"jjjj")=TEXT(CRENEAUX!$X$14,"jjjj"),TEXT($C693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I693</xm:sqref>
        </x14:conditionalFormatting>
        <x14:conditionalFormatting xmlns:xm="http://schemas.microsoft.com/office/excel/2006/main">
          <x14:cfRule type="expression" priority="118" id="{C7EC328F-BA66-4EFB-90BA-DEEFF64639AA}">
            <xm:f>OR(TEXT($C693,"jjjj")=TEXT(CRENEAUX!$S$14,"jjjj"),TEXT($C693,"jjjj")=TEXT(CRENEAUX!$T$14,"jjjj"),TEXT($C693,"jjjj")=TEXT(CRENEAUX!$U$14,"jjjj"),TEXT($C693,"jjjj")=TEXT(CRENEAUX!$V$14,"jjjj"),TEXT($C693,"jjjj")=TEXT(CRENEAUX!$W$14,"jjjj"),TEXT($C693,"jjjj")=TEXT(CRENEAUX!$X$14,"jjjj"),TEXT($C693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I694</xm:sqref>
        </x14:conditionalFormatting>
        <x14:conditionalFormatting xmlns:xm="http://schemas.microsoft.com/office/excel/2006/main">
          <x14:cfRule type="expression" priority="116" id="{F7F690E2-73E7-4D32-986D-2EFB856C0C69}">
            <xm:f>OR(TEXT($C695,"jjjj")=TEXT(CRENEAUX!$S$14,"jjjj"),TEXT($C695,"jjjj")=TEXT(CRENEAUX!$T$14,"jjjj"),TEXT($C695,"jjjj")=TEXT(CRENEAUX!$U$14,"jjjj"),TEXT($C695,"jjjj")=TEXT(CRENEAUX!$V$14,"jjjj"),TEXT($C695,"jjjj")=TEXT(CRENEAUX!$W$14,"jjjj"),TEXT($C695,"jjjj")=TEXT(CRENEAUX!$X$14,"jjjj"),TEXT($C695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I695</xm:sqref>
        </x14:conditionalFormatting>
        <x14:conditionalFormatting xmlns:xm="http://schemas.microsoft.com/office/excel/2006/main">
          <x14:cfRule type="expression" priority="115" id="{E9046878-D749-40DD-A179-86E56A701BAD}">
            <xm:f>OR(TEXT($C695,"jjjj")=TEXT(CRENEAUX!$S$14,"jjjj"),TEXT($C695,"jjjj")=TEXT(CRENEAUX!$T$14,"jjjj"),TEXT($C695,"jjjj")=TEXT(CRENEAUX!$U$14,"jjjj"),TEXT($C695,"jjjj")=TEXT(CRENEAUX!$V$14,"jjjj"),TEXT($C695,"jjjj")=TEXT(CRENEAUX!$W$14,"jjjj"),TEXT($C695,"jjjj")=TEXT(CRENEAUX!$X$14,"jjjj"),TEXT($C695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I696</xm:sqref>
        </x14:conditionalFormatting>
        <x14:conditionalFormatting xmlns:xm="http://schemas.microsoft.com/office/excel/2006/main">
          <x14:cfRule type="expression" priority="113" id="{8C2A7E3A-EBFB-48B0-8CE0-776D3917417C}">
            <xm:f>OR(TEXT($C697,"jjjj")=TEXT(CRENEAUX!$S$14,"jjjj"),TEXT($C697,"jjjj")=TEXT(CRENEAUX!$T$14,"jjjj"),TEXT($C697,"jjjj")=TEXT(CRENEAUX!$U$14,"jjjj"),TEXT($C697,"jjjj")=TEXT(CRENEAUX!$V$14,"jjjj"),TEXT($C697,"jjjj")=TEXT(CRENEAUX!$W$14,"jjjj"),TEXT($C697,"jjjj")=TEXT(CRENEAUX!$X$14,"jjjj"),TEXT($C697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I697</xm:sqref>
        </x14:conditionalFormatting>
        <x14:conditionalFormatting xmlns:xm="http://schemas.microsoft.com/office/excel/2006/main">
          <x14:cfRule type="expression" priority="112" id="{3B4B6A3A-D546-4CBA-B1D1-2C85D1C21875}">
            <xm:f>OR(TEXT($C697,"jjjj")=TEXT(CRENEAUX!$S$14,"jjjj"),TEXT($C697,"jjjj")=TEXT(CRENEAUX!$T$14,"jjjj"),TEXT($C697,"jjjj")=TEXT(CRENEAUX!$U$14,"jjjj"),TEXT($C697,"jjjj")=TEXT(CRENEAUX!$V$14,"jjjj"),TEXT($C697,"jjjj")=TEXT(CRENEAUX!$W$14,"jjjj"),TEXT($C697,"jjjj")=TEXT(CRENEAUX!$X$14,"jjjj"),TEXT($C697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I698</xm:sqref>
        </x14:conditionalFormatting>
        <x14:conditionalFormatting xmlns:xm="http://schemas.microsoft.com/office/excel/2006/main">
          <x14:cfRule type="expression" priority="110" id="{8006F401-BC47-4208-A5C4-527617C1D7F1}">
            <xm:f>OR(TEXT($C699,"jjjj")=TEXT(CRENEAUX!$S$14,"jjjj"),TEXT($C699,"jjjj")=TEXT(CRENEAUX!$T$14,"jjjj"),TEXT($C699,"jjjj")=TEXT(CRENEAUX!$U$14,"jjjj"),TEXT($C699,"jjjj")=TEXT(CRENEAUX!$V$14,"jjjj"),TEXT($C699,"jjjj")=TEXT(CRENEAUX!$W$14,"jjjj"),TEXT($C699,"jjjj")=TEXT(CRENEAUX!$X$14,"jjjj"),TEXT($C699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I699</xm:sqref>
        </x14:conditionalFormatting>
        <x14:conditionalFormatting xmlns:xm="http://schemas.microsoft.com/office/excel/2006/main">
          <x14:cfRule type="expression" priority="109" id="{9A052947-7637-4D16-B744-BE71C0C8CFA3}">
            <xm:f>OR(TEXT($C699,"jjjj")=TEXT(CRENEAUX!$S$14,"jjjj"),TEXT($C699,"jjjj")=TEXT(CRENEAUX!$T$14,"jjjj"),TEXT($C699,"jjjj")=TEXT(CRENEAUX!$U$14,"jjjj"),TEXT($C699,"jjjj")=TEXT(CRENEAUX!$V$14,"jjjj"),TEXT($C699,"jjjj")=TEXT(CRENEAUX!$W$14,"jjjj"),TEXT($C699,"jjjj")=TEXT(CRENEAUX!$X$14,"jjjj"),TEXT($C699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I700</xm:sqref>
        </x14:conditionalFormatting>
        <x14:conditionalFormatting xmlns:xm="http://schemas.microsoft.com/office/excel/2006/main">
          <x14:cfRule type="expression" priority="107" id="{71401BD4-0B2B-4F21-B08B-9A80A150D986}">
            <xm:f>OR(TEXT($C701,"jjjj")=TEXT(CRENEAUX!$S$14,"jjjj"),TEXT($C701,"jjjj")=TEXT(CRENEAUX!$T$14,"jjjj"),TEXT($C701,"jjjj")=TEXT(CRENEAUX!$U$14,"jjjj"),TEXT($C701,"jjjj")=TEXT(CRENEAUX!$V$14,"jjjj"),TEXT($C701,"jjjj")=TEXT(CRENEAUX!$W$14,"jjjj"),TEXT($C701,"jjjj")=TEXT(CRENEAUX!$X$14,"jjjj"),TEXT($C701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I701</xm:sqref>
        </x14:conditionalFormatting>
        <x14:conditionalFormatting xmlns:xm="http://schemas.microsoft.com/office/excel/2006/main">
          <x14:cfRule type="expression" priority="106" id="{DE0B3E30-A930-4FA1-833F-AD0CF39EBDCD}">
            <xm:f>OR(TEXT($C701,"jjjj")=TEXT(CRENEAUX!$S$14,"jjjj"),TEXT($C701,"jjjj")=TEXT(CRENEAUX!$T$14,"jjjj"),TEXT($C701,"jjjj")=TEXT(CRENEAUX!$U$14,"jjjj"),TEXT($C701,"jjjj")=TEXT(CRENEAUX!$V$14,"jjjj"),TEXT($C701,"jjjj")=TEXT(CRENEAUX!$W$14,"jjjj"),TEXT($C701,"jjjj")=TEXT(CRENEAUX!$X$14,"jjjj"),TEXT($C701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I702</xm:sqref>
        </x14:conditionalFormatting>
        <x14:conditionalFormatting xmlns:xm="http://schemas.microsoft.com/office/excel/2006/main">
          <x14:cfRule type="expression" priority="104" id="{00354ACF-7DF4-4E39-8FEF-D7B9351AACEE}">
            <xm:f>OR(TEXT($C703,"jjjj")=TEXT(CRENEAUX!$S$14,"jjjj"),TEXT($C703,"jjjj")=TEXT(CRENEAUX!$T$14,"jjjj"),TEXT($C703,"jjjj")=TEXT(CRENEAUX!$U$14,"jjjj"),TEXT($C703,"jjjj")=TEXT(CRENEAUX!$V$14,"jjjj"),TEXT($C703,"jjjj")=TEXT(CRENEAUX!$W$14,"jjjj"),TEXT($C703,"jjjj")=TEXT(CRENEAUX!$X$14,"jjjj"),TEXT($C703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I703</xm:sqref>
        </x14:conditionalFormatting>
        <x14:conditionalFormatting xmlns:xm="http://schemas.microsoft.com/office/excel/2006/main">
          <x14:cfRule type="expression" priority="103" id="{711EA2D7-D375-47F9-A877-CA06AA3B9D02}">
            <xm:f>OR(TEXT($C703,"jjjj")=TEXT(CRENEAUX!$S$14,"jjjj"),TEXT($C703,"jjjj")=TEXT(CRENEAUX!$T$14,"jjjj"),TEXT($C703,"jjjj")=TEXT(CRENEAUX!$U$14,"jjjj"),TEXT($C703,"jjjj")=TEXT(CRENEAUX!$V$14,"jjjj"),TEXT($C703,"jjjj")=TEXT(CRENEAUX!$W$14,"jjjj"),TEXT($C703,"jjjj")=TEXT(CRENEAUX!$X$14,"jjjj"),TEXT($C703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I704</xm:sqref>
        </x14:conditionalFormatting>
        <x14:conditionalFormatting xmlns:xm="http://schemas.microsoft.com/office/excel/2006/main">
          <x14:cfRule type="expression" priority="101" id="{B393744F-8B18-4995-BB6C-DD7B3DD10B64}">
            <xm:f>OR(TEXT($C705,"jjjj")=TEXT(CRENEAUX!$S$14,"jjjj"),TEXT($C705,"jjjj")=TEXT(CRENEAUX!$T$14,"jjjj"),TEXT($C705,"jjjj")=TEXT(CRENEAUX!$U$14,"jjjj"),TEXT($C705,"jjjj")=TEXT(CRENEAUX!$V$14,"jjjj"),TEXT($C705,"jjjj")=TEXT(CRENEAUX!$W$14,"jjjj"),TEXT($C705,"jjjj")=TEXT(CRENEAUX!$X$14,"jjjj"),TEXT($C705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I705</xm:sqref>
        </x14:conditionalFormatting>
        <x14:conditionalFormatting xmlns:xm="http://schemas.microsoft.com/office/excel/2006/main">
          <x14:cfRule type="expression" priority="100" id="{D2F8B235-4758-4ABE-9D4A-3A8E76EA22DB}">
            <xm:f>OR(TEXT($C705,"jjjj")=TEXT(CRENEAUX!$S$14,"jjjj"),TEXT($C705,"jjjj")=TEXT(CRENEAUX!$T$14,"jjjj"),TEXT($C705,"jjjj")=TEXT(CRENEAUX!$U$14,"jjjj"),TEXT($C705,"jjjj")=TEXT(CRENEAUX!$V$14,"jjjj"),TEXT($C705,"jjjj")=TEXT(CRENEAUX!$W$14,"jjjj"),TEXT($C705,"jjjj")=TEXT(CRENEAUX!$X$14,"jjjj"),TEXT($C705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I706</xm:sqref>
        </x14:conditionalFormatting>
        <x14:conditionalFormatting xmlns:xm="http://schemas.microsoft.com/office/excel/2006/main">
          <x14:cfRule type="expression" priority="98" id="{D24E680D-2808-46D1-A3F1-A5131194C3A5}">
            <xm:f>OR(TEXT($C707,"jjjj")=TEXT(CRENEAUX!$S$14,"jjjj"),TEXT($C707,"jjjj")=TEXT(CRENEAUX!$T$14,"jjjj"),TEXT($C707,"jjjj")=TEXT(CRENEAUX!$U$14,"jjjj"),TEXT($C707,"jjjj")=TEXT(CRENEAUX!$V$14,"jjjj"),TEXT($C707,"jjjj")=TEXT(CRENEAUX!$W$14,"jjjj"),TEXT($C707,"jjjj")=TEXT(CRENEAUX!$X$14,"jjjj"),TEXT($C707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I707</xm:sqref>
        </x14:conditionalFormatting>
        <x14:conditionalFormatting xmlns:xm="http://schemas.microsoft.com/office/excel/2006/main">
          <x14:cfRule type="expression" priority="97" id="{3B626239-E552-4594-9AEB-B7462501BDAB}">
            <xm:f>OR(TEXT($C707,"jjjj")=TEXT(CRENEAUX!$S$14,"jjjj"),TEXT($C707,"jjjj")=TEXT(CRENEAUX!$T$14,"jjjj"),TEXT($C707,"jjjj")=TEXT(CRENEAUX!$U$14,"jjjj"),TEXT($C707,"jjjj")=TEXT(CRENEAUX!$V$14,"jjjj"),TEXT($C707,"jjjj")=TEXT(CRENEAUX!$W$14,"jjjj"),TEXT($C707,"jjjj")=TEXT(CRENEAUX!$X$14,"jjjj"),TEXT($C707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I708</xm:sqref>
        </x14:conditionalFormatting>
        <x14:conditionalFormatting xmlns:xm="http://schemas.microsoft.com/office/excel/2006/main">
          <x14:cfRule type="expression" priority="95" id="{6EFE76A1-7608-4AE3-A4DE-72753A7075B1}">
            <xm:f>OR(TEXT($C709,"jjjj")=TEXT(CRENEAUX!$S$14,"jjjj"),TEXT($C709,"jjjj")=TEXT(CRENEAUX!$T$14,"jjjj"),TEXT($C709,"jjjj")=TEXT(CRENEAUX!$U$14,"jjjj"),TEXT($C709,"jjjj")=TEXT(CRENEAUX!$V$14,"jjjj"),TEXT($C709,"jjjj")=TEXT(CRENEAUX!$W$14,"jjjj"),TEXT($C709,"jjjj")=TEXT(CRENEAUX!$X$14,"jjjj"),TEXT($C709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I709</xm:sqref>
        </x14:conditionalFormatting>
        <x14:conditionalFormatting xmlns:xm="http://schemas.microsoft.com/office/excel/2006/main">
          <x14:cfRule type="expression" priority="94" id="{34418A01-140F-4B1D-A90F-18535391EFE3}">
            <xm:f>OR(TEXT($C709,"jjjj")=TEXT(CRENEAUX!$S$14,"jjjj"),TEXT($C709,"jjjj")=TEXT(CRENEAUX!$T$14,"jjjj"),TEXT($C709,"jjjj")=TEXT(CRENEAUX!$U$14,"jjjj"),TEXT($C709,"jjjj")=TEXT(CRENEAUX!$V$14,"jjjj"),TEXT($C709,"jjjj")=TEXT(CRENEAUX!$W$14,"jjjj"),TEXT($C709,"jjjj")=TEXT(CRENEAUX!$X$14,"jjjj"),TEXT($C709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I710</xm:sqref>
        </x14:conditionalFormatting>
        <x14:conditionalFormatting xmlns:xm="http://schemas.microsoft.com/office/excel/2006/main">
          <x14:cfRule type="expression" priority="92" id="{72E17DF7-E910-4474-BAFB-30DC60EF271B}">
            <xm:f>OR(TEXT($C711,"jjjj")=TEXT(CRENEAUX!$S$14,"jjjj"),TEXT($C711,"jjjj")=TEXT(CRENEAUX!$T$14,"jjjj"),TEXT($C711,"jjjj")=TEXT(CRENEAUX!$U$14,"jjjj"),TEXT($C711,"jjjj")=TEXT(CRENEAUX!$V$14,"jjjj"),TEXT($C711,"jjjj")=TEXT(CRENEAUX!$W$14,"jjjj"),TEXT($C711,"jjjj")=TEXT(CRENEAUX!$X$14,"jjjj"),TEXT($C711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I711</xm:sqref>
        </x14:conditionalFormatting>
        <x14:conditionalFormatting xmlns:xm="http://schemas.microsoft.com/office/excel/2006/main">
          <x14:cfRule type="expression" priority="91" id="{3042C488-8F8E-4EB9-B00F-BDD4E58C6E89}">
            <xm:f>OR(TEXT($C711,"jjjj")=TEXT(CRENEAUX!$S$14,"jjjj"),TEXT($C711,"jjjj")=TEXT(CRENEAUX!$T$14,"jjjj"),TEXT($C711,"jjjj")=TEXT(CRENEAUX!$U$14,"jjjj"),TEXT($C711,"jjjj")=TEXT(CRENEAUX!$V$14,"jjjj"),TEXT($C711,"jjjj")=TEXT(CRENEAUX!$W$14,"jjjj"),TEXT($C711,"jjjj")=TEXT(CRENEAUX!$X$14,"jjjj"),TEXT($C711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I712</xm:sqref>
        </x14:conditionalFormatting>
        <x14:conditionalFormatting xmlns:xm="http://schemas.microsoft.com/office/excel/2006/main">
          <x14:cfRule type="expression" priority="89" id="{ECDB3560-FC57-4D59-B9BE-40CE6DEED5FC}">
            <xm:f>OR(TEXT($C713,"jjjj")=TEXT(CRENEAUX!$S$14,"jjjj"),TEXT($C713,"jjjj")=TEXT(CRENEAUX!$T$14,"jjjj"),TEXT($C713,"jjjj")=TEXT(CRENEAUX!$U$14,"jjjj"),TEXT($C713,"jjjj")=TEXT(CRENEAUX!$V$14,"jjjj"),TEXT($C713,"jjjj")=TEXT(CRENEAUX!$W$14,"jjjj"),TEXT($C713,"jjjj")=TEXT(CRENEAUX!$X$14,"jjjj"),TEXT($C713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I713</xm:sqref>
        </x14:conditionalFormatting>
        <x14:conditionalFormatting xmlns:xm="http://schemas.microsoft.com/office/excel/2006/main">
          <x14:cfRule type="expression" priority="88" id="{BBCF1F26-8299-47C9-9BD4-7001E0D46EC8}">
            <xm:f>OR(TEXT($C713,"jjjj")=TEXT(CRENEAUX!$S$14,"jjjj"),TEXT($C713,"jjjj")=TEXT(CRENEAUX!$T$14,"jjjj"),TEXT($C713,"jjjj")=TEXT(CRENEAUX!$U$14,"jjjj"),TEXT($C713,"jjjj")=TEXT(CRENEAUX!$V$14,"jjjj"),TEXT($C713,"jjjj")=TEXT(CRENEAUX!$W$14,"jjjj"),TEXT($C713,"jjjj")=TEXT(CRENEAUX!$X$14,"jjjj"),TEXT($C713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I714</xm:sqref>
        </x14:conditionalFormatting>
        <x14:conditionalFormatting xmlns:xm="http://schemas.microsoft.com/office/excel/2006/main">
          <x14:cfRule type="expression" priority="86" id="{1EF1D180-F5E7-42F0-9ABF-E2758A5D12F6}">
            <xm:f>OR(TEXT($C715,"jjjj")=TEXT(CRENEAUX!$S$14,"jjjj"),TEXT($C715,"jjjj")=TEXT(CRENEAUX!$T$14,"jjjj"),TEXT($C715,"jjjj")=TEXT(CRENEAUX!$U$14,"jjjj"),TEXT($C715,"jjjj")=TEXT(CRENEAUX!$V$14,"jjjj"),TEXT($C715,"jjjj")=TEXT(CRENEAUX!$W$14,"jjjj"),TEXT($C715,"jjjj")=TEXT(CRENEAUX!$X$14,"jjjj"),TEXT($C715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I715</xm:sqref>
        </x14:conditionalFormatting>
        <x14:conditionalFormatting xmlns:xm="http://schemas.microsoft.com/office/excel/2006/main">
          <x14:cfRule type="expression" priority="85" id="{FFF541F3-647C-4C9C-B501-6C86F2B0BC89}">
            <xm:f>OR(TEXT($C715,"jjjj")=TEXT(CRENEAUX!$S$14,"jjjj"),TEXT($C715,"jjjj")=TEXT(CRENEAUX!$T$14,"jjjj"),TEXT($C715,"jjjj")=TEXT(CRENEAUX!$U$14,"jjjj"),TEXT($C715,"jjjj")=TEXT(CRENEAUX!$V$14,"jjjj"),TEXT($C715,"jjjj")=TEXT(CRENEAUX!$W$14,"jjjj"),TEXT($C715,"jjjj")=TEXT(CRENEAUX!$X$14,"jjjj"),TEXT($C715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I716</xm:sqref>
        </x14:conditionalFormatting>
        <x14:conditionalFormatting xmlns:xm="http://schemas.microsoft.com/office/excel/2006/main">
          <x14:cfRule type="expression" priority="83" id="{06E02DB4-F5CC-4413-8752-A1EEE5C6239A}">
            <xm:f>OR(TEXT($C717,"jjjj")=TEXT(CRENEAUX!$S$14,"jjjj"),TEXT($C717,"jjjj")=TEXT(CRENEAUX!$T$14,"jjjj"),TEXT($C717,"jjjj")=TEXT(CRENEAUX!$U$14,"jjjj"),TEXT($C717,"jjjj")=TEXT(CRENEAUX!$V$14,"jjjj"),TEXT($C717,"jjjj")=TEXT(CRENEAUX!$W$14,"jjjj"),TEXT($C717,"jjjj")=TEXT(CRENEAUX!$X$14,"jjjj"),TEXT($C717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I717</xm:sqref>
        </x14:conditionalFormatting>
        <x14:conditionalFormatting xmlns:xm="http://schemas.microsoft.com/office/excel/2006/main">
          <x14:cfRule type="expression" priority="82" id="{B7EE6471-2310-4CE4-AC1F-18A0112B0C05}">
            <xm:f>OR(TEXT($C717,"jjjj")=TEXT(CRENEAUX!$S$14,"jjjj"),TEXT($C717,"jjjj")=TEXT(CRENEAUX!$T$14,"jjjj"),TEXT($C717,"jjjj")=TEXT(CRENEAUX!$U$14,"jjjj"),TEXT($C717,"jjjj")=TEXT(CRENEAUX!$V$14,"jjjj"),TEXT($C717,"jjjj")=TEXT(CRENEAUX!$W$14,"jjjj"),TEXT($C717,"jjjj")=TEXT(CRENEAUX!$X$14,"jjjj"),TEXT($C717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I718</xm:sqref>
        </x14:conditionalFormatting>
        <x14:conditionalFormatting xmlns:xm="http://schemas.microsoft.com/office/excel/2006/main">
          <x14:cfRule type="expression" priority="80" id="{73A03FC7-F6FE-4823-9421-09F7007B697C}">
            <xm:f>OR(TEXT($C719,"jjjj")=TEXT(CRENEAUX!$S$14,"jjjj"),TEXT($C719,"jjjj")=TEXT(CRENEAUX!$T$14,"jjjj"),TEXT($C719,"jjjj")=TEXT(CRENEAUX!$U$14,"jjjj"),TEXT($C719,"jjjj")=TEXT(CRENEAUX!$V$14,"jjjj"),TEXT($C719,"jjjj")=TEXT(CRENEAUX!$W$14,"jjjj"),TEXT($C719,"jjjj")=TEXT(CRENEAUX!$X$14,"jjjj"),TEXT($C719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I719</xm:sqref>
        </x14:conditionalFormatting>
        <x14:conditionalFormatting xmlns:xm="http://schemas.microsoft.com/office/excel/2006/main">
          <x14:cfRule type="expression" priority="79" id="{83DBA5BE-3A8F-4677-AFC1-7F7685E1D1DC}">
            <xm:f>OR(TEXT($C719,"jjjj")=TEXT(CRENEAUX!$S$14,"jjjj"),TEXT($C719,"jjjj")=TEXT(CRENEAUX!$T$14,"jjjj"),TEXT($C719,"jjjj")=TEXT(CRENEAUX!$U$14,"jjjj"),TEXT($C719,"jjjj")=TEXT(CRENEAUX!$V$14,"jjjj"),TEXT($C719,"jjjj")=TEXT(CRENEAUX!$W$14,"jjjj"),TEXT($C719,"jjjj")=TEXT(CRENEAUX!$X$14,"jjjj"),TEXT($C719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I720</xm:sqref>
        </x14:conditionalFormatting>
        <x14:conditionalFormatting xmlns:xm="http://schemas.microsoft.com/office/excel/2006/main">
          <x14:cfRule type="expression" priority="77" id="{CC21FDF4-2FF1-48FD-8815-1F9B74B29FA3}">
            <xm:f>OR(TEXT($C721,"jjjj")=TEXT(CRENEAUX!$S$14,"jjjj"),TEXT($C721,"jjjj")=TEXT(CRENEAUX!$T$14,"jjjj"),TEXT($C721,"jjjj")=TEXT(CRENEAUX!$U$14,"jjjj"),TEXT($C721,"jjjj")=TEXT(CRENEAUX!$V$14,"jjjj"),TEXT($C721,"jjjj")=TEXT(CRENEAUX!$W$14,"jjjj"),TEXT($C721,"jjjj")=TEXT(CRENEAUX!$X$14,"jjjj"),TEXT($C721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I721</xm:sqref>
        </x14:conditionalFormatting>
        <x14:conditionalFormatting xmlns:xm="http://schemas.microsoft.com/office/excel/2006/main">
          <x14:cfRule type="expression" priority="76" id="{8151539B-9768-470B-82C5-45FDF6D15DB9}">
            <xm:f>OR(TEXT($C721,"jjjj")=TEXT(CRENEAUX!$S$14,"jjjj"),TEXT($C721,"jjjj")=TEXT(CRENEAUX!$T$14,"jjjj"),TEXT($C721,"jjjj")=TEXT(CRENEAUX!$U$14,"jjjj"),TEXT($C721,"jjjj")=TEXT(CRENEAUX!$V$14,"jjjj"),TEXT($C721,"jjjj")=TEXT(CRENEAUX!$W$14,"jjjj"),TEXT($C721,"jjjj")=TEXT(CRENEAUX!$X$14,"jjjj"),TEXT($C721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I722</xm:sqref>
        </x14:conditionalFormatting>
        <x14:conditionalFormatting xmlns:xm="http://schemas.microsoft.com/office/excel/2006/main">
          <x14:cfRule type="expression" priority="74" id="{8E01D9DB-3C24-427A-B0FA-E660CDF6426D}">
            <xm:f>OR(TEXT($C723,"jjjj")=TEXT(CRENEAUX!$S$14,"jjjj"),TEXT($C723,"jjjj")=TEXT(CRENEAUX!$T$14,"jjjj"),TEXT($C723,"jjjj")=TEXT(CRENEAUX!$U$14,"jjjj"),TEXT($C723,"jjjj")=TEXT(CRENEAUX!$V$14,"jjjj"),TEXT($C723,"jjjj")=TEXT(CRENEAUX!$W$14,"jjjj"),TEXT($C723,"jjjj")=TEXT(CRENEAUX!$X$14,"jjjj"),TEXT($C723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I723</xm:sqref>
        </x14:conditionalFormatting>
        <x14:conditionalFormatting xmlns:xm="http://schemas.microsoft.com/office/excel/2006/main">
          <x14:cfRule type="expression" priority="73" id="{D105EC15-91D7-4CE2-9E98-E4E145DD5049}">
            <xm:f>OR(TEXT($C723,"jjjj")=TEXT(CRENEAUX!$S$14,"jjjj"),TEXT($C723,"jjjj")=TEXT(CRENEAUX!$T$14,"jjjj"),TEXT($C723,"jjjj")=TEXT(CRENEAUX!$U$14,"jjjj"),TEXT($C723,"jjjj")=TEXT(CRENEAUX!$V$14,"jjjj"),TEXT($C723,"jjjj")=TEXT(CRENEAUX!$W$14,"jjjj"),TEXT($C723,"jjjj")=TEXT(CRENEAUX!$X$14,"jjjj"),TEXT($C723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I724</xm:sqref>
        </x14:conditionalFormatting>
        <x14:conditionalFormatting xmlns:xm="http://schemas.microsoft.com/office/excel/2006/main">
          <x14:cfRule type="expression" priority="71" id="{B1F3FDD2-C503-40DA-963E-C3CAE74A7524}">
            <xm:f>OR(TEXT($C725,"jjjj")=TEXT(CRENEAUX!$S$14,"jjjj"),TEXT($C725,"jjjj")=TEXT(CRENEAUX!$T$14,"jjjj"),TEXT($C725,"jjjj")=TEXT(CRENEAUX!$U$14,"jjjj"),TEXT($C725,"jjjj")=TEXT(CRENEAUX!$V$14,"jjjj"),TEXT($C725,"jjjj")=TEXT(CRENEAUX!$W$14,"jjjj"),TEXT($C725,"jjjj")=TEXT(CRENEAUX!$X$14,"jjjj"),TEXT($C725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I725</xm:sqref>
        </x14:conditionalFormatting>
        <x14:conditionalFormatting xmlns:xm="http://schemas.microsoft.com/office/excel/2006/main">
          <x14:cfRule type="expression" priority="70" id="{44F3436C-E68F-46CE-8025-6C867783AE59}">
            <xm:f>OR(TEXT($C725,"jjjj")=TEXT(CRENEAUX!$S$14,"jjjj"),TEXT($C725,"jjjj")=TEXT(CRENEAUX!$T$14,"jjjj"),TEXT($C725,"jjjj")=TEXT(CRENEAUX!$U$14,"jjjj"),TEXT($C725,"jjjj")=TEXT(CRENEAUX!$V$14,"jjjj"),TEXT($C725,"jjjj")=TEXT(CRENEAUX!$W$14,"jjjj"),TEXT($C725,"jjjj")=TEXT(CRENEAUX!$X$14,"jjjj"),TEXT($C725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I726</xm:sqref>
        </x14:conditionalFormatting>
        <x14:conditionalFormatting xmlns:xm="http://schemas.microsoft.com/office/excel/2006/main">
          <x14:cfRule type="expression" priority="68" id="{ADE472D7-725A-4147-8D2E-588E66525B11}">
            <xm:f>OR(TEXT($C727,"jjjj")=TEXT(CRENEAUX!$S$14,"jjjj"),TEXT($C727,"jjjj")=TEXT(CRENEAUX!$T$14,"jjjj"),TEXT($C727,"jjjj")=TEXT(CRENEAUX!$U$14,"jjjj"),TEXT($C727,"jjjj")=TEXT(CRENEAUX!$V$14,"jjjj"),TEXT($C727,"jjjj")=TEXT(CRENEAUX!$W$14,"jjjj"),TEXT($C727,"jjjj")=TEXT(CRENEAUX!$X$14,"jjjj"),TEXT($C727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I727</xm:sqref>
        </x14:conditionalFormatting>
        <x14:conditionalFormatting xmlns:xm="http://schemas.microsoft.com/office/excel/2006/main">
          <x14:cfRule type="expression" priority="67" id="{E6E613C2-8DCE-44FC-BB1C-5825CAFDDB5E}">
            <xm:f>OR(TEXT($C727,"jjjj")=TEXT(CRENEAUX!$S$14,"jjjj"),TEXT($C727,"jjjj")=TEXT(CRENEAUX!$T$14,"jjjj"),TEXT($C727,"jjjj")=TEXT(CRENEAUX!$U$14,"jjjj"),TEXT($C727,"jjjj")=TEXT(CRENEAUX!$V$14,"jjjj"),TEXT($C727,"jjjj")=TEXT(CRENEAUX!$W$14,"jjjj"),TEXT($C727,"jjjj")=TEXT(CRENEAUX!$X$14,"jjjj"),TEXT($C727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I728</xm:sqref>
        </x14:conditionalFormatting>
        <x14:conditionalFormatting xmlns:xm="http://schemas.microsoft.com/office/excel/2006/main">
          <x14:cfRule type="expression" priority="65" id="{4CB2420A-5BC3-4E4D-953B-298B31297623}">
            <xm:f>OR(TEXT($C729,"jjjj")=TEXT(CRENEAUX!$S$14,"jjjj"),TEXT($C729,"jjjj")=TEXT(CRENEAUX!$T$14,"jjjj"),TEXT($C729,"jjjj")=TEXT(CRENEAUX!$U$14,"jjjj"),TEXT($C729,"jjjj")=TEXT(CRENEAUX!$V$14,"jjjj"),TEXT($C729,"jjjj")=TEXT(CRENEAUX!$W$14,"jjjj"),TEXT($C729,"jjjj")=TEXT(CRENEAUX!$X$14,"jjjj"),TEXT($C729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I729</xm:sqref>
        </x14:conditionalFormatting>
        <x14:conditionalFormatting xmlns:xm="http://schemas.microsoft.com/office/excel/2006/main">
          <x14:cfRule type="expression" priority="64" id="{64B1A3A2-DF83-4FC5-8EFA-CAFDE19C725B}">
            <xm:f>OR(TEXT($C729,"jjjj")=TEXT(CRENEAUX!$S$14,"jjjj"),TEXT($C729,"jjjj")=TEXT(CRENEAUX!$T$14,"jjjj"),TEXT($C729,"jjjj")=TEXT(CRENEAUX!$U$14,"jjjj"),TEXT($C729,"jjjj")=TEXT(CRENEAUX!$V$14,"jjjj"),TEXT($C729,"jjjj")=TEXT(CRENEAUX!$W$14,"jjjj"),TEXT($C729,"jjjj")=TEXT(CRENEAUX!$X$14,"jjjj"),TEXT($C729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I730</xm:sqref>
        </x14:conditionalFormatting>
        <x14:conditionalFormatting xmlns:xm="http://schemas.microsoft.com/office/excel/2006/main">
          <x14:cfRule type="expression" priority="62" id="{650A6FA2-7F8F-43F0-8BBD-DD4647ADB34B}">
            <xm:f>OR(TEXT($C731,"jjjj")=TEXT(CRENEAUX!$S$14,"jjjj"),TEXT($C731,"jjjj")=TEXT(CRENEAUX!$T$14,"jjjj"),TEXT($C731,"jjjj")=TEXT(CRENEAUX!$U$14,"jjjj"),TEXT($C731,"jjjj")=TEXT(CRENEAUX!$V$14,"jjjj"),TEXT($C731,"jjjj")=TEXT(CRENEAUX!$W$14,"jjjj"),TEXT($C731,"jjjj")=TEXT(CRENEAUX!$X$14,"jjjj"),TEXT($C731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I731</xm:sqref>
        </x14:conditionalFormatting>
        <x14:conditionalFormatting xmlns:xm="http://schemas.microsoft.com/office/excel/2006/main">
          <x14:cfRule type="expression" priority="61" id="{57BC5233-3413-439D-8E43-17F816205D17}">
            <xm:f>OR(TEXT($C731,"jjjj")=TEXT(CRENEAUX!$S$14,"jjjj"),TEXT($C731,"jjjj")=TEXT(CRENEAUX!$T$14,"jjjj"),TEXT($C731,"jjjj")=TEXT(CRENEAUX!$U$14,"jjjj"),TEXT($C731,"jjjj")=TEXT(CRENEAUX!$V$14,"jjjj"),TEXT($C731,"jjjj")=TEXT(CRENEAUX!$W$14,"jjjj"),TEXT($C731,"jjjj")=TEXT(CRENEAUX!$X$14,"jjjj"),TEXT($C731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I732</xm:sqref>
        </x14:conditionalFormatting>
        <x14:conditionalFormatting xmlns:xm="http://schemas.microsoft.com/office/excel/2006/main">
          <x14:cfRule type="expression" priority="59" id="{AFB6EB21-3B4A-4A6C-ABD0-7DF91CEA5834}">
            <xm:f>OR(TEXT($C733,"jjjj")=TEXT(CRENEAUX!$S$14,"jjjj"),TEXT($C733,"jjjj")=TEXT(CRENEAUX!$T$14,"jjjj"),TEXT($C733,"jjjj")=TEXT(CRENEAUX!$U$14,"jjjj"),TEXT($C733,"jjjj")=TEXT(CRENEAUX!$V$14,"jjjj"),TEXT($C733,"jjjj")=TEXT(CRENEAUX!$W$14,"jjjj"),TEXT($C733,"jjjj")=TEXT(CRENEAUX!$X$14,"jjjj"),TEXT($C733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I733</xm:sqref>
        </x14:conditionalFormatting>
        <x14:conditionalFormatting xmlns:xm="http://schemas.microsoft.com/office/excel/2006/main">
          <x14:cfRule type="expression" priority="58" id="{FD7DC224-5CF3-4EB1-89D8-1D69C509971A}">
            <xm:f>OR(TEXT($C733,"jjjj")=TEXT(CRENEAUX!$S$14,"jjjj"),TEXT($C733,"jjjj")=TEXT(CRENEAUX!$T$14,"jjjj"),TEXT($C733,"jjjj")=TEXT(CRENEAUX!$U$14,"jjjj"),TEXT($C733,"jjjj")=TEXT(CRENEAUX!$V$14,"jjjj"),TEXT($C733,"jjjj")=TEXT(CRENEAUX!$W$14,"jjjj"),TEXT($C733,"jjjj")=TEXT(CRENEAUX!$X$14,"jjjj"),TEXT($C733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I734</xm:sqref>
        </x14:conditionalFormatting>
        <x14:conditionalFormatting xmlns:xm="http://schemas.microsoft.com/office/excel/2006/main">
          <x14:cfRule type="expression" priority="56" id="{FE566A42-82C6-4B4B-9F71-6B4951759A9D}">
            <xm:f>OR(TEXT($C735,"jjjj")=TEXT(CRENEAUX!$S$14,"jjjj"),TEXT($C735,"jjjj")=TEXT(CRENEAUX!$T$14,"jjjj"),TEXT($C735,"jjjj")=TEXT(CRENEAUX!$U$14,"jjjj"),TEXT($C735,"jjjj")=TEXT(CRENEAUX!$V$14,"jjjj"),TEXT($C735,"jjjj")=TEXT(CRENEAUX!$W$14,"jjjj"),TEXT($C735,"jjjj")=TEXT(CRENEAUX!$X$14,"jjjj"),TEXT($C735,"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I735</xm:sqref>
        </x14:conditionalFormatting>
        <x14:conditionalFormatting xmlns:xm="http://schemas.microsoft.com/office/excel/2006/main">
          <x14:cfRule type="expression" priority="55" id="{26E8BE83-14A2-4D4E-8332-9A740FAEC034}">
            <xm:f>OR(TEXT($C735,"jjjj")=TEXT(CRENEAUX!$S$14,"jjjj"),TEXT($C735,"jjjj")=TEXT(CRENEAUX!$T$14,"jjjj"),TEXT($C735,"jjjj")=TEXT(CRENEAUX!$U$14,"jjjj"),TEXT($C735,"jjjj")=TEXT(CRENEAUX!$V$14,"jjjj"),TEXT($C735,"jjjj")=TEXT(CRENEAUX!$W$14,"jjjj"),TEXT($C735,"jjjj")=TEXT(CRENEAUX!$X$14,"jjjj"),TEXT($C735,"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I736</xm:sqref>
        </x14:conditionalFormatting>
        <x14:conditionalFormatting xmlns:xm="http://schemas.microsoft.com/office/excel/2006/main">
          <x14:cfRule type="expression" priority="53" id="{F726AA84-D71E-4E87-A481-E948299606A9}">
            <xm:f>OR(TEXT($C737,"jjjj")=TEXT(CRENEAUX!$S$14,"jjjj"),TEXT($C737,"jjjj")=TEXT(CRENEAUX!$T$14,"jjjj"),TEXT($C737,"jjjj")=TEXT(CRENEAUX!$U$14,"jjjj"),TEXT($C737,"jjjj")=TEXT(CRENEAUX!$V$14,"jjjj"),TEXT($C737,"jjjj")=TEXT(CRENEAUX!$W$14,"jjjj"),TEXT($C737,"jjjj")=TEXT(CRENEAUX!$X$14,"jjjj"),TEXT($C737,"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I737</xm:sqref>
        </x14:conditionalFormatting>
        <x14:conditionalFormatting xmlns:xm="http://schemas.microsoft.com/office/excel/2006/main">
          <x14:cfRule type="expression" priority="52" id="{1ABF3AAA-C3E8-4A2D-9B1F-5FCF4E4630DA}">
            <xm:f>OR(TEXT($C737,"jjjj")=TEXT(CRENEAUX!$S$14,"jjjj"),TEXT($C737,"jjjj")=TEXT(CRENEAUX!$T$14,"jjjj"),TEXT($C737,"jjjj")=TEXT(CRENEAUX!$U$14,"jjjj"),TEXT($C737,"jjjj")=TEXT(CRENEAUX!$V$14,"jjjj"),TEXT($C737,"jjjj")=TEXT(CRENEAUX!$W$14,"jjjj"),TEXT($C737,"jjjj")=TEXT(CRENEAUX!$X$14,"jjjj"),TEXT($C737,"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I738</xm:sqref>
        </x14:conditionalFormatting>
        <x14:conditionalFormatting xmlns:xm="http://schemas.microsoft.com/office/excel/2006/main">
          <x14:cfRule type="expression" priority="51" id="{5BF28C13-11B6-46BA-8D7A-081606DE65F4}">
            <xm:f>OR(TEXT($C739,"jjjj")=TEXT(CRENEAUX!$S$14,"jjjj"),TEXT($C739,"jjjj")=TEXT(CRENEAUX!$T$14,"jjjj"),TEXT($C739,"jjjj")=TEXT(CRENEAUX!$U$14,"jjjj"),TEXT($C739,"jjjj")=TEXT(CRENEAUX!$V$14,"jjjj"),TEXT($C739,"jjjj")=TEXT(CRENEAUX!$W$14,"jjjj"),TEXT($C739,"jjjj")=TEXT(CRENEAUX!$X$14,"jjjj"),TEXT($C739,"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I739</xm:sqref>
        </x14:conditionalFormatting>
        <x14:conditionalFormatting xmlns:xm="http://schemas.microsoft.com/office/excel/2006/main">
          <x14:cfRule type="expression" priority="50" id="{73A47CE4-20A8-4B60-BBC3-99D8F77CF25B}">
            <xm:f>OR(TEXT($C739,"jjjj")=TEXT(CRENEAUX!$S$14,"jjjj"),TEXT($C739,"jjjj")=TEXT(CRENEAUX!$T$14,"jjjj"),TEXT($C739,"jjjj")=TEXT(CRENEAUX!$U$14,"jjjj"),TEXT($C739,"jjjj")=TEXT(CRENEAUX!$V$14,"jjjj"),TEXT($C739,"jjjj")=TEXT(CRENEAUX!$W$14,"jjjj"),TEXT($C739,"jjjj")=TEXT(CRENEAUX!$X$14,"jjjj"),TEXT($C739,"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I740</xm:sqref>
        </x14:conditionalFormatting>
        <x14:conditionalFormatting xmlns:xm="http://schemas.microsoft.com/office/excel/2006/main">
          <x14:cfRule type="expression" priority="49" id="{AF4A01CA-90F0-47E3-B77F-74EBB2BEAF7A}">
            <xm:f>OR(TEXT($C741,"jjjj")=TEXT(CRENEAUX!$S$14,"jjjj"),TEXT($C741,"jjjj")=TEXT(CRENEAUX!$T$14,"jjjj"),TEXT($C741,"jjjj")=TEXT(CRENEAUX!$U$14,"jjjj"),TEXT($C741,"jjjj")=TEXT(CRENEAUX!$V$14,"jjjj"),TEXT($C741,"jjjj")=TEXT(CRENEAUX!$W$14,"jjjj"),TEXT($C741,"jjjj")=TEXT(CRENEAUX!$X$14,"jjjj"),TEXT($C741,"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I741</xm:sqref>
        </x14:conditionalFormatting>
        <x14:conditionalFormatting xmlns:xm="http://schemas.microsoft.com/office/excel/2006/main">
          <x14:cfRule type="expression" priority="48" id="{88A4E5A3-1DE0-43FB-8540-9F3990155FC9}">
            <xm:f>OR(TEXT($C741,"jjjj")=TEXT(CRENEAUX!$S$14,"jjjj"),TEXT($C741,"jjjj")=TEXT(CRENEAUX!$T$14,"jjjj"),TEXT($C741,"jjjj")=TEXT(CRENEAUX!$U$14,"jjjj"),TEXT($C741,"jjjj")=TEXT(CRENEAUX!$V$14,"jjjj"),TEXT($C741,"jjjj")=TEXT(CRENEAUX!$W$14,"jjjj"),TEXT($C741,"jjjj")=TEXT(CRENEAUX!$X$14,"jjjj"),TEXT($C741,"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I742</xm:sqref>
        </x14:conditionalFormatting>
        <x14:conditionalFormatting xmlns:xm="http://schemas.microsoft.com/office/excel/2006/main">
          <x14:cfRule type="expression" priority="47" id="{6928CDE2-C88A-42EE-8C54-2A048F43CC5F}">
            <xm:f>OR(TEXT($C743,"jjjj")=TEXT(CRENEAUX!$S$14,"jjjj"),TEXT($C743,"jjjj")=TEXT(CRENEAUX!$T$14,"jjjj"),TEXT($C743,"jjjj")=TEXT(CRENEAUX!$U$14,"jjjj"),TEXT($C743,"jjjj")=TEXT(CRENEAUX!$V$14,"jjjj"),TEXT($C743,"jjjj")=TEXT(CRENEAUX!$W$14,"jjjj"),TEXT($C743,"jjjj")=TEXT(CRENEAUX!$X$14,"jjjj"),TEXT($C743,"jjjj")=TEXT(CRENEAUX!$Y$14,"jjjj"))</xm:f>
            <x14:dxf>
              <fill>
                <patternFill>
                  <bgColor theme="6" tint="0.59996337778862885"/>
                </patternFill>
              </fill>
              <border>
                <left style="thin">
                  <color auto="1"/>
                </left>
                <right style="thin">
                  <color auto="1"/>
                </right>
                <top style="thin">
                  <color auto="1"/>
                </top>
                <bottom style="dotted">
                  <color auto="1"/>
                </bottom>
                <vertical/>
                <horizontal/>
              </border>
            </x14:dxf>
          </x14:cfRule>
          <xm:sqref>I743</xm:sqref>
        </x14:conditionalFormatting>
        <x14:conditionalFormatting xmlns:xm="http://schemas.microsoft.com/office/excel/2006/main">
          <x14:cfRule type="expression" priority="46" id="{565C34B1-99ED-4FAC-BE3C-7A1FF3666491}">
            <xm:f>OR(TEXT($C743,"jjjj")=TEXT(CRENEAUX!$S$14,"jjjj"),TEXT($C743,"jjjj")=TEXT(CRENEAUX!$T$14,"jjjj"),TEXT($C743,"jjjj")=TEXT(CRENEAUX!$U$14,"jjjj"),TEXT($C743,"jjjj")=TEXT(CRENEAUX!$V$14,"jjjj"),TEXT($C743,"jjjj")=TEXT(CRENEAUX!$W$14,"jjjj"),TEXT($C743,"jjjj")=TEXT(CRENEAUX!$X$14,"jjjj"),TEXT($C743,"jjjj")=TEXT(CRENEAUX!$Y$14,"jjjj"))</xm:f>
            <x14:dxf>
              <fill>
                <patternFill>
                  <bgColor theme="6" tint="0.59996337778862885"/>
                </patternFill>
              </fill>
              <border>
                <left style="thin">
                  <color auto="1"/>
                </left>
                <right style="thin">
                  <color auto="1"/>
                </right>
                <top style="dotted">
                  <color auto="1"/>
                </top>
                <bottom style="thin">
                  <color auto="1"/>
                </bottom>
                <vertical/>
                <horizontal/>
              </border>
            </x14:dxf>
          </x14:cfRule>
          <xm:sqref>I744</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3" tint="0.39997558519241921"/>
  </sheetPr>
  <dimension ref="B1:F377"/>
  <sheetViews>
    <sheetView tabSelected="1" workbookViewId="0">
      <selection activeCell="F10" sqref="F10"/>
    </sheetView>
  </sheetViews>
  <sheetFormatPr baseColWidth="10" defaultRowHeight="15" x14ac:dyDescent="0.25"/>
  <cols>
    <col min="3" max="3" width="14" customWidth="1"/>
    <col min="4" max="4" width="11" customWidth="1"/>
    <col min="5" max="6" width="10" customWidth="1"/>
  </cols>
  <sheetData>
    <row r="1" spans="2:6" ht="24.75" customHeight="1" thickBot="1" x14ac:dyDescent="0.3"/>
    <row r="2" spans="2:6" ht="24.75" customHeight="1" thickBot="1" x14ac:dyDescent="0.4">
      <c r="B2" s="76" t="s">
        <v>37</v>
      </c>
      <c r="C2" s="78">
        <v>2019</v>
      </c>
    </row>
    <row r="3" spans="2:6" ht="24.75" customHeight="1" x14ac:dyDescent="0.25">
      <c r="C3" s="61"/>
      <c r="D3" s="61"/>
      <c r="E3" s="61"/>
      <c r="F3" s="61"/>
    </row>
    <row r="4" spans="2:6" ht="24.75" customHeight="1" x14ac:dyDescent="0.25"/>
    <row r="5" spans="2:6" ht="24.75" customHeight="1" x14ac:dyDescent="0.25"/>
    <row r="6" spans="2:6" ht="24.75" customHeight="1" x14ac:dyDescent="0.25"/>
    <row r="7" spans="2:6" ht="60" customHeight="1" thickBot="1" x14ac:dyDescent="0.3">
      <c r="C7" s="103" t="str">
        <f>"Créneaux "&amp;CRENEAUX!$E$7</f>
        <v>Créneaux Centre Ville</v>
      </c>
      <c r="D7" s="103"/>
      <c r="E7" s="103"/>
      <c r="F7" s="103"/>
    </row>
    <row r="8" spans="2:6" x14ac:dyDescent="0.25">
      <c r="B8">
        <v>1</v>
      </c>
      <c r="C8" s="65">
        <f>DATE(C2,1,1)</f>
        <v>43466</v>
      </c>
      <c r="D8" s="66" t="str">
        <f>IF(OR(WEEKDAY(C8,1)=CRENEAUX!$S$15,WEEKDAY(C8,1)=CRENEAUX!$T$15,WEEKDAY(C8,1)=CRENEAUX!$U$15,WEEKDAY(C8,1)=CRENEAUX!$V$15,WEEKDAY(C8,1)=CRENEAUX!$W$15,WEEKDAY(C8,1)=CRENEAUX!$X$15,WEEKDAY(C8,1)=CRENEAUX!$Y$15),C8,"")</f>
        <v/>
      </c>
      <c r="E8" s="67" t="str">
        <f>IF(D8="","",SUMPRODUCT((D8:D377&lt;=D8)-(ISBLANK(D8:D377))))</f>
        <v/>
      </c>
      <c r="F8" s="68">
        <f>IF(ISNA(MATCH(MIN(E8:E377)+ROW()-ROW(F8),E8:E377,0)),"",INDEX(D8:D377,MATCH(MIN(E8:E377)+ROW()-ROW(F8),E8:E377,0)))</f>
        <v>43467</v>
      </c>
    </row>
    <row r="9" spans="2:6" x14ac:dyDescent="0.25">
      <c r="B9">
        <v>2</v>
      </c>
      <c r="C9" s="69">
        <f>C8+1</f>
        <v>43467</v>
      </c>
      <c r="D9" s="63">
        <f>IF(OR(WEEKDAY(C9,1)=CRENEAUX!$S$15,WEEKDAY(C9,1)=CRENEAUX!$T$15,WEEKDAY(C9,1)=CRENEAUX!$U$15,WEEKDAY(C9,1)=CRENEAUX!$V$15,WEEKDAY(C9,1)=CRENEAUX!$W$15,WEEKDAY(C9,1)=CRENEAUX!$X$15,WEEKDAY(C9,1)=CRENEAUX!$Y$15),C9,"")</f>
        <v>43467</v>
      </c>
      <c r="E9" s="64">
        <f>IF(D9="","",SUMPRODUCT((D8:D377&lt;=D9)-(ISBLANK(D8:D377))))</f>
        <v>1</v>
      </c>
      <c r="F9" s="70">
        <f>IF(ISNA(MATCH(MIN(E8:E377)+ROW()-ROW(F8),E8:E377,0)),"",INDEX(D8:D377,MATCH(MIN(E8:E377)+ROW()-ROW(F8),E8:E377,0)))</f>
        <v>43468</v>
      </c>
    </row>
    <row r="10" spans="2:6" x14ac:dyDescent="0.25">
      <c r="B10">
        <v>3</v>
      </c>
      <c r="C10" s="69">
        <f t="shared" ref="C10:C73" si="0">C9+1</f>
        <v>43468</v>
      </c>
      <c r="D10" s="63">
        <f>IF(OR(WEEKDAY(C10,1)=CRENEAUX!$S$15,WEEKDAY(C10,1)=CRENEAUX!$T$15,WEEKDAY(C10,1)=CRENEAUX!$U$15,WEEKDAY(C10,1)=CRENEAUX!$V$15,WEEKDAY(C10,1)=CRENEAUX!$W$15,WEEKDAY(C10,1)=CRENEAUX!$X$15,WEEKDAY(C10,1)=CRENEAUX!$Y$15),C10,"")</f>
        <v>43468</v>
      </c>
      <c r="E10" s="64">
        <f>IF(D10="","",SUMPRODUCT((D8:D377&lt;=D10)-(ISBLANK(D8:D377))))</f>
        <v>2</v>
      </c>
      <c r="F10" s="70">
        <f>IF(ISNA(MATCH(MIN(E8:E377)+ROW()-ROW(F8),E8:E377,0)),"",INDEX(D8:D377,MATCH(MIN(E8:E377)+ROW()-ROW(F8),E8:E377,0)))</f>
        <v>43469</v>
      </c>
    </row>
    <row r="11" spans="2:6" x14ac:dyDescent="0.25">
      <c r="B11">
        <v>4</v>
      </c>
      <c r="C11" s="69">
        <f t="shared" si="0"/>
        <v>43469</v>
      </c>
      <c r="D11" s="63">
        <f>IF(OR(WEEKDAY(C11,1)=CRENEAUX!$S$15,WEEKDAY(C11,1)=CRENEAUX!$T$15,WEEKDAY(C11,1)=CRENEAUX!$U$15,WEEKDAY(C11,1)=CRENEAUX!$V$15,WEEKDAY(C11,1)=CRENEAUX!$W$15,WEEKDAY(C11,1)=CRENEAUX!$X$15,WEEKDAY(C11,1)=CRENEAUX!$Y$15),C11,"")</f>
        <v>43469</v>
      </c>
      <c r="E11" s="64">
        <f>IF(D11="","",SUMPRODUCT((D8:D377&lt;=D11)-(ISBLANK(D8:D377))))</f>
        <v>3</v>
      </c>
      <c r="F11" s="70">
        <f>IF(ISNA(MATCH(MIN(E8:E377)+ROW()-ROW(F8),E8:E377,0)),"",INDEX(D8:D377,MATCH(MIN(E8:E377)+ROW()-ROW(F8),E8:E377,0)))</f>
        <v>43474</v>
      </c>
    </row>
    <row r="12" spans="2:6" x14ac:dyDescent="0.25">
      <c r="B12">
        <v>5</v>
      </c>
      <c r="C12" s="69">
        <f t="shared" si="0"/>
        <v>43470</v>
      </c>
      <c r="D12" s="63" t="str">
        <f>IF(OR(WEEKDAY(C12,1)=CRENEAUX!$S$15,WEEKDAY(C12,1)=CRENEAUX!$T$15,WEEKDAY(C12,1)=CRENEAUX!$U$15,WEEKDAY(C12,1)=CRENEAUX!$V$15,WEEKDAY(C12,1)=CRENEAUX!$W$15,WEEKDAY(C12,1)=CRENEAUX!$X$15,WEEKDAY(C12,1)=CRENEAUX!$Y$15),C12,"")</f>
        <v/>
      </c>
      <c r="E12" s="64" t="str">
        <f>IF(D12="","",SUMPRODUCT((D8:D377&lt;=D12)-(ISBLANK(D8:D377))))</f>
        <v/>
      </c>
      <c r="F12" s="70">
        <f>IF(ISNA(MATCH(MIN(E8:E377)+ROW()-ROW(F8),E8:E377,0)),"",INDEX(D8:D377,MATCH(MIN(E8:E377)+ROW()-ROW(F8),E8:E377,0)))</f>
        <v>43475</v>
      </c>
    </row>
    <row r="13" spans="2:6" x14ac:dyDescent="0.25">
      <c r="B13">
        <v>6</v>
      </c>
      <c r="C13" s="69">
        <f t="shared" si="0"/>
        <v>43471</v>
      </c>
      <c r="D13" s="63" t="str">
        <f>IF(OR(WEEKDAY(C13,1)=CRENEAUX!$S$15,WEEKDAY(C13,1)=CRENEAUX!$T$15,WEEKDAY(C13,1)=CRENEAUX!$U$15,WEEKDAY(C13,1)=CRENEAUX!$V$15,WEEKDAY(C13,1)=CRENEAUX!$W$15,WEEKDAY(C13,1)=CRENEAUX!$X$15,WEEKDAY(C13,1)=CRENEAUX!$Y$15),C13,"")</f>
        <v/>
      </c>
      <c r="E13" s="64" t="str">
        <f>IF(D13="","",SUMPRODUCT((D8:D377&lt;=D13)-(ISBLANK(D8:D377))))</f>
        <v/>
      </c>
      <c r="F13" s="70">
        <f>IF(ISNA(MATCH(MIN(E8:E377)+ROW()-ROW(F8),E8:E377,0)),"",INDEX(D8:D377,MATCH(MIN(E8:E377)+ROW()-ROW(F8),E8:E377,0)))</f>
        <v>43476</v>
      </c>
    </row>
    <row r="14" spans="2:6" x14ac:dyDescent="0.25">
      <c r="B14">
        <v>7</v>
      </c>
      <c r="C14" s="69">
        <f t="shared" si="0"/>
        <v>43472</v>
      </c>
      <c r="D14" s="63" t="str">
        <f>IF(OR(WEEKDAY(C14,1)=CRENEAUX!$S$15,WEEKDAY(C14,1)=CRENEAUX!$T$15,WEEKDAY(C14,1)=CRENEAUX!$U$15,WEEKDAY(C14,1)=CRENEAUX!$V$15,WEEKDAY(C14,1)=CRENEAUX!$W$15,WEEKDAY(C14,1)=CRENEAUX!$X$15,WEEKDAY(C14,1)=CRENEAUX!$Y$15),C14,"")</f>
        <v/>
      </c>
      <c r="E14" s="64" t="str">
        <f>IF(D14="","",SUMPRODUCT((D8:D377&lt;=D14)-(ISBLANK(D8:D377))))</f>
        <v/>
      </c>
      <c r="F14" s="70">
        <f>IF(ISNA(MATCH(MIN(E8:E377)+ROW()-ROW(F8),E8:E377,0)),"",INDEX(D8:D377,MATCH(MIN(E8:E377)+ROW()-ROW(F8),E8:E377,0)))</f>
        <v>43481</v>
      </c>
    </row>
    <row r="15" spans="2:6" x14ac:dyDescent="0.25">
      <c r="B15">
        <v>8</v>
      </c>
      <c r="C15" s="69">
        <f t="shared" si="0"/>
        <v>43473</v>
      </c>
      <c r="D15" s="63" t="str">
        <f>IF(OR(WEEKDAY(C15,1)=CRENEAUX!$S$15,WEEKDAY(C15,1)=CRENEAUX!$T$15,WEEKDAY(C15,1)=CRENEAUX!$U$15,WEEKDAY(C15,1)=CRENEAUX!$V$15,WEEKDAY(C15,1)=CRENEAUX!$W$15,WEEKDAY(C15,1)=CRENEAUX!$X$15,WEEKDAY(C15,1)=CRENEAUX!$Y$15),C15,"")</f>
        <v/>
      </c>
      <c r="E15" s="64" t="str">
        <f>IF(D15="","",SUMPRODUCT((D8:D377&lt;=D15)-(ISBLANK(D8:D377))))</f>
        <v/>
      </c>
      <c r="F15" s="70">
        <f>IF(ISNA(MATCH(MIN(E8:E377)+ROW()-ROW(F8),E8:E377,0)),"",INDEX(D8:D377,MATCH(MIN(E8:E377)+ROW()-ROW(F8),E8:E377,0)))</f>
        <v>43482</v>
      </c>
    </row>
    <row r="16" spans="2:6" x14ac:dyDescent="0.25">
      <c r="B16">
        <v>9</v>
      </c>
      <c r="C16" s="69">
        <f t="shared" si="0"/>
        <v>43474</v>
      </c>
      <c r="D16" s="63">
        <f>IF(OR(WEEKDAY(C16,1)=CRENEAUX!$S$15,WEEKDAY(C16,1)=CRENEAUX!$T$15,WEEKDAY(C16,1)=CRENEAUX!$U$15,WEEKDAY(C16,1)=CRENEAUX!$V$15,WEEKDAY(C16,1)=CRENEAUX!$W$15,WEEKDAY(C16,1)=CRENEAUX!$X$15,WEEKDAY(C16,1)=CRENEAUX!$Y$15),C16,"")</f>
        <v>43474</v>
      </c>
      <c r="E16" s="64">
        <f>IF(D16="","",SUMPRODUCT((D8:D377&lt;=D16)-(ISBLANK(D8:D377))))</f>
        <v>4</v>
      </c>
      <c r="F16" s="70">
        <f>IF(ISNA(MATCH(MIN(E8:E377)+ROW()-ROW(F8),E8:E377,0)),"",INDEX(D8:D377,MATCH(MIN(E8:E377)+ROW()-ROW(F8),E8:E377,0)))</f>
        <v>43483</v>
      </c>
    </row>
    <row r="17" spans="2:6" x14ac:dyDescent="0.25">
      <c r="B17">
        <v>10</v>
      </c>
      <c r="C17" s="69">
        <f t="shared" si="0"/>
        <v>43475</v>
      </c>
      <c r="D17" s="63">
        <f>IF(OR(WEEKDAY(C17,1)=CRENEAUX!$S$15,WEEKDAY(C17,1)=CRENEAUX!$T$15,WEEKDAY(C17,1)=CRENEAUX!$U$15,WEEKDAY(C17,1)=CRENEAUX!$V$15,WEEKDAY(C17,1)=CRENEAUX!$W$15,WEEKDAY(C17,1)=CRENEAUX!$X$15,WEEKDAY(C17,1)=CRENEAUX!$Y$15),C17,"")</f>
        <v>43475</v>
      </c>
      <c r="E17" s="64">
        <f>IF(D17="","",SUMPRODUCT((D8:D377&lt;=D17)-(ISBLANK(D8:D377))))</f>
        <v>5</v>
      </c>
      <c r="F17" s="70">
        <f>IF(ISNA(MATCH(MIN(E8:E377)+ROW()-ROW(F8),E8:E377,0)),"",INDEX(D8:D377,MATCH(MIN(E8:E377)+ROW()-ROW(F8),E8:E377,0)))</f>
        <v>43488</v>
      </c>
    </row>
    <row r="18" spans="2:6" x14ac:dyDescent="0.25">
      <c r="B18">
        <v>11</v>
      </c>
      <c r="C18" s="69">
        <f t="shared" si="0"/>
        <v>43476</v>
      </c>
      <c r="D18" s="63">
        <f>IF(OR(WEEKDAY(C18,1)=CRENEAUX!$S$15,WEEKDAY(C18,1)=CRENEAUX!$T$15,WEEKDAY(C18,1)=CRENEAUX!$U$15,WEEKDAY(C18,1)=CRENEAUX!$V$15,WEEKDAY(C18,1)=CRENEAUX!$W$15,WEEKDAY(C18,1)=CRENEAUX!$X$15,WEEKDAY(C18,1)=CRENEAUX!$Y$15),C18,"")</f>
        <v>43476</v>
      </c>
      <c r="E18" s="64">
        <f>IF(D18="","",SUMPRODUCT((D8:D377&lt;=D18)-(ISBLANK(D8:D377))))</f>
        <v>6</v>
      </c>
      <c r="F18" s="70">
        <f>IF(ISNA(MATCH(MIN(E8:E377)+ROW()-ROW(F8),E8:E377,0)),"",INDEX(D8:D377,MATCH(MIN(E8:E377)+ROW()-ROW(F8),E8:E377,0)))</f>
        <v>43489</v>
      </c>
    </row>
    <row r="19" spans="2:6" x14ac:dyDescent="0.25">
      <c r="B19">
        <v>12</v>
      </c>
      <c r="C19" s="69">
        <f t="shared" si="0"/>
        <v>43477</v>
      </c>
      <c r="D19" s="63" t="str">
        <f>IF(OR(WEEKDAY(C19,1)=CRENEAUX!$S$15,WEEKDAY(C19,1)=CRENEAUX!$T$15,WEEKDAY(C19,1)=CRENEAUX!$U$15,WEEKDAY(C19,1)=CRENEAUX!$V$15,WEEKDAY(C19,1)=CRENEAUX!$W$15,WEEKDAY(C19,1)=CRENEAUX!$X$15,WEEKDAY(C19,1)=CRENEAUX!$Y$15),C19,"")</f>
        <v/>
      </c>
      <c r="E19" s="64" t="str">
        <f>IF(D19="","",SUMPRODUCT((D8:D377&lt;=D19)-(ISBLANK(D8:D377))))</f>
        <v/>
      </c>
      <c r="F19" s="70">
        <f>IF(ISNA(MATCH(MIN(E8:E377)+ROW()-ROW(F8),E8:E377,0)),"",INDEX(D8:D377,MATCH(MIN(E8:E377)+ROW()-ROW(F8),E8:E377,0)))</f>
        <v>43490</v>
      </c>
    </row>
    <row r="20" spans="2:6" x14ac:dyDescent="0.25">
      <c r="B20">
        <v>13</v>
      </c>
      <c r="C20" s="69">
        <f t="shared" si="0"/>
        <v>43478</v>
      </c>
      <c r="D20" s="63" t="str">
        <f>IF(OR(WEEKDAY(C20,1)=CRENEAUX!$S$15,WEEKDAY(C20,1)=CRENEAUX!$T$15,WEEKDAY(C20,1)=CRENEAUX!$U$15,WEEKDAY(C20,1)=CRENEAUX!$V$15,WEEKDAY(C20,1)=CRENEAUX!$W$15,WEEKDAY(C20,1)=CRENEAUX!$X$15,WEEKDAY(C20,1)=CRENEAUX!$Y$15),C20,"")</f>
        <v/>
      </c>
      <c r="E20" s="64" t="str">
        <f>IF(D20="","",SUMPRODUCT((D8:D377&lt;=D20)-(ISBLANK(D8:D377))))</f>
        <v/>
      </c>
      <c r="F20" s="70">
        <f>IF(ISNA(MATCH(MIN(E8:E377)+ROW()-ROW(F8),E8:E377,0)),"",INDEX(D8:D377,MATCH(MIN(E8:E377)+ROW()-ROW(F8),E8:E377,0)))</f>
        <v>43495</v>
      </c>
    </row>
    <row r="21" spans="2:6" x14ac:dyDescent="0.25">
      <c r="B21">
        <v>14</v>
      </c>
      <c r="C21" s="69">
        <f t="shared" si="0"/>
        <v>43479</v>
      </c>
      <c r="D21" s="63" t="str">
        <f>IF(OR(WEEKDAY(C21,1)=CRENEAUX!$S$15,WEEKDAY(C21,1)=CRENEAUX!$T$15,WEEKDAY(C21,1)=CRENEAUX!$U$15,WEEKDAY(C21,1)=CRENEAUX!$V$15,WEEKDAY(C21,1)=CRENEAUX!$W$15,WEEKDAY(C21,1)=CRENEAUX!$X$15,WEEKDAY(C21,1)=CRENEAUX!$Y$15),C21,"")</f>
        <v/>
      </c>
      <c r="E21" s="64" t="str">
        <f>IF(D21="","",SUMPRODUCT((D8:D377&lt;=D21)-(ISBLANK(D8:D377))))</f>
        <v/>
      </c>
      <c r="F21" s="70">
        <f>IF(ISNA(MATCH(MIN(E8:E377)+ROW()-ROW(F8),E8:E377,0)),"",INDEX(D8:D377,MATCH(MIN(E8:E377)+ROW()-ROW(F8),E8:E377,0)))</f>
        <v>43496</v>
      </c>
    </row>
    <row r="22" spans="2:6" x14ac:dyDescent="0.25">
      <c r="B22">
        <v>15</v>
      </c>
      <c r="C22" s="69">
        <f t="shared" si="0"/>
        <v>43480</v>
      </c>
      <c r="D22" s="63" t="str">
        <f>IF(OR(WEEKDAY(C22,1)=CRENEAUX!$S$15,WEEKDAY(C22,1)=CRENEAUX!$T$15,WEEKDAY(C22,1)=CRENEAUX!$U$15,WEEKDAY(C22,1)=CRENEAUX!$V$15,WEEKDAY(C22,1)=CRENEAUX!$W$15,WEEKDAY(C22,1)=CRENEAUX!$X$15,WEEKDAY(C22,1)=CRENEAUX!$Y$15),C22,"")</f>
        <v/>
      </c>
      <c r="E22" s="64" t="str">
        <f>IF(D22="","",SUMPRODUCT((D8:D377&lt;=D22)-(ISBLANK(D8:D377))))</f>
        <v/>
      </c>
      <c r="F22" s="70">
        <f>IF(ISNA(MATCH(MIN(E8:E377)+ROW()-ROW(F8),E8:E377,0)),"",INDEX(D8:D377,MATCH(MIN(E8:E377)+ROW()-ROW(F8),E8:E377,0)))</f>
        <v>43497</v>
      </c>
    </row>
    <row r="23" spans="2:6" x14ac:dyDescent="0.25">
      <c r="B23">
        <v>16</v>
      </c>
      <c r="C23" s="69">
        <f t="shared" si="0"/>
        <v>43481</v>
      </c>
      <c r="D23" s="63">
        <f>IF(OR(WEEKDAY(C23,1)=CRENEAUX!$S$15,WEEKDAY(C23,1)=CRENEAUX!$T$15,WEEKDAY(C23,1)=CRENEAUX!$U$15,WEEKDAY(C23,1)=CRENEAUX!$V$15,WEEKDAY(C23,1)=CRENEAUX!$W$15,WEEKDAY(C23,1)=CRENEAUX!$X$15,WEEKDAY(C23,1)=CRENEAUX!$Y$15),C23,"")</f>
        <v>43481</v>
      </c>
      <c r="E23" s="64">
        <f>IF(D23="","",SUMPRODUCT((D8:D377&lt;=D23)-(ISBLANK(D8:D377))))</f>
        <v>7</v>
      </c>
      <c r="F23" s="70">
        <f>IF(ISNA(MATCH(MIN(E8:E377)+ROW()-ROW(F8),E8:E377,0)),"",INDEX(D8:D377,MATCH(MIN(E8:E377)+ROW()-ROW(F8),E8:E377,0)))</f>
        <v>43502</v>
      </c>
    </row>
    <row r="24" spans="2:6" x14ac:dyDescent="0.25">
      <c r="B24">
        <v>17</v>
      </c>
      <c r="C24" s="69">
        <f t="shared" si="0"/>
        <v>43482</v>
      </c>
      <c r="D24" s="63">
        <f>IF(OR(WEEKDAY(C24,1)=CRENEAUX!$S$15,WEEKDAY(C24,1)=CRENEAUX!$T$15,WEEKDAY(C24,1)=CRENEAUX!$U$15,WEEKDAY(C24,1)=CRENEAUX!$V$15,WEEKDAY(C24,1)=CRENEAUX!$W$15,WEEKDAY(C24,1)=CRENEAUX!$X$15,WEEKDAY(C24,1)=CRENEAUX!$Y$15),C24,"")</f>
        <v>43482</v>
      </c>
      <c r="E24" s="64">
        <f>IF(D24="","",SUMPRODUCT((D8:D377&lt;=D24)-(ISBLANK(D8:D377))))</f>
        <v>8</v>
      </c>
      <c r="F24" s="70">
        <f>IF(ISNA(MATCH(MIN(E8:E377)+ROW()-ROW(F8),E8:E377,0)),"",INDEX(D8:D377,MATCH(MIN(E8:E377)+ROW()-ROW(F8),E8:E377,0)))</f>
        <v>43503</v>
      </c>
    </row>
    <row r="25" spans="2:6" x14ac:dyDescent="0.25">
      <c r="B25">
        <v>18</v>
      </c>
      <c r="C25" s="69">
        <f t="shared" si="0"/>
        <v>43483</v>
      </c>
      <c r="D25" s="63">
        <f>IF(OR(WEEKDAY(C25,1)=CRENEAUX!$S$15,WEEKDAY(C25,1)=CRENEAUX!$T$15,WEEKDAY(C25,1)=CRENEAUX!$U$15,WEEKDAY(C25,1)=CRENEAUX!$V$15,WEEKDAY(C25,1)=CRENEAUX!$W$15,WEEKDAY(C25,1)=CRENEAUX!$X$15,WEEKDAY(C25,1)=CRENEAUX!$Y$15),C25,"")</f>
        <v>43483</v>
      </c>
      <c r="E25" s="64">
        <f>IF(D25="","",SUMPRODUCT((D8:D377&lt;=D25)-(ISBLANK(D8:D377))))</f>
        <v>9</v>
      </c>
      <c r="F25" s="70">
        <f>IF(ISNA(MATCH(MIN(E8:E377)+ROW()-ROW(F8),E8:E377,0)),"",INDEX(D8:D377,MATCH(MIN(E8:E377)+ROW()-ROW(F8),E8:E377,0)))</f>
        <v>43504</v>
      </c>
    </row>
    <row r="26" spans="2:6" x14ac:dyDescent="0.25">
      <c r="B26">
        <v>19</v>
      </c>
      <c r="C26" s="69">
        <f t="shared" si="0"/>
        <v>43484</v>
      </c>
      <c r="D26" s="63" t="str">
        <f>IF(OR(WEEKDAY(C26,1)=CRENEAUX!$S$15,WEEKDAY(C26,1)=CRENEAUX!$T$15,WEEKDAY(C26,1)=CRENEAUX!$U$15,WEEKDAY(C26,1)=CRENEAUX!$V$15,WEEKDAY(C26,1)=CRENEAUX!$W$15,WEEKDAY(C26,1)=CRENEAUX!$X$15,WEEKDAY(C26,1)=CRENEAUX!$Y$15),C26,"")</f>
        <v/>
      </c>
      <c r="E26" s="64" t="str">
        <f>IF(D26="","",SUMPRODUCT((D8:D377&lt;=D26)-(ISBLANK(D8:D377))))</f>
        <v/>
      </c>
      <c r="F26" s="70">
        <f>IF(ISNA(MATCH(MIN(E8:E377)+ROW()-ROW(F8),E8:E377,0)),"",INDEX(D8:D377,MATCH(MIN(E8:E377)+ROW()-ROW(F8),E8:E377,0)))</f>
        <v>43509</v>
      </c>
    </row>
    <row r="27" spans="2:6" x14ac:dyDescent="0.25">
      <c r="B27">
        <v>20</v>
      </c>
      <c r="C27" s="69">
        <f t="shared" si="0"/>
        <v>43485</v>
      </c>
      <c r="D27" s="63" t="str">
        <f>IF(OR(WEEKDAY(C27,1)=CRENEAUX!$S$15,WEEKDAY(C27,1)=CRENEAUX!$T$15,WEEKDAY(C27,1)=CRENEAUX!$U$15,WEEKDAY(C27,1)=CRENEAUX!$V$15,WEEKDAY(C27,1)=CRENEAUX!$W$15,WEEKDAY(C27,1)=CRENEAUX!$X$15,WEEKDAY(C27,1)=CRENEAUX!$Y$15),C27,"")</f>
        <v/>
      </c>
      <c r="E27" s="64" t="str">
        <f>IF(D27="","",SUMPRODUCT((D8:D377&lt;=D27)-(ISBLANK(D8:D377))))</f>
        <v/>
      </c>
      <c r="F27" s="70">
        <f>IF(ISNA(MATCH(MIN(E8:E377)+ROW()-ROW(F8),E8:E377,0)),"",INDEX(D8:D377,MATCH(MIN(E8:E377)+ROW()-ROW(F8),E8:E377,0)))</f>
        <v>43510</v>
      </c>
    </row>
    <row r="28" spans="2:6" x14ac:dyDescent="0.25">
      <c r="B28">
        <v>21</v>
      </c>
      <c r="C28" s="69">
        <f t="shared" si="0"/>
        <v>43486</v>
      </c>
      <c r="D28" s="63" t="str">
        <f>IF(OR(WEEKDAY(C28,1)=CRENEAUX!$S$15,WEEKDAY(C28,1)=CRENEAUX!$T$15,WEEKDAY(C28,1)=CRENEAUX!$U$15,WEEKDAY(C28,1)=CRENEAUX!$V$15,WEEKDAY(C28,1)=CRENEAUX!$W$15,WEEKDAY(C28,1)=CRENEAUX!$X$15,WEEKDAY(C28,1)=CRENEAUX!$Y$15),C28,"")</f>
        <v/>
      </c>
      <c r="E28" s="64" t="str">
        <f>IF(D28="","",SUMPRODUCT((D8:D377&lt;=D28)-(ISBLANK(D8:D377))))</f>
        <v/>
      </c>
      <c r="F28" s="70">
        <f>IF(ISNA(MATCH(MIN(E8:E377)+ROW()-ROW(F8),E8:E377,0)),"",INDEX(D8:D377,MATCH(MIN(E8:E377)+ROW()-ROW(F8),E8:E377,0)))</f>
        <v>43511</v>
      </c>
    </row>
    <row r="29" spans="2:6" x14ac:dyDescent="0.25">
      <c r="B29">
        <v>22</v>
      </c>
      <c r="C29" s="69">
        <f t="shared" si="0"/>
        <v>43487</v>
      </c>
      <c r="D29" s="63" t="str">
        <f>IF(OR(WEEKDAY(C29,1)=CRENEAUX!$S$15,WEEKDAY(C29,1)=CRENEAUX!$T$15,WEEKDAY(C29,1)=CRENEAUX!$U$15,WEEKDAY(C29,1)=CRENEAUX!$V$15,WEEKDAY(C29,1)=CRENEAUX!$W$15,WEEKDAY(C29,1)=CRENEAUX!$X$15,WEEKDAY(C29,1)=CRENEAUX!$Y$15),C29,"")</f>
        <v/>
      </c>
      <c r="E29" s="64" t="str">
        <f>IF(D29="","",SUMPRODUCT((D8:D377&lt;=D29)-(ISBLANK(D8:D377))))</f>
        <v/>
      </c>
      <c r="F29" s="70">
        <f>IF(ISNA(MATCH(MIN(E8:E377)+ROW()-ROW(F8),E8:E377,0)),"",INDEX(D8:D377,MATCH(MIN(E8:E377)+ROW()-ROW(F8),E8:E377,0)))</f>
        <v>43516</v>
      </c>
    </row>
    <row r="30" spans="2:6" x14ac:dyDescent="0.25">
      <c r="B30">
        <v>23</v>
      </c>
      <c r="C30" s="69">
        <f t="shared" si="0"/>
        <v>43488</v>
      </c>
      <c r="D30" s="63">
        <f>IF(OR(WEEKDAY(C30,1)=CRENEAUX!$S$15,WEEKDAY(C30,1)=CRENEAUX!$T$15,WEEKDAY(C30,1)=CRENEAUX!$U$15,WEEKDAY(C30,1)=CRENEAUX!$V$15,WEEKDAY(C30,1)=CRENEAUX!$W$15,WEEKDAY(C30,1)=CRENEAUX!$X$15,WEEKDAY(C30,1)=CRENEAUX!$Y$15),C30,"")</f>
        <v>43488</v>
      </c>
      <c r="E30" s="64">
        <f>IF(D30="","",SUMPRODUCT((D8:D377&lt;=D30)-(ISBLANK(D8:D377))))</f>
        <v>10</v>
      </c>
      <c r="F30" s="70">
        <f>IF(ISNA(MATCH(MIN(E8:E377)+ROW()-ROW(F8),E8:E377,0)),"",INDEX(D8:D377,MATCH(MIN(E8:E377)+ROW()-ROW(F8),E8:E377,0)))</f>
        <v>43517</v>
      </c>
    </row>
    <row r="31" spans="2:6" x14ac:dyDescent="0.25">
      <c r="B31">
        <v>24</v>
      </c>
      <c r="C31" s="69">
        <f t="shared" si="0"/>
        <v>43489</v>
      </c>
      <c r="D31" s="63">
        <f>IF(OR(WEEKDAY(C31,1)=CRENEAUX!$S$15,WEEKDAY(C31,1)=CRENEAUX!$T$15,WEEKDAY(C31,1)=CRENEAUX!$U$15,WEEKDAY(C31,1)=CRENEAUX!$V$15,WEEKDAY(C31,1)=CRENEAUX!$W$15,WEEKDAY(C31,1)=CRENEAUX!$X$15,WEEKDAY(C31,1)=CRENEAUX!$Y$15),C31,"")</f>
        <v>43489</v>
      </c>
      <c r="E31" s="64">
        <f>IF(D31="","",SUMPRODUCT((D8:D377&lt;=D31)-(ISBLANK(D8:D377))))</f>
        <v>11</v>
      </c>
      <c r="F31" s="70">
        <f>IF(ISNA(MATCH(MIN(E8:E377)+ROW()-ROW(F8),E8:E377,0)),"",INDEX(D8:D377,MATCH(MIN(E8:E377)+ROW()-ROW(F8),E8:E377,0)))</f>
        <v>43518</v>
      </c>
    </row>
    <row r="32" spans="2:6" x14ac:dyDescent="0.25">
      <c r="B32">
        <v>25</v>
      </c>
      <c r="C32" s="69">
        <f t="shared" si="0"/>
        <v>43490</v>
      </c>
      <c r="D32" s="63">
        <f>IF(OR(WEEKDAY(C32,1)=CRENEAUX!$S$15,WEEKDAY(C32,1)=CRENEAUX!$T$15,WEEKDAY(C32,1)=CRENEAUX!$U$15,WEEKDAY(C32,1)=CRENEAUX!$V$15,WEEKDAY(C32,1)=CRENEAUX!$W$15,WEEKDAY(C32,1)=CRENEAUX!$X$15,WEEKDAY(C32,1)=CRENEAUX!$Y$15),C32,"")</f>
        <v>43490</v>
      </c>
      <c r="E32" s="64">
        <f>IF(D32="","",SUMPRODUCT((D8:D377&lt;=D32)-(ISBLANK(D8:D377))))</f>
        <v>12</v>
      </c>
      <c r="F32" s="70">
        <f>IF(ISNA(MATCH(MIN(E8:E377)+ROW()-ROW(F8),E8:E377,0)),"",INDEX(D8:D377,MATCH(MIN(E8:E377)+ROW()-ROW(F8),E8:E377,0)))</f>
        <v>43523</v>
      </c>
    </row>
    <row r="33" spans="2:6" x14ac:dyDescent="0.25">
      <c r="B33">
        <v>26</v>
      </c>
      <c r="C33" s="69">
        <f t="shared" si="0"/>
        <v>43491</v>
      </c>
      <c r="D33" s="63" t="str">
        <f>IF(OR(WEEKDAY(C33,1)=CRENEAUX!$S$15,WEEKDAY(C33,1)=CRENEAUX!$T$15,WEEKDAY(C33,1)=CRENEAUX!$U$15,WEEKDAY(C33,1)=CRENEAUX!$V$15,WEEKDAY(C33,1)=CRENEAUX!$W$15,WEEKDAY(C33,1)=CRENEAUX!$X$15,WEEKDAY(C33,1)=CRENEAUX!$Y$15),C33,"")</f>
        <v/>
      </c>
      <c r="E33" s="64" t="str">
        <f>IF(D33="","",SUMPRODUCT((D8:D377&lt;=D33)-(ISBLANK(D8:D377))))</f>
        <v/>
      </c>
      <c r="F33" s="70">
        <f>IF(ISNA(MATCH(MIN(E8:E377)+ROW()-ROW(F8),E8:E377,0)),"",INDEX(D8:D377,MATCH(MIN(E8:E377)+ROW()-ROW(F8),E8:E377,0)))</f>
        <v>43524</v>
      </c>
    </row>
    <row r="34" spans="2:6" x14ac:dyDescent="0.25">
      <c r="B34">
        <v>27</v>
      </c>
      <c r="C34" s="69">
        <f t="shared" si="0"/>
        <v>43492</v>
      </c>
      <c r="D34" s="63" t="str">
        <f>IF(OR(WEEKDAY(C34,1)=CRENEAUX!$S$15,WEEKDAY(C34,1)=CRENEAUX!$T$15,WEEKDAY(C34,1)=CRENEAUX!$U$15,WEEKDAY(C34,1)=CRENEAUX!$V$15,WEEKDAY(C34,1)=CRENEAUX!$W$15,WEEKDAY(C34,1)=CRENEAUX!$X$15,WEEKDAY(C34,1)=CRENEAUX!$Y$15),C34,"")</f>
        <v/>
      </c>
      <c r="E34" s="64" t="str">
        <f>IF(D34="","",SUMPRODUCT((D8:D377&lt;=D34)-(ISBLANK(D8:D377))))</f>
        <v/>
      </c>
      <c r="F34" s="70">
        <f>IF(ISNA(MATCH(MIN(E8:E377)+ROW()-ROW(F8),E8:E377,0)),"",INDEX(D8:D377,MATCH(MIN(E8:E377)+ROW()-ROW(F8),E8:E377,0)))</f>
        <v>43525</v>
      </c>
    </row>
    <row r="35" spans="2:6" x14ac:dyDescent="0.25">
      <c r="B35">
        <v>28</v>
      </c>
      <c r="C35" s="69">
        <f t="shared" si="0"/>
        <v>43493</v>
      </c>
      <c r="D35" s="63" t="str">
        <f>IF(OR(WEEKDAY(C35,1)=CRENEAUX!$S$15,WEEKDAY(C35,1)=CRENEAUX!$T$15,WEEKDAY(C35,1)=CRENEAUX!$U$15,WEEKDAY(C35,1)=CRENEAUX!$V$15,WEEKDAY(C35,1)=CRENEAUX!$W$15,WEEKDAY(C35,1)=CRENEAUX!$X$15,WEEKDAY(C35,1)=CRENEAUX!$Y$15),C35,"")</f>
        <v/>
      </c>
      <c r="E35" s="64" t="str">
        <f>IF(D35="","",SUMPRODUCT((D8:D377&lt;=D35)-(ISBLANK(D8:D377))))</f>
        <v/>
      </c>
      <c r="F35" s="70">
        <f>IF(ISNA(MATCH(MIN(E8:E377)+ROW()-ROW(F8),E8:E377,0)),"",INDEX(D8:D377,MATCH(MIN(E8:E377)+ROW()-ROW(F8),E8:E377,0)))</f>
        <v>43530</v>
      </c>
    </row>
    <row r="36" spans="2:6" x14ac:dyDescent="0.25">
      <c r="B36">
        <v>29</v>
      </c>
      <c r="C36" s="69">
        <f t="shared" si="0"/>
        <v>43494</v>
      </c>
      <c r="D36" s="63" t="str">
        <f>IF(OR(WEEKDAY(C36,1)=CRENEAUX!$S$15,WEEKDAY(C36,1)=CRENEAUX!$T$15,WEEKDAY(C36,1)=CRENEAUX!$U$15,WEEKDAY(C36,1)=CRENEAUX!$V$15,WEEKDAY(C36,1)=CRENEAUX!$W$15,WEEKDAY(C36,1)=CRENEAUX!$X$15,WEEKDAY(C36,1)=CRENEAUX!$Y$15),C36,"")</f>
        <v/>
      </c>
      <c r="E36" s="64" t="str">
        <f>IF(D36="","",SUMPRODUCT((D8:D377&lt;=D36)-(ISBLANK(D8:D377))))</f>
        <v/>
      </c>
      <c r="F36" s="70">
        <f>IF(ISNA(MATCH(MIN(E8:E377)+ROW()-ROW(F8),E8:E377,0)),"",INDEX(D8:D377,MATCH(MIN(E8:E377)+ROW()-ROW(F8),E8:E377,0)))</f>
        <v>43531</v>
      </c>
    </row>
    <row r="37" spans="2:6" x14ac:dyDescent="0.25">
      <c r="B37">
        <v>30</v>
      </c>
      <c r="C37" s="69">
        <f t="shared" si="0"/>
        <v>43495</v>
      </c>
      <c r="D37" s="63">
        <f>IF(OR(WEEKDAY(C37,1)=CRENEAUX!$S$15,WEEKDAY(C37,1)=CRENEAUX!$T$15,WEEKDAY(C37,1)=CRENEAUX!$U$15,WEEKDAY(C37,1)=CRENEAUX!$V$15,WEEKDAY(C37,1)=CRENEAUX!$W$15,WEEKDAY(C37,1)=CRENEAUX!$X$15,WEEKDAY(C37,1)=CRENEAUX!$Y$15),C37,"")</f>
        <v>43495</v>
      </c>
      <c r="E37" s="64">
        <f>IF(D37="","",SUMPRODUCT((D8:D377&lt;=D37)-(ISBLANK(D8:D377))))</f>
        <v>13</v>
      </c>
      <c r="F37" s="70">
        <f>IF(ISNA(MATCH(MIN(E8:E377)+ROW()-ROW(F8),E8:E377,0)),"",INDEX(D8:D377,MATCH(MIN(E8:E377)+ROW()-ROW(F8),E8:E377,0)))</f>
        <v>43532</v>
      </c>
    </row>
    <row r="38" spans="2:6" x14ac:dyDescent="0.25">
      <c r="B38">
        <v>31</v>
      </c>
      <c r="C38" s="69">
        <f t="shared" si="0"/>
        <v>43496</v>
      </c>
      <c r="D38" s="63">
        <f>IF(OR(WEEKDAY(C38,1)=CRENEAUX!$S$15,WEEKDAY(C38,1)=CRENEAUX!$T$15,WEEKDAY(C38,1)=CRENEAUX!$U$15,WEEKDAY(C38,1)=CRENEAUX!$V$15,WEEKDAY(C38,1)=CRENEAUX!$W$15,WEEKDAY(C38,1)=CRENEAUX!$X$15,WEEKDAY(C38,1)=CRENEAUX!$Y$15),C38,"")</f>
        <v>43496</v>
      </c>
      <c r="E38" s="64">
        <f>IF(D38="","",SUMPRODUCT((D8:D377&lt;=D38)-(ISBLANK(D8:D377))))</f>
        <v>14</v>
      </c>
      <c r="F38" s="70">
        <f>IF(ISNA(MATCH(MIN(E8:E377)+ROW()-ROW(F8),E8:E377,0)),"",INDEX(D8:D377,MATCH(MIN(E8:E377)+ROW()-ROW(F8),E8:E377,0)))</f>
        <v>43537</v>
      </c>
    </row>
    <row r="39" spans="2:6" x14ac:dyDescent="0.25">
      <c r="B39">
        <v>32</v>
      </c>
      <c r="C39" s="69">
        <f t="shared" si="0"/>
        <v>43497</v>
      </c>
      <c r="D39" s="63">
        <f>IF(OR(WEEKDAY(C39,1)=CRENEAUX!$S$15,WEEKDAY(C39,1)=CRENEAUX!$T$15,WEEKDAY(C39,1)=CRENEAUX!$U$15,WEEKDAY(C39,1)=CRENEAUX!$V$15,WEEKDAY(C39,1)=CRENEAUX!$W$15,WEEKDAY(C39,1)=CRENEAUX!$X$15,WEEKDAY(C39,1)=CRENEAUX!$Y$15),C39,"")</f>
        <v>43497</v>
      </c>
      <c r="E39" s="64">
        <f>IF(D39="","",SUMPRODUCT((D8:D377&lt;=D39)-(ISBLANK(D8:D377))))</f>
        <v>15</v>
      </c>
      <c r="F39" s="70">
        <f>IF(ISNA(MATCH(MIN(E8:E377)+ROW()-ROW(F8),E8:E377,0)),"",INDEX(D8:D377,MATCH(MIN(E8:E377)+ROW()-ROW(F8),E8:E377,0)))</f>
        <v>43538</v>
      </c>
    </row>
    <row r="40" spans="2:6" x14ac:dyDescent="0.25">
      <c r="B40">
        <v>33</v>
      </c>
      <c r="C40" s="69">
        <f t="shared" si="0"/>
        <v>43498</v>
      </c>
      <c r="D40" s="63" t="str">
        <f>IF(OR(WEEKDAY(C40,1)=CRENEAUX!$S$15,WEEKDAY(C40,1)=CRENEAUX!$T$15,WEEKDAY(C40,1)=CRENEAUX!$U$15,WEEKDAY(C40,1)=CRENEAUX!$V$15,WEEKDAY(C40,1)=CRENEAUX!$W$15,WEEKDAY(C40,1)=CRENEAUX!$X$15,WEEKDAY(C40,1)=CRENEAUX!$Y$15),C40,"")</f>
        <v/>
      </c>
      <c r="E40" s="64" t="str">
        <f>IF(D40="","",SUMPRODUCT((D8:D377&lt;=D40)-(ISBLANK(D8:D377))))</f>
        <v/>
      </c>
      <c r="F40" s="70">
        <f>IF(ISNA(MATCH(MIN(E8:E377)+ROW()-ROW(F8),E8:E377,0)),"",INDEX(D8:D377,MATCH(MIN(E8:E377)+ROW()-ROW(F8),E8:E377,0)))</f>
        <v>43539</v>
      </c>
    </row>
    <row r="41" spans="2:6" x14ac:dyDescent="0.25">
      <c r="B41">
        <v>34</v>
      </c>
      <c r="C41" s="69">
        <f t="shared" si="0"/>
        <v>43499</v>
      </c>
      <c r="D41" s="63" t="str">
        <f>IF(OR(WEEKDAY(C41,1)=CRENEAUX!$S$15,WEEKDAY(C41,1)=CRENEAUX!$T$15,WEEKDAY(C41,1)=CRENEAUX!$U$15,WEEKDAY(C41,1)=CRENEAUX!$V$15,WEEKDAY(C41,1)=CRENEAUX!$W$15,WEEKDAY(C41,1)=CRENEAUX!$X$15,WEEKDAY(C41,1)=CRENEAUX!$Y$15),C41,"")</f>
        <v/>
      </c>
      <c r="E41" s="64" t="str">
        <f>IF(D41="","",SUMPRODUCT((D8:D377&lt;=D41)-(ISBLANK(D8:D377))))</f>
        <v/>
      </c>
      <c r="F41" s="70">
        <f>IF(ISNA(MATCH(MIN(E8:E377)+ROW()-ROW(F8),E8:E377,0)),"",INDEX(D8:D377,MATCH(MIN(E8:E377)+ROW()-ROW(F8),E8:E377,0)))</f>
        <v>43544</v>
      </c>
    </row>
    <row r="42" spans="2:6" x14ac:dyDescent="0.25">
      <c r="B42">
        <v>35</v>
      </c>
      <c r="C42" s="69">
        <f t="shared" si="0"/>
        <v>43500</v>
      </c>
      <c r="D42" s="63" t="str">
        <f>IF(OR(WEEKDAY(C42,1)=CRENEAUX!$S$15,WEEKDAY(C42,1)=CRENEAUX!$T$15,WEEKDAY(C42,1)=CRENEAUX!$U$15,WEEKDAY(C42,1)=CRENEAUX!$V$15,WEEKDAY(C42,1)=CRENEAUX!$W$15,WEEKDAY(C42,1)=CRENEAUX!$X$15,WEEKDAY(C42,1)=CRENEAUX!$Y$15),C42,"")</f>
        <v/>
      </c>
      <c r="E42" s="64" t="str">
        <f>IF(D42="","",SUMPRODUCT((D8:D377&lt;=D42)-(ISBLANK(D8:D377))))</f>
        <v/>
      </c>
      <c r="F42" s="70">
        <f>IF(ISNA(MATCH(MIN(E8:E377)+ROW()-ROW(F8),E8:E377,0)),"",INDEX(D8:D377,MATCH(MIN(E8:E377)+ROW()-ROW(F8),E8:E377,0)))</f>
        <v>43545</v>
      </c>
    </row>
    <row r="43" spans="2:6" x14ac:dyDescent="0.25">
      <c r="B43">
        <v>36</v>
      </c>
      <c r="C43" s="69">
        <f t="shared" si="0"/>
        <v>43501</v>
      </c>
      <c r="D43" s="63" t="str">
        <f>IF(OR(WEEKDAY(C43,1)=CRENEAUX!$S$15,WEEKDAY(C43,1)=CRENEAUX!$T$15,WEEKDAY(C43,1)=CRENEAUX!$U$15,WEEKDAY(C43,1)=CRENEAUX!$V$15,WEEKDAY(C43,1)=CRENEAUX!$W$15,WEEKDAY(C43,1)=CRENEAUX!$X$15,WEEKDAY(C43,1)=CRENEAUX!$Y$15),C43,"")</f>
        <v/>
      </c>
      <c r="E43" s="64" t="str">
        <f>IF(D43="","",SUMPRODUCT((D8:D377&lt;=D43)-(ISBLANK(D8:D377))))</f>
        <v/>
      </c>
      <c r="F43" s="70">
        <f>IF(ISNA(MATCH(MIN(E8:E377)+ROW()-ROW(F8),E8:E377,0)),"",INDEX(D8:D377,MATCH(MIN(E8:E377)+ROW()-ROW(F8),E8:E377,0)))</f>
        <v>43546</v>
      </c>
    </row>
    <row r="44" spans="2:6" x14ac:dyDescent="0.25">
      <c r="B44">
        <v>37</v>
      </c>
      <c r="C44" s="69">
        <f t="shared" si="0"/>
        <v>43502</v>
      </c>
      <c r="D44" s="63">
        <f>IF(OR(WEEKDAY(C44,1)=CRENEAUX!$S$15,WEEKDAY(C44,1)=CRENEAUX!$T$15,WEEKDAY(C44,1)=CRENEAUX!$U$15,WEEKDAY(C44,1)=CRENEAUX!$V$15,WEEKDAY(C44,1)=CRENEAUX!$W$15,WEEKDAY(C44,1)=CRENEAUX!$X$15,WEEKDAY(C44,1)=CRENEAUX!$Y$15),C44,"")</f>
        <v>43502</v>
      </c>
      <c r="E44" s="64">
        <f>IF(D44="","",SUMPRODUCT((D8:D377&lt;=D44)-(ISBLANK(D8:D377))))</f>
        <v>16</v>
      </c>
      <c r="F44" s="70">
        <f>IF(ISNA(MATCH(MIN(E8:E377)+ROW()-ROW(F8),E8:E377,0)),"",INDEX(D8:D377,MATCH(MIN(E8:E377)+ROW()-ROW(F8),E8:E377,0)))</f>
        <v>43551</v>
      </c>
    </row>
    <row r="45" spans="2:6" x14ac:dyDescent="0.25">
      <c r="B45">
        <v>38</v>
      </c>
      <c r="C45" s="69">
        <f t="shared" si="0"/>
        <v>43503</v>
      </c>
      <c r="D45" s="63">
        <f>IF(OR(WEEKDAY(C45,1)=CRENEAUX!$S$15,WEEKDAY(C45,1)=CRENEAUX!$T$15,WEEKDAY(C45,1)=CRENEAUX!$U$15,WEEKDAY(C45,1)=CRENEAUX!$V$15,WEEKDAY(C45,1)=CRENEAUX!$W$15,WEEKDAY(C45,1)=CRENEAUX!$X$15,WEEKDAY(C45,1)=CRENEAUX!$Y$15),C45,"")</f>
        <v>43503</v>
      </c>
      <c r="E45" s="64">
        <f>IF(D45="","",SUMPRODUCT((D8:D377&lt;=D45)-(ISBLANK(D8:D377))))</f>
        <v>17</v>
      </c>
      <c r="F45" s="70">
        <f>IF(ISNA(MATCH(MIN(E8:E377)+ROW()-ROW(F8),E8:E377,0)),"",INDEX(D8:D377,MATCH(MIN(E8:E377)+ROW()-ROW(F8),E8:E377,0)))</f>
        <v>43552</v>
      </c>
    </row>
    <row r="46" spans="2:6" x14ac:dyDescent="0.25">
      <c r="B46">
        <v>39</v>
      </c>
      <c r="C46" s="69">
        <f t="shared" si="0"/>
        <v>43504</v>
      </c>
      <c r="D46" s="63">
        <f>IF(OR(WEEKDAY(C46,1)=CRENEAUX!$S$15,WEEKDAY(C46,1)=CRENEAUX!$T$15,WEEKDAY(C46,1)=CRENEAUX!$U$15,WEEKDAY(C46,1)=CRENEAUX!$V$15,WEEKDAY(C46,1)=CRENEAUX!$W$15,WEEKDAY(C46,1)=CRENEAUX!$X$15,WEEKDAY(C46,1)=CRENEAUX!$Y$15),C46,"")</f>
        <v>43504</v>
      </c>
      <c r="E46" s="64">
        <f>IF(D46="","",SUMPRODUCT((D8:D377&lt;=D46)-(ISBLANK(D8:D377))))</f>
        <v>18</v>
      </c>
      <c r="F46" s="70">
        <f>IF(ISNA(MATCH(MIN(E8:E377)+ROW()-ROW(F8),E8:E377,0)),"",INDEX(D8:D377,MATCH(MIN(E8:E377)+ROW()-ROW(F8),E8:E377,0)))</f>
        <v>43553</v>
      </c>
    </row>
    <row r="47" spans="2:6" x14ac:dyDescent="0.25">
      <c r="B47">
        <v>40</v>
      </c>
      <c r="C47" s="69">
        <f t="shared" si="0"/>
        <v>43505</v>
      </c>
      <c r="D47" s="63" t="str">
        <f>IF(OR(WEEKDAY(C47,1)=CRENEAUX!$S$15,WEEKDAY(C47,1)=CRENEAUX!$T$15,WEEKDAY(C47,1)=CRENEAUX!$U$15,WEEKDAY(C47,1)=CRENEAUX!$V$15,WEEKDAY(C47,1)=CRENEAUX!$W$15,WEEKDAY(C47,1)=CRENEAUX!$X$15,WEEKDAY(C47,1)=CRENEAUX!$Y$15),C47,"")</f>
        <v/>
      </c>
      <c r="E47" s="64" t="str">
        <f>IF(D47="","",SUMPRODUCT((D8:D377&lt;=D47)-(ISBLANK(D8:D377))))</f>
        <v/>
      </c>
      <c r="F47" s="70">
        <f>IF(ISNA(MATCH(MIN(E8:E377)+ROW()-ROW(F8),E8:E377,0)),"",INDEX(D8:D377,MATCH(MIN(E8:E377)+ROW()-ROW(F8),E8:E377,0)))</f>
        <v>43558</v>
      </c>
    </row>
    <row r="48" spans="2:6" x14ac:dyDescent="0.25">
      <c r="B48">
        <v>41</v>
      </c>
      <c r="C48" s="69">
        <f t="shared" si="0"/>
        <v>43506</v>
      </c>
      <c r="D48" s="63" t="str">
        <f>IF(OR(WEEKDAY(C48,1)=CRENEAUX!$S$15,WEEKDAY(C48,1)=CRENEAUX!$T$15,WEEKDAY(C48,1)=CRENEAUX!$U$15,WEEKDAY(C48,1)=CRENEAUX!$V$15,WEEKDAY(C48,1)=CRENEAUX!$W$15,WEEKDAY(C48,1)=CRENEAUX!$X$15,WEEKDAY(C48,1)=CRENEAUX!$Y$15),C48,"")</f>
        <v/>
      </c>
      <c r="E48" s="64" t="str">
        <f>IF(D48="","",SUMPRODUCT((D8:D377&lt;=D48)-(ISBLANK(D8:D377))))</f>
        <v/>
      </c>
      <c r="F48" s="70">
        <f>IF(ISNA(MATCH(MIN(E8:E377)+ROW()-ROW(F8),E8:E377,0)),"",INDEX(D8:D377,MATCH(MIN(E8:E377)+ROW()-ROW(F8),E8:E377,0)))</f>
        <v>43559</v>
      </c>
    </row>
    <row r="49" spans="2:6" x14ac:dyDescent="0.25">
      <c r="B49">
        <v>42</v>
      </c>
      <c r="C49" s="69">
        <f t="shared" si="0"/>
        <v>43507</v>
      </c>
      <c r="D49" s="63" t="str">
        <f>IF(OR(WEEKDAY(C49,1)=CRENEAUX!$S$15,WEEKDAY(C49,1)=CRENEAUX!$T$15,WEEKDAY(C49,1)=CRENEAUX!$U$15,WEEKDAY(C49,1)=CRENEAUX!$V$15,WEEKDAY(C49,1)=CRENEAUX!$W$15,WEEKDAY(C49,1)=CRENEAUX!$X$15,WEEKDAY(C49,1)=CRENEAUX!$Y$15),C49,"")</f>
        <v/>
      </c>
      <c r="E49" s="64" t="str">
        <f>IF(D49="","",SUMPRODUCT((D8:D377&lt;=D49)-(ISBLANK(D8:D377))))</f>
        <v/>
      </c>
      <c r="F49" s="70">
        <f>IF(ISNA(MATCH(MIN(E8:E377)+ROW()-ROW(F8),E8:E377,0)),"",INDEX(D8:D377,MATCH(MIN(E8:E377)+ROW()-ROW(F8),E8:E377,0)))</f>
        <v>43560</v>
      </c>
    </row>
    <row r="50" spans="2:6" x14ac:dyDescent="0.25">
      <c r="B50">
        <v>43</v>
      </c>
      <c r="C50" s="69">
        <f t="shared" si="0"/>
        <v>43508</v>
      </c>
      <c r="D50" s="63" t="str">
        <f>IF(OR(WEEKDAY(C50,1)=CRENEAUX!$S$15,WEEKDAY(C50,1)=CRENEAUX!$T$15,WEEKDAY(C50,1)=CRENEAUX!$U$15,WEEKDAY(C50,1)=CRENEAUX!$V$15,WEEKDAY(C50,1)=CRENEAUX!$W$15,WEEKDAY(C50,1)=CRENEAUX!$X$15,WEEKDAY(C50,1)=CRENEAUX!$Y$15),C50,"")</f>
        <v/>
      </c>
      <c r="E50" s="64" t="str">
        <f>IF(D50="","",SUMPRODUCT((D8:D377&lt;=D50)-(ISBLANK(D8:D377))))</f>
        <v/>
      </c>
      <c r="F50" s="70">
        <f>IF(ISNA(MATCH(MIN(E8:E377)+ROW()-ROW(F8),E8:E377,0)),"",INDEX(D8:D377,MATCH(MIN(E8:E377)+ROW()-ROW(F8),E8:E377,0)))</f>
        <v>43565</v>
      </c>
    </row>
    <row r="51" spans="2:6" x14ac:dyDescent="0.25">
      <c r="B51">
        <v>44</v>
      </c>
      <c r="C51" s="69">
        <f t="shared" si="0"/>
        <v>43509</v>
      </c>
      <c r="D51" s="63">
        <f>IF(OR(WEEKDAY(C51,1)=CRENEAUX!$S$15,WEEKDAY(C51,1)=CRENEAUX!$T$15,WEEKDAY(C51,1)=CRENEAUX!$U$15,WEEKDAY(C51,1)=CRENEAUX!$V$15,WEEKDAY(C51,1)=CRENEAUX!$W$15,WEEKDAY(C51,1)=CRENEAUX!$X$15,WEEKDAY(C51,1)=CRENEAUX!$Y$15),C51,"")</f>
        <v>43509</v>
      </c>
      <c r="E51" s="64">
        <f>IF(D51="","",SUMPRODUCT((D8:D377&lt;=D51)-(ISBLANK(D8:D377))))</f>
        <v>19</v>
      </c>
      <c r="F51" s="70">
        <f>IF(ISNA(MATCH(MIN(E8:E377)+ROW()-ROW(F8),E8:E377,0)),"",INDEX(D8:D377,MATCH(MIN(E8:E377)+ROW()-ROW(F8),E8:E377,0)))</f>
        <v>43566</v>
      </c>
    </row>
    <row r="52" spans="2:6" x14ac:dyDescent="0.25">
      <c r="B52">
        <v>45</v>
      </c>
      <c r="C52" s="69">
        <f t="shared" si="0"/>
        <v>43510</v>
      </c>
      <c r="D52" s="63">
        <f>IF(OR(WEEKDAY(C52,1)=CRENEAUX!$S$15,WEEKDAY(C52,1)=CRENEAUX!$T$15,WEEKDAY(C52,1)=CRENEAUX!$U$15,WEEKDAY(C52,1)=CRENEAUX!$V$15,WEEKDAY(C52,1)=CRENEAUX!$W$15,WEEKDAY(C52,1)=CRENEAUX!$X$15,WEEKDAY(C52,1)=CRENEAUX!$Y$15),C52,"")</f>
        <v>43510</v>
      </c>
      <c r="E52" s="64">
        <f>IF(D52="","",SUMPRODUCT((D8:D377&lt;=D52)-(ISBLANK(D8:D377))))</f>
        <v>20</v>
      </c>
      <c r="F52" s="70">
        <f>IF(ISNA(MATCH(MIN(E8:E377)+ROW()-ROW(F8),E8:E377,0)),"",INDEX(D8:D377,MATCH(MIN(E8:E377)+ROW()-ROW(F8),E8:E377,0)))</f>
        <v>43567</v>
      </c>
    </row>
    <row r="53" spans="2:6" x14ac:dyDescent="0.25">
      <c r="B53">
        <v>46</v>
      </c>
      <c r="C53" s="69">
        <f t="shared" si="0"/>
        <v>43511</v>
      </c>
      <c r="D53" s="63">
        <f>IF(OR(WEEKDAY(C53,1)=CRENEAUX!$S$15,WEEKDAY(C53,1)=CRENEAUX!$T$15,WEEKDAY(C53,1)=CRENEAUX!$U$15,WEEKDAY(C53,1)=CRENEAUX!$V$15,WEEKDAY(C53,1)=CRENEAUX!$W$15,WEEKDAY(C53,1)=CRENEAUX!$X$15,WEEKDAY(C53,1)=CRENEAUX!$Y$15),C53,"")</f>
        <v>43511</v>
      </c>
      <c r="E53" s="64">
        <f>IF(D53="","",SUMPRODUCT((D8:D377&lt;=D53)-(ISBLANK(D8:D377))))</f>
        <v>21</v>
      </c>
      <c r="F53" s="70">
        <f>IF(ISNA(MATCH(MIN(E8:E377)+ROW()-ROW(F8),E8:E377,0)),"",INDEX(D8:D377,MATCH(MIN(E8:E377)+ROW()-ROW(F8),E8:E377,0)))</f>
        <v>43572</v>
      </c>
    </row>
    <row r="54" spans="2:6" x14ac:dyDescent="0.25">
      <c r="B54">
        <v>47</v>
      </c>
      <c r="C54" s="69">
        <f t="shared" si="0"/>
        <v>43512</v>
      </c>
      <c r="D54" s="63" t="str">
        <f>IF(OR(WEEKDAY(C54,1)=CRENEAUX!$S$15,WEEKDAY(C54,1)=CRENEAUX!$T$15,WEEKDAY(C54,1)=CRENEAUX!$U$15,WEEKDAY(C54,1)=CRENEAUX!$V$15,WEEKDAY(C54,1)=CRENEAUX!$W$15,WEEKDAY(C54,1)=CRENEAUX!$X$15,WEEKDAY(C54,1)=CRENEAUX!$Y$15),C54,"")</f>
        <v/>
      </c>
      <c r="E54" s="64" t="str">
        <f>IF(D54="","",SUMPRODUCT((D8:D377&lt;=D54)-(ISBLANK(D8:D377))))</f>
        <v/>
      </c>
      <c r="F54" s="70">
        <f>IF(ISNA(MATCH(MIN(E8:E377)+ROW()-ROW(F8),E8:E377,0)),"",INDEX(D8:D377,MATCH(MIN(E8:E377)+ROW()-ROW(F8),E8:E377,0)))</f>
        <v>43573</v>
      </c>
    </row>
    <row r="55" spans="2:6" x14ac:dyDescent="0.25">
      <c r="B55">
        <v>48</v>
      </c>
      <c r="C55" s="69">
        <f t="shared" si="0"/>
        <v>43513</v>
      </c>
      <c r="D55" s="63" t="str">
        <f>IF(OR(WEEKDAY(C55,1)=CRENEAUX!$S$15,WEEKDAY(C55,1)=CRENEAUX!$T$15,WEEKDAY(C55,1)=CRENEAUX!$U$15,WEEKDAY(C55,1)=CRENEAUX!$V$15,WEEKDAY(C55,1)=CRENEAUX!$W$15,WEEKDAY(C55,1)=CRENEAUX!$X$15,WEEKDAY(C55,1)=CRENEAUX!$Y$15),C55,"")</f>
        <v/>
      </c>
      <c r="E55" s="64" t="str">
        <f>IF(D55="","",SUMPRODUCT((D8:D377&lt;=D55)-(ISBLANK(D8:D377))))</f>
        <v/>
      </c>
      <c r="F55" s="70">
        <f>IF(ISNA(MATCH(MIN(E8:E377)+ROW()-ROW(F8),E8:E377,0)),"",INDEX(D8:D377,MATCH(MIN(E8:E377)+ROW()-ROW(F8),E8:E377,0)))</f>
        <v>43574</v>
      </c>
    </row>
    <row r="56" spans="2:6" x14ac:dyDescent="0.25">
      <c r="B56">
        <v>49</v>
      </c>
      <c r="C56" s="69">
        <f t="shared" si="0"/>
        <v>43514</v>
      </c>
      <c r="D56" s="63" t="str">
        <f>IF(OR(WEEKDAY(C56,1)=CRENEAUX!$S$15,WEEKDAY(C56,1)=CRENEAUX!$T$15,WEEKDAY(C56,1)=CRENEAUX!$U$15,WEEKDAY(C56,1)=CRENEAUX!$V$15,WEEKDAY(C56,1)=CRENEAUX!$W$15,WEEKDAY(C56,1)=CRENEAUX!$X$15,WEEKDAY(C56,1)=CRENEAUX!$Y$15),C56,"")</f>
        <v/>
      </c>
      <c r="E56" s="64" t="str">
        <f>IF(D56="","",SUMPRODUCT((D8:D377&lt;=D56)-(ISBLANK(D8:D377))))</f>
        <v/>
      </c>
      <c r="F56" s="70">
        <f>IF(ISNA(MATCH(MIN(E8:E377)+ROW()-ROW(F8),E8:E377,0)),"",INDEX(D8:D377,MATCH(MIN(E8:E377)+ROW()-ROW(F8),E8:E377,0)))</f>
        <v>43579</v>
      </c>
    </row>
    <row r="57" spans="2:6" x14ac:dyDescent="0.25">
      <c r="B57">
        <v>50</v>
      </c>
      <c r="C57" s="69">
        <f t="shared" si="0"/>
        <v>43515</v>
      </c>
      <c r="D57" s="63" t="str">
        <f>IF(OR(WEEKDAY(C57,1)=CRENEAUX!$S$15,WEEKDAY(C57,1)=CRENEAUX!$T$15,WEEKDAY(C57,1)=CRENEAUX!$U$15,WEEKDAY(C57,1)=CRENEAUX!$V$15,WEEKDAY(C57,1)=CRENEAUX!$W$15,WEEKDAY(C57,1)=CRENEAUX!$X$15,WEEKDAY(C57,1)=CRENEAUX!$Y$15),C57,"")</f>
        <v/>
      </c>
      <c r="E57" s="64" t="str">
        <f>IF(D57="","",SUMPRODUCT((D8:D377&lt;=D57)-(ISBLANK(D8:D377))))</f>
        <v/>
      </c>
      <c r="F57" s="70">
        <f>IF(ISNA(MATCH(MIN(E8:E377)+ROW()-ROW(F8),E8:E377,0)),"",INDEX(D8:D377,MATCH(MIN(E8:E377)+ROW()-ROW(F8),E8:E377,0)))</f>
        <v>43580</v>
      </c>
    </row>
    <row r="58" spans="2:6" x14ac:dyDescent="0.25">
      <c r="B58">
        <v>51</v>
      </c>
      <c r="C58" s="69">
        <f t="shared" si="0"/>
        <v>43516</v>
      </c>
      <c r="D58" s="63">
        <f>IF(OR(WEEKDAY(C58,1)=CRENEAUX!$S$15,WEEKDAY(C58,1)=CRENEAUX!$T$15,WEEKDAY(C58,1)=CRENEAUX!$U$15,WEEKDAY(C58,1)=CRENEAUX!$V$15,WEEKDAY(C58,1)=CRENEAUX!$W$15,WEEKDAY(C58,1)=CRENEAUX!$X$15,WEEKDAY(C58,1)=CRENEAUX!$Y$15),C58,"")</f>
        <v>43516</v>
      </c>
      <c r="E58" s="64">
        <f>IF(D58="","",SUMPRODUCT((D8:D377&lt;=D58)-(ISBLANK(D8:D377))))</f>
        <v>22</v>
      </c>
      <c r="F58" s="70">
        <f>IF(ISNA(MATCH(MIN(E8:E377)+ROW()-ROW(F8),E8:E377,0)),"",INDEX(D8:D377,MATCH(MIN(E8:E377)+ROW()-ROW(F8),E8:E377,0)))</f>
        <v>43581</v>
      </c>
    </row>
    <row r="59" spans="2:6" x14ac:dyDescent="0.25">
      <c r="B59">
        <v>52</v>
      </c>
      <c r="C59" s="69">
        <f t="shared" si="0"/>
        <v>43517</v>
      </c>
      <c r="D59" s="63">
        <f>IF(OR(WEEKDAY(C59,1)=CRENEAUX!$S$15,WEEKDAY(C59,1)=CRENEAUX!$T$15,WEEKDAY(C59,1)=CRENEAUX!$U$15,WEEKDAY(C59,1)=CRENEAUX!$V$15,WEEKDAY(C59,1)=CRENEAUX!$W$15,WEEKDAY(C59,1)=CRENEAUX!$X$15,WEEKDAY(C59,1)=CRENEAUX!$Y$15),C59,"")</f>
        <v>43517</v>
      </c>
      <c r="E59" s="64">
        <f>IF(D59="","",SUMPRODUCT((D8:D377&lt;=D59)-(ISBLANK(D8:D377))))</f>
        <v>23</v>
      </c>
      <c r="F59" s="70">
        <f>IF(ISNA(MATCH(MIN(E8:E377)+ROW()-ROW(F8),E8:E377,0)),"",INDEX(D8:D377,MATCH(MIN(E8:E377)+ROW()-ROW(F8),E8:E377,0)))</f>
        <v>43586</v>
      </c>
    </row>
    <row r="60" spans="2:6" x14ac:dyDescent="0.25">
      <c r="B60">
        <v>53</v>
      </c>
      <c r="C60" s="69">
        <f t="shared" si="0"/>
        <v>43518</v>
      </c>
      <c r="D60" s="63">
        <f>IF(OR(WEEKDAY(C60,1)=CRENEAUX!$S$15,WEEKDAY(C60,1)=CRENEAUX!$T$15,WEEKDAY(C60,1)=CRENEAUX!$U$15,WEEKDAY(C60,1)=CRENEAUX!$V$15,WEEKDAY(C60,1)=CRENEAUX!$W$15,WEEKDAY(C60,1)=CRENEAUX!$X$15,WEEKDAY(C60,1)=CRENEAUX!$Y$15),C60,"")</f>
        <v>43518</v>
      </c>
      <c r="E60" s="64">
        <f>IF(D60="","",SUMPRODUCT((D8:D377&lt;=D60)-(ISBLANK(D8:D377))))</f>
        <v>24</v>
      </c>
      <c r="F60" s="70">
        <f>IF(ISNA(MATCH(MIN(E8:E377)+ROW()-ROW(F8),E8:E377,0)),"",INDEX(D8:D377,MATCH(MIN(E8:E377)+ROW()-ROW(F8),E8:E377,0)))</f>
        <v>43587</v>
      </c>
    </row>
    <row r="61" spans="2:6" x14ac:dyDescent="0.25">
      <c r="B61">
        <v>54</v>
      </c>
      <c r="C61" s="69">
        <f t="shared" si="0"/>
        <v>43519</v>
      </c>
      <c r="D61" s="63" t="str">
        <f>IF(OR(WEEKDAY(C61,1)=CRENEAUX!$S$15,WEEKDAY(C61,1)=CRENEAUX!$T$15,WEEKDAY(C61,1)=CRENEAUX!$U$15,WEEKDAY(C61,1)=CRENEAUX!$V$15,WEEKDAY(C61,1)=CRENEAUX!$W$15,WEEKDAY(C61,1)=CRENEAUX!$X$15,WEEKDAY(C61,1)=CRENEAUX!$Y$15),C61,"")</f>
        <v/>
      </c>
      <c r="E61" s="64" t="str">
        <f>IF(D61="","",SUMPRODUCT((D8:D377&lt;=D61)-(ISBLANK(D8:D377))))</f>
        <v/>
      </c>
      <c r="F61" s="70">
        <f>IF(ISNA(MATCH(MIN(E8:E377)+ROW()-ROW(F8),E8:E377,0)),"",INDEX(D8:D377,MATCH(MIN(E8:E377)+ROW()-ROW(F8),E8:E377,0)))</f>
        <v>43588</v>
      </c>
    </row>
    <row r="62" spans="2:6" x14ac:dyDescent="0.25">
      <c r="B62">
        <v>55</v>
      </c>
      <c r="C62" s="69">
        <f t="shared" si="0"/>
        <v>43520</v>
      </c>
      <c r="D62" s="63" t="str">
        <f>IF(OR(WEEKDAY(C62,1)=CRENEAUX!$S$15,WEEKDAY(C62,1)=CRENEAUX!$T$15,WEEKDAY(C62,1)=CRENEAUX!$U$15,WEEKDAY(C62,1)=CRENEAUX!$V$15,WEEKDAY(C62,1)=CRENEAUX!$W$15,WEEKDAY(C62,1)=CRENEAUX!$X$15,WEEKDAY(C62,1)=CRENEAUX!$Y$15),C62,"")</f>
        <v/>
      </c>
      <c r="E62" s="64" t="str">
        <f>IF(D62="","",SUMPRODUCT((D8:D377&lt;=D62)-(ISBLANK(D8:D377))))</f>
        <v/>
      </c>
      <c r="F62" s="70">
        <f>IF(ISNA(MATCH(MIN(E8:E377)+ROW()-ROW(F8),E8:E377,0)),"",INDEX(D8:D377,MATCH(MIN(E8:E377)+ROW()-ROW(F8),E8:E377,0)))</f>
        <v>43593</v>
      </c>
    </row>
    <row r="63" spans="2:6" x14ac:dyDescent="0.25">
      <c r="B63">
        <v>56</v>
      </c>
      <c r="C63" s="69">
        <f t="shared" si="0"/>
        <v>43521</v>
      </c>
      <c r="D63" s="63" t="str">
        <f>IF(OR(WEEKDAY(C63,1)=CRENEAUX!$S$15,WEEKDAY(C63,1)=CRENEAUX!$T$15,WEEKDAY(C63,1)=CRENEAUX!$U$15,WEEKDAY(C63,1)=CRENEAUX!$V$15,WEEKDAY(C63,1)=CRENEAUX!$W$15,WEEKDAY(C63,1)=CRENEAUX!$X$15,WEEKDAY(C63,1)=CRENEAUX!$Y$15),C63,"")</f>
        <v/>
      </c>
      <c r="E63" s="64" t="str">
        <f>IF(D63="","",SUMPRODUCT((D8:D377&lt;=D63)-(ISBLANK(D8:D377))))</f>
        <v/>
      </c>
      <c r="F63" s="70">
        <f>IF(ISNA(MATCH(MIN(E8:E377)+ROW()-ROW(F8),E8:E377,0)),"",INDEX(D8:D377,MATCH(MIN(E8:E377)+ROW()-ROW(F8),E8:E377,0)))</f>
        <v>43594</v>
      </c>
    </row>
    <row r="64" spans="2:6" x14ac:dyDescent="0.25">
      <c r="B64">
        <v>57</v>
      </c>
      <c r="C64" s="69">
        <f t="shared" si="0"/>
        <v>43522</v>
      </c>
      <c r="D64" s="63" t="str">
        <f>IF(OR(WEEKDAY(C64,1)=CRENEAUX!$S$15,WEEKDAY(C64,1)=CRENEAUX!$T$15,WEEKDAY(C64,1)=CRENEAUX!$U$15,WEEKDAY(C64,1)=CRENEAUX!$V$15,WEEKDAY(C64,1)=CRENEAUX!$W$15,WEEKDAY(C64,1)=CRENEAUX!$X$15,WEEKDAY(C64,1)=CRENEAUX!$Y$15),C64,"")</f>
        <v/>
      </c>
      <c r="E64" s="64" t="str">
        <f>IF(D64="","",SUMPRODUCT((D8:D377&lt;=D64)-(ISBLANK(D8:D377))))</f>
        <v/>
      </c>
      <c r="F64" s="70">
        <f>IF(ISNA(MATCH(MIN(E8:E377)+ROW()-ROW(F8),E8:E377,0)),"",INDEX(D8:D377,MATCH(MIN(E8:E377)+ROW()-ROW(F8),E8:E377,0)))</f>
        <v>43595</v>
      </c>
    </row>
    <row r="65" spans="2:6" x14ac:dyDescent="0.25">
      <c r="B65">
        <v>58</v>
      </c>
      <c r="C65" s="69">
        <f t="shared" si="0"/>
        <v>43523</v>
      </c>
      <c r="D65" s="63">
        <f>IF(OR(WEEKDAY(C65,1)=CRENEAUX!$S$15,WEEKDAY(C65,1)=CRENEAUX!$T$15,WEEKDAY(C65,1)=CRENEAUX!$U$15,WEEKDAY(C65,1)=CRENEAUX!$V$15,WEEKDAY(C65,1)=CRENEAUX!$W$15,WEEKDAY(C65,1)=CRENEAUX!$X$15,WEEKDAY(C65,1)=CRENEAUX!$Y$15),C65,"")</f>
        <v>43523</v>
      </c>
      <c r="E65" s="64">
        <f>IF(D65="","",SUMPRODUCT((D8:D377&lt;=D65)-(ISBLANK(D8:D377))))</f>
        <v>25</v>
      </c>
      <c r="F65" s="70">
        <f>IF(ISNA(MATCH(MIN(E8:E377)+ROW()-ROW(F8),E8:E377,0)),"",INDEX(D8:D377,MATCH(MIN(E8:E377)+ROW()-ROW(F8),E8:E377,0)))</f>
        <v>43600</v>
      </c>
    </row>
    <row r="66" spans="2:6" x14ac:dyDescent="0.25">
      <c r="B66">
        <v>59</v>
      </c>
      <c r="C66" s="69">
        <f t="shared" si="0"/>
        <v>43524</v>
      </c>
      <c r="D66" s="63">
        <f>IF(OR(WEEKDAY(C66,1)=CRENEAUX!$S$15,WEEKDAY(C66,1)=CRENEAUX!$T$15,WEEKDAY(C66,1)=CRENEAUX!$U$15,WEEKDAY(C66,1)=CRENEAUX!$V$15,WEEKDAY(C66,1)=CRENEAUX!$W$15,WEEKDAY(C66,1)=CRENEAUX!$X$15,WEEKDAY(C66,1)=CRENEAUX!$Y$15),C66,"")</f>
        <v>43524</v>
      </c>
      <c r="E66" s="64">
        <f>IF(D66="","",SUMPRODUCT((D8:D377&lt;=D66)-(ISBLANK(D8:D377))))</f>
        <v>26</v>
      </c>
      <c r="F66" s="70">
        <f>IF(ISNA(MATCH(MIN(E8:E377)+ROW()-ROW(F8),E8:E377,0)),"",INDEX(D8:D377,MATCH(MIN(E8:E377)+ROW()-ROW(F8),E8:E377,0)))</f>
        <v>43601</v>
      </c>
    </row>
    <row r="67" spans="2:6" x14ac:dyDescent="0.25">
      <c r="B67">
        <v>60</v>
      </c>
      <c r="C67" s="69">
        <f t="shared" si="0"/>
        <v>43525</v>
      </c>
      <c r="D67" s="63">
        <f>IF(OR(WEEKDAY(C67,1)=CRENEAUX!$S$15,WEEKDAY(C67,1)=CRENEAUX!$T$15,WEEKDAY(C67,1)=CRENEAUX!$U$15,WEEKDAY(C67,1)=CRENEAUX!$V$15,WEEKDAY(C67,1)=CRENEAUX!$W$15,WEEKDAY(C67,1)=CRENEAUX!$X$15,WEEKDAY(C67,1)=CRENEAUX!$Y$15),C67,"")</f>
        <v>43525</v>
      </c>
      <c r="E67" s="64">
        <f>IF(D67="","",SUMPRODUCT((D8:D377&lt;=D67)-(ISBLANK(D8:D377))))</f>
        <v>27</v>
      </c>
      <c r="F67" s="70">
        <f>IF(ISNA(MATCH(MIN(E8:E377)+ROW()-ROW(F8),E8:E377,0)),"",INDEX(D8:D377,MATCH(MIN(E8:E377)+ROW()-ROW(F8),E8:E377,0)))</f>
        <v>43602</v>
      </c>
    </row>
    <row r="68" spans="2:6" x14ac:dyDescent="0.25">
      <c r="B68">
        <v>61</v>
      </c>
      <c r="C68" s="69">
        <f t="shared" si="0"/>
        <v>43526</v>
      </c>
      <c r="D68" s="63" t="str">
        <f>IF(OR(WEEKDAY(C68,1)=CRENEAUX!$S$15,WEEKDAY(C68,1)=CRENEAUX!$T$15,WEEKDAY(C68,1)=CRENEAUX!$U$15,WEEKDAY(C68,1)=CRENEAUX!$V$15,WEEKDAY(C68,1)=CRENEAUX!$W$15,WEEKDAY(C68,1)=CRENEAUX!$X$15,WEEKDAY(C68,1)=CRENEAUX!$Y$15),C68,"")</f>
        <v/>
      </c>
      <c r="E68" s="64" t="str">
        <f>IF(D68="","",SUMPRODUCT((D8:D377&lt;=D68)-(ISBLANK(D8:D377))))</f>
        <v/>
      </c>
      <c r="F68" s="70">
        <f>IF(ISNA(MATCH(MIN(E8:E377)+ROW()-ROW(F8),E8:E377,0)),"",INDEX(D8:D377,MATCH(MIN(E8:E377)+ROW()-ROW(F8),E8:E377,0)))</f>
        <v>43607</v>
      </c>
    </row>
    <row r="69" spans="2:6" x14ac:dyDescent="0.25">
      <c r="B69">
        <v>62</v>
      </c>
      <c r="C69" s="69">
        <f t="shared" si="0"/>
        <v>43527</v>
      </c>
      <c r="D69" s="63" t="str">
        <f>IF(OR(WEEKDAY(C69,1)=CRENEAUX!$S$15,WEEKDAY(C69,1)=CRENEAUX!$T$15,WEEKDAY(C69,1)=CRENEAUX!$U$15,WEEKDAY(C69,1)=CRENEAUX!$V$15,WEEKDAY(C69,1)=CRENEAUX!$W$15,WEEKDAY(C69,1)=CRENEAUX!$X$15,WEEKDAY(C69,1)=CRENEAUX!$Y$15),C69,"")</f>
        <v/>
      </c>
      <c r="E69" s="64" t="str">
        <f>IF(D69="","",SUMPRODUCT((D8:D377&lt;=D69)-(ISBLANK(D8:D377))))</f>
        <v/>
      </c>
      <c r="F69" s="70">
        <f>IF(ISNA(MATCH(MIN(E8:E377)+ROW()-ROW(F8),E8:E377,0)),"",INDEX(D8:D377,MATCH(MIN(E8:E377)+ROW()-ROW(F8),E8:E377,0)))</f>
        <v>43608</v>
      </c>
    </row>
    <row r="70" spans="2:6" x14ac:dyDescent="0.25">
      <c r="B70">
        <v>63</v>
      </c>
      <c r="C70" s="69">
        <f t="shared" si="0"/>
        <v>43528</v>
      </c>
      <c r="D70" s="63" t="str">
        <f>IF(OR(WEEKDAY(C70,1)=CRENEAUX!$S$15,WEEKDAY(C70,1)=CRENEAUX!$T$15,WEEKDAY(C70,1)=CRENEAUX!$U$15,WEEKDAY(C70,1)=CRENEAUX!$V$15,WEEKDAY(C70,1)=CRENEAUX!$W$15,WEEKDAY(C70,1)=CRENEAUX!$X$15,WEEKDAY(C70,1)=CRENEAUX!$Y$15),C70,"")</f>
        <v/>
      </c>
      <c r="E70" s="64" t="str">
        <f>IF(D70="","",SUMPRODUCT((D8:D377&lt;=D70)-(ISBLANK(D8:D377))))</f>
        <v/>
      </c>
      <c r="F70" s="70">
        <f>IF(ISNA(MATCH(MIN(E8:E377)+ROW()-ROW(F8),E8:E377,0)),"",INDEX(D8:D377,MATCH(MIN(E8:E377)+ROW()-ROW(F8),E8:E377,0)))</f>
        <v>43609</v>
      </c>
    </row>
    <row r="71" spans="2:6" x14ac:dyDescent="0.25">
      <c r="B71">
        <v>64</v>
      </c>
      <c r="C71" s="69">
        <f t="shared" si="0"/>
        <v>43529</v>
      </c>
      <c r="D71" s="63" t="str">
        <f>IF(OR(WEEKDAY(C71,1)=CRENEAUX!$S$15,WEEKDAY(C71,1)=CRENEAUX!$T$15,WEEKDAY(C71,1)=CRENEAUX!$U$15,WEEKDAY(C71,1)=CRENEAUX!$V$15,WEEKDAY(C71,1)=CRENEAUX!$W$15,WEEKDAY(C71,1)=CRENEAUX!$X$15,WEEKDAY(C71,1)=CRENEAUX!$Y$15),C71,"")</f>
        <v/>
      </c>
      <c r="E71" s="64" t="str">
        <f>IF(D71="","",SUMPRODUCT((D8:D377&lt;=D71)-(ISBLANK(D8:D377))))</f>
        <v/>
      </c>
      <c r="F71" s="70">
        <f>IF(ISNA(MATCH(MIN(E8:E377)+ROW()-ROW(F8),E8:E377,0)),"",INDEX(D8:D377,MATCH(MIN(E8:E377)+ROW()-ROW(F8),E8:E377,0)))</f>
        <v>43614</v>
      </c>
    </row>
    <row r="72" spans="2:6" x14ac:dyDescent="0.25">
      <c r="B72">
        <v>65</v>
      </c>
      <c r="C72" s="69">
        <f t="shared" si="0"/>
        <v>43530</v>
      </c>
      <c r="D72" s="63">
        <f>IF(OR(WEEKDAY(C72,1)=CRENEAUX!$S$15,WEEKDAY(C72,1)=CRENEAUX!$T$15,WEEKDAY(C72,1)=CRENEAUX!$U$15,WEEKDAY(C72,1)=CRENEAUX!$V$15,WEEKDAY(C72,1)=CRENEAUX!$W$15,WEEKDAY(C72,1)=CRENEAUX!$X$15,WEEKDAY(C72,1)=CRENEAUX!$Y$15),C72,"")</f>
        <v>43530</v>
      </c>
      <c r="E72" s="64">
        <f>IF(D72="","",SUMPRODUCT((D8:D377&lt;=D72)-(ISBLANK(D8:D377))))</f>
        <v>28</v>
      </c>
      <c r="F72" s="70">
        <f>IF(ISNA(MATCH(MIN(E8:E377)+ROW()-ROW(F8),E8:E377,0)),"",INDEX(D8:D377,MATCH(MIN(E8:E377)+ROW()-ROW(F8),E8:E377,0)))</f>
        <v>43615</v>
      </c>
    </row>
    <row r="73" spans="2:6" x14ac:dyDescent="0.25">
      <c r="B73">
        <v>66</v>
      </c>
      <c r="C73" s="69">
        <f t="shared" si="0"/>
        <v>43531</v>
      </c>
      <c r="D73" s="63">
        <f>IF(OR(WEEKDAY(C73,1)=CRENEAUX!$S$15,WEEKDAY(C73,1)=CRENEAUX!$T$15,WEEKDAY(C73,1)=CRENEAUX!$U$15,WEEKDAY(C73,1)=CRENEAUX!$V$15,WEEKDAY(C73,1)=CRENEAUX!$W$15,WEEKDAY(C73,1)=CRENEAUX!$X$15,WEEKDAY(C73,1)=CRENEAUX!$Y$15),C73,"")</f>
        <v>43531</v>
      </c>
      <c r="E73" s="64">
        <f>IF(D73="","",SUMPRODUCT((D8:D377&lt;=D73)-(ISBLANK(D8:D377))))</f>
        <v>29</v>
      </c>
      <c r="F73" s="70">
        <f>IF(ISNA(MATCH(MIN(E8:E377)+ROW()-ROW(F8),E8:E377,0)),"",INDEX(D8:D377,MATCH(MIN(E8:E377)+ROW()-ROW(F8),E8:E377,0)))</f>
        <v>43616</v>
      </c>
    </row>
    <row r="74" spans="2:6" x14ac:dyDescent="0.25">
      <c r="B74">
        <v>67</v>
      </c>
      <c r="C74" s="69">
        <f t="shared" ref="C74:C137" si="1">C73+1</f>
        <v>43532</v>
      </c>
      <c r="D74" s="63">
        <f>IF(OR(WEEKDAY(C74,1)=CRENEAUX!$S$15,WEEKDAY(C74,1)=CRENEAUX!$T$15,WEEKDAY(C74,1)=CRENEAUX!$U$15,WEEKDAY(C74,1)=CRENEAUX!$V$15,WEEKDAY(C74,1)=CRENEAUX!$W$15,WEEKDAY(C74,1)=CRENEAUX!$X$15,WEEKDAY(C74,1)=CRENEAUX!$Y$15),C74,"")</f>
        <v>43532</v>
      </c>
      <c r="E74" s="64">
        <f>IF(D74="","",SUMPRODUCT((D8:D377&lt;=D74)-(ISBLANK(D8:D377))))</f>
        <v>30</v>
      </c>
      <c r="F74" s="70">
        <f>IF(ISNA(MATCH(MIN(E8:E377)+ROW()-ROW(F8),E8:E377,0)),"",INDEX(D8:D377,MATCH(MIN(E8:E377)+ROW()-ROW(F8),E8:E377,0)))</f>
        <v>43621</v>
      </c>
    </row>
    <row r="75" spans="2:6" x14ac:dyDescent="0.25">
      <c r="B75">
        <v>68</v>
      </c>
      <c r="C75" s="69">
        <f t="shared" si="1"/>
        <v>43533</v>
      </c>
      <c r="D75" s="63" t="str">
        <f>IF(OR(WEEKDAY(C75,1)=CRENEAUX!$S$15,WEEKDAY(C75,1)=CRENEAUX!$T$15,WEEKDAY(C75,1)=CRENEAUX!$U$15,WEEKDAY(C75,1)=CRENEAUX!$V$15,WEEKDAY(C75,1)=CRENEAUX!$W$15,WEEKDAY(C75,1)=CRENEAUX!$X$15,WEEKDAY(C75,1)=CRENEAUX!$Y$15),C75,"")</f>
        <v/>
      </c>
      <c r="E75" s="64" t="str">
        <f>IF(D75="","",SUMPRODUCT((D8:D377&lt;=D75)-(ISBLANK(D8:D377))))</f>
        <v/>
      </c>
      <c r="F75" s="70">
        <f>IF(ISNA(MATCH(MIN(E8:E377)+ROW()-ROW(F8),E8:E377,0)),"",INDEX(D8:D377,MATCH(MIN(E8:E377)+ROW()-ROW(F8),E8:E377,0)))</f>
        <v>43622</v>
      </c>
    </row>
    <row r="76" spans="2:6" x14ac:dyDescent="0.25">
      <c r="B76">
        <v>69</v>
      </c>
      <c r="C76" s="69">
        <f t="shared" si="1"/>
        <v>43534</v>
      </c>
      <c r="D76" s="63" t="str">
        <f>IF(OR(WEEKDAY(C76,1)=CRENEAUX!$S$15,WEEKDAY(C76,1)=CRENEAUX!$T$15,WEEKDAY(C76,1)=CRENEAUX!$U$15,WEEKDAY(C76,1)=CRENEAUX!$V$15,WEEKDAY(C76,1)=CRENEAUX!$W$15,WEEKDAY(C76,1)=CRENEAUX!$X$15,WEEKDAY(C76,1)=CRENEAUX!$Y$15),C76,"")</f>
        <v/>
      </c>
      <c r="E76" s="64" t="str">
        <f>IF(D76="","",SUMPRODUCT((D8:D377&lt;=D76)-(ISBLANK(D8:D377))))</f>
        <v/>
      </c>
      <c r="F76" s="70">
        <f>IF(ISNA(MATCH(MIN(E8:E377)+ROW()-ROW(F8),E8:E377,0)),"",INDEX(D8:D377,MATCH(MIN(E8:E377)+ROW()-ROW(F8),E8:E377,0)))</f>
        <v>43623</v>
      </c>
    </row>
    <row r="77" spans="2:6" x14ac:dyDescent="0.25">
      <c r="B77">
        <v>70</v>
      </c>
      <c r="C77" s="69">
        <f t="shared" si="1"/>
        <v>43535</v>
      </c>
      <c r="D77" s="63" t="str">
        <f>IF(OR(WEEKDAY(C77,1)=CRENEAUX!$S$15,WEEKDAY(C77,1)=CRENEAUX!$T$15,WEEKDAY(C77,1)=CRENEAUX!$U$15,WEEKDAY(C77,1)=CRENEAUX!$V$15,WEEKDAY(C77,1)=CRENEAUX!$W$15,WEEKDAY(C77,1)=CRENEAUX!$X$15,WEEKDAY(C77,1)=CRENEAUX!$Y$15),C77,"")</f>
        <v/>
      </c>
      <c r="E77" s="64" t="str">
        <f>IF(D77="","",SUMPRODUCT((D8:D377&lt;=D77)-(ISBLANK(D8:D377))))</f>
        <v/>
      </c>
      <c r="F77" s="70">
        <f>IF(ISNA(MATCH(MIN(E8:E377)+ROW()-ROW(F8),E8:E377,0)),"",INDEX(D8:D377,MATCH(MIN(E8:E377)+ROW()-ROW(F8),E8:E377,0)))</f>
        <v>43628</v>
      </c>
    </row>
    <row r="78" spans="2:6" x14ac:dyDescent="0.25">
      <c r="B78">
        <v>71</v>
      </c>
      <c r="C78" s="69">
        <f t="shared" si="1"/>
        <v>43536</v>
      </c>
      <c r="D78" s="63" t="str">
        <f>IF(OR(WEEKDAY(C78,1)=CRENEAUX!$S$15,WEEKDAY(C78,1)=CRENEAUX!$T$15,WEEKDAY(C78,1)=CRENEAUX!$U$15,WEEKDAY(C78,1)=CRENEAUX!$V$15,WEEKDAY(C78,1)=CRENEAUX!$W$15,WEEKDAY(C78,1)=CRENEAUX!$X$15,WEEKDAY(C78,1)=CRENEAUX!$Y$15),C78,"")</f>
        <v/>
      </c>
      <c r="E78" s="64" t="str">
        <f>IF(D78="","",SUMPRODUCT((D8:D377&lt;=D78)-(ISBLANK(D8:D377))))</f>
        <v/>
      </c>
      <c r="F78" s="70">
        <f>IF(ISNA(MATCH(MIN(E8:E377)+ROW()-ROW(F8),E8:E377,0)),"",INDEX(D8:D377,MATCH(MIN(E8:E377)+ROW()-ROW(F8),E8:E377,0)))</f>
        <v>43629</v>
      </c>
    </row>
    <row r="79" spans="2:6" x14ac:dyDescent="0.25">
      <c r="B79">
        <v>72</v>
      </c>
      <c r="C79" s="69">
        <f t="shared" si="1"/>
        <v>43537</v>
      </c>
      <c r="D79" s="63">
        <f>IF(OR(WEEKDAY(C79,1)=CRENEAUX!$S$15,WEEKDAY(C79,1)=CRENEAUX!$T$15,WEEKDAY(C79,1)=CRENEAUX!$U$15,WEEKDAY(C79,1)=CRENEAUX!$V$15,WEEKDAY(C79,1)=CRENEAUX!$W$15,WEEKDAY(C79,1)=CRENEAUX!$X$15,WEEKDAY(C79,1)=CRENEAUX!$Y$15),C79,"")</f>
        <v>43537</v>
      </c>
      <c r="E79" s="64">
        <f>IF(D79="","",SUMPRODUCT((D8:D377&lt;=D79)-(ISBLANK(D8:D377))))</f>
        <v>31</v>
      </c>
      <c r="F79" s="70">
        <f>IF(ISNA(MATCH(MIN(E8:E377)+ROW()-ROW(F8),E8:E377,0)),"",INDEX(D8:D377,MATCH(MIN(E8:E377)+ROW()-ROW(F8),E8:E377,0)))</f>
        <v>43630</v>
      </c>
    </row>
    <row r="80" spans="2:6" x14ac:dyDescent="0.25">
      <c r="B80">
        <v>73</v>
      </c>
      <c r="C80" s="69">
        <f t="shared" si="1"/>
        <v>43538</v>
      </c>
      <c r="D80" s="63">
        <f>IF(OR(WEEKDAY(C80,1)=CRENEAUX!$S$15,WEEKDAY(C80,1)=CRENEAUX!$T$15,WEEKDAY(C80,1)=CRENEAUX!$U$15,WEEKDAY(C80,1)=CRENEAUX!$V$15,WEEKDAY(C80,1)=CRENEAUX!$W$15,WEEKDAY(C80,1)=CRENEAUX!$X$15,WEEKDAY(C80,1)=CRENEAUX!$Y$15),C80,"")</f>
        <v>43538</v>
      </c>
      <c r="E80" s="64">
        <f>IF(D80="","",SUMPRODUCT((D8:D377&lt;=D80)-(ISBLANK(D8:D377))))</f>
        <v>32</v>
      </c>
      <c r="F80" s="70">
        <f>IF(ISNA(MATCH(MIN(E8:E377)+ROW()-ROW(F8),E8:E377,0)),"",INDEX(D8:D377,MATCH(MIN(E8:E377)+ROW()-ROW(F8),E8:E377,0)))</f>
        <v>43635</v>
      </c>
    </row>
    <row r="81" spans="2:6" x14ac:dyDescent="0.25">
      <c r="B81">
        <v>74</v>
      </c>
      <c r="C81" s="69">
        <f t="shared" si="1"/>
        <v>43539</v>
      </c>
      <c r="D81" s="63">
        <f>IF(OR(WEEKDAY(C81,1)=CRENEAUX!$S$15,WEEKDAY(C81,1)=CRENEAUX!$T$15,WEEKDAY(C81,1)=CRENEAUX!$U$15,WEEKDAY(C81,1)=CRENEAUX!$V$15,WEEKDAY(C81,1)=CRENEAUX!$W$15,WEEKDAY(C81,1)=CRENEAUX!$X$15,WEEKDAY(C81,1)=CRENEAUX!$Y$15),C81,"")</f>
        <v>43539</v>
      </c>
      <c r="E81" s="64">
        <f>IF(D81="","",SUMPRODUCT((D8:D377&lt;=D81)-(ISBLANK(D8:D377))))</f>
        <v>33</v>
      </c>
      <c r="F81" s="70">
        <f>IF(ISNA(MATCH(MIN(E8:E377)+ROW()-ROW(F8),E8:E377,0)),"",INDEX(D8:D377,MATCH(MIN(E8:E377)+ROW()-ROW(F8),E8:E377,0)))</f>
        <v>43636</v>
      </c>
    </row>
    <row r="82" spans="2:6" x14ac:dyDescent="0.25">
      <c r="B82">
        <v>75</v>
      </c>
      <c r="C82" s="69">
        <f t="shared" si="1"/>
        <v>43540</v>
      </c>
      <c r="D82" s="63" t="str">
        <f>IF(OR(WEEKDAY(C82,1)=CRENEAUX!$S$15,WEEKDAY(C82,1)=CRENEAUX!$T$15,WEEKDAY(C82,1)=CRENEAUX!$U$15,WEEKDAY(C82,1)=CRENEAUX!$V$15,WEEKDAY(C82,1)=CRENEAUX!$W$15,WEEKDAY(C82,1)=CRENEAUX!$X$15,WEEKDAY(C82,1)=CRENEAUX!$Y$15),C82,"")</f>
        <v/>
      </c>
      <c r="E82" s="64" t="str">
        <f>IF(D82="","",SUMPRODUCT((D8:D377&lt;=D82)-(ISBLANK(D8:D377))))</f>
        <v/>
      </c>
      <c r="F82" s="70">
        <f>IF(ISNA(MATCH(MIN(E8:E377)+ROW()-ROW(F8),E8:E377,0)),"",INDEX(D8:D377,MATCH(MIN(E8:E377)+ROW()-ROW(F8),E8:E377,0)))</f>
        <v>43637</v>
      </c>
    </row>
    <row r="83" spans="2:6" x14ac:dyDescent="0.25">
      <c r="B83">
        <v>76</v>
      </c>
      <c r="C83" s="69">
        <f t="shared" si="1"/>
        <v>43541</v>
      </c>
      <c r="D83" s="63" t="str">
        <f>IF(OR(WEEKDAY(C83,1)=CRENEAUX!$S$15,WEEKDAY(C83,1)=CRENEAUX!$T$15,WEEKDAY(C83,1)=CRENEAUX!$U$15,WEEKDAY(C83,1)=CRENEAUX!$V$15,WEEKDAY(C83,1)=CRENEAUX!$W$15,WEEKDAY(C83,1)=CRENEAUX!$X$15,WEEKDAY(C83,1)=CRENEAUX!$Y$15),C83,"")</f>
        <v/>
      </c>
      <c r="E83" s="64" t="str">
        <f>IF(D83="","",SUMPRODUCT((D8:D377&lt;=D83)-(ISBLANK(D8:D377))))</f>
        <v/>
      </c>
      <c r="F83" s="70">
        <f>IF(ISNA(MATCH(MIN(E8:E377)+ROW()-ROW(F8),E8:E377,0)),"",INDEX(D8:D377,MATCH(MIN(E8:E377)+ROW()-ROW(F8),E8:E377,0)))</f>
        <v>43642</v>
      </c>
    </row>
    <row r="84" spans="2:6" x14ac:dyDescent="0.25">
      <c r="B84">
        <v>77</v>
      </c>
      <c r="C84" s="69">
        <f t="shared" si="1"/>
        <v>43542</v>
      </c>
      <c r="D84" s="63" t="str">
        <f>IF(OR(WEEKDAY(C84,1)=CRENEAUX!$S$15,WEEKDAY(C84,1)=CRENEAUX!$T$15,WEEKDAY(C84,1)=CRENEAUX!$U$15,WEEKDAY(C84,1)=CRENEAUX!$V$15,WEEKDAY(C84,1)=CRENEAUX!$W$15,WEEKDAY(C84,1)=CRENEAUX!$X$15,WEEKDAY(C84,1)=CRENEAUX!$Y$15),C84,"")</f>
        <v/>
      </c>
      <c r="E84" s="64" t="str">
        <f>IF(D84="","",SUMPRODUCT((D8:D377&lt;=D84)-(ISBLANK(D8:D377))))</f>
        <v/>
      </c>
      <c r="F84" s="70">
        <f>IF(ISNA(MATCH(MIN(E8:E377)+ROW()-ROW(F8),E8:E377,0)),"",INDEX(D8:D377,MATCH(MIN(E8:E377)+ROW()-ROW(F8),E8:E377,0)))</f>
        <v>43643</v>
      </c>
    </row>
    <row r="85" spans="2:6" x14ac:dyDescent="0.25">
      <c r="B85">
        <v>78</v>
      </c>
      <c r="C85" s="69">
        <f t="shared" si="1"/>
        <v>43543</v>
      </c>
      <c r="D85" s="63" t="str">
        <f>IF(OR(WEEKDAY(C85,1)=CRENEAUX!$S$15,WEEKDAY(C85,1)=CRENEAUX!$T$15,WEEKDAY(C85,1)=CRENEAUX!$U$15,WEEKDAY(C85,1)=CRENEAUX!$V$15,WEEKDAY(C85,1)=CRENEAUX!$W$15,WEEKDAY(C85,1)=CRENEAUX!$X$15,WEEKDAY(C85,1)=CRENEAUX!$Y$15),C85,"")</f>
        <v/>
      </c>
      <c r="E85" s="64" t="str">
        <f>IF(D85="","",SUMPRODUCT((D8:D377&lt;=D85)-(ISBLANK(D8:D377))))</f>
        <v/>
      </c>
      <c r="F85" s="70">
        <f>IF(ISNA(MATCH(MIN(E8:E377)+ROW()-ROW(F8),E8:E377,0)),"",INDEX(D8:D377,MATCH(MIN(E8:E377)+ROW()-ROW(F8),E8:E377,0)))</f>
        <v>43644</v>
      </c>
    </row>
    <row r="86" spans="2:6" x14ac:dyDescent="0.25">
      <c r="B86">
        <v>79</v>
      </c>
      <c r="C86" s="69">
        <f t="shared" si="1"/>
        <v>43544</v>
      </c>
      <c r="D86" s="63">
        <f>IF(OR(WEEKDAY(C86,1)=CRENEAUX!$S$15,WEEKDAY(C86,1)=CRENEAUX!$T$15,WEEKDAY(C86,1)=CRENEAUX!$U$15,WEEKDAY(C86,1)=CRENEAUX!$V$15,WEEKDAY(C86,1)=CRENEAUX!$W$15,WEEKDAY(C86,1)=CRENEAUX!$X$15,WEEKDAY(C86,1)=CRENEAUX!$Y$15),C86,"")</f>
        <v>43544</v>
      </c>
      <c r="E86" s="64">
        <f>IF(D86="","",SUMPRODUCT((D8:D377&lt;=D86)-(ISBLANK(D8:D377))))</f>
        <v>34</v>
      </c>
      <c r="F86" s="70">
        <f>IF(ISNA(MATCH(MIN(E8:E377)+ROW()-ROW(F8),E8:E377,0)),"",INDEX(D8:D377,MATCH(MIN(E8:E377)+ROW()-ROW(F8),E8:E377,0)))</f>
        <v>43649</v>
      </c>
    </row>
    <row r="87" spans="2:6" x14ac:dyDescent="0.25">
      <c r="B87">
        <v>80</v>
      </c>
      <c r="C87" s="69">
        <f t="shared" si="1"/>
        <v>43545</v>
      </c>
      <c r="D87" s="63">
        <f>IF(OR(WEEKDAY(C87,1)=CRENEAUX!$S$15,WEEKDAY(C87,1)=CRENEAUX!$T$15,WEEKDAY(C87,1)=CRENEAUX!$U$15,WEEKDAY(C87,1)=CRENEAUX!$V$15,WEEKDAY(C87,1)=CRENEAUX!$W$15,WEEKDAY(C87,1)=CRENEAUX!$X$15,WEEKDAY(C87,1)=CRENEAUX!$Y$15),C87,"")</f>
        <v>43545</v>
      </c>
      <c r="E87" s="64">
        <f>IF(D87="","",SUMPRODUCT((D8:D377&lt;=D87)-(ISBLANK(D8:D377))))</f>
        <v>35</v>
      </c>
      <c r="F87" s="70">
        <f>IF(ISNA(MATCH(MIN(E8:E377)+ROW()-ROW(F8),E8:E377,0)),"",INDEX(D8:D377,MATCH(MIN(E8:E377)+ROW()-ROW(F8),E8:E377,0)))</f>
        <v>43650</v>
      </c>
    </row>
    <row r="88" spans="2:6" x14ac:dyDescent="0.25">
      <c r="B88">
        <v>81</v>
      </c>
      <c r="C88" s="69">
        <f t="shared" si="1"/>
        <v>43546</v>
      </c>
      <c r="D88" s="63">
        <f>IF(OR(WEEKDAY(C88,1)=CRENEAUX!$S$15,WEEKDAY(C88,1)=CRENEAUX!$T$15,WEEKDAY(C88,1)=CRENEAUX!$U$15,WEEKDAY(C88,1)=CRENEAUX!$V$15,WEEKDAY(C88,1)=CRENEAUX!$W$15,WEEKDAY(C88,1)=CRENEAUX!$X$15,WEEKDAY(C88,1)=CRENEAUX!$Y$15),C88,"")</f>
        <v>43546</v>
      </c>
      <c r="E88" s="64">
        <f>IF(D88="","",SUMPRODUCT((D8:D377&lt;=D88)-(ISBLANK(D8:D377))))</f>
        <v>36</v>
      </c>
      <c r="F88" s="70">
        <f>IF(ISNA(MATCH(MIN(E8:E377)+ROW()-ROW(F8),E8:E377,0)),"",INDEX(D8:D377,MATCH(MIN(E8:E377)+ROW()-ROW(F8),E8:E377,0)))</f>
        <v>43651</v>
      </c>
    </row>
    <row r="89" spans="2:6" x14ac:dyDescent="0.25">
      <c r="B89">
        <v>82</v>
      </c>
      <c r="C89" s="69">
        <f t="shared" si="1"/>
        <v>43547</v>
      </c>
      <c r="D89" s="63" t="str">
        <f>IF(OR(WEEKDAY(C89,1)=CRENEAUX!$S$15,WEEKDAY(C89,1)=CRENEAUX!$T$15,WEEKDAY(C89,1)=CRENEAUX!$U$15,WEEKDAY(C89,1)=CRENEAUX!$V$15,WEEKDAY(C89,1)=CRENEAUX!$W$15,WEEKDAY(C89,1)=CRENEAUX!$X$15,WEEKDAY(C89,1)=CRENEAUX!$Y$15),C89,"")</f>
        <v/>
      </c>
      <c r="E89" s="64" t="str">
        <f>IF(D89="","",SUMPRODUCT((D8:D377&lt;=D89)-(ISBLANK(D8:D377))))</f>
        <v/>
      </c>
      <c r="F89" s="70">
        <f>IF(ISNA(MATCH(MIN(E8:E377)+ROW()-ROW(F8),E8:E377,0)),"",INDEX(D8:D377,MATCH(MIN(E8:E377)+ROW()-ROW(F8),E8:E377,0)))</f>
        <v>43656</v>
      </c>
    </row>
    <row r="90" spans="2:6" x14ac:dyDescent="0.25">
      <c r="B90">
        <v>83</v>
      </c>
      <c r="C90" s="69">
        <f t="shared" si="1"/>
        <v>43548</v>
      </c>
      <c r="D90" s="63" t="str">
        <f>IF(OR(WEEKDAY(C90,1)=CRENEAUX!$S$15,WEEKDAY(C90,1)=CRENEAUX!$T$15,WEEKDAY(C90,1)=CRENEAUX!$U$15,WEEKDAY(C90,1)=CRENEAUX!$V$15,WEEKDAY(C90,1)=CRENEAUX!$W$15,WEEKDAY(C90,1)=CRENEAUX!$X$15,WEEKDAY(C90,1)=CRENEAUX!$Y$15),C90,"")</f>
        <v/>
      </c>
      <c r="E90" s="64" t="str">
        <f>IF(D90="","",SUMPRODUCT((D8:D377&lt;=D90)-(ISBLANK(D8:D377))))</f>
        <v/>
      </c>
      <c r="F90" s="70">
        <f>IF(ISNA(MATCH(MIN(E8:E377)+ROW()-ROW(F8),E8:E377,0)),"",INDEX(D8:D377,MATCH(MIN(E8:E377)+ROW()-ROW(F8),E8:E377,0)))</f>
        <v>43657</v>
      </c>
    </row>
    <row r="91" spans="2:6" x14ac:dyDescent="0.25">
      <c r="B91">
        <v>84</v>
      </c>
      <c r="C91" s="69">
        <f t="shared" si="1"/>
        <v>43549</v>
      </c>
      <c r="D91" s="63" t="str">
        <f>IF(OR(WEEKDAY(C91,1)=CRENEAUX!$S$15,WEEKDAY(C91,1)=CRENEAUX!$T$15,WEEKDAY(C91,1)=CRENEAUX!$U$15,WEEKDAY(C91,1)=CRENEAUX!$V$15,WEEKDAY(C91,1)=CRENEAUX!$W$15,WEEKDAY(C91,1)=CRENEAUX!$X$15,WEEKDAY(C91,1)=CRENEAUX!$Y$15),C91,"")</f>
        <v/>
      </c>
      <c r="E91" s="64" t="str">
        <f>IF(D91="","",SUMPRODUCT((D8:D377&lt;=D91)-(ISBLANK(D8:D377))))</f>
        <v/>
      </c>
      <c r="F91" s="70">
        <f>IF(ISNA(MATCH(MIN(E8:E377)+ROW()-ROW(F8),E8:E377,0)),"",INDEX(D8:D377,MATCH(MIN(E8:E377)+ROW()-ROW(F8),E8:E377,0)))</f>
        <v>43658</v>
      </c>
    </row>
    <row r="92" spans="2:6" x14ac:dyDescent="0.25">
      <c r="B92">
        <v>85</v>
      </c>
      <c r="C92" s="69">
        <f t="shared" si="1"/>
        <v>43550</v>
      </c>
      <c r="D92" s="63" t="str">
        <f>IF(OR(WEEKDAY(C92,1)=CRENEAUX!$S$15,WEEKDAY(C92,1)=CRENEAUX!$T$15,WEEKDAY(C92,1)=CRENEAUX!$U$15,WEEKDAY(C92,1)=CRENEAUX!$V$15,WEEKDAY(C92,1)=CRENEAUX!$W$15,WEEKDAY(C92,1)=CRENEAUX!$X$15,WEEKDAY(C92,1)=CRENEAUX!$Y$15),C92,"")</f>
        <v/>
      </c>
      <c r="E92" s="64" t="str">
        <f>IF(D92="","",SUMPRODUCT((D8:D377&lt;=D92)-(ISBLANK(D8:D377))))</f>
        <v/>
      </c>
      <c r="F92" s="70">
        <f>IF(ISNA(MATCH(MIN(E8:E377)+ROW()-ROW(F8),E8:E377,0)),"",INDEX(D8:D377,MATCH(MIN(E8:E377)+ROW()-ROW(F8),E8:E377,0)))</f>
        <v>43663</v>
      </c>
    </row>
    <row r="93" spans="2:6" x14ac:dyDescent="0.25">
      <c r="B93">
        <v>86</v>
      </c>
      <c r="C93" s="69">
        <f t="shared" si="1"/>
        <v>43551</v>
      </c>
      <c r="D93" s="63">
        <f>IF(OR(WEEKDAY(C93,1)=CRENEAUX!$S$15,WEEKDAY(C93,1)=CRENEAUX!$T$15,WEEKDAY(C93,1)=CRENEAUX!$U$15,WEEKDAY(C93,1)=CRENEAUX!$V$15,WEEKDAY(C93,1)=CRENEAUX!$W$15,WEEKDAY(C93,1)=CRENEAUX!$X$15,WEEKDAY(C93,1)=CRENEAUX!$Y$15),C93,"")</f>
        <v>43551</v>
      </c>
      <c r="E93" s="64">
        <f>IF(D93="","",SUMPRODUCT((D8:D377&lt;=D93)-(ISBLANK(D8:D377))))</f>
        <v>37</v>
      </c>
      <c r="F93" s="70">
        <f>IF(ISNA(MATCH(MIN(E8:E377)+ROW()-ROW(F8),E8:E377,0)),"",INDEX(D8:D377,MATCH(MIN(E8:E377)+ROW()-ROW(F8),E8:E377,0)))</f>
        <v>43664</v>
      </c>
    </row>
    <row r="94" spans="2:6" x14ac:dyDescent="0.25">
      <c r="B94">
        <v>87</v>
      </c>
      <c r="C94" s="69">
        <f t="shared" si="1"/>
        <v>43552</v>
      </c>
      <c r="D94" s="63">
        <f>IF(OR(WEEKDAY(C94,1)=CRENEAUX!$S$15,WEEKDAY(C94,1)=CRENEAUX!$T$15,WEEKDAY(C94,1)=CRENEAUX!$U$15,WEEKDAY(C94,1)=CRENEAUX!$V$15,WEEKDAY(C94,1)=CRENEAUX!$W$15,WEEKDAY(C94,1)=CRENEAUX!$X$15,WEEKDAY(C94,1)=CRENEAUX!$Y$15),C94,"")</f>
        <v>43552</v>
      </c>
      <c r="E94" s="64">
        <f>IF(D94="","",SUMPRODUCT((D8:D377&lt;=D94)-(ISBLANK(D8:D377))))</f>
        <v>38</v>
      </c>
      <c r="F94" s="70">
        <f>IF(ISNA(MATCH(MIN(E8:E377)+ROW()-ROW(F8),E8:E377,0)),"",INDEX(D8:D377,MATCH(MIN(E8:E377)+ROW()-ROW(F8),E8:E377,0)))</f>
        <v>43665</v>
      </c>
    </row>
    <row r="95" spans="2:6" x14ac:dyDescent="0.25">
      <c r="B95">
        <v>88</v>
      </c>
      <c r="C95" s="69">
        <f t="shared" si="1"/>
        <v>43553</v>
      </c>
      <c r="D95" s="63">
        <f>IF(OR(WEEKDAY(C95,1)=CRENEAUX!$S$15,WEEKDAY(C95,1)=CRENEAUX!$T$15,WEEKDAY(C95,1)=CRENEAUX!$U$15,WEEKDAY(C95,1)=CRENEAUX!$V$15,WEEKDAY(C95,1)=CRENEAUX!$W$15,WEEKDAY(C95,1)=CRENEAUX!$X$15,WEEKDAY(C95,1)=CRENEAUX!$Y$15),C95,"")</f>
        <v>43553</v>
      </c>
      <c r="E95" s="64">
        <f>IF(D95="","",SUMPRODUCT((D8:D377&lt;=D95)-(ISBLANK(D8:D377))))</f>
        <v>39</v>
      </c>
      <c r="F95" s="70">
        <f>IF(ISNA(MATCH(MIN(E8:E377)+ROW()-ROW(F8),E8:E377,0)),"",INDEX(D8:D377,MATCH(MIN(E8:E377)+ROW()-ROW(F8),E8:E377,0)))</f>
        <v>43670</v>
      </c>
    </row>
    <row r="96" spans="2:6" x14ac:dyDescent="0.25">
      <c r="B96">
        <v>89</v>
      </c>
      <c r="C96" s="69">
        <f t="shared" si="1"/>
        <v>43554</v>
      </c>
      <c r="D96" s="63" t="str">
        <f>IF(OR(WEEKDAY(C96,1)=CRENEAUX!$S$15,WEEKDAY(C96,1)=CRENEAUX!$T$15,WEEKDAY(C96,1)=CRENEAUX!$U$15,WEEKDAY(C96,1)=CRENEAUX!$V$15,WEEKDAY(C96,1)=CRENEAUX!$W$15,WEEKDAY(C96,1)=CRENEAUX!$X$15,WEEKDAY(C96,1)=CRENEAUX!$Y$15),C96,"")</f>
        <v/>
      </c>
      <c r="E96" s="64" t="str">
        <f>IF(D96="","",SUMPRODUCT((D8:D377&lt;=D96)-(ISBLANK(D8:D377))))</f>
        <v/>
      </c>
      <c r="F96" s="70">
        <f>IF(ISNA(MATCH(MIN(E8:E377)+ROW()-ROW(F8),E8:E377,0)),"",INDEX(D8:D377,MATCH(MIN(E8:E377)+ROW()-ROW(F8),E8:E377,0)))</f>
        <v>43671</v>
      </c>
    </row>
    <row r="97" spans="2:6" x14ac:dyDescent="0.25">
      <c r="B97">
        <v>90</v>
      </c>
      <c r="C97" s="69">
        <f t="shared" si="1"/>
        <v>43555</v>
      </c>
      <c r="D97" s="63" t="str">
        <f>IF(OR(WEEKDAY(C97,1)=CRENEAUX!$S$15,WEEKDAY(C97,1)=CRENEAUX!$T$15,WEEKDAY(C97,1)=CRENEAUX!$U$15,WEEKDAY(C97,1)=CRENEAUX!$V$15,WEEKDAY(C97,1)=CRENEAUX!$W$15,WEEKDAY(C97,1)=CRENEAUX!$X$15,WEEKDAY(C97,1)=CRENEAUX!$Y$15),C97,"")</f>
        <v/>
      </c>
      <c r="E97" s="64" t="str">
        <f>IF(D97="","",SUMPRODUCT((D8:D377&lt;=D97)-(ISBLANK(D8:D377))))</f>
        <v/>
      </c>
      <c r="F97" s="70">
        <f>IF(ISNA(MATCH(MIN(E8:E377)+ROW()-ROW(F8),E8:E377,0)),"",INDEX(D8:D377,MATCH(MIN(E8:E377)+ROW()-ROW(F8),E8:E377,0)))</f>
        <v>43672</v>
      </c>
    </row>
    <row r="98" spans="2:6" x14ac:dyDescent="0.25">
      <c r="B98">
        <v>91</v>
      </c>
      <c r="C98" s="69">
        <f t="shared" si="1"/>
        <v>43556</v>
      </c>
      <c r="D98" s="63" t="str">
        <f>IF(OR(WEEKDAY(C98,1)=CRENEAUX!$S$15,WEEKDAY(C98,1)=CRENEAUX!$T$15,WEEKDAY(C98,1)=CRENEAUX!$U$15,WEEKDAY(C98,1)=CRENEAUX!$V$15,WEEKDAY(C98,1)=CRENEAUX!$W$15,WEEKDAY(C98,1)=CRENEAUX!$X$15,WEEKDAY(C98,1)=CRENEAUX!$Y$15),C98,"")</f>
        <v/>
      </c>
      <c r="E98" s="64" t="str">
        <f>IF(D98="","",SUMPRODUCT((D8:D377&lt;=D98)-(ISBLANK(D8:D377))))</f>
        <v/>
      </c>
      <c r="F98" s="70">
        <f>IF(ISNA(MATCH(MIN(E8:E377)+ROW()-ROW(F8),E8:E377,0)),"",INDEX(D8:D377,MATCH(MIN(E8:E377)+ROW()-ROW(F8),E8:E377,0)))</f>
        <v>43677</v>
      </c>
    </row>
    <row r="99" spans="2:6" x14ac:dyDescent="0.25">
      <c r="B99">
        <v>92</v>
      </c>
      <c r="C99" s="69">
        <f t="shared" si="1"/>
        <v>43557</v>
      </c>
      <c r="D99" s="63" t="str">
        <f>IF(OR(WEEKDAY(C99,1)=CRENEAUX!$S$15,WEEKDAY(C99,1)=CRENEAUX!$T$15,WEEKDAY(C99,1)=CRENEAUX!$U$15,WEEKDAY(C99,1)=CRENEAUX!$V$15,WEEKDAY(C99,1)=CRENEAUX!$W$15,WEEKDAY(C99,1)=CRENEAUX!$X$15,WEEKDAY(C99,1)=CRENEAUX!$Y$15),C99,"")</f>
        <v/>
      </c>
      <c r="E99" s="64" t="str">
        <f>IF(D99="","",SUMPRODUCT((D8:D377&lt;=D99)-(ISBLANK(D8:D377))))</f>
        <v/>
      </c>
      <c r="F99" s="70">
        <f>IF(ISNA(MATCH(MIN(E8:E377)+ROW()-ROW(F8),E8:E377,0)),"",INDEX(D8:D377,MATCH(MIN(E8:E377)+ROW()-ROW(F8),E8:E377,0)))</f>
        <v>43678</v>
      </c>
    </row>
    <row r="100" spans="2:6" x14ac:dyDescent="0.25">
      <c r="B100">
        <v>93</v>
      </c>
      <c r="C100" s="69">
        <f t="shared" si="1"/>
        <v>43558</v>
      </c>
      <c r="D100" s="63">
        <f>IF(OR(WEEKDAY(C100,1)=CRENEAUX!$S$15,WEEKDAY(C100,1)=CRENEAUX!$T$15,WEEKDAY(C100,1)=CRENEAUX!$U$15,WEEKDAY(C100,1)=CRENEAUX!$V$15,WEEKDAY(C100,1)=CRENEAUX!$W$15,WEEKDAY(C100,1)=CRENEAUX!$X$15,WEEKDAY(C100,1)=CRENEAUX!$Y$15),C100,"")</f>
        <v>43558</v>
      </c>
      <c r="E100" s="64">
        <f>IF(D100="","",SUMPRODUCT((D8:D377&lt;=D100)-(ISBLANK(D8:D377))))</f>
        <v>40</v>
      </c>
      <c r="F100" s="70">
        <f>IF(ISNA(MATCH(MIN(E8:E377)+ROW()-ROW(F8),E8:E377,0)),"",INDEX(D8:D377,MATCH(MIN(E8:E377)+ROW()-ROW(F8),E8:E377,0)))</f>
        <v>43679</v>
      </c>
    </row>
    <row r="101" spans="2:6" x14ac:dyDescent="0.25">
      <c r="B101">
        <v>94</v>
      </c>
      <c r="C101" s="69">
        <f t="shared" si="1"/>
        <v>43559</v>
      </c>
      <c r="D101" s="63">
        <f>IF(OR(WEEKDAY(C101,1)=CRENEAUX!$S$15,WEEKDAY(C101,1)=CRENEAUX!$T$15,WEEKDAY(C101,1)=CRENEAUX!$U$15,WEEKDAY(C101,1)=CRENEAUX!$V$15,WEEKDAY(C101,1)=CRENEAUX!$W$15,WEEKDAY(C101,1)=CRENEAUX!$X$15,WEEKDAY(C101,1)=CRENEAUX!$Y$15),C101,"")</f>
        <v>43559</v>
      </c>
      <c r="E101" s="64">
        <f>IF(D101="","",SUMPRODUCT((D8:D377&lt;=D101)-(ISBLANK(D8:D377))))</f>
        <v>41</v>
      </c>
      <c r="F101" s="70">
        <f>IF(ISNA(MATCH(MIN(E8:E377)+ROW()-ROW(F8),E8:E377,0)),"",INDEX(D8:D377,MATCH(MIN(E8:E377)+ROW()-ROW(F8),E8:E377,0)))</f>
        <v>43684</v>
      </c>
    </row>
    <row r="102" spans="2:6" x14ac:dyDescent="0.25">
      <c r="B102">
        <v>95</v>
      </c>
      <c r="C102" s="69">
        <f t="shared" si="1"/>
        <v>43560</v>
      </c>
      <c r="D102" s="63">
        <f>IF(OR(WEEKDAY(C102,1)=CRENEAUX!$S$15,WEEKDAY(C102,1)=CRENEAUX!$T$15,WEEKDAY(C102,1)=CRENEAUX!$U$15,WEEKDAY(C102,1)=CRENEAUX!$V$15,WEEKDAY(C102,1)=CRENEAUX!$W$15,WEEKDAY(C102,1)=CRENEAUX!$X$15,WEEKDAY(C102,1)=CRENEAUX!$Y$15),C102,"")</f>
        <v>43560</v>
      </c>
      <c r="E102" s="64">
        <f>IF(D102="","",SUMPRODUCT((D8:D377&lt;=D102)-(ISBLANK(D8:D377))))</f>
        <v>42</v>
      </c>
      <c r="F102" s="70">
        <f>IF(ISNA(MATCH(MIN(E8:E377)+ROW()-ROW(F8),E8:E377,0)),"",INDEX(D8:D377,MATCH(MIN(E8:E377)+ROW()-ROW(F8),E8:E377,0)))</f>
        <v>43685</v>
      </c>
    </row>
    <row r="103" spans="2:6" x14ac:dyDescent="0.25">
      <c r="B103">
        <v>96</v>
      </c>
      <c r="C103" s="69">
        <f t="shared" si="1"/>
        <v>43561</v>
      </c>
      <c r="D103" s="63" t="str">
        <f>IF(OR(WEEKDAY(C103,1)=CRENEAUX!$S$15,WEEKDAY(C103,1)=CRENEAUX!$T$15,WEEKDAY(C103,1)=CRENEAUX!$U$15,WEEKDAY(C103,1)=CRENEAUX!$V$15,WEEKDAY(C103,1)=CRENEAUX!$W$15,WEEKDAY(C103,1)=CRENEAUX!$X$15,WEEKDAY(C103,1)=CRENEAUX!$Y$15),C103,"")</f>
        <v/>
      </c>
      <c r="E103" s="64" t="str">
        <f>IF(D103="","",SUMPRODUCT((D8:D377&lt;=D103)-(ISBLANK(D8:D377))))</f>
        <v/>
      </c>
      <c r="F103" s="70">
        <f>IF(ISNA(MATCH(MIN(E8:E377)+ROW()-ROW(F8),E8:E377,0)),"",INDEX(D8:D377,MATCH(MIN(E8:E377)+ROW()-ROW(F8),E8:E377,0)))</f>
        <v>43686</v>
      </c>
    </row>
    <row r="104" spans="2:6" x14ac:dyDescent="0.25">
      <c r="B104">
        <v>97</v>
      </c>
      <c r="C104" s="69">
        <f t="shared" si="1"/>
        <v>43562</v>
      </c>
      <c r="D104" s="63" t="str">
        <f>IF(OR(WEEKDAY(C104,1)=CRENEAUX!$S$15,WEEKDAY(C104,1)=CRENEAUX!$T$15,WEEKDAY(C104,1)=CRENEAUX!$U$15,WEEKDAY(C104,1)=CRENEAUX!$V$15,WEEKDAY(C104,1)=CRENEAUX!$W$15,WEEKDAY(C104,1)=CRENEAUX!$X$15,WEEKDAY(C104,1)=CRENEAUX!$Y$15),C104,"")</f>
        <v/>
      </c>
      <c r="E104" s="64" t="str">
        <f>IF(D104="","",SUMPRODUCT((D8:D377&lt;=D104)-(ISBLANK(D8:D377))))</f>
        <v/>
      </c>
      <c r="F104" s="70">
        <f>IF(ISNA(MATCH(MIN(E8:E377)+ROW()-ROW(F8),E8:E377,0)),"",INDEX(D8:D377,MATCH(MIN(E8:E377)+ROW()-ROW(F8),E8:E377,0)))</f>
        <v>43691</v>
      </c>
    </row>
    <row r="105" spans="2:6" x14ac:dyDescent="0.25">
      <c r="B105">
        <v>98</v>
      </c>
      <c r="C105" s="69">
        <f t="shared" si="1"/>
        <v>43563</v>
      </c>
      <c r="D105" s="63" t="str">
        <f>IF(OR(WEEKDAY(C105,1)=CRENEAUX!$S$15,WEEKDAY(C105,1)=CRENEAUX!$T$15,WEEKDAY(C105,1)=CRENEAUX!$U$15,WEEKDAY(C105,1)=CRENEAUX!$V$15,WEEKDAY(C105,1)=CRENEAUX!$W$15,WEEKDAY(C105,1)=CRENEAUX!$X$15,WEEKDAY(C105,1)=CRENEAUX!$Y$15),C105,"")</f>
        <v/>
      </c>
      <c r="E105" s="64" t="str">
        <f>IF(D105="","",SUMPRODUCT((D8:D377&lt;=D105)-(ISBLANK(D8:D377))))</f>
        <v/>
      </c>
      <c r="F105" s="70">
        <f>IF(ISNA(MATCH(MIN(E8:E377)+ROW()-ROW(F8),E8:E377,0)),"",INDEX(D8:D377,MATCH(MIN(E8:E377)+ROW()-ROW(F8),E8:E377,0)))</f>
        <v>43692</v>
      </c>
    </row>
    <row r="106" spans="2:6" x14ac:dyDescent="0.25">
      <c r="B106">
        <v>99</v>
      </c>
      <c r="C106" s="69">
        <f t="shared" si="1"/>
        <v>43564</v>
      </c>
      <c r="D106" s="63" t="str">
        <f>IF(OR(WEEKDAY(C106,1)=CRENEAUX!$S$15,WEEKDAY(C106,1)=CRENEAUX!$T$15,WEEKDAY(C106,1)=CRENEAUX!$U$15,WEEKDAY(C106,1)=CRENEAUX!$V$15,WEEKDAY(C106,1)=CRENEAUX!$W$15,WEEKDAY(C106,1)=CRENEAUX!$X$15,WEEKDAY(C106,1)=CRENEAUX!$Y$15),C106,"")</f>
        <v/>
      </c>
      <c r="E106" s="64" t="str">
        <f>IF(D106="","",SUMPRODUCT((D8:D377&lt;=D106)-(ISBLANK(D8:D377))))</f>
        <v/>
      </c>
      <c r="F106" s="70">
        <f>IF(ISNA(MATCH(MIN(E8:E377)+ROW()-ROW(F8),E8:E377,0)),"",INDEX(D8:D377,MATCH(MIN(E8:E377)+ROW()-ROW(F8),E8:E377,0)))</f>
        <v>43693</v>
      </c>
    </row>
    <row r="107" spans="2:6" x14ac:dyDescent="0.25">
      <c r="B107">
        <v>100</v>
      </c>
      <c r="C107" s="69">
        <f t="shared" si="1"/>
        <v>43565</v>
      </c>
      <c r="D107" s="63">
        <f>IF(OR(WEEKDAY(C107,1)=CRENEAUX!$S$15,WEEKDAY(C107,1)=CRENEAUX!$T$15,WEEKDAY(C107,1)=CRENEAUX!$U$15,WEEKDAY(C107,1)=CRENEAUX!$V$15,WEEKDAY(C107,1)=CRENEAUX!$W$15,WEEKDAY(C107,1)=CRENEAUX!$X$15,WEEKDAY(C107,1)=CRENEAUX!$Y$15),C107,"")</f>
        <v>43565</v>
      </c>
      <c r="E107" s="64">
        <f>IF(D107="","",SUMPRODUCT((D8:D377&lt;=D107)-(ISBLANK(D8:D377))))</f>
        <v>43</v>
      </c>
      <c r="F107" s="70">
        <f>IF(ISNA(MATCH(MIN(E8:E377)+ROW()-ROW(F8),E8:E377,0)),"",INDEX(D8:D377,MATCH(MIN(E8:E377)+ROW()-ROW(F8),E8:E377,0)))</f>
        <v>43698</v>
      </c>
    </row>
    <row r="108" spans="2:6" x14ac:dyDescent="0.25">
      <c r="B108">
        <v>101</v>
      </c>
      <c r="C108" s="69">
        <f t="shared" si="1"/>
        <v>43566</v>
      </c>
      <c r="D108" s="63">
        <f>IF(OR(WEEKDAY(C108,1)=CRENEAUX!$S$15,WEEKDAY(C108,1)=CRENEAUX!$T$15,WEEKDAY(C108,1)=CRENEAUX!$U$15,WEEKDAY(C108,1)=CRENEAUX!$V$15,WEEKDAY(C108,1)=CRENEAUX!$W$15,WEEKDAY(C108,1)=CRENEAUX!$X$15,WEEKDAY(C108,1)=CRENEAUX!$Y$15),C108,"")</f>
        <v>43566</v>
      </c>
      <c r="E108" s="64">
        <f>IF(D108="","",SUMPRODUCT((D8:D377&lt;=D108)-(ISBLANK(D8:D377))))</f>
        <v>44</v>
      </c>
      <c r="F108" s="70">
        <f>IF(ISNA(MATCH(MIN(E8:E377)+ROW()-ROW(F8),E8:E377,0)),"",INDEX(D8:D377,MATCH(MIN(E8:E377)+ROW()-ROW(F8),E8:E377,0)))</f>
        <v>43699</v>
      </c>
    </row>
    <row r="109" spans="2:6" x14ac:dyDescent="0.25">
      <c r="B109">
        <v>102</v>
      </c>
      <c r="C109" s="69">
        <f t="shared" si="1"/>
        <v>43567</v>
      </c>
      <c r="D109" s="63">
        <f>IF(OR(WEEKDAY(C109,1)=CRENEAUX!$S$15,WEEKDAY(C109,1)=CRENEAUX!$T$15,WEEKDAY(C109,1)=CRENEAUX!$U$15,WEEKDAY(C109,1)=CRENEAUX!$V$15,WEEKDAY(C109,1)=CRENEAUX!$W$15,WEEKDAY(C109,1)=CRENEAUX!$X$15,WEEKDAY(C109,1)=CRENEAUX!$Y$15),C109,"")</f>
        <v>43567</v>
      </c>
      <c r="E109" s="64">
        <f>IF(D109="","",SUMPRODUCT((D8:D377&lt;=D109)-(ISBLANK(D8:D377))))</f>
        <v>45</v>
      </c>
      <c r="F109" s="70">
        <f>IF(ISNA(MATCH(MIN(E8:E377)+ROW()-ROW(F8),E8:E377,0)),"",INDEX(D8:D377,MATCH(MIN(E8:E377)+ROW()-ROW(F8),E8:E377,0)))</f>
        <v>43700</v>
      </c>
    </row>
    <row r="110" spans="2:6" x14ac:dyDescent="0.25">
      <c r="B110">
        <v>103</v>
      </c>
      <c r="C110" s="69">
        <f t="shared" si="1"/>
        <v>43568</v>
      </c>
      <c r="D110" s="63" t="str">
        <f>IF(OR(WEEKDAY(C110,1)=CRENEAUX!$S$15,WEEKDAY(C110,1)=CRENEAUX!$T$15,WEEKDAY(C110,1)=CRENEAUX!$U$15,WEEKDAY(C110,1)=CRENEAUX!$V$15,WEEKDAY(C110,1)=CRENEAUX!$W$15,WEEKDAY(C110,1)=CRENEAUX!$X$15,WEEKDAY(C110,1)=CRENEAUX!$Y$15),C110,"")</f>
        <v/>
      </c>
      <c r="E110" s="64" t="str">
        <f>IF(D110="","",SUMPRODUCT((D8:D377&lt;=D110)-(ISBLANK(D8:D377))))</f>
        <v/>
      </c>
      <c r="F110" s="70">
        <f>IF(ISNA(MATCH(MIN(E8:E377)+ROW()-ROW(F8),E8:E377,0)),"",INDEX(D8:D377,MATCH(MIN(E8:E377)+ROW()-ROW(F8),E8:E377,0)))</f>
        <v>43705</v>
      </c>
    </row>
    <row r="111" spans="2:6" x14ac:dyDescent="0.25">
      <c r="B111">
        <v>104</v>
      </c>
      <c r="C111" s="69">
        <f t="shared" si="1"/>
        <v>43569</v>
      </c>
      <c r="D111" s="63" t="str">
        <f>IF(OR(WEEKDAY(C111,1)=CRENEAUX!$S$15,WEEKDAY(C111,1)=CRENEAUX!$T$15,WEEKDAY(C111,1)=CRENEAUX!$U$15,WEEKDAY(C111,1)=CRENEAUX!$V$15,WEEKDAY(C111,1)=CRENEAUX!$W$15,WEEKDAY(C111,1)=CRENEAUX!$X$15,WEEKDAY(C111,1)=CRENEAUX!$Y$15),C111,"")</f>
        <v/>
      </c>
      <c r="E111" s="64" t="str">
        <f>IF(D111="","",SUMPRODUCT((D8:D377&lt;=D111)-(ISBLANK(D8:D377))))</f>
        <v/>
      </c>
      <c r="F111" s="70">
        <f>IF(ISNA(MATCH(MIN(E8:E377)+ROW()-ROW(F8),E8:E377,0)),"",INDEX(D8:D377,MATCH(MIN(E8:E377)+ROW()-ROW(F8),E8:E377,0)))</f>
        <v>43706</v>
      </c>
    </row>
    <row r="112" spans="2:6" x14ac:dyDescent="0.25">
      <c r="B112">
        <v>105</v>
      </c>
      <c r="C112" s="69">
        <f t="shared" si="1"/>
        <v>43570</v>
      </c>
      <c r="D112" s="63" t="str">
        <f>IF(OR(WEEKDAY(C112,1)=CRENEAUX!$S$15,WEEKDAY(C112,1)=CRENEAUX!$T$15,WEEKDAY(C112,1)=CRENEAUX!$U$15,WEEKDAY(C112,1)=CRENEAUX!$V$15,WEEKDAY(C112,1)=CRENEAUX!$W$15,WEEKDAY(C112,1)=CRENEAUX!$X$15,WEEKDAY(C112,1)=CRENEAUX!$Y$15),C112,"")</f>
        <v/>
      </c>
      <c r="E112" s="64" t="str">
        <f>IF(D112="","",SUMPRODUCT((D8:D377&lt;=D112)-(ISBLANK(D8:D377))))</f>
        <v/>
      </c>
      <c r="F112" s="70">
        <f>IF(ISNA(MATCH(MIN(E8:E377)+ROW()-ROW(F8),E8:E377,0)),"",INDEX(D8:D377,MATCH(MIN(E8:E377)+ROW()-ROW(F8),E8:E377,0)))</f>
        <v>43707</v>
      </c>
    </row>
    <row r="113" spans="2:6" x14ac:dyDescent="0.25">
      <c r="B113">
        <v>106</v>
      </c>
      <c r="C113" s="69">
        <f t="shared" si="1"/>
        <v>43571</v>
      </c>
      <c r="D113" s="63" t="str">
        <f>IF(OR(WEEKDAY(C113,1)=CRENEAUX!$S$15,WEEKDAY(C113,1)=CRENEAUX!$T$15,WEEKDAY(C113,1)=CRENEAUX!$U$15,WEEKDAY(C113,1)=CRENEAUX!$V$15,WEEKDAY(C113,1)=CRENEAUX!$W$15,WEEKDAY(C113,1)=CRENEAUX!$X$15,WEEKDAY(C113,1)=CRENEAUX!$Y$15),C113,"")</f>
        <v/>
      </c>
      <c r="E113" s="64" t="str">
        <f>IF(D113="","",SUMPRODUCT((D8:D377&lt;=D113)-(ISBLANK(D8:D377))))</f>
        <v/>
      </c>
      <c r="F113" s="70">
        <f>IF(ISNA(MATCH(MIN(E8:E377)+ROW()-ROW(F8),E8:E377,0)),"",INDEX(D8:D377,MATCH(MIN(E8:E377)+ROW()-ROW(F8),E8:E377,0)))</f>
        <v>43712</v>
      </c>
    </row>
    <row r="114" spans="2:6" x14ac:dyDescent="0.25">
      <c r="B114">
        <v>107</v>
      </c>
      <c r="C114" s="69">
        <f t="shared" si="1"/>
        <v>43572</v>
      </c>
      <c r="D114" s="63">
        <f>IF(OR(WEEKDAY(C114,1)=CRENEAUX!$S$15,WEEKDAY(C114,1)=CRENEAUX!$T$15,WEEKDAY(C114,1)=CRENEAUX!$U$15,WEEKDAY(C114,1)=CRENEAUX!$V$15,WEEKDAY(C114,1)=CRENEAUX!$W$15,WEEKDAY(C114,1)=CRENEAUX!$X$15,WEEKDAY(C114,1)=CRENEAUX!$Y$15),C114,"")</f>
        <v>43572</v>
      </c>
      <c r="E114" s="64">
        <f>IF(D114="","",SUMPRODUCT((D8:D377&lt;=D114)-(ISBLANK(D8:D377))))</f>
        <v>46</v>
      </c>
      <c r="F114" s="70">
        <f>IF(ISNA(MATCH(MIN(E8:E377)+ROW()-ROW(F8),E8:E377,0)),"",INDEX(D8:D377,MATCH(MIN(E8:E377)+ROW()-ROW(F8),E8:E377,0)))</f>
        <v>43713</v>
      </c>
    </row>
    <row r="115" spans="2:6" x14ac:dyDescent="0.25">
      <c r="B115">
        <v>108</v>
      </c>
      <c r="C115" s="69">
        <f t="shared" si="1"/>
        <v>43573</v>
      </c>
      <c r="D115" s="63">
        <f>IF(OR(WEEKDAY(C115,1)=CRENEAUX!$S$15,WEEKDAY(C115,1)=CRENEAUX!$T$15,WEEKDAY(C115,1)=CRENEAUX!$U$15,WEEKDAY(C115,1)=CRENEAUX!$V$15,WEEKDAY(C115,1)=CRENEAUX!$W$15,WEEKDAY(C115,1)=CRENEAUX!$X$15,WEEKDAY(C115,1)=CRENEAUX!$Y$15),C115,"")</f>
        <v>43573</v>
      </c>
      <c r="E115" s="64">
        <f>IF(D115="","",SUMPRODUCT((D8:D377&lt;=D115)-(ISBLANK(D8:D377))))</f>
        <v>47</v>
      </c>
      <c r="F115" s="70">
        <f>IF(ISNA(MATCH(MIN(E8:E377)+ROW()-ROW(F8),E8:E377,0)),"",INDEX(D8:D377,MATCH(MIN(E8:E377)+ROW()-ROW(F8),E8:E377,0)))</f>
        <v>43714</v>
      </c>
    </row>
    <row r="116" spans="2:6" x14ac:dyDescent="0.25">
      <c r="B116">
        <v>109</v>
      </c>
      <c r="C116" s="69">
        <f t="shared" si="1"/>
        <v>43574</v>
      </c>
      <c r="D116" s="63">
        <f>IF(OR(WEEKDAY(C116,1)=CRENEAUX!$S$15,WEEKDAY(C116,1)=CRENEAUX!$T$15,WEEKDAY(C116,1)=CRENEAUX!$U$15,WEEKDAY(C116,1)=CRENEAUX!$V$15,WEEKDAY(C116,1)=CRENEAUX!$W$15,WEEKDAY(C116,1)=CRENEAUX!$X$15,WEEKDAY(C116,1)=CRENEAUX!$Y$15),C116,"")</f>
        <v>43574</v>
      </c>
      <c r="E116" s="64">
        <f>IF(D116="","",SUMPRODUCT((D8:D377&lt;=D116)-(ISBLANK(D8:D377))))</f>
        <v>48</v>
      </c>
      <c r="F116" s="70">
        <f>IF(ISNA(MATCH(MIN(E8:E377)+ROW()-ROW(F8),E8:E377,0)),"",INDEX(D8:D377,MATCH(MIN(E8:E377)+ROW()-ROW(F8),E8:E377,0)))</f>
        <v>43719</v>
      </c>
    </row>
    <row r="117" spans="2:6" x14ac:dyDescent="0.25">
      <c r="B117">
        <v>110</v>
      </c>
      <c r="C117" s="69">
        <f t="shared" si="1"/>
        <v>43575</v>
      </c>
      <c r="D117" s="63" t="str">
        <f>IF(OR(WEEKDAY(C117,1)=CRENEAUX!$S$15,WEEKDAY(C117,1)=CRENEAUX!$T$15,WEEKDAY(C117,1)=CRENEAUX!$U$15,WEEKDAY(C117,1)=CRENEAUX!$V$15,WEEKDAY(C117,1)=CRENEAUX!$W$15,WEEKDAY(C117,1)=CRENEAUX!$X$15,WEEKDAY(C117,1)=CRENEAUX!$Y$15),C117,"")</f>
        <v/>
      </c>
      <c r="E117" s="64" t="str">
        <f>IF(D117="","",SUMPRODUCT((D8:D377&lt;=D117)-(ISBLANK(D8:D377))))</f>
        <v/>
      </c>
      <c r="F117" s="70">
        <f>IF(ISNA(MATCH(MIN(E8:E377)+ROW()-ROW(F8),E8:E377,0)),"",INDEX(D8:D377,MATCH(MIN(E8:E377)+ROW()-ROW(F8),E8:E377,0)))</f>
        <v>43720</v>
      </c>
    </row>
    <row r="118" spans="2:6" x14ac:dyDescent="0.25">
      <c r="B118">
        <v>111</v>
      </c>
      <c r="C118" s="69">
        <f t="shared" si="1"/>
        <v>43576</v>
      </c>
      <c r="D118" s="63" t="str">
        <f>IF(OR(WEEKDAY(C118,1)=CRENEAUX!$S$15,WEEKDAY(C118,1)=CRENEAUX!$T$15,WEEKDAY(C118,1)=CRENEAUX!$U$15,WEEKDAY(C118,1)=CRENEAUX!$V$15,WEEKDAY(C118,1)=CRENEAUX!$W$15,WEEKDAY(C118,1)=CRENEAUX!$X$15,WEEKDAY(C118,1)=CRENEAUX!$Y$15),C118,"")</f>
        <v/>
      </c>
      <c r="E118" s="64" t="str">
        <f>IF(D118="","",SUMPRODUCT((D8:D377&lt;=D118)-(ISBLANK(D8:D377))))</f>
        <v/>
      </c>
      <c r="F118" s="70">
        <f>IF(ISNA(MATCH(MIN(E8:E377)+ROW()-ROW(F8),E8:E377,0)),"",INDEX(D8:D377,MATCH(MIN(E8:E377)+ROW()-ROW(F8),E8:E377,0)))</f>
        <v>43721</v>
      </c>
    </row>
    <row r="119" spans="2:6" x14ac:dyDescent="0.25">
      <c r="B119">
        <v>112</v>
      </c>
      <c r="C119" s="69">
        <f t="shared" si="1"/>
        <v>43577</v>
      </c>
      <c r="D119" s="63" t="str">
        <f>IF(OR(WEEKDAY(C119,1)=CRENEAUX!$S$15,WEEKDAY(C119,1)=CRENEAUX!$T$15,WEEKDAY(C119,1)=CRENEAUX!$U$15,WEEKDAY(C119,1)=CRENEAUX!$V$15,WEEKDAY(C119,1)=CRENEAUX!$W$15,WEEKDAY(C119,1)=CRENEAUX!$X$15,WEEKDAY(C119,1)=CRENEAUX!$Y$15),C119,"")</f>
        <v/>
      </c>
      <c r="E119" s="64" t="str">
        <f>IF(D119="","",SUMPRODUCT((D8:D377&lt;=D119)-(ISBLANK(D8:D377))))</f>
        <v/>
      </c>
      <c r="F119" s="70">
        <f>IF(ISNA(MATCH(MIN(E8:E377)+ROW()-ROW(F8),E8:E377,0)),"",INDEX(D8:D377,MATCH(MIN(E8:E377)+ROW()-ROW(F8),E8:E377,0)))</f>
        <v>43726</v>
      </c>
    </row>
    <row r="120" spans="2:6" x14ac:dyDescent="0.25">
      <c r="B120">
        <v>113</v>
      </c>
      <c r="C120" s="69">
        <f t="shared" si="1"/>
        <v>43578</v>
      </c>
      <c r="D120" s="63" t="str">
        <f>IF(OR(WEEKDAY(C120,1)=CRENEAUX!$S$15,WEEKDAY(C120,1)=CRENEAUX!$T$15,WEEKDAY(C120,1)=CRENEAUX!$U$15,WEEKDAY(C120,1)=CRENEAUX!$V$15,WEEKDAY(C120,1)=CRENEAUX!$W$15,WEEKDAY(C120,1)=CRENEAUX!$X$15,WEEKDAY(C120,1)=CRENEAUX!$Y$15),C120,"")</f>
        <v/>
      </c>
      <c r="E120" s="64" t="str">
        <f>IF(D120="","",SUMPRODUCT((D8:D377&lt;=D120)-(ISBLANK(D8:D377))))</f>
        <v/>
      </c>
      <c r="F120" s="70">
        <f>IF(ISNA(MATCH(MIN(E8:E377)+ROW()-ROW(F8),E8:E377,0)),"",INDEX(D8:D377,MATCH(MIN(E8:E377)+ROW()-ROW(F8),E8:E377,0)))</f>
        <v>43727</v>
      </c>
    </row>
    <row r="121" spans="2:6" x14ac:dyDescent="0.25">
      <c r="B121">
        <v>114</v>
      </c>
      <c r="C121" s="69">
        <f t="shared" si="1"/>
        <v>43579</v>
      </c>
      <c r="D121" s="63">
        <f>IF(OR(WEEKDAY(C121,1)=CRENEAUX!$S$15,WEEKDAY(C121,1)=CRENEAUX!$T$15,WEEKDAY(C121,1)=CRENEAUX!$U$15,WEEKDAY(C121,1)=CRENEAUX!$V$15,WEEKDAY(C121,1)=CRENEAUX!$W$15,WEEKDAY(C121,1)=CRENEAUX!$X$15,WEEKDAY(C121,1)=CRENEAUX!$Y$15),C121,"")</f>
        <v>43579</v>
      </c>
      <c r="E121" s="64">
        <f>IF(D121="","",SUMPRODUCT((D8:D377&lt;=D121)-(ISBLANK(D8:D377))))</f>
        <v>49</v>
      </c>
      <c r="F121" s="70">
        <f>IF(ISNA(MATCH(MIN(E8:E377)+ROW()-ROW(F8),E8:E377,0)),"",INDEX(D8:D377,MATCH(MIN(E8:E377)+ROW()-ROW(F8),E8:E377,0)))</f>
        <v>43728</v>
      </c>
    </row>
    <row r="122" spans="2:6" x14ac:dyDescent="0.25">
      <c r="B122">
        <v>115</v>
      </c>
      <c r="C122" s="69">
        <f t="shared" si="1"/>
        <v>43580</v>
      </c>
      <c r="D122" s="63">
        <f>IF(OR(WEEKDAY(C122,1)=CRENEAUX!$S$15,WEEKDAY(C122,1)=CRENEAUX!$T$15,WEEKDAY(C122,1)=CRENEAUX!$U$15,WEEKDAY(C122,1)=CRENEAUX!$V$15,WEEKDAY(C122,1)=CRENEAUX!$W$15,WEEKDAY(C122,1)=CRENEAUX!$X$15,WEEKDAY(C122,1)=CRENEAUX!$Y$15),C122,"")</f>
        <v>43580</v>
      </c>
      <c r="E122" s="64">
        <f>IF(D122="","",SUMPRODUCT((D8:D377&lt;=D122)-(ISBLANK(D8:D377))))</f>
        <v>50</v>
      </c>
      <c r="F122" s="70">
        <f>IF(ISNA(MATCH(MIN(E8:E377)+ROW()-ROW(F8),E8:E377,0)),"",INDEX(D8:D377,MATCH(MIN(E8:E377)+ROW()-ROW(F8),E8:E377,0)))</f>
        <v>43733</v>
      </c>
    </row>
    <row r="123" spans="2:6" x14ac:dyDescent="0.25">
      <c r="B123">
        <v>116</v>
      </c>
      <c r="C123" s="69">
        <f t="shared" si="1"/>
        <v>43581</v>
      </c>
      <c r="D123" s="63">
        <f>IF(OR(WEEKDAY(C123,1)=CRENEAUX!$S$15,WEEKDAY(C123,1)=CRENEAUX!$T$15,WEEKDAY(C123,1)=CRENEAUX!$U$15,WEEKDAY(C123,1)=CRENEAUX!$V$15,WEEKDAY(C123,1)=CRENEAUX!$W$15,WEEKDAY(C123,1)=CRENEAUX!$X$15,WEEKDAY(C123,1)=CRENEAUX!$Y$15),C123,"")</f>
        <v>43581</v>
      </c>
      <c r="E123" s="64">
        <f>IF(D123="","",SUMPRODUCT((D8:D377&lt;=D123)-(ISBLANK(D8:D377))))</f>
        <v>51</v>
      </c>
      <c r="F123" s="70">
        <f>IF(ISNA(MATCH(MIN(E8:E377)+ROW()-ROW(F8),E8:E377,0)),"",INDEX(D8:D377,MATCH(MIN(E8:E377)+ROW()-ROW(F8),E8:E377,0)))</f>
        <v>43734</v>
      </c>
    </row>
    <row r="124" spans="2:6" x14ac:dyDescent="0.25">
      <c r="B124">
        <v>117</v>
      </c>
      <c r="C124" s="69">
        <f t="shared" si="1"/>
        <v>43582</v>
      </c>
      <c r="D124" s="63" t="str">
        <f>IF(OR(WEEKDAY(C124,1)=CRENEAUX!$S$15,WEEKDAY(C124,1)=CRENEAUX!$T$15,WEEKDAY(C124,1)=CRENEAUX!$U$15,WEEKDAY(C124,1)=CRENEAUX!$V$15,WEEKDAY(C124,1)=CRENEAUX!$W$15,WEEKDAY(C124,1)=CRENEAUX!$X$15,WEEKDAY(C124,1)=CRENEAUX!$Y$15),C124,"")</f>
        <v/>
      </c>
      <c r="E124" s="64" t="str">
        <f>IF(D124="","",SUMPRODUCT((D8:D377&lt;=D124)-(ISBLANK(D8:D377))))</f>
        <v/>
      </c>
      <c r="F124" s="70">
        <f>IF(ISNA(MATCH(MIN(E8:E377)+ROW()-ROW(F8),E8:E377,0)),"",INDEX(D8:D377,MATCH(MIN(E8:E377)+ROW()-ROW(F8),E8:E377,0)))</f>
        <v>43735</v>
      </c>
    </row>
    <row r="125" spans="2:6" x14ac:dyDescent="0.25">
      <c r="B125">
        <v>118</v>
      </c>
      <c r="C125" s="69">
        <f t="shared" si="1"/>
        <v>43583</v>
      </c>
      <c r="D125" s="63" t="str">
        <f>IF(OR(WEEKDAY(C125,1)=CRENEAUX!$S$15,WEEKDAY(C125,1)=CRENEAUX!$T$15,WEEKDAY(C125,1)=CRENEAUX!$U$15,WEEKDAY(C125,1)=CRENEAUX!$V$15,WEEKDAY(C125,1)=CRENEAUX!$W$15,WEEKDAY(C125,1)=CRENEAUX!$X$15,WEEKDAY(C125,1)=CRENEAUX!$Y$15),C125,"")</f>
        <v/>
      </c>
      <c r="E125" s="64" t="str">
        <f>IF(D125="","",SUMPRODUCT((D8:D377&lt;=D125)-(ISBLANK(D8:D377))))</f>
        <v/>
      </c>
      <c r="F125" s="70">
        <f>IF(ISNA(MATCH(MIN(E8:E377)+ROW()-ROW(F8),E8:E377,0)),"",INDEX(D8:D377,MATCH(MIN(E8:E377)+ROW()-ROW(F8),E8:E377,0)))</f>
        <v>43740</v>
      </c>
    </row>
    <row r="126" spans="2:6" x14ac:dyDescent="0.25">
      <c r="B126">
        <v>119</v>
      </c>
      <c r="C126" s="69">
        <f t="shared" si="1"/>
        <v>43584</v>
      </c>
      <c r="D126" s="63" t="str">
        <f>IF(OR(WEEKDAY(C126,1)=CRENEAUX!$S$15,WEEKDAY(C126,1)=CRENEAUX!$T$15,WEEKDAY(C126,1)=CRENEAUX!$U$15,WEEKDAY(C126,1)=CRENEAUX!$V$15,WEEKDAY(C126,1)=CRENEAUX!$W$15,WEEKDAY(C126,1)=CRENEAUX!$X$15,WEEKDAY(C126,1)=CRENEAUX!$Y$15),C126,"")</f>
        <v/>
      </c>
      <c r="E126" s="64" t="str">
        <f>IF(D126="","",SUMPRODUCT((D8:D377&lt;=D126)-(ISBLANK(D8:D377))))</f>
        <v/>
      </c>
      <c r="F126" s="70">
        <f>IF(ISNA(MATCH(MIN(E8:E377)+ROW()-ROW(F8),E8:E377,0)),"",INDEX(D8:D377,MATCH(MIN(E8:E377)+ROW()-ROW(F8),E8:E377,0)))</f>
        <v>43741</v>
      </c>
    </row>
    <row r="127" spans="2:6" x14ac:dyDescent="0.25">
      <c r="B127">
        <v>120</v>
      </c>
      <c r="C127" s="69">
        <f t="shared" si="1"/>
        <v>43585</v>
      </c>
      <c r="D127" s="63" t="str">
        <f>IF(OR(WEEKDAY(C127,1)=CRENEAUX!$S$15,WEEKDAY(C127,1)=CRENEAUX!$T$15,WEEKDAY(C127,1)=CRENEAUX!$U$15,WEEKDAY(C127,1)=CRENEAUX!$V$15,WEEKDAY(C127,1)=CRENEAUX!$W$15,WEEKDAY(C127,1)=CRENEAUX!$X$15,WEEKDAY(C127,1)=CRENEAUX!$Y$15),C127,"")</f>
        <v/>
      </c>
      <c r="E127" s="64" t="str">
        <f>IF(D127="","",SUMPRODUCT((D8:D377&lt;=D127)-(ISBLANK(D8:D377))))</f>
        <v/>
      </c>
      <c r="F127" s="70">
        <f>IF(ISNA(MATCH(MIN(E8:E377)+ROW()-ROW(F8),E8:E377,0)),"",INDEX(D8:D377,MATCH(MIN(E8:E377)+ROW()-ROW(F8),E8:E377,0)))</f>
        <v>43742</v>
      </c>
    </row>
    <row r="128" spans="2:6" x14ac:dyDescent="0.25">
      <c r="B128">
        <v>121</v>
      </c>
      <c r="C128" s="69">
        <f t="shared" si="1"/>
        <v>43586</v>
      </c>
      <c r="D128" s="63">
        <f>IF(OR(WEEKDAY(C128,1)=CRENEAUX!$S$15,WEEKDAY(C128,1)=CRENEAUX!$T$15,WEEKDAY(C128,1)=CRENEAUX!$U$15,WEEKDAY(C128,1)=CRENEAUX!$V$15,WEEKDAY(C128,1)=CRENEAUX!$W$15,WEEKDAY(C128,1)=CRENEAUX!$X$15,WEEKDAY(C128,1)=CRENEAUX!$Y$15),C128,"")</f>
        <v>43586</v>
      </c>
      <c r="E128" s="64">
        <f>IF(D128="","",SUMPRODUCT((D8:D377&lt;=D128)-(ISBLANK(D8:D377))))</f>
        <v>52</v>
      </c>
      <c r="F128" s="70">
        <f>IF(ISNA(MATCH(MIN(E8:E377)+ROW()-ROW(F8),E8:E377,0)),"",INDEX(D8:D377,MATCH(MIN(E8:E377)+ROW()-ROW(F8),E8:E377,0)))</f>
        <v>43747</v>
      </c>
    </row>
    <row r="129" spans="2:6" x14ac:dyDescent="0.25">
      <c r="B129">
        <v>122</v>
      </c>
      <c r="C129" s="69">
        <f t="shared" si="1"/>
        <v>43587</v>
      </c>
      <c r="D129" s="63">
        <f>IF(OR(WEEKDAY(C129,1)=CRENEAUX!$S$15,WEEKDAY(C129,1)=CRENEAUX!$T$15,WEEKDAY(C129,1)=CRENEAUX!$U$15,WEEKDAY(C129,1)=CRENEAUX!$V$15,WEEKDAY(C129,1)=CRENEAUX!$W$15,WEEKDAY(C129,1)=CRENEAUX!$X$15,WEEKDAY(C129,1)=CRENEAUX!$Y$15),C129,"")</f>
        <v>43587</v>
      </c>
      <c r="E129" s="64">
        <f>IF(D129="","",SUMPRODUCT((D8:D377&lt;=D129)-(ISBLANK(D8:D377))))</f>
        <v>53</v>
      </c>
      <c r="F129" s="70">
        <f>IF(ISNA(MATCH(MIN(E8:E377)+ROW()-ROW(F8),E8:E377,0)),"",INDEX(D8:D377,MATCH(MIN(E8:E377)+ROW()-ROW(F8),E8:E377,0)))</f>
        <v>43748</v>
      </c>
    </row>
    <row r="130" spans="2:6" x14ac:dyDescent="0.25">
      <c r="B130">
        <v>123</v>
      </c>
      <c r="C130" s="69">
        <f t="shared" si="1"/>
        <v>43588</v>
      </c>
      <c r="D130" s="63">
        <f>IF(OR(WEEKDAY(C130,1)=CRENEAUX!$S$15,WEEKDAY(C130,1)=CRENEAUX!$T$15,WEEKDAY(C130,1)=CRENEAUX!$U$15,WEEKDAY(C130,1)=CRENEAUX!$V$15,WEEKDAY(C130,1)=CRENEAUX!$W$15,WEEKDAY(C130,1)=CRENEAUX!$X$15,WEEKDAY(C130,1)=CRENEAUX!$Y$15),C130,"")</f>
        <v>43588</v>
      </c>
      <c r="E130" s="64">
        <f>IF(D130="","",SUMPRODUCT((D8:D377&lt;=D130)-(ISBLANK(D8:D377))))</f>
        <v>54</v>
      </c>
      <c r="F130" s="70">
        <f>IF(ISNA(MATCH(MIN(E8:E377)+ROW()-ROW(F8),E8:E377,0)),"",INDEX(D8:D377,MATCH(MIN(E8:E377)+ROW()-ROW(F8),E8:E377,0)))</f>
        <v>43749</v>
      </c>
    </row>
    <row r="131" spans="2:6" x14ac:dyDescent="0.25">
      <c r="B131">
        <v>124</v>
      </c>
      <c r="C131" s="69">
        <f t="shared" si="1"/>
        <v>43589</v>
      </c>
      <c r="D131" s="63" t="str">
        <f>IF(OR(WEEKDAY(C131,1)=CRENEAUX!$S$15,WEEKDAY(C131,1)=CRENEAUX!$T$15,WEEKDAY(C131,1)=CRENEAUX!$U$15,WEEKDAY(C131,1)=CRENEAUX!$V$15,WEEKDAY(C131,1)=CRENEAUX!$W$15,WEEKDAY(C131,1)=CRENEAUX!$X$15,WEEKDAY(C131,1)=CRENEAUX!$Y$15),C131,"")</f>
        <v/>
      </c>
      <c r="E131" s="64" t="str">
        <f>IF(D131="","",SUMPRODUCT((D8:D377&lt;=D131)-(ISBLANK(D8:D377))))</f>
        <v/>
      </c>
      <c r="F131" s="70">
        <f>IF(ISNA(MATCH(MIN(E8:E377)+ROW()-ROW(F8),E8:E377,0)),"",INDEX(D8:D377,MATCH(MIN(E8:E377)+ROW()-ROW(F8),E8:E377,0)))</f>
        <v>43754</v>
      </c>
    </row>
    <row r="132" spans="2:6" x14ac:dyDescent="0.25">
      <c r="B132">
        <v>125</v>
      </c>
      <c r="C132" s="69">
        <f t="shared" si="1"/>
        <v>43590</v>
      </c>
      <c r="D132" s="63" t="str">
        <f>IF(OR(WEEKDAY(C132,1)=CRENEAUX!$S$15,WEEKDAY(C132,1)=CRENEAUX!$T$15,WEEKDAY(C132,1)=CRENEAUX!$U$15,WEEKDAY(C132,1)=CRENEAUX!$V$15,WEEKDAY(C132,1)=CRENEAUX!$W$15,WEEKDAY(C132,1)=CRENEAUX!$X$15,WEEKDAY(C132,1)=CRENEAUX!$Y$15),C132,"")</f>
        <v/>
      </c>
      <c r="E132" s="64" t="str">
        <f>IF(D132="","",SUMPRODUCT((D8:D377&lt;=D132)-(ISBLANK(D8:D377))))</f>
        <v/>
      </c>
      <c r="F132" s="70">
        <f>IF(ISNA(MATCH(MIN(E8:E377)+ROW()-ROW(F8),E8:E377,0)),"",INDEX(D8:D377,MATCH(MIN(E8:E377)+ROW()-ROW(F8),E8:E377,0)))</f>
        <v>43755</v>
      </c>
    </row>
    <row r="133" spans="2:6" x14ac:dyDescent="0.25">
      <c r="B133">
        <v>126</v>
      </c>
      <c r="C133" s="69">
        <f t="shared" si="1"/>
        <v>43591</v>
      </c>
      <c r="D133" s="63" t="str">
        <f>IF(OR(WEEKDAY(C133,1)=CRENEAUX!$S$15,WEEKDAY(C133,1)=CRENEAUX!$T$15,WEEKDAY(C133,1)=CRENEAUX!$U$15,WEEKDAY(C133,1)=CRENEAUX!$V$15,WEEKDAY(C133,1)=CRENEAUX!$W$15,WEEKDAY(C133,1)=CRENEAUX!$X$15,WEEKDAY(C133,1)=CRENEAUX!$Y$15),C133,"")</f>
        <v/>
      </c>
      <c r="E133" s="64" t="str">
        <f>IF(D133="","",SUMPRODUCT((D8:D377&lt;=D133)-(ISBLANK(D8:D377))))</f>
        <v/>
      </c>
      <c r="F133" s="70">
        <f>IF(ISNA(MATCH(MIN(E8:E377)+ROW()-ROW(F8),E8:E377,0)),"",INDEX(D8:D377,MATCH(MIN(E8:E377)+ROW()-ROW(F8),E8:E377,0)))</f>
        <v>43756</v>
      </c>
    </row>
    <row r="134" spans="2:6" x14ac:dyDescent="0.25">
      <c r="B134">
        <v>127</v>
      </c>
      <c r="C134" s="69">
        <f t="shared" si="1"/>
        <v>43592</v>
      </c>
      <c r="D134" s="63" t="str">
        <f>IF(OR(WEEKDAY(C134,1)=CRENEAUX!$S$15,WEEKDAY(C134,1)=CRENEAUX!$T$15,WEEKDAY(C134,1)=CRENEAUX!$U$15,WEEKDAY(C134,1)=CRENEAUX!$V$15,WEEKDAY(C134,1)=CRENEAUX!$W$15,WEEKDAY(C134,1)=CRENEAUX!$X$15,WEEKDAY(C134,1)=CRENEAUX!$Y$15),C134,"")</f>
        <v/>
      </c>
      <c r="E134" s="64" t="str">
        <f>IF(D134="","",SUMPRODUCT((D8:D377&lt;=D134)-(ISBLANK(D8:D377))))</f>
        <v/>
      </c>
      <c r="F134" s="70">
        <f>IF(ISNA(MATCH(MIN(E8:E377)+ROW()-ROW(F8),E8:E377,0)),"",INDEX(D8:D377,MATCH(MIN(E8:E377)+ROW()-ROW(F8),E8:E377,0)))</f>
        <v>43761</v>
      </c>
    </row>
    <row r="135" spans="2:6" x14ac:dyDescent="0.25">
      <c r="B135">
        <v>128</v>
      </c>
      <c r="C135" s="69">
        <f t="shared" si="1"/>
        <v>43593</v>
      </c>
      <c r="D135" s="63">
        <f>IF(OR(WEEKDAY(C135,1)=CRENEAUX!$S$15,WEEKDAY(C135,1)=CRENEAUX!$T$15,WEEKDAY(C135,1)=CRENEAUX!$U$15,WEEKDAY(C135,1)=CRENEAUX!$V$15,WEEKDAY(C135,1)=CRENEAUX!$W$15,WEEKDAY(C135,1)=CRENEAUX!$X$15,WEEKDAY(C135,1)=CRENEAUX!$Y$15),C135,"")</f>
        <v>43593</v>
      </c>
      <c r="E135" s="64">
        <f>IF(D135="","",SUMPRODUCT((D8:D377&lt;=D135)-(ISBLANK(D8:D377))))</f>
        <v>55</v>
      </c>
      <c r="F135" s="70">
        <f>IF(ISNA(MATCH(MIN(E8:E377)+ROW()-ROW(F8),E8:E377,0)),"",INDEX(D8:D377,MATCH(MIN(E8:E377)+ROW()-ROW(F8),E8:E377,0)))</f>
        <v>43762</v>
      </c>
    </row>
    <row r="136" spans="2:6" x14ac:dyDescent="0.25">
      <c r="B136">
        <v>129</v>
      </c>
      <c r="C136" s="69">
        <f t="shared" si="1"/>
        <v>43594</v>
      </c>
      <c r="D136" s="63">
        <f>IF(OR(WEEKDAY(C136,1)=CRENEAUX!$S$15,WEEKDAY(C136,1)=CRENEAUX!$T$15,WEEKDAY(C136,1)=CRENEAUX!$U$15,WEEKDAY(C136,1)=CRENEAUX!$V$15,WEEKDAY(C136,1)=CRENEAUX!$W$15,WEEKDAY(C136,1)=CRENEAUX!$X$15,WEEKDAY(C136,1)=CRENEAUX!$Y$15),C136,"")</f>
        <v>43594</v>
      </c>
      <c r="E136" s="64">
        <f>IF(D136="","",SUMPRODUCT((D8:D377&lt;=D136)-(ISBLANK(D8:D377))))</f>
        <v>56</v>
      </c>
      <c r="F136" s="70">
        <f>IF(ISNA(MATCH(MIN(E8:E377)+ROW()-ROW(F8),E8:E377,0)),"",INDEX(D8:D377,MATCH(MIN(E8:E377)+ROW()-ROW(F8),E8:E377,0)))</f>
        <v>43763</v>
      </c>
    </row>
    <row r="137" spans="2:6" x14ac:dyDescent="0.25">
      <c r="B137">
        <v>130</v>
      </c>
      <c r="C137" s="69">
        <f t="shared" si="1"/>
        <v>43595</v>
      </c>
      <c r="D137" s="63">
        <f>IF(OR(WEEKDAY(C137,1)=CRENEAUX!$S$15,WEEKDAY(C137,1)=CRENEAUX!$T$15,WEEKDAY(C137,1)=CRENEAUX!$U$15,WEEKDAY(C137,1)=CRENEAUX!$V$15,WEEKDAY(C137,1)=CRENEAUX!$W$15,WEEKDAY(C137,1)=CRENEAUX!$X$15,WEEKDAY(C137,1)=CRENEAUX!$Y$15),C137,"")</f>
        <v>43595</v>
      </c>
      <c r="E137" s="64">
        <f>IF(D137="","",SUMPRODUCT((D8:D377&lt;=D137)-(ISBLANK(D8:D377))))</f>
        <v>57</v>
      </c>
      <c r="F137" s="70">
        <f>IF(ISNA(MATCH(MIN(E8:E377)+ROW()-ROW(F8),E8:E377,0)),"",INDEX(D8:D377,MATCH(MIN(E8:E377)+ROW()-ROW(F8),E8:E377,0)))</f>
        <v>43768</v>
      </c>
    </row>
    <row r="138" spans="2:6" x14ac:dyDescent="0.25">
      <c r="B138">
        <v>131</v>
      </c>
      <c r="C138" s="69">
        <f t="shared" ref="C138:C201" si="2">C137+1</f>
        <v>43596</v>
      </c>
      <c r="D138" s="63" t="str">
        <f>IF(OR(WEEKDAY(C138,1)=CRENEAUX!$S$15,WEEKDAY(C138,1)=CRENEAUX!$T$15,WEEKDAY(C138,1)=CRENEAUX!$U$15,WEEKDAY(C138,1)=CRENEAUX!$V$15,WEEKDAY(C138,1)=CRENEAUX!$W$15,WEEKDAY(C138,1)=CRENEAUX!$X$15,WEEKDAY(C138,1)=CRENEAUX!$Y$15),C138,"")</f>
        <v/>
      </c>
      <c r="E138" s="64" t="str">
        <f>IF(D138="","",SUMPRODUCT((D8:D377&lt;=D138)-(ISBLANK(D8:D377))))</f>
        <v/>
      </c>
      <c r="F138" s="70">
        <f>IF(ISNA(MATCH(MIN(E8:E377)+ROW()-ROW(F8),E8:E377,0)),"",INDEX(D8:D377,MATCH(MIN(E8:E377)+ROW()-ROW(F8),E8:E377,0)))</f>
        <v>43769</v>
      </c>
    </row>
    <row r="139" spans="2:6" x14ac:dyDescent="0.25">
      <c r="B139">
        <v>132</v>
      </c>
      <c r="C139" s="69">
        <f t="shared" si="2"/>
        <v>43597</v>
      </c>
      <c r="D139" s="63" t="str">
        <f>IF(OR(WEEKDAY(C139,1)=CRENEAUX!$S$15,WEEKDAY(C139,1)=CRENEAUX!$T$15,WEEKDAY(C139,1)=CRENEAUX!$U$15,WEEKDAY(C139,1)=CRENEAUX!$V$15,WEEKDAY(C139,1)=CRENEAUX!$W$15,WEEKDAY(C139,1)=CRENEAUX!$X$15,WEEKDAY(C139,1)=CRENEAUX!$Y$15),C139,"")</f>
        <v/>
      </c>
      <c r="E139" s="64" t="str">
        <f>IF(D139="","",SUMPRODUCT((D8:D377&lt;=D139)-(ISBLANK(D8:D377))))</f>
        <v/>
      </c>
      <c r="F139" s="70">
        <f>IF(ISNA(MATCH(MIN(E8:E377)+ROW()-ROW(F8),E8:E377,0)),"",INDEX(D8:D377,MATCH(MIN(E8:E377)+ROW()-ROW(F8),E8:E377,0)))</f>
        <v>43770</v>
      </c>
    </row>
    <row r="140" spans="2:6" x14ac:dyDescent="0.25">
      <c r="B140">
        <v>133</v>
      </c>
      <c r="C140" s="69">
        <f t="shared" si="2"/>
        <v>43598</v>
      </c>
      <c r="D140" s="63" t="str">
        <f>IF(OR(WEEKDAY(C140,1)=CRENEAUX!$S$15,WEEKDAY(C140,1)=CRENEAUX!$T$15,WEEKDAY(C140,1)=CRENEAUX!$U$15,WEEKDAY(C140,1)=CRENEAUX!$V$15,WEEKDAY(C140,1)=CRENEAUX!$W$15,WEEKDAY(C140,1)=CRENEAUX!$X$15,WEEKDAY(C140,1)=CRENEAUX!$Y$15),C140,"")</f>
        <v/>
      </c>
      <c r="E140" s="64" t="str">
        <f>IF(D140="","",SUMPRODUCT((D8:D377&lt;=D140)-(ISBLANK(D8:D377))))</f>
        <v/>
      </c>
      <c r="F140" s="70">
        <f>IF(ISNA(MATCH(MIN(E8:E377)+ROW()-ROW(F8),E8:E377,0)),"",INDEX(D8:D377,MATCH(MIN(E8:E377)+ROW()-ROW(F8),E8:E377,0)))</f>
        <v>43775</v>
      </c>
    </row>
    <row r="141" spans="2:6" x14ac:dyDescent="0.25">
      <c r="B141">
        <v>134</v>
      </c>
      <c r="C141" s="69">
        <f t="shared" si="2"/>
        <v>43599</v>
      </c>
      <c r="D141" s="63" t="str">
        <f>IF(OR(WEEKDAY(C141,1)=CRENEAUX!$S$15,WEEKDAY(C141,1)=CRENEAUX!$T$15,WEEKDAY(C141,1)=CRENEAUX!$U$15,WEEKDAY(C141,1)=CRENEAUX!$V$15,WEEKDAY(C141,1)=CRENEAUX!$W$15,WEEKDAY(C141,1)=CRENEAUX!$X$15,WEEKDAY(C141,1)=CRENEAUX!$Y$15),C141,"")</f>
        <v/>
      </c>
      <c r="E141" s="64" t="str">
        <f>IF(D141="","",SUMPRODUCT((D8:D377&lt;=D141)-(ISBLANK(D8:D377))))</f>
        <v/>
      </c>
      <c r="F141" s="70">
        <f>IF(ISNA(MATCH(MIN(E8:E377)+ROW()-ROW(F8),E8:E377,0)),"",INDEX(D8:D377,MATCH(MIN(E8:E377)+ROW()-ROW(F8),E8:E377,0)))</f>
        <v>43776</v>
      </c>
    </row>
    <row r="142" spans="2:6" x14ac:dyDescent="0.25">
      <c r="B142">
        <v>135</v>
      </c>
      <c r="C142" s="69">
        <f t="shared" si="2"/>
        <v>43600</v>
      </c>
      <c r="D142" s="63">
        <f>IF(OR(WEEKDAY(C142,1)=CRENEAUX!$S$15,WEEKDAY(C142,1)=CRENEAUX!$T$15,WEEKDAY(C142,1)=CRENEAUX!$U$15,WEEKDAY(C142,1)=CRENEAUX!$V$15,WEEKDAY(C142,1)=CRENEAUX!$W$15,WEEKDAY(C142,1)=CRENEAUX!$X$15,WEEKDAY(C142,1)=CRENEAUX!$Y$15),C142,"")</f>
        <v>43600</v>
      </c>
      <c r="E142" s="64">
        <f>IF(D142="","",SUMPRODUCT((D8:D377&lt;=D142)-(ISBLANK(D8:D377))))</f>
        <v>58</v>
      </c>
      <c r="F142" s="70">
        <f>IF(ISNA(MATCH(MIN(E8:E377)+ROW()-ROW(F8),E8:E377,0)),"",INDEX(D8:D377,MATCH(MIN(E8:E377)+ROW()-ROW(F8),E8:E377,0)))</f>
        <v>43777</v>
      </c>
    </row>
    <row r="143" spans="2:6" x14ac:dyDescent="0.25">
      <c r="B143">
        <v>136</v>
      </c>
      <c r="C143" s="69">
        <f t="shared" si="2"/>
        <v>43601</v>
      </c>
      <c r="D143" s="63">
        <f>IF(OR(WEEKDAY(C143,1)=CRENEAUX!$S$15,WEEKDAY(C143,1)=CRENEAUX!$T$15,WEEKDAY(C143,1)=CRENEAUX!$U$15,WEEKDAY(C143,1)=CRENEAUX!$V$15,WEEKDAY(C143,1)=CRENEAUX!$W$15,WEEKDAY(C143,1)=CRENEAUX!$X$15,WEEKDAY(C143,1)=CRENEAUX!$Y$15),C143,"")</f>
        <v>43601</v>
      </c>
      <c r="E143" s="64">
        <f>IF(D143="","",SUMPRODUCT((D8:D377&lt;=D143)-(ISBLANK(D8:D377))))</f>
        <v>59</v>
      </c>
      <c r="F143" s="70">
        <f>IF(ISNA(MATCH(MIN(E8:E377)+ROW()-ROW(F8),E8:E377,0)),"",INDEX(D8:D377,MATCH(MIN(E8:E377)+ROW()-ROW(F8),E8:E377,0)))</f>
        <v>43782</v>
      </c>
    </row>
    <row r="144" spans="2:6" x14ac:dyDescent="0.25">
      <c r="B144">
        <v>137</v>
      </c>
      <c r="C144" s="69">
        <f t="shared" si="2"/>
        <v>43602</v>
      </c>
      <c r="D144" s="63">
        <f>IF(OR(WEEKDAY(C144,1)=CRENEAUX!$S$15,WEEKDAY(C144,1)=CRENEAUX!$T$15,WEEKDAY(C144,1)=CRENEAUX!$U$15,WEEKDAY(C144,1)=CRENEAUX!$V$15,WEEKDAY(C144,1)=CRENEAUX!$W$15,WEEKDAY(C144,1)=CRENEAUX!$X$15,WEEKDAY(C144,1)=CRENEAUX!$Y$15),C144,"")</f>
        <v>43602</v>
      </c>
      <c r="E144" s="64">
        <f>IF(D144="","",SUMPRODUCT((D8:D377&lt;=D144)-(ISBLANK(D8:D377))))</f>
        <v>60</v>
      </c>
      <c r="F144" s="70">
        <f>IF(ISNA(MATCH(MIN(E8:E377)+ROW()-ROW(F8),E8:E377,0)),"",INDEX(D8:D377,MATCH(MIN(E8:E377)+ROW()-ROW(F8),E8:E377,0)))</f>
        <v>43783</v>
      </c>
    </row>
    <row r="145" spans="2:6" x14ac:dyDescent="0.25">
      <c r="B145">
        <v>138</v>
      </c>
      <c r="C145" s="69">
        <f t="shared" si="2"/>
        <v>43603</v>
      </c>
      <c r="D145" s="63" t="str">
        <f>IF(OR(WEEKDAY(C145,1)=CRENEAUX!$S$15,WEEKDAY(C145,1)=CRENEAUX!$T$15,WEEKDAY(C145,1)=CRENEAUX!$U$15,WEEKDAY(C145,1)=CRENEAUX!$V$15,WEEKDAY(C145,1)=CRENEAUX!$W$15,WEEKDAY(C145,1)=CRENEAUX!$X$15,WEEKDAY(C145,1)=CRENEAUX!$Y$15),C145,"")</f>
        <v/>
      </c>
      <c r="E145" s="64" t="str">
        <f>IF(D145="","",SUMPRODUCT((D8:D377&lt;=D145)-(ISBLANK(D8:D377))))</f>
        <v/>
      </c>
      <c r="F145" s="70">
        <f>IF(ISNA(MATCH(MIN(E8:E377)+ROW()-ROW(F8),E8:E377,0)),"",INDEX(D8:D377,MATCH(MIN(E8:E377)+ROW()-ROW(F8),E8:E377,0)))</f>
        <v>43784</v>
      </c>
    </row>
    <row r="146" spans="2:6" x14ac:dyDescent="0.25">
      <c r="B146">
        <v>139</v>
      </c>
      <c r="C146" s="69">
        <f t="shared" si="2"/>
        <v>43604</v>
      </c>
      <c r="D146" s="63" t="str">
        <f>IF(OR(WEEKDAY(C146,1)=CRENEAUX!$S$15,WEEKDAY(C146,1)=CRENEAUX!$T$15,WEEKDAY(C146,1)=CRENEAUX!$U$15,WEEKDAY(C146,1)=CRENEAUX!$V$15,WEEKDAY(C146,1)=CRENEAUX!$W$15,WEEKDAY(C146,1)=CRENEAUX!$X$15,WEEKDAY(C146,1)=CRENEAUX!$Y$15),C146,"")</f>
        <v/>
      </c>
      <c r="E146" s="64" t="str">
        <f>IF(D146="","",SUMPRODUCT((D8:D377&lt;=D146)-(ISBLANK(D8:D377))))</f>
        <v/>
      </c>
      <c r="F146" s="70">
        <f>IF(ISNA(MATCH(MIN(E8:E377)+ROW()-ROW(F8),E8:E377,0)),"",INDEX(D8:D377,MATCH(MIN(E8:E377)+ROW()-ROW(F8),E8:E377,0)))</f>
        <v>43789</v>
      </c>
    </row>
    <row r="147" spans="2:6" x14ac:dyDescent="0.25">
      <c r="B147">
        <v>140</v>
      </c>
      <c r="C147" s="69">
        <f t="shared" si="2"/>
        <v>43605</v>
      </c>
      <c r="D147" s="63" t="str">
        <f>IF(OR(WEEKDAY(C147,1)=CRENEAUX!$S$15,WEEKDAY(C147,1)=CRENEAUX!$T$15,WEEKDAY(C147,1)=CRENEAUX!$U$15,WEEKDAY(C147,1)=CRENEAUX!$V$15,WEEKDAY(C147,1)=CRENEAUX!$W$15,WEEKDAY(C147,1)=CRENEAUX!$X$15,WEEKDAY(C147,1)=CRENEAUX!$Y$15),C147,"")</f>
        <v/>
      </c>
      <c r="E147" s="64" t="str">
        <f>IF(D147="","",SUMPRODUCT((D8:D377&lt;=D147)-(ISBLANK(D8:D377))))</f>
        <v/>
      </c>
      <c r="F147" s="70">
        <f>IF(ISNA(MATCH(MIN(E8:E377)+ROW()-ROW(F8),E8:E377,0)),"",INDEX(D8:D377,MATCH(MIN(E8:E377)+ROW()-ROW(F8),E8:E377,0)))</f>
        <v>43790</v>
      </c>
    </row>
    <row r="148" spans="2:6" x14ac:dyDescent="0.25">
      <c r="B148">
        <v>141</v>
      </c>
      <c r="C148" s="69">
        <f t="shared" si="2"/>
        <v>43606</v>
      </c>
      <c r="D148" s="63" t="str">
        <f>IF(OR(WEEKDAY(C148,1)=CRENEAUX!$S$15,WEEKDAY(C148,1)=CRENEAUX!$T$15,WEEKDAY(C148,1)=CRENEAUX!$U$15,WEEKDAY(C148,1)=CRENEAUX!$V$15,WEEKDAY(C148,1)=CRENEAUX!$W$15,WEEKDAY(C148,1)=CRENEAUX!$X$15,WEEKDAY(C148,1)=CRENEAUX!$Y$15),C148,"")</f>
        <v/>
      </c>
      <c r="E148" s="64" t="str">
        <f>IF(D148="","",SUMPRODUCT((D8:D377&lt;=D148)-(ISBLANK(D8:D377))))</f>
        <v/>
      </c>
      <c r="F148" s="70">
        <f>IF(ISNA(MATCH(MIN(E8:E377)+ROW()-ROW(F8),E8:E377,0)),"",INDEX(D8:D377,MATCH(MIN(E8:E377)+ROW()-ROW(F8),E8:E377,0)))</f>
        <v>43791</v>
      </c>
    </row>
    <row r="149" spans="2:6" x14ac:dyDescent="0.25">
      <c r="B149">
        <v>142</v>
      </c>
      <c r="C149" s="69">
        <f t="shared" si="2"/>
        <v>43607</v>
      </c>
      <c r="D149" s="63">
        <f>IF(OR(WEEKDAY(C149,1)=CRENEAUX!$S$15,WEEKDAY(C149,1)=CRENEAUX!$T$15,WEEKDAY(C149,1)=CRENEAUX!$U$15,WEEKDAY(C149,1)=CRENEAUX!$V$15,WEEKDAY(C149,1)=CRENEAUX!$W$15,WEEKDAY(C149,1)=CRENEAUX!$X$15,WEEKDAY(C149,1)=CRENEAUX!$Y$15),C149,"")</f>
        <v>43607</v>
      </c>
      <c r="E149" s="64">
        <f>IF(D149="","",SUMPRODUCT((D8:D377&lt;=D149)-(ISBLANK(D8:D377))))</f>
        <v>61</v>
      </c>
      <c r="F149" s="70">
        <f>IF(ISNA(MATCH(MIN(E8:E377)+ROW()-ROW(F8),E8:E377,0)),"",INDEX(D8:D377,MATCH(MIN(E8:E377)+ROW()-ROW(F8),E8:E377,0)))</f>
        <v>43796</v>
      </c>
    </row>
    <row r="150" spans="2:6" x14ac:dyDescent="0.25">
      <c r="B150">
        <v>143</v>
      </c>
      <c r="C150" s="69">
        <f t="shared" si="2"/>
        <v>43608</v>
      </c>
      <c r="D150" s="63">
        <f>IF(OR(WEEKDAY(C150,1)=CRENEAUX!$S$15,WEEKDAY(C150,1)=CRENEAUX!$T$15,WEEKDAY(C150,1)=CRENEAUX!$U$15,WEEKDAY(C150,1)=CRENEAUX!$V$15,WEEKDAY(C150,1)=CRENEAUX!$W$15,WEEKDAY(C150,1)=CRENEAUX!$X$15,WEEKDAY(C150,1)=CRENEAUX!$Y$15),C150,"")</f>
        <v>43608</v>
      </c>
      <c r="E150" s="64">
        <f>IF(D150="","",SUMPRODUCT((D8:D377&lt;=D150)-(ISBLANK(D8:D377))))</f>
        <v>62</v>
      </c>
      <c r="F150" s="70">
        <f>IF(ISNA(MATCH(MIN(E8:E377)+ROW()-ROW(F8),E8:E377,0)),"",INDEX(D8:D377,MATCH(MIN(E8:E377)+ROW()-ROW(F8),E8:E377,0)))</f>
        <v>43797</v>
      </c>
    </row>
    <row r="151" spans="2:6" x14ac:dyDescent="0.25">
      <c r="B151">
        <v>144</v>
      </c>
      <c r="C151" s="69">
        <f t="shared" si="2"/>
        <v>43609</v>
      </c>
      <c r="D151" s="63">
        <f>IF(OR(WEEKDAY(C151,1)=CRENEAUX!$S$15,WEEKDAY(C151,1)=CRENEAUX!$T$15,WEEKDAY(C151,1)=CRENEAUX!$U$15,WEEKDAY(C151,1)=CRENEAUX!$V$15,WEEKDAY(C151,1)=CRENEAUX!$W$15,WEEKDAY(C151,1)=CRENEAUX!$X$15,WEEKDAY(C151,1)=CRENEAUX!$Y$15),C151,"")</f>
        <v>43609</v>
      </c>
      <c r="E151" s="64">
        <f>IF(D151="","",SUMPRODUCT((D8:D377&lt;=D151)-(ISBLANK(D8:D377))))</f>
        <v>63</v>
      </c>
      <c r="F151" s="70">
        <f>IF(ISNA(MATCH(MIN(E8:E377)+ROW()-ROW(F8),E8:E377,0)),"",INDEX(D8:D377,MATCH(MIN(E8:E377)+ROW()-ROW(F8),E8:E377,0)))</f>
        <v>43798</v>
      </c>
    </row>
    <row r="152" spans="2:6" x14ac:dyDescent="0.25">
      <c r="B152">
        <v>145</v>
      </c>
      <c r="C152" s="69">
        <f t="shared" si="2"/>
        <v>43610</v>
      </c>
      <c r="D152" s="63" t="str">
        <f>IF(OR(WEEKDAY(C152,1)=CRENEAUX!$S$15,WEEKDAY(C152,1)=CRENEAUX!$T$15,WEEKDAY(C152,1)=CRENEAUX!$U$15,WEEKDAY(C152,1)=CRENEAUX!$V$15,WEEKDAY(C152,1)=CRENEAUX!$W$15,WEEKDAY(C152,1)=CRENEAUX!$X$15,WEEKDAY(C152,1)=CRENEAUX!$Y$15),C152,"")</f>
        <v/>
      </c>
      <c r="E152" s="64" t="str">
        <f>IF(D152="","",SUMPRODUCT((D8:D377&lt;=D152)-(ISBLANK(D8:D377))))</f>
        <v/>
      </c>
      <c r="F152" s="70">
        <f>IF(ISNA(MATCH(MIN(E8:E377)+ROW()-ROW(F8),E8:E377,0)),"",INDEX(D8:D377,MATCH(MIN(E8:E377)+ROW()-ROW(F8),E8:E377,0)))</f>
        <v>43803</v>
      </c>
    </row>
    <row r="153" spans="2:6" x14ac:dyDescent="0.25">
      <c r="B153">
        <v>146</v>
      </c>
      <c r="C153" s="69">
        <f t="shared" si="2"/>
        <v>43611</v>
      </c>
      <c r="D153" s="63" t="str">
        <f>IF(OR(WEEKDAY(C153,1)=CRENEAUX!$S$15,WEEKDAY(C153,1)=CRENEAUX!$T$15,WEEKDAY(C153,1)=CRENEAUX!$U$15,WEEKDAY(C153,1)=CRENEAUX!$V$15,WEEKDAY(C153,1)=CRENEAUX!$W$15,WEEKDAY(C153,1)=CRENEAUX!$X$15,WEEKDAY(C153,1)=CRENEAUX!$Y$15),C153,"")</f>
        <v/>
      </c>
      <c r="E153" s="64" t="str">
        <f>IF(D153="","",SUMPRODUCT((D8:D377&lt;=D153)-(ISBLANK(D8:D377))))</f>
        <v/>
      </c>
      <c r="F153" s="70">
        <f>IF(ISNA(MATCH(MIN(E8:E377)+ROW()-ROW(F8),E8:E377,0)),"",INDEX(D8:D377,MATCH(MIN(E8:E377)+ROW()-ROW(F8),E8:E377,0)))</f>
        <v>43804</v>
      </c>
    </row>
    <row r="154" spans="2:6" x14ac:dyDescent="0.25">
      <c r="B154">
        <v>147</v>
      </c>
      <c r="C154" s="69">
        <f t="shared" si="2"/>
        <v>43612</v>
      </c>
      <c r="D154" s="63" t="str">
        <f>IF(OR(WEEKDAY(C154,1)=CRENEAUX!$S$15,WEEKDAY(C154,1)=CRENEAUX!$T$15,WEEKDAY(C154,1)=CRENEAUX!$U$15,WEEKDAY(C154,1)=CRENEAUX!$V$15,WEEKDAY(C154,1)=CRENEAUX!$W$15,WEEKDAY(C154,1)=CRENEAUX!$X$15,WEEKDAY(C154,1)=CRENEAUX!$Y$15),C154,"")</f>
        <v/>
      </c>
      <c r="E154" s="64" t="str">
        <f>IF(D154="","",SUMPRODUCT((D8:D377&lt;=D154)-(ISBLANK(D8:D377))))</f>
        <v/>
      </c>
      <c r="F154" s="70">
        <f>IF(ISNA(MATCH(MIN(E8:E377)+ROW()-ROW(F8),E8:E377,0)),"",INDEX(D8:D377,MATCH(MIN(E8:E377)+ROW()-ROW(F8),E8:E377,0)))</f>
        <v>43805</v>
      </c>
    </row>
    <row r="155" spans="2:6" x14ac:dyDescent="0.25">
      <c r="B155">
        <v>148</v>
      </c>
      <c r="C155" s="69">
        <f t="shared" si="2"/>
        <v>43613</v>
      </c>
      <c r="D155" s="63" t="str">
        <f>IF(OR(WEEKDAY(C155,1)=CRENEAUX!$S$15,WEEKDAY(C155,1)=CRENEAUX!$T$15,WEEKDAY(C155,1)=CRENEAUX!$U$15,WEEKDAY(C155,1)=CRENEAUX!$V$15,WEEKDAY(C155,1)=CRENEAUX!$W$15,WEEKDAY(C155,1)=CRENEAUX!$X$15,WEEKDAY(C155,1)=CRENEAUX!$Y$15),C155,"")</f>
        <v/>
      </c>
      <c r="E155" s="64" t="str">
        <f>IF(D155="","",SUMPRODUCT((D8:D377&lt;=D155)-(ISBLANK(D8:D377))))</f>
        <v/>
      </c>
      <c r="F155" s="70">
        <f>IF(ISNA(MATCH(MIN(E8:E377)+ROW()-ROW(F8),E8:E377,0)),"",INDEX(D8:D377,MATCH(MIN(E8:E377)+ROW()-ROW(F8),E8:E377,0)))</f>
        <v>43810</v>
      </c>
    </row>
    <row r="156" spans="2:6" x14ac:dyDescent="0.25">
      <c r="B156">
        <v>149</v>
      </c>
      <c r="C156" s="69">
        <f t="shared" si="2"/>
        <v>43614</v>
      </c>
      <c r="D156" s="63">
        <f>IF(OR(WEEKDAY(C156,1)=CRENEAUX!$S$15,WEEKDAY(C156,1)=CRENEAUX!$T$15,WEEKDAY(C156,1)=CRENEAUX!$U$15,WEEKDAY(C156,1)=CRENEAUX!$V$15,WEEKDAY(C156,1)=CRENEAUX!$W$15,WEEKDAY(C156,1)=CRENEAUX!$X$15,WEEKDAY(C156,1)=CRENEAUX!$Y$15),C156,"")</f>
        <v>43614</v>
      </c>
      <c r="E156" s="64">
        <f>IF(D156="","",SUMPRODUCT((D8:D377&lt;=D156)-(ISBLANK(D8:D377))))</f>
        <v>64</v>
      </c>
      <c r="F156" s="70">
        <f>IF(ISNA(MATCH(MIN(E8:E377)+ROW()-ROW(F8),E8:E377,0)),"",INDEX(D8:D377,MATCH(MIN(E8:E377)+ROW()-ROW(F8),E8:E377,0)))</f>
        <v>43811</v>
      </c>
    </row>
    <row r="157" spans="2:6" x14ac:dyDescent="0.25">
      <c r="B157">
        <v>150</v>
      </c>
      <c r="C157" s="69">
        <f t="shared" si="2"/>
        <v>43615</v>
      </c>
      <c r="D157" s="63">
        <f>IF(OR(WEEKDAY(C157,1)=CRENEAUX!$S$15,WEEKDAY(C157,1)=CRENEAUX!$T$15,WEEKDAY(C157,1)=CRENEAUX!$U$15,WEEKDAY(C157,1)=CRENEAUX!$V$15,WEEKDAY(C157,1)=CRENEAUX!$W$15,WEEKDAY(C157,1)=CRENEAUX!$X$15,WEEKDAY(C157,1)=CRENEAUX!$Y$15),C157,"")</f>
        <v>43615</v>
      </c>
      <c r="E157" s="64">
        <f>IF(D157="","",SUMPRODUCT((D8:D377&lt;=D157)-(ISBLANK(D8:D377))))</f>
        <v>65</v>
      </c>
      <c r="F157" s="70">
        <f>IF(ISNA(MATCH(MIN(E8:E377)+ROW()-ROW(F8),E8:E377,0)),"",INDEX(D8:D377,MATCH(MIN(E8:E377)+ROW()-ROW(F8),E8:E377,0)))</f>
        <v>43812</v>
      </c>
    </row>
    <row r="158" spans="2:6" x14ac:dyDescent="0.25">
      <c r="B158">
        <v>151</v>
      </c>
      <c r="C158" s="69">
        <f t="shared" si="2"/>
        <v>43616</v>
      </c>
      <c r="D158" s="63">
        <f>IF(OR(WEEKDAY(C158,1)=CRENEAUX!$S$15,WEEKDAY(C158,1)=CRENEAUX!$T$15,WEEKDAY(C158,1)=CRENEAUX!$U$15,WEEKDAY(C158,1)=CRENEAUX!$V$15,WEEKDAY(C158,1)=CRENEAUX!$W$15,WEEKDAY(C158,1)=CRENEAUX!$X$15,WEEKDAY(C158,1)=CRENEAUX!$Y$15),C158,"")</f>
        <v>43616</v>
      </c>
      <c r="E158" s="64">
        <f>IF(D158="","",SUMPRODUCT((D8:D377&lt;=D158)-(ISBLANK(D8:D377))))</f>
        <v>66</v>
      </c>
      <c r="F158" s="70">
        <f>IF(ISNA(MATCH(MIN(E8:E377)+ROW()-ROW(F8),E8:E377,0)),"",INDEX(D8:D377,MATCH(MIN(E8:E377)+ROW()-ROW(F8),E8:E377,0)))</f>
        <v>43817</v>
      </c>
    </row>
    <row r="159" spans="2:6" x14ac:dyDescent="0.25">
      <c r="B159">
        <v>152</v>
      </c>
      <c r="C159" s="69">
        <f t="shared" si="2"/>
        <v>43617</v>
      </c>
      <c r="D159" s="63" t="str">
        <f>IF(OR(WEEKDAY(C159,1)=CRENEAUX!$S$15,WEEKDAY(C159,1)=CRENEAUX!$T$15,WEEKDAY(C159,1)=CRENEAUX!$U$15,WEEKDAY(C159,1)=CRENEAUX!$V$15,WEEKDAY(C159,1)=CRENEAUX!$W$15,WEEKDAY(C159,1)=CRENEAUX!$X$15,WEEKDAY(C159,1)=CRENEAUX!$Y$15),C159,"")</f>
        <v/>
      </c>
      <c r="E159" s="64" t="str">
        <f>IF(D159="","",SUMPRODUCT((D8:D377&lt;=D159)-(ISBLANK(D8:D377))))</f>
        <v/>
      </c>
      <c r="F159" s="70">
        <f>IF(ISNA(MATCH(MIN(E8:E377)+ROW()-ROW(F8),E8:E377,0)),"",INDEX(D8:D377,MATCH(MIN(E8:E377)+ROW()-ROW(F8),E8:E377,0)))</f>
        <v>43818</v>
      </c>
    </row>
    <row r="160" spans="2:6" x14ac:dyDescent="0.25">
      <c r="B160">
        <v>153</v>
      </c>
      <c r="C160" s="69">
        <f t="shared" si="2"/>
        <v>43618</v>
      </c>
      <c r="D160" s="63" t="str">
        <f>IF(OR(WEEKDAY(C160,1)=CRENEAUX!$S$15,WEEKDAY(C160,1)=CRENEAUX!$T$15,WEEKDAY(C160,1)=CRENEAUX!$U$15,WEEKDAY(C160,1)=CRENEAUX!$V$15,WEEKDAY(C160,1)=CRENEAUX!$W$15,WEEKDAY(C160,1)=CRENEAUX!$X$15,WEEKDAY(C160,1)=CRENEAUX!$Y$15),C160,"")</f>
        <v/>
      </c>
      <c r="E160" s="64" t="str">
        <f>IF(D160="","",SUMPRODUCT((D8:D377&lt;=D160)-(ISBLANK(D8:D377))))</f>
        <v/>
      </c>
      <c r="F160" s="70">
        <f>IF(ISNA(MATCH(MIN(E8:E377)+ROW()-ROW(F8),E8:E377,0)),"",INDEX(D8:D377,MATCH(MIN(E8:E377)+ROW()-ROW(F8),E8:E377,0)))</f>
        <v>43819</v>
      </c>
    </row>
    <row r="161" spans="2:6" x14ac:dyDescent="0.25">
      <c r="B161">
        <v>154</v>
      </c>
      <c r="C161" s="69">
        <f t="shared" si="2"/>
        <v>43619</v>
      </c>
      <c r="D161" s="63" t="str">
        <f>IF(OR(WEEKDAY(C161,1)=CRENEAUX!$S$15,WEEKDAY(C161,1)=CRENEAUX!$T$15,WEEKDAY(C161,1)=CRENEAUX!$U$15,WEEKDAY(C161,1)=CRENEAUX!$V$15,WEEKDAY(C161,1)=CRENEAUX!$W$15,WEEKDAY(C161,1)=CRENEAUX!$X$15,WEEKDAY(C161,1)=CRENEAUX!$Y$15),C161,"")</f>
        <v/>
      </c>
      <c r="E161" s="64" t="str">
        <f>IF(D161="","",SUMPRODUCT((D8:D377&lt;=D161)-(ISBLANK(D8:D377))))</f>
        <v/>
      </c>
      <c r="F161" s="70">
        <f>IF(ISNA(MATCH(MIN(E8:E377)+ROW()-ROW(F8),E8:E377,0)),"",INDEX(D8:D377,MATCH(MIN(E8:E377)+ROW()-ROW(F8),E8:E377,0)))</f>
        <v>43824</v>
      </c>
    </row>
    <row r="162" spans="2:6" x14ac:dyDescent="0.25">
      <c r="B162">
        <v>155</v>
      </c>
      <c r="C162" s="69">
        <f t="shared" si="2"/>
        <v>43620</v>
      </c>
      <c r="D162" s="63" t="str">
        <f>IF(OR(WEEKDAY(C162,1)=CRENEAUX!$S$15,WEEKDAY(C162,1)=CRENEAUX!$T$15,WEEKDAY(C162,1)=CRENEAUX!$U$15,WEEKDAY(C162,1)=CRENEAUX!$V$15,WEEKDAY(C162,1)=CRENEAUX!$W$15,WEEKDAY(C162,1)=CRENEAUX!$X$15,WEEKDAY(C162,1)=CRENEAUX!$Y$15),C162,"")</f>
        <v/>
      </c>
      <c r="E162" s="64" t="str">
        <f>IF(D162="","",SUMPRODUCT((D8:D377&lt;=D162)-(ISBLANK(D8:D377))))</f>
        <v/>
      </c>
      <c r="F162" s="70">
        <f>IF(ISNA(MATCH(MIN(E8:E377)+ROW()-ROW(F8),E8:E377,0)),"",INDEX(D8:D377,MATCH(MIN(E8:E377)+ROW()-ROW(F8),E8:E377,0)))</f>
        <v>43825</v>
      </c>
    </row>
    <row r="163" spans="2:6" x14ac:dyDescent="0.25">
      <c r="B163">
        <v>156</v>
      </c>
      <c r="C163" s="69">
        <f t="shared" si="2"/>
        <v>43621</v>
      </c>
      <c r="D163" s="63">
        <f>IF(OR(WEEKDAY(C163,1)=CRENEAUX!$S$15,WEEKDAY(C163,1)=CRENEAUX!$T$15,WEEKDAY(C163,1)=CRENEAUX!$U$15,WEEKDAY(C163,1)=CRENEAUX!$V$15,WEEKDAY(C163,1)=CRENEAUX!$W$15,WEEKDAY(C163,1)=CRENEAUX!$X$15,WEEKDAY(C163,1)=CRENEAUX!$Y$15),C163,"")</f>
        <v>43621</v>
      </c>
      <c r="E163" s="64">
        <f>IF(D163="","",SUMPRODUCT((D8:D377&lt;=D163)-(ISBLANK(D8:D377))))</f>
        <v>67</v>
      </c>
      <c r="F163" s="70">
        <f>IF(ISNA(MATCH(MIN(E8:E377)+ROW()-ROW(F8),E8:E377,0)),"",INDEX(D8:D377,MATCH(MIN(E8:E377)+ROW()-ROW(F8),E8:E377,0)))</f>
        <v>43826</v>
      </c>
    </row>
    <row r="164" spans="2:6" x14ac:dyDescent="0.25">
      <c r="B164">
        <v>157</v>
      </c>
      <c r="C164" s="69">
        <f t="shared" si="2"/>
        <v>43622</v>
      </c>
      <c r="D164" s="63">
        <f>IF(OR(WEEKDAY(C164,1)=CRENEAUX!$S$15,WEEKDAY(C164,1)=CRENEAUX!$T$15,WEEKDAY(C164,1)=CRENEAUX!$U$15,WEEKDAY(C164,1)=CRENEAUX!$V$15,WEEKDAY(C164,1)=CRENEAUX!$W$15,WEEKDAY(C164,1)=CRENEAUX!$X$15,WEEKDAY(C164,1)=CRENEAUX!$Y$15),C164,"")</f>
        <v>43622</v>
      </c>
      <c r="E164" s="64">
        <f>IF(D164="","",SUMPRODUCT((D8:D377&lt;=D164)-(ISBLANK(D8:D377))))</f>
        <v>68</v>
      </c>
      <c r="F164" s="70">
        <f>IF(ISNA(MATCH(MIN(E8:E377)+ROW()-ROW(F8),E8:E377,0)),"",INDEX(D8:D377,MATCH(MIN(E8:E377)+ROW()-ROW(F8),E8:E377,0)))</f>
        <v>43831</v>
      </c>
    </row>
    <row r="165" spans="2:6" x14ac:dyDescent="0.25">
      <c r="B165">
        <v>158</v>
      </c>
      <c r="C165" s="69">
        <f t="shared" si="2"/>
        <v>43623</v>
      </c>
      <c r="D165" s="63">
        <f>IF(OR(WEEKDAY(C165,1)=CRENEAUX!$S$15,WEEKDAY(C165,1)=CRENEAUX!$T$15,WEEKDAY(C165,1)=CRENEAUX!$U$15,WEEKDAY(C165,1)=CRENEAUX!$V$15,WEEKDAY(C165,1)=CRENEAUX!$W$15,WEEKDAY(C165,1)=CRENEAUX!$X$15,WEEKDAY(C165,1)=CRENEAUX!$Y$15),C165,"")</f>
        <v>43623</v>
      </c>
      <c r="E165" s="64">
        <f>IF(D165="","",SUMPRODUCT((D8:D377&lt;=D165)-(ISBLANK(D8:D377))))</f>
        <v>69</v>
      </c>
      <c r="F165" s="70">
        <f>IF(ISNA(MATCH(MIN(E8:E377)+ROW()-ROW(F8),E8:E377,0)),"",INDEX(D8:D377,MATCH(MIN(E8:E377)+ROW()-ROW(F8),E8:E377,0)))</f>
        <v>43832</v>
      </c>
    </row>
    <row r="166" spans="2:6" x14ac:dyDescent="0.25">
      <c r="B166">
        <v>159</v>
      </c>
      <c r="C166" s="69">
        <f t="shared" si="2"/>
        <v>43624</v>
      </c>
      <c r="D166" s="63" t="str">
        <f>IF(OR(WEEKDAY(C166,1)=CRENEAUX!$S$15,WEEKDAY(C166,1)=CRENEAUX!$T$15,WEEKDAY(C166,1)=CRENEAUX!$U$15,WEEKDAY(C166,1)=CRENEAUX!$V$15,WEEKDAY(C166,1)=CRENEAUX!$W$15,WEEKDAY(C166,1)=CRENEAUX!$X$15,WEEKDAY(C166,1)=CRENEAUX!$Y$15),C166,"")</f>
        <v/>
      </c>
      <c r="E166" s="64" t="str">
        <f>IF(D166="","",SUMPRODUCT((D8:D377&lt;=D166)-(ISBLANK(D8:D377))))</f>
        <v/>
      </c>
      <c r="F166" s="70">
        <f>IF(ISNA(MATCH(MIN(E8:E377)+ROW()-ROW(F8),E8:E377,0)),"",INDEX(D8:D377,MATCH(MIN(E8:E377)+ROW()-ROW(F8),E8:E377,0)))</f>
        <v>43833</v>
      </c>
    </row>
    <row r="167" spans="2:6" x14ac:dyDescent="0.25">
      <c r="B167">
        <v>160</v>
      </c>
      <c r="C167" s="69">
        <f t="shared" si="2"/>
        <v>43625</v>
      </c>
      <c r="D167" s="63" t="str">
        <f>IF(OR(WEEKDAY(C167,1)=CRENEAUX!$S$15,WEEKDAY(C167,1)=CRENEAUX!$T$15,WEEKDAY(C167,1)=CRENEAUX!$U$15,WEEKDAY(C167,1)=CRENEAUX!$V$15,WEEKDAY(C167,1)=CRENEAUX!$W$15,WEEKDAY(C167,1)=CRENEAUX!$X$15,WEEKDAY(C167,1)=CRENEAUX!$Y$15),C167,"")</f>
        <v/>
      </c>
      <c r="E167" s="64" t="str">
        <f>IF(D167="","",SUMPRODUCT((D8:D377&lt;=D167)-(ISBLANK(D8:D377))))</f>
        <v/>
      </c>
      <c r="F167" s="70" t="str">
        <f>IF(ISNA(MATCH(MIN(E8:E377)+ROW()-ROW(F8),E8:E377,0)),"",INDEX(D8:D377,MATCH(MIN(E8:E377)+ROW()-ROW(F8),E8:E377,0)))</f>
        <v/>
      </c>
    </row>
    <row r="168" spans="2:6" x14ac:dyDescent="0.25">
      <c r="B168">
        <v>161</v>
      </c>
      <c r="C168" s="69">
        <f t="shared" si="2"/>
        <v>43626</v>
      </c>
      <c r="D168" s="63" t="str">
        <f>IF(OR(WEEKDAY(C168,1)=CRENEAUX!$S$15,WEEKDAY(C168,1)=CRENEAUX!$T$15,WEEKDAY(C168,1)=CRENEAUX!$U$15,WEEKDAY(C168,1)=CRENEAUX!$V$15,WEEKDAY(C168,1)=CRENEAUX!$W$15,WEEKDAY(C168,1)=CRENEAUX!$X$15,WEEKDAY(C168,1)=CRENEAUX!$Y$15),C168,"")</f>
        <v/>
      </c>
      <c r="E168" s="64" t="str">
        <f>IF(D168="","",SUMPRODUCT((D8:D377&lt;=D168)-(ISBLANK(D8:D377))))</f>
        <v/>
      </c>
      <c r="F168" s="70" t="str">
        <f>IF(ISNA(MATCH(MIN(E8:E377)+ROW()-ROW(F8),E8:E377,0)),"",INDEX(D8:D377,MATCH(MIN(E8:E377)+ROW()-ROW(F8),E8:E377,0)))</f>
        <v/>
      </c>
    </row>
    <row r="169" spans="2:6" x14ac:dyDescent="0.25">
      <c r="B169">
        <v>162</v>
      </c>
      <c r="C169" s="69">
        <f t="shared" si="2"/>
        <v>43627</v>
      </c>
      <c r="D169" s="63" t="str">
        <f>IF(OR(WEEKDAY(C169,1)=CRENEAUX!$S$15,WEEKDAY(C169,1)=CRENEAUX!$T$15,WEEKDAY(C169,1)=CRENEAUX!$U$15,WEEKDAY(C169,1)=CRENEAUX!$V$15,WEEKDAY(C169,1)=CRENEAUX!$W$15,WEEKDAY(C169,1)=CRENEAUX!$X$15,WEEKDAY(C169,1)=CRENEAUX!$Y$15),C169,"")</f>
        <v/>
      </c>
      <c r="E169" s="64" t="str">
        <f>IF(D169="","",SUMPRODUCT((D8:D377&lt;=D169)-(ISBLANK(D8:D377))))</f>
        <v/>
      </c>
      <c r="F169" s="70" t="str">
        <f>IF(ISNA(MATCH(MIN(E8:E377)+ROW()-ROW(F8),E8:E377,0)),"",INDEX(D8:D377,MATCH(MIN(E8:E377)+ROW()-ROW(F8),E8:E377,0)))</f>
        <v/>
      </c>
    </row>
    <row r="170" spans="2:6" x14ac:dyDescent="0.25">
      <c r="B170">
        <v>163</v>
      </c>
      <c r="C170" s="69">
        <f t="shared" si="2"/>
        <v>43628</v>
      </c>
      <c r="D170" s="63">
        <f>IF(OR(WEEKDAY(C170,1)=CRENEAUX!$S$15,WEEKDAY(C170,1)=CRENEAUX!$T$15,WEEKDAY(C170,1)=CRENEAUX!$U$15,WEEKDAY(C170,1)=CRENEAUX!$V$15,WEEKDAY(C170,1)=CRENEAUX!$W$15,WEEKDAY(C170,1)=CRENEAUX!$X$15,WEEKDAY(C170,1)=CRENEAUX!$Y$15),C170,"")</f>
        <v>43628</v>
      </c>
      <c r="E170" s="64">
        <f>IF(D170="","",SUMPRODUCT((D8:D377&lt;=D170)-(ISBLANK(D8:D377))))</f>
        <v>70</v>
      </c>
      <c r="F170" s="70" t="str">
        <f>IF(ISNA(MATCH(MIN(E8:E377)+ROW()-ROW(F8),E8:E377,0)),"",INDEX(D8:D377,MATCH(MIN(E8:E377)+ROW()-ROW(F8),E8:E377,0)))</f>
        <v/>
      </c>
    </row>
    <row r="171" spans="2:6" x14ac:dyDescent="0.25">
      <c r="B171">
        <v>164</v>
      </c>
      <c r="C171" s="69">
        <f t="shared" si="2"/>
        <v>43629</v>
      </c>
      <c r="D171" s="63">
        <f>IF(OR(WEEKDAY(C171,1)=CRENEAUX!$S$15,WEEKDAY(C171,1)=CRENEAUX!$T$15,WEEKDAY(C171,1)=CRENEAUX!$U$15,WEEKDAY(C171,1)=CRENEAUX!$V$15,WEEKDAY(C171,1)=CRENEAUX!$W$15,WEEKDAY(C171,1)=CRENEAUX!$X$15,WEEKDAY(C171,1)=CRENEAUX!$Y$15),C171,"")</f>
        <v>43629</v>
      </c>
      <c r="E171" s="64">
        <f>IF(D171="","",SUMPRODUCT((D8:D377&lt;=D171)-(ISBLANK(D8:D377))))</f>
        <v>71</v>
      </c>
      <c r="F171" s="70" t="str">
        <f>IF(ISNA(MATCH(MIN(E8:E377)+ROW()-ROW(F8),E8:E377,0)),"",INDEX(D8:D377,MATCH(MIN(E8:E377)+ROW()-ROW(F8),E8:E377,0)))</f>
        <v/>
      </c>
    </row>
    <row r="172" spans="2:6" x14ac:dyDescent="0.25">
      <c r="B172">
        <v>165</v>
      </c>
      <c r="C172" s="69">
        <f t="shared" si="2"/>
        <v>43630</v>
      </c>
      <c r="D172" s="63">
        <f>IF(OR(WEEKDAY(C172,1)=CRENEAUX!$S$15,WEEKDAY(C172,1)=CRENEAUX!$T$15,WEEKDAY(C172,1)=CRENEAUX!$U$15,WEEKDAY(C172,1)=CRENEAUX!$V$15,WEEKDAY(C172,1)=CRENEAUX!$W$15,WEEKDAY(C172,1)=CRENEAUX!$X$15,WEEKDAY(C172,1)=CRENEAUX!$Y$15),C172,"")</f>
        <v>43630</v>
      </c>
      <c r="E172" s="64">
        <f>IF(D172="","",SUMPRODUCT((D8:D377&lt;=D172)-(ISBLANK(D8:D377))))</f>
        <v>72</v>
      </c>
      <c r="F172" s="70" t="str">
        <f>IF(ISNA(MATCH(MIN(E8:E377)+ROW()-ROW(F8),E8:E377,0)),"",INDEX(D8:D377,MATCH(MIN(E8:E377)+ROW()-ROW(F8),E8:E377,0)))</f>
        <v/>
      </c>
    </row>
    <row r="173" spans="2:6" x14ac:dyDescent="0.25">
      <c r="B173">
        <v>166</v>
      </c>
      <c r="C173" s="69">
        <f t="shared" si="2"/>
        <v>43631</v>
      </c>
      <c r="D173" s="63" t="str">
        <f>IF(OR(WEEKDAY(C173,1)=CRENEAUX!$S$15,WEEKDAY(C173,1)=CRENEAUX!$T$15,WEEKDAY(C173,1)=CRENEAUX!$U$15,WEEKDAY(C173,1)=CRENEAUX!$V$15,WEEKDAY(C173,1)=CRENEAUX!$W$15,WEEKDAY(C173,1)=CRENEAUX!$X$15,WEEKDAY(C173,1)=CRENEAUX!$Y$15),C173,"")</f>
        <v/>
      </c>
      <c r="E173" s="64" t="str">
        <f>IF(D173="","",SUMPRODUCT((D8:D377&lt;=D173)-(ISBLANK(D8:D377))))</f>
        <v/>
      </c>
      <c r="F173" s="70" t="str">
        <f>IF(ISNA(MATCH(MIN(E8:E377)+ROW()-ROW(F8),E8:E377,0)),"",INDEX(D8:D377,MATCH(MIN(E8:E377)+ROW()-ROW(F8),E8:E377,0)))</f>
        <v/>
      </c>
    </row>
    <row r="174" spans="2:6" x14ac:dyDescent="0.25">
      <c r="B174">
        <v>167</v>
      </c>
      <c r="C174" s="69">
        <f t="shared" si="2"/>
        <v>43632</v>
      </c>
      <c r="D174" s="63" t="str">
        <f>IF(OR(WEEKDAY(C174,1)=CRENEAUX!$S$15,WEEKDAY(C174,1)=CRENEAUX!$T$15,WEEKDAY(C174,1)=CRENEAUX!$U$15,WEEKDAY(C174,1)=CRENEAUX!$V$15,WEEKDAY(C174,1)=CRENEAUX!$W$15,WEEKDAY(C174,1)=CRENEAUX!$X$15,WEEKDAY(C174,1)=CRENEAUX!$Y$15),C174,"")</f>
        <v/>
      </c>
      <c r="E174" s="64" t="str">
        <f>IF(D174="","",SUMPRODUCT((D8:D377&lt;=D174)-(ISBLANK(D8:D377))))</f>
        <v/>
      </c>
      <c r="F174" s="70" t="str">
        <f>IF(ISNA(MATCH(MIN(E8:E377)+ROW()-ROW(F8),E8:E377,0)),"",INDEX(D8:D377,MATCH(MIN(E8:E377)+ROW()-ROW(F8),E8:E377,0)))</f>
        <v/>
      </c>
    </row>
    <row r="175" spans="2:6" x14ac:dyDescent="0.25">
      <c r="B175">
        <v>168</v>
      </c>
      <c r="C175" s="69">
        <f t="shared" si="2"/>
        <v>43633</v>
      </c>
      <c r="D175" s="63" t="str">
        <f>IF(OR(WEEKDAY(C175,1)=CRENEAUX!$S$15,WEEKDAY(C175,1)=CRENEAUX!$T$15,WEEKDAY(C175,1)=CRENEAUX!$U$15,WEEKDAY(C175,1)=CRENEAUX!$V$15,WEEKDAY(C175,1)=CRENEAUX!$W$15,WEEKDAY(C175,1)=CRENEAUX!$X$15,WEEKDAY(C175,1)=CRENEAUX!$Y$15),C175,"")</f>
        <v/>
      </c>
      <c r="E175" s="64" t="str">
        <f>IF(D175="","",SUMPRODUCT((D8:D377&lt;=D175)-(ISBLANK(D8:D377))))</f>
        <v/>
      </c>
      <c r="F175" s="70" t="str">
        <f>IF(ISNA(MATCH(MIN(E8:E377)+ROW()-ROW(F8),E8:E377,0)),"",INDEX(D8:D377,MATCH(MIN(E8:E377)+ROW()-ROW(F8),E8:E377,0)))</f>
        <v/>
      </c>
    </row>
    <row r="176" spans="2:6" x14ac:dyDescent="0.25">
      <c r="B176">
        <v>169</v>
      </c>
      <c r="C176" s="69">
        <f t="shared" si="2"/>
        <v>43634</v>
      </c>
      <c r="D176" s="63" t="str">
        <f>IF(OR(WEEKDAY(C176,1)=CRENEAUX!$S$15,WEEKDAY(C176,1)=CRENEAUX!$T$15,WEEKDAY(C176,1)=CRENEAUX!$U$15,WEEKDAY(C176,1)=CRENEAUX!$V$15,WEEKDAY(C176,1)=CRENEAUX!$W$15,WEEKDAY(C176,1)=CRENEAUX!$X$15,WEEKDAY(C176,1)=CRENEAUX!$Y$15),C176,"")</f>
        <v/>
      </c>
      <c r="E176" s="64" t="str">
        <f>IF(D176="","",SUMPRODUCT((D8:D377&lt;=D176)-(ISBLANK(D8:D377))))</f>
        <v/>
      </c>
      <c r="F176" s="70" t="str">
        <f>IF(ISNA(MATCH(MIN(E8:E377)+ROW()-ROW(F8),E8:E377,0)),"",INDEX(D8:D377,MATCH(MIN(E8:E377)+ROW()-ROW(F8),E8:E377,0)))</f>
        <v/>
      </c>
    </row>
    <row r="177" spans="2:6" x14ac:dyDescent="0.25">
      <c r="B177">
        <v>170</v>
      </c>
      <c r="C177" s="69">
        <f t="shared" si="2"/>
        <v>43635</v>
      </c>
      <c r="D177" s="63">
        <f>IF(OR(WEEKDAY(C177,1)=CRENEAUX!$S$15,WEEKDAY(C177,1)=CRENEAUX!$T$15,WEEKDAY(C177,1)=CRENEAUX!$U$15,WEEKDAY(C177,1)=CRENEAUX!$V$15,WEEKDAY(C177,1)=CRENEAUX!$W$15,WEEKDAY(C177,1)=CRENEAUX!$X$15,WEEKDAY(C177,1)=CRENEAUX!$Y$15),C177,"")</f>
        <v>43635</v>
      </c>
      <c r="E177" s="64">
        <f>IF(D177="","",SUMPRODUCT((D8:D377&lt;=D177)-(ISBLANK(D8:D377))))</f>
        <v>73</v>
      </c>
      <c r="F177" s="70" t="str">
        <f>IF(ISNA(MATCH(MIN(E8:E377)+ROW()-ROW(F8),E8:E377,0)),"",INDEX(D8:D377,MATCH(MIN(E8:E377)+ROW()-ROW(F8),E8:E377,0)))</f>
        <v/>
      </c>
    </row>
    <row r="178" spans="2:6" x14ac:dyDescent="0.25">
      <c r="B178">
        <v>171</v>
      </c>
      <c r="C178" s="69">
        <f t="shared" si="2"/>
        <v>43636</v>
      </c>
      <c r="D178" s="63">
        <f>IF(OR(WEEKDAY(C178,1)=CRENEAUX!$S$15,WEEKDAY(C178,1)=CRENEAUX!$T$15,WEEKDAY(C178,1)=CRENEAUX!$U$15,WEEKDAY(C178,1)=CRENEAUX!$V$15,WEEKDAY(C178,1)=CRENEAUX!$W$15,WEEKDAY(C178,1)=CRENEAUX!$X$15,WEEKDAY(C178,1)=CRENEAUX!$Y$15),C178,"")</f>
        <v>43636</v>
      </c>
      <c r="E178" s="64">
        <f>IF(D178="","",SUMPRODUCT((D8:D377&lt;=D178)-(ISBLANK(D8:D377))))</f>
        <v>74</v>
      </c>
      <c r="F178" s="70" t="str">
        <f>IF(ISNA(MATCH(MIN(E8:E377)+ROW()-ROW(F8),E8:E377,0)),"",INDEX(D8:D377,MATCH(MIN(E8:E377)+ROW()-ROW(F8),E8:E377,0)))</f>
        <v/>
      </c>
    </row>
    <row r="179" spans="2:6" x14ac:dyDescent="0.25">
      <c r="B179">
        <v>172</v>
      </c>
      <c r="C179" s="69">
        <f t="shared" si="2"/>
        <v>43637</v>
      </c>
      <c r="D179" s="63">
        <f>IF(OR(WEEKDAY(C179,1)=CRENEAUX!$S$15,WEEKDAY(C179,1)=CRENEAUX!$T$15,WEEKDAY(C179,1)=CRENEAUX!$U$15,WEEKDAY(C179,1)=CRENEAUX!$V$15,WEEKDAY(C179,1)=CRENEAUX!$W$15,WEEKDAY(C179,1)=CRENEAUX!$X$15,WEEKDAY(C179,1)=CRENEAUX!$Y$15),C179,"")</f>
        <v>43637</v>
      </c>
      <c r="E179" s="64">
        <f>IF(D179="","",SUMPRODUCT((D8:D377&lt;=D179)-(ISBLANK(D8:D377))))</f>
        <v>75</v>
      </c>
      <c r="F179" s="70" t="str">
        <f>IF(ISNA(MATCH(MIN(E8:E377)+ROW()-ROW(F8),E8:E377,0)),"",INDEX(D8:D377,MATCH(MIN(E8:E377)+ROW()-ROW(F8),E8:E377,0)))</f>
        <v/>
      </c>
    </row>
    <row r="180" spans="2:6" x14ac:dyDescent="0.25">
      <c r="B180">
        <v>173</v>
      </c>
      <c r="C180" s="69">
        <f t="shared" si="2"/>
        <v>43638</v>
      </c>
      <c r="D180" s="63" t="str">
        <f>IF(OR(WEEKDAY(C180,1)=CRENEAUX!$S$15,WEEKDAY(C180,1)=CRENEAUX!$T$15,WEEKDAY(C180,1)=CRENEAUX!$U$15,WEEKDAY(C180,1)=CRENEAUX!$V$15,WEEKDAY(C180,1)=CRENEAUX!$W$15,WEEKDAY(C180,1)=CRENEAUX!$X$15,WEEKDAY(C180,1)=CRENEAUX!$Y$15),C180,"")</f>
        <v/>
      </c>
      <c r="E180" s="64" t="str">
        <f>IF(D180="","",SUMPRODUCT((D8:D377&lt;=D180)-(ISBLANK(D8:D377))))</f>
        <v/>
      </c>
      <c r="F180" s="70" t="str">
        <f>IF(ISNA(MATCH(MIN(E8:E377)+ROW()-ROW(F8),E8:E377,0)),"",INDEX(D8:D377,MATCH(MIN(E8:E377)+ROW()-ROW(F8),E8:E377,0)))</f>
        <v/>
      </c>
    </row>
    <row r="181" spans="2:6" x14ac:dyDescent="0.25">
      <c r="B181">
        <v>174</v>
      </c>
      <c r="C181" s="69">
        <f t="shared" si="2"/>
        <v>43639</v>
      </c>
      <c r="D181" s="63" t="str">
        <f>IF(OR(WEEKDAY(C181,1)=CRENEAUX!$S$15,WEEKDAY(C181,1)=CRENEAUX!$T$15,WEEKDAY(C181,1)=CRENEAUX!$U$15,WEEKDAY(C181,1)=CRENEAUX!$V$15,WEEKDAY(C181,1)=CRENEAUX!$W$15,WEEKDAY(C181,1)=CRENEAUX!$X$15,WEEKDAY(C181,1)=CRENEAUX!$Y$15),C181,"")</f>
        <v/>
      </c>
      <c r="E181" s="64" t="str">
        <f>IF(D181="","",SUMPRODUCT((D8:D377&lt;=D181)-(ISBLANK(D8:D377))))</f>
        <v/>
      </c>
      <c r="F181" s="70" t="str">
        <f>IF(ISNA(MATCH(MIN(E8:E377)+ROW()-ROW(F8),E8:E377,0)),"",INDEX(D8:D377,MATCH(MIN(E8:E377)+ROW()-ROW(F8),E8:E377,0)))</f>
        <v/>
      </c>
    </row>
    <row r="182" spans="2:6" x14ac:dyDescent="0.25">
      <c r="B182">
        <v>175</v>
      </c>
      <c r="C182" s="69">
        <f t="shared" si="2"/>
        <v>43640</v>
      </c>
      <c r="D182" s="63" t="str">
        <f>IF(OR(WEEKDAY(C182,1)=CRENEAUX!$S$15,WEEKDAY(C182,1)=CRENEAUX!$T$15,WEEKDAY(C182,1)=CRENEAUX!$U$15,WEEKDAY(C182,1)=CRENEAUX!$V$15,WEEKDAY(C182,1)=CRENEAUX!$W$15,WEEKDAY(C182,1)=CRENEAUX!$X$15,WEEKDAY(C182,1)=CRENEAUX!$Y$15),C182,"")</f>
        <v/>
      </c>
      <c r="E182" s="64" t="str">
        <f>IF(D182="","",SUMPRODUCT((D8:D377&lt;=D182)-(ISBLANK(D8:D377))))</f>
        <v/>
      </c>
      <c r="F182" s="70" t="str">
        <f>IF(ISNA(MATCH(MIN(E8:E377)+ROW()-ROW(F8),E8:E377,0)),"",INDEX(D8:D377,MATCH(MIN(E8:E377)+ROW()-ROW(F8),E8:E377,0)))</f>
        <v/>
      </c>
    </row>
    <row r="183" spans="2:6" x14ac:dyDescent="0.25">
      <c r="B183">
        <v>176</v>
      </c>
      <c r="C183" s="69">
        <f t="shared" si="2"/>
        <v>43641</v>
      </c>
      <c r="D183" s="63" t="str">
        <f>IF(OR(WEEKDAY(C183,1)=CRENEAUX!$S$15,WEEKDAY(C183,1)=CRENEAUX!$T$15,WEEKDAY(C183,1)=CRENEAUX!$U$15,WEEKDAY(C183,1)=CRENEAUX!$V$15,WEEKDAY(C183,1)=CRENEAUX!$W$15,WEEKDAY(C183,1)=CRENEAUX!$X$15,WEEKDAY(C183,1)=CRENEAUX!$Y$15),C183,"")</f>
        <v/>
      </c>
      <c r="E183" s="64" t="str">
        <f>IF(D183="","",SUMPRODUCT((D8:D377&lt;=D183)-(ISBLANK(D8:D377))))</f>
        <v/>
      </c>
      <c r="F183" s="70" t="str">
        <f>IF(ISNA(MATCH(MIN(E8:E377)+ROW()-ROW(F8),E8:E377,0)),"",INDEX(D8:D377,MATCH(MIN(E8:E377)+ROW()-ROW(F8),E8:E377,0)))</f>
        <v/>
      </c>
    </row>
    <row r="184" spans="2:6" x14ac:dyDescent="0.25">
      <c r="B184">
        <v>177</v>
      </c>
      <c r="C184" s="69">
        <f t="shared" si="2"/>
        <v>43642</v>
      </c>
      <c r="D184" s="63">
        <f>IF(OR(WEEKDAY(C184,1)=CRENEAUX!$S$15,WEEKDAY(C184,1)=CRENEAUX!$T$15,WEEKDAY(C184,1)=CRENEAUX!$U$15,WEEKDAY(C184,1)=CRENEAUX!$V$15,WEEKDAY(C184,1)=CRENEAUX!$W$15,WEEKDAY(C184,1)=CRENEAUX!$X$15,WEEKDAY(C184,1)=CRENEAUX!$Y$15),C184,"")</f>
        <v>43642</v>
      </c>
      <c r="E184" s="64">
        <f>IF(D184="","",SUMPRODUCT((D8:D377&lt;=D184)-(ISBLANK(D8:D377))))</f>
        <v>76</v>
      </c>
      <c r="F184" s="70" t="str">
        <f>IF(ISNA(MATCH(MIN(E8:E377)+ROW()-ROW(F8),E8:E377,0)),"",INDEX(D8:D377,MATCH(MIN(E8:E377)+ROW()-ROW(F8),E8:E377,0)))</f>
        <v/>
      </c>
    </row>
    <row r="185" spans="2:6" x14ac:dyDescent="0.25">
      <c r="B185">
        <v>178</v>
      </c>
      <c r="C185" s="69">
        <f t="shared" si="2"/>
        <v>43643</v>
      </c>
      <c r="D185" s="63">
        <f>IF(OR(WEEKDAY(C185,1)=CRENEAUX!$S$15,WEEKDAY(C185,1)=CRENEAUX!$T$15,WEEKDAY(C185,1)=CRENEAUX!$U$15,WEEKDAY(C185,1)=CRENEAUX!$V$15,WEEKDAY(C185,1)=CRENEAUX!$W$15,WEEKDAY(C185,1)=CRENEAUX!$X$15,WEEKDAY(C185,1)=CRENEAUX!$Y$15),C185,"")</f>
        <v>43643</v>
      </c>
      <c r="E185" s="64">
        <f>IF(D185="","",SUMPRODUCT((D8:D377&lt;=D185)-(ISBLANK(D8:D377))))</f>
        <v>77</v>
      </c>
      <c r="F185" s="70" t="str">
        <f>IF(ISNA(MATCH(MIN(E8:E377)+ROW()-ROW(F8),E8:E377,0)),"",INDEX(D8:D377,MATCH(MIN(E8:E377)+ROW()-ROW(F8),E8:E377,0)))</f>
        <v/>
      </c>
    </row>
    <row r="186" spans="2:6" x14ac:dyDescent="0.25">
      <c r="B186">
        <v>179</v>
      </c>
      <c r="C186" s="69">
        <f t="shared" si="2"/>
        <v>43644</v>
      </c>
      <c r="D186" s="63">
        <f>IF(OR(WEEKDAY(C186,1)=CRENEAUX!$S$15,WEEKDAY(C186,1)=CRENEAUX!$T$15,WEEKDAY(C186,1)=CRENEAUX!$U$15,WEEKDAY(C186,1)=CRENEAUX!$V$15,WEEKDAY(C186,1)=CRENEAUX!$W$15,WEEKDAY(C186,1)=CRENEAUX!$X$15,WEEKDAY(C186,1)=CRENEAUX!$Y$15),C186,"")</f>
        <v>43644</v>
      </c>
      <c r="E186" s="64">
        <f>IF(D186="","",SUMPRODUCT((D8:D377&lt;=D186)-(ISBLANK(D8:D377))))</f>
        <v>78</v>
      </c>
      <c r="F186" s="70" t="str">
        <f>IF(ISNA(MATCH(MIN(E8:E377)+ROW()-ROW(F8),E8:E377,0)),"",INDEX(D8:D377,MATCH(MIN(E8:E377)+ROW()-ROW(F8),E8:E377,0)))</f>
        <v/>
      </c>
    </row>
    <row r="187" spans="2:6" x14ac:dyDescent="0.25">
      <c r="B187">
        <v>180</v>
      </c>
      <c r="C187" s="69">
        <f t="shared" si="2"/>
        <v>43645</v>
      </c>
      <c r="D187" s="63" t="str">
        <f>IF(OR(WEEKDAY(C187,1)=CRENEAUX!$S$15,WEEKDAY(C187,1)=CRENEAUX!$T$15,WEEKDAY(C187,1)=CRENEAUX!$U$15,WEEKDAY(C187,1)=CRENEAUX!$V$15,WEEKDAY(C187,1)=CRENEAUX!$W$15,WEEKDAY(C187,1)=CRENEAUX!$X$15,WEEKDAY(C187,1)=CRENEAUX!$Y$15),C187,"")</f>
        <v/>
      </c>
      <c r="E187" s="64" t="str">
        <f>IF(D187="","",SUMPRODUCT((D8:D377&lt;=D187)-(ISBLANK(D8:D377))))</f>
        <v/>
      </c>
      <c r="F187" s="70" t="str">
        <f>IF(ISNA(MATCH(MIN(E8:E377)+ROW()-ROW(F8),E8:E377,0)),"",INDEX(D8:D377,MATCH(MIN(E8:E377)+ROW()-ROW(F8),E8:E377,0)))</f>
        <v/>
      </c>
    </row>
    <row r="188" spans="2:6" x14ac:dyDescent="0.25">
      <c r="B188">
        <v>181</v>
      </c>
      <c r="C188" s="69">
        <f t="shared" si="2"/>
        <v>43646</v>
      </c>
      <c r="D188" s="63" t="str">
        <f>IF(OR(WEEKDAY(C188,1)=CRENEAUX!$S$15,WEEKDAY(C188,1)=CRENEAUX!$T$15,WEEKDAY(C188,1)=CRENEAUX!$U$15,WEEKDAY(C188,1)=CRENEAUX!$V$15,WEEKDAY(C188,1)=CRENEAUX!$W$15,WEEKDAY(C188,1)=CRENEAUX!$X$15,WEEKDAY(C188,1)=CRENEAUX!$Y$15),C188,"")</f>
        <v/>
      </c>
      <c r="E188" s="64" t="str">
        <f>IF(D188="","",SUMPRODUCT((D8:D377&lt;=D188)-(ISBLANK(D8:D377))))</f>
        <v/>
      </c>
      <c r="F188" s="70" t="str">
        <f>IF(ISNA(MATCH(MIN(E8:E377)+ROW()-ROW(F8),E8:E377,0)),"",INDEX(D8:D377,MATCH(MIN(E8:E377)+ROW()-ROW(F8),E8:E377,0)))</f>
        <v/>
      </c>
    </row>
    <row r="189" spans="2:6" x14ac:dyDescent="0.25">
      <c r="B189">
        <v>182</v>
      </c>
      <c r="C189" s="69">
        <f t="shared" si="2"/>
        <v>43647</v>
      </c>
      <c r="D189" s="63" t="str">
        <f>IF(OR(WEEKDAY(C189,1)=CRENEAUX!$S$15,WEEKDAY(C189,1)=CRENEAUX!$T$15,WEEKDAY(C189,1)=CRENEAUX!$U$15,WEEKDAY(C189,1)=CRENEAUX!$V$15,WEEKDAY(C189,1)=CRENEAUX!$W$15,WEEKDAY(C189,1)=CRENEAUX!$X$15,WEEKDAY(C189,1)=CRENEAUX!$Y$15),C189,"")</f>
        <v/>
      </c>
      <c r="E189" s="64" t="str">
        <f>IF(D189="","",SUMPRODUCT((D8:D377&lt;=D189)-(ISBLANK(D8:D377))))</f>
        <v/>
      </c>
      <c r="F189" s="70" t="str">
        <f>IF(ISNA(MATCH(MIN(E8:E377)+ROW()-ROW(F8),E8:E377,0)),"",INDEX(D8:D377,MATCH(MIN(E8:E377)+ROW()-ROW(F8),E8:E377,0)))</f>
        <v/>
      </c>
    </row>
    <row r="190" spans="2:6" x14ac:dyDescent="0.25">
      <c r="B190">
        <v>183</v>
      </c>
      <c r="C190" s="69">
        <f t="shared" si="2"/>
        <v>43648</v>
      </c>
      <c r="D190" s="63" t="str">
        <f>IF(OR(WEEKDAY(C190,1)=CRENEAUX!$S$15,WEEKDAY(C190,1)=CRENEAUX!$T$15,WEEKDAY(C190,1)=CRENEAUX!$U$15,WEEKDAY(C190,1)=CRENEAUX!$V$15,WEEKDAY(C190,1)=CRENEAUX!$W$15,WEEKDAY(C190,1)=CRENEAUX!$X$15,WEEKDAY(C190,1)=CRENEAUX!$Y$15),C190,"")</f>
        <v/>
      </c>
      <c r="E190" s="64" t="str">
        <f>IF(D190="","",SUMPRODUCT((D8:D377&lt;=D190)-(ISBLANK(D8:D377))))</f>
        <v/>
      </c>
      <c r="F190" s="70" t="str">
        <f>IF(ISNA(MATCH(MIN(E8:E377)+ROW()-ROW(F8),E8:E377,0)),"",INDEX(D8:D377,MATCH(MIN(E8:E377)+ROW()-ROW(F8),E8:E377,0)))</f>
        <v/>
      </c>
    </row>
    <row r="191" spans="2:6" x14ac:dyDescent="0.25">
      <c r="B191">
        <v>184</v>
      </c>
      <c r="C191" s="69">
        <f t="shared" si="2"/>
        <v>43649</v>
      </c>
      <c r="D191" s="63">
        <f>IF(OR(WEEKDAY(C191,1)=CRENEAUX!$S$15,WEEKDAY(C191,1)=CRENEAUX!$T$15,WEEKDAY(C191,1)=CRENEAUX!$U$15,WEEKDAY(C191,1)=CRENEAUX!$V$15,WEEKDAY(C191,1)=CRENEAUX!$W$15,WEEKDAY(C191,1)=CRENEAUX!$X$15,WEEKDAY(C191,1)=CRENEAUX!$Y$15),C191,"")</f>
        <v>43649</v>
      </c>
      <c r="E191" s="64">
        <f>IF(D191="","",SUMPRODUCT((D8:D377&lt;=D191)-(ISBLANK(D8:D377))))</f>
        <v>79</v>
      </c>
      <c r="F191" s="70" t="str">
        <f>IF(ISNA(MATCH(MIN(E8:E377)+ROW()-ROW(F8),E8:E377,0)),"",INDEX(D8:D377,MATCH(MIN(E8:E377)+ROW()-ROW(F8),E8:E377,0)))</f>
        <v/>
      </c>
    </row>
    <row r="192" spans="2:6" x14ac:dyDescent="0.25">
      <c r="B192">
        <v>185</v>
      </c>
      <c r="C192" s="69">
        <f t="shared" si="2"/>
        <v>43650</v>
      </c>
      <c r="D192" s="63">
        <f>IF(OR(WEEKDAY(C192,1)=CRENEAUX!$S$15,WEEKDAY(C192,1)=CRENEAUX!$T$15,WEEKDAY(C192,1)=CRENEAUX!$U$15,WEEKDAY(C192,1)=CRENEAUX!$V$15,WEEKDAY(C192,1)=CRENEAUX!$W$15,WEEKDAY(C192,1)=CRENEAUX!$X$15,WEEKDAY(C192,1)=CRENEAUX!$Y$15),C192,"")</f>
        <v>43650</v>
      </c>
      <c r="E192" s="64">
        <f>IF(D192="","",SUMPRODUCT((D8:D377&lt;=D192)-(ISBLANK(D8:D377))))</f>
        <v>80</v>
      </c>
      <c r="F192" s="70" t="str">
        <f>IF(ISNA(MATCH(MIN(E8:E377)+ROW()-ROW(F8),E8:E377,0)),"",INDEX(D8:D377,MATCH(MIN(E8:E377)+ROW()-ROW(F8),E8:E377,0)))</f>
        <v/>
      </c>
    </row>
    <row r="193" spans="2:6" x14ac:dyDescent="0.25">
      <c r="B193">
        <v>186</v>
      </c>
      <c r="C193" s="69">
        <f t="shared" si="2"/>
        <v>43651</v>
      </c>
      <c r="D193" s="63">
        <f>IF(OR(WEEKDAY(C193,1)=CRENEAUX!$S$15,WEEKDAY(C193,1)=CRENEAUX!$T$15,WEEKDAY(C193,1)=CRENEAUX!$U$15,WEEKDAY(C193,1)=CRENEAUX!$V$15,WEEKDAY(C193,1)=CRENEAUX!$W$15,WEEKDAY(C193,1)=CRENEAUX!$X$15,WEEKDAY(C193,1)=CRENEAUX!$Y$15),C193,"")</f>
        <v>43651</v>
      </c>
      <c r="E193" s="64">
        <f>IF(D193="","",SUMPRODUCT((D8:D377&lt;=D193)-(ISBLANK(D8:D377))))</f>
        <v>81</v>
      </c>
      <c r="F193" s="70" t="str">
        <f>IF(ISNA(MATCH(MIN(E8:E377)+ROW()-ROW(F8),E8:E377,0)),"",INDEX(D8:D377,MATCH(MIN(E8:E377)+ROW()-ROW(F8),E8:E377,0)))</f>
        <v/>
      </c>
    </row>
    <row r="194" spans="2:6" x14ac:dyDescent="0.25">
      <c r="B194">
        <v>187</v>
      </c>
      <c r="C194" s="69">
        <f t="shared" si="2"/>
        <v>43652</v>
      </c>
      <c r="D194" s="63" t="str">
        <f>IF(OR(WEEKDAY(C194,1)=CRENEAUX!$S$15,WEEKDAY(C194,1)=CRENEAUX!$T$15,WEEKDAY(C194,1)=CRENEAUX!$U$15,WEEKDAY(C194,1)=CRENEAUX!$V$15,WEEKDAY(C194,1)=CRENEAUX!$W$15,WEEKDAY(C194,1)=CRENEAUX!$X$15,WEEKDAY(C194,1)=CRENEAUX!$Y$15),C194,"")</f>
        <v/>
      </c>
      <c r="E194" s="64" t="str">
        <f>IF(D194="","",SUMPRODUCT((D8:D377&lt;=D194)-(ISBLANK(D8:D377))))</f>
        <v/>
      </c>
      <c r="F194" s="70" t="str">
        <f>IF(ISNA(MATCH(MIN(E8:E377)+ROW()-ROW(F8),E8:E377,0)),"",INDEX(D8:D377,MATCH(MIN(E8:E377)+ROW()-ROW(F8),E8:E377,0)))</f>
        <v/>
      </c>
    </row>
    <row r="195" spans="2:6" x14ac:dyDescent="0.25">
      <c r="B195">
        <v>188</v>
      </c>
      <c r="C195" s="69">
        <f t="shared" si="2"/>
        <v>43653</v>
      </c>
      <c r="D195" s="63" t="str">
        <f>IF(OR(WEEKDAY(C195,1)=CRENEAUX!$S$15,WEEKDAY(C195,1)=CRENEAUX!$T$15,WEEKDAY(C195,1)=CRENEAUX!$U$15,WEEKDAY(C195,1)=CRENEAUX!$V$15,WEEKDAY(C195,1)=CRENEAUX!$W$15,WEEKDAY(C195,1)=CRENEAUX!$X$15,WEEKDAY(C195,1)=CRENEAUX!$Y$15),C195,"")</f>
        <v/>
      </c>
      <c r="E195" s="64" t="str">
        <f>IF(D195="","",SUMPRODUCT((D8:D377&lt;=D195)-(ISBLANK(D8:D377))))</f>
        <v/>
      </c>
      <c r="F195" s="70" t="str">
        <f>IF(ISNA(MATCH(MIN(E8:E377)+ROW()-ROW(F8),E8:E377,0)),"",INDEX(D8:D377,MATCH(MIN(E8:E377)+ROW()-ROW(F8),E8:E377,0)))</f>
        <v/>
      </c>
    </row>
    <row r="196" spans="2:6" x14ac:dyDescent="0.25">
      <c r="B196">
        <v>189</v>
      </c>
      <c r="C196" s="69">
        <f t="shared" si="2"/>
        <v>43654</v>
      </c>
      <c r="D196" s="63" t="str">
        <f>IF(OR(WEEKDAY(C196,1)=CRENEAUX!$S$15,WEEKDAY(C196,1)=CRENEAUX!$T$15,WEEKDAY(C196,1)=CRENEAUX!$U$15,WEEKDAY(C196,1)=CRENEAUX!$V$15,WEEKDAY(C196,1)=CRENEAUX!$W$15,WEEKDAY(C196,1)=CRENEAUX!$X$15,WEEKDAY(C196,1)=CRENEAUX!$Y$15),C196,"")</f>
        <v/>
      </c>
      <c r="E196" s="64" t="str">
        <f>IF(D196="","",SUMPRODUCT((D8:D377&lt;=D196)-(ISBLANK(D8:D377))))</f>
        <v/>
      </c>
      <c r="F196" s="70" t="str">
        <f>IF(ISNA(MATCH(MIN(E8:E377)+ROW()-ROW(F8),E8:E377,0)),"",INDEX(D8:D377,MATCH(MIN(E8:E377)+ROW()-ROW(F8),E8:E377,0)))</f>
        <v/>
      </c>
    </row>
    <row r="197" spans="2:6" x14ac:dyDescent="0.25">
      <c r="B197">
        <v>190</v>
      </c>
      <c r="C197" s="69">
        <f t="shared" si="2"/>
        <v>43655</v>
      </c>
      <c r="D197" s="63" t="str">
        <f>IF(OR(WEEKDAY(C197,1)=CRENEAUX!$S$15,WEEKDAY(C197,1)=CRENEAUX!$T$15,WEEKDAY(C197,1)=CRENEAUX!$U$15,WEEKDAY(C197,1)=CRENEAUX!$V$15,WEEKDAY(C197,1)=CRENEAUX!$W$15,WEEKDAY(C197,1)=CRENEAUX!$X$15,WEEKDAY(C197,1)=CRENEAUX!$Y$15),C197,"")</f>
        <v/>
      </c>
      <c r="E197" s="64" t="str">
        <f>IF(D197="","",SUMPRODUCT((D8:D377&lt;=D197)-(ISBLANK(D8:D377))))</f>
        <v/>
      </c>
      <c r="F197" s="70" t="str">
        <f>IF(ISNA(MATCH(MIN(E8:E377)+ROW()-ROW(F8),E8:E377,0)),"",INDEX(D8:D377,MATCH(MIN(E8:E377)+ROW()-ROW(F8),E8:E377,0)))</f>
        <v/>
      </c>
    </row>
    <row r="198" spans="2:6" x14ac:dyDescent="0.25">
      <c r="B198">
        <v>191</v>
      </c>
      <c r="C198" s="69">
        <f t="shared" si="2"/>
        <v>43656</v>
      </c>
      <c r="D198" s="63">
        <f>IF(OR(WEEKDAY(C198,1)=CRENEAUX!$S$15,WEEKDAY(C198,1)=CRENEAUX!$T$15,WEEKDAY(C198,1)=CRENEAUX!$U$15,WEEKDAY(C198,1)=CRENEAUX!$V$15,WEEKDAY(C198,1)=CRENEAUX!$W$15,WEEKDAY(C198,1)=CRENEAUX!$X$15,WEEKDAY(C198,1)=CRENEAUX!$Y$15),C198,"")</f>
        <v>43656</v>
      </c>
      <c r="E198" s="64">
        <f>IF(D198="","",SUMPRODUCT((D8:D377&lt;=D198)-(ISBLANK(D8:D377))))</f>
        <v>82</v>
      </c>
      <c r="F198" s="70" t="str">
        <f>IF(ISNA(MATCH(MIN(E8:E377)+ROW()-ROW(F8),E8:E377,0)),"",INDEX(D8:D377,MATCH(MIN(E8:E377)+ROW()-ROW(F8),E8:E377,0)))</f>
        <v/>
      </c>
    </row>
    <row r="199" spans="2:6" x14ac:dyDescent="0.25">
      <c r="B199">
        <v>192</v>
      </c>
      <c r="C199" s="69">
        <f t="shared" si="2"/>
        <v>43657</v>
      </c>
      <c r="D199" s="63">
        <f>IF(OR(WEEKDAY(C199,1)=CRENEAUX!$S$15,WEEKDAY(C199,1)=CRENEAUX!$T$15,WEEKDAY(C199,1)=CRENEAUX!$U$15,WEEKDAY(C199,1)=CRENEAUX!$V$15,WEEKDAY(C199,1)=CRENEAUX!$W$15,WEEKDAY(C199,1)=CRENEAUX!$X$15,WEEKDAY(C199,1)=CRENEAUX!$Y$15),C199,"")</f>
        <v>43657</v>
      </c>
      <c r="E199" s="64">
        <f>IF(D199="","",SUMPRODUCT((D8:D377&lt;=D199)-(ISBLANK(D8:D377))))</f>
        <v>83</v>
      </c>
      <c r="F199" s="70" t="str">
        <f>IF(ISNA(MATCH(MIN(E8:E377)+ROW()-ROW(F8),E8:E377,0)),"",INDEX(D8:D377,MATCH(MIN(E8:E377)+ROW()-ROW(F8),E8:E377,0)))</f>
        <v/>
      </c>
    </row>
    <row r="200" spans="2:6" x14ac:dyDescent="0.25">
      <c r="B200">
        <v>193</v>
      </c>
      <c r="C200" s="69">
        <f t="shared" si="2"/>
        <v>43658</v>
      </c>
      <c r="D200" s="63">
        <f>IF(OR(WEEKDAY(C200,1)=CRENEAUX!$S$15,WEEKDAY(C200,1)=CRENEAUX!$T$15,WEEKDAY(C200,1)=CRENEAUX!$U$15,WEEKDAY(C200,1)=CRENEAUX!$V$15,WEEKDAY(C200,1)=CRENEAUX!$W$15,WEEKDAY(C200,1)=CRENEAUX!$X$15,WEEKDAY(C200,1)=CRENEAUX!$Y$15),C200,"")</f>
        <v>43658</v>
      </c>
      <c r="E200" s="64">
        <f>IF(D200="","",SUMPRODUCT((D8:D377&lt;=D200)-(ISBLANK(D8:D377))))</f>
        <v>84</v>
      </c>
      <c r="F200" s="70" t="str">
        <f>IF(ISNA(MATCH(MIN(E8:E377)+ROW()-ROW(F8),E8:E377,0)),"",INDEX(D8:D377,MATCH(MIN(E8:E377)+ROW()-ROW(F8),E8:E377,0)))</f>
        <v/>
      </c>
    </row>
    <row r="201" spans="2:6" x14ac:dyDescent="0.25">
      <c r="B201">
        <v>194</v>
      </c>
      <c r="C201" s="69">
        <f t="shared" si="2"/>
        <v>43659</v>
      </c>
      <c r="D201" s="63" t="str">
        <f>IF(OR(WEEKDAY(C201,1)=CRENEAUX!$S$15,WEEKDAY(C201,1)=CRENEAUX!$T$15,WEEKDAY(C201,1)=CRENEAUX!$U$15,WEEKDAY(C201,1)=CRENEAUX!$V$15,WEEKDAY(C201,1)=CRENEAUX!$W$15,WEEKDAY(C201,1)=CRENEAUX!$X$15,WEEKDAY(C201,1)=CRENEAUX!$Y$15),C201,"")</f>
        <v/>
      </c>
      <c r="E201" s="64" t="str">
        <f>IF(D201="","",SUMPRODUCT((D8:D377&lt;=D201)-(ISBLANK(D8:D377))))</f>
        <v/>
      </c>
      <c r="F201" s="70" t="str">
        <f>IF(ISNA(MATCH(MIN(E8:E377)+ROW()-ROW(F8),E8:E377,0)),"",INDEX(D8:D377,MATCH(MIN(E8:E377)+ROW()-ROW(F8),E8:E377,0)))</f>
        <v/>
      </c>
    </row>
    <row r="202" spans="2:6" x14ac:dyDescent="0.25">
      <c r="B202">
        <v>195</v>
      </c>
      <c r="C202" s="69">
        <f t="shared" ref="C202:C265" si="3">C201+1</f>
        <v>43660</v>
      </c>
      <c r="D202" s="63" t="str">
        <f>IF(OR(WEEKDAY(C202,1)=CRENEAUX!$S$15,WEEKDAY(C202,1)=CRENEAUX!$T$15,WEEKDAY(C202,1)=CRENEAUX!$U$15,WEEKDAY(C202,1)=CRENEAUX!$V$15,WEEKDAY(C202,1)=CRENEAUX!$W$15,WEEKDAY(C202,1)=CRENEAUX!$X$15,WEEKDAY(C202,1)=CRENEAUX!$Y$15),C202,"")</f>
        <v/>
      </c>
      <c r="E202" s="64" t="str">
        <f>IF(D202="","",SUMPRODUCT((D8:D377&lt;=D202)-(ISBLANK(D8:D377))))</f>
        <v/>
      </c>
      <c r="F202" s="70" t="str">
        <f>IF(ISNA(MATCH(MIN(E8:E377)+ROW()-ROW(F8),E8:E377,0)),"",INDEX(D8:D377,MATCH(MIN(E8:E377)+ROW()-ROW(F8),E8:E377,0)))</f>
        <v/>
      </c>
    </row>
    <row r="203" spans="2:6" x14ac:dyDescent="0.25">
      <c r="B203">
        <v>196</v>
      </c>
      <c r="C203" s="69">
        <f t="shared" si="3"/>
        <v>43661</v>
      </c>
      <c r="D203" s="63" t="str">
        <f>IF(OR(WEEKDAY(C203,1)=CRENEAUX!$S$15,WEEKDAY(C203,1)=CRENEAUX!$T$15,WEEKDAY(C203,1)=CRENEAUX!$U$15,WEEKDAY(C203,1)=CRENEAUX!$V$15,WEEKDAY(C203,1)=CRENEAUX!$W$15,WEEKDAY(C203,1)=CRENEAUX!$X$15,WEEKDAY(C203,1)=CRENEAUX!$Y$15),C203,"")</f>
        <v/>
      </c>
      <c r="E203" s="64" t="str">
        <f>IF(D203="","",SUMPRODUCT((D8:D377&lt;=D203)-(ISBLANK(D8:D377))))</f>
        <v/>
      </c>
      <c r="F203" s="70" t="str">
        <f>IF(ISNA(MATCH(MIN(E8:E377)+ROW()-ROW(F8),E8:E377,0)),"",INDEX(D8:D377,MATCH(MIN(E8:E377)+ROW()-ROW(F8),E8:E377,0)))</f>
        <v/>
      </c>
    </row>
    <row r="204" spans="2:6" x14ac:dyDescent="0.25">
      <c r="B204">
        <v>197</v>
      </c>
      <c r="C204" s="69">
        <f t="shared" si="3"/>
        <v>43662</v>
      </c>
      <c r="D204" s="63" t="str">
        <f>IF(OR(WEEKDAY(C204,1)=CRENEAUX!$S$15,WEEKDAY(C204,1)=CRENEAUX!$T$15,WEEKDAY(C204,1)=CRENEAUX!$U$15,WEEKDAY(C204,1)=CRENEAUX!$V$15,WEEKDAY(C204,1)=CRENEAUX!$W$15,WEEKDAY(C204,1)=CRENEAUX!$X$15,WEEKDAY(C204,1)=CRENEAUX!$Y$15),C204,"")</f>
        <v/>
      </c>
      <c r="E204" s="64" t="str">
        <f>IF(D204="","",SUMPRODUCT((D8:D377&lt;=D204)-(ISBLANK(D8:D377))))</f>
        <v/>
      </c>
      <c r="F204" s="70" t="str">
        <f>IF(ISNA(MATCH(MIN(E8:E377)+ROW()-ROW(F8),E8:E377,0)),"",INDEX(D8:D377,MATCH(MIN(E8:E377)+ROW()-ROW(F8),E8:E377,0)))</f>
        <v/>
      </c>
    </row>
    <row r="205" spans="2:6" x14ac:dyDescent="0.25">
      <c r="B205">
        <v>198</v>
      </c>
      <c r="C205" s="69">
        <f t="shared" si="3"/>
        <v>43663</v>
      </c>
      <c r="D205" s="63">
        <f>IF(OR(WEEKDAY(C205,1)=CRENEAUX!$S$15,WEEKDAY(C205,1)=CRENEAUX!$T$15,WEEKDAY(C205,1)=CRENEAUX!$U$15,WEEKDAY(C205,1)=CRENEAUX!$V$15,WEEKDAY(C205,1)=CRENEAUX!$W$15,WEEKDAY(C205,1)=CRENEAUX!$X$15,WEEKDAY(C205,1)=CRENEAUX!$Y$15),C205,"")</f>
        <v>43663</v>
      </c>
      <c r="E205" s="64">
        <f>IF(D205="","",SUMPRODUCT((D8:D377&lt;=D205)-(ISBLANK(D8:D377))))</f>
        <v>85</v>
      </c>
      <c r="F205" s="70" t="str">
        <f>IF(ISNA(MATCH(MIN(E8:E377)+ROW()-ROW(F8),E8:E377,0)),"",INDEX(D8:D377,MATCH(MIN(E8:E377)+ROW()-ROW(F8),E8:E377,0)))</f>
        <v/>
      </c>
    </row>
    <row r="206" spans="2:6" x14ac:dyDescent="0.25">
      <c r="B206">
        <v>199</v>
      </c>
      <c r="C206" s="69">
        <f t="shared" si="3"/>
        <v>43664</v>
      </c>
      <c r="D206" s="63">
        <f>IF(OR(WEEKDAY(C206,1)=CRENEAUX!$S$15,WEEKDAY(C206,1)=CRENEAUX!$T$15,WEEKDAY(C206,1)=CRENEAUX!$U$15,WEEKDAY(C206,1)=CRENEAUX!$V$15,WEEKDAY(C206,1)=CRENEAUX!$W$15,WEEKDAY(C206,1)=CRENEAUX!$X$15,WEEKDAY(C206,1)=CRENEAUX!$Y$15),C206,"")</f>
        <v>43664</v>
      </c>
      <c r="E206" s="64">
        <f>IF(D206="","",SUMPRODUCT((D8:D377&lt;=D206)-(ISBLANK(D8:D377))))</f>
        <v>86</v>
      </c>
      <c r="F206" s="70" t="str">
        <f>IF(ISNA(MATCH(MIN(E8:E377)+ROW()-ROW(F8),E8:E377,0)),"",INDEX(D8:D377,MATCH(MIN(E8:E377)+ROW()-ROW(F8),E8:E377,0)))</f>
        <v/>
      </c>
    </row>
    <row r="207" spans="2:6" x14ac:dyDescent="0.25">
      <c r="B207">
        <v>200</v>
      </c>
      <c r="C207" s="69">
        <f t="shared" si="3"/>
        <v>43665</v>
      </c>
      <c r="D207" s="63">
        <f>IF(OR(WEEKDAY(C207,1)=CRENEAUX!$S$15,WEEKDAY(C207,1)=CRENEAUX!$T$15,WEEKDAY(C207,1)=CRENEAUX!$U$15,WEEKDAY(C207,1)=CRENEAUX!$V$15,WEEKDAY(C207,1)=CRENEAUX!$W$15,WEEKDAY(C207,1)=CRENEAUX!$X$15,WEEKDAY(C207,1)=CRENEAUX!$Y$15),C207,"")</f>
        <v>43665</v>
      </c>
      <c r="E207" s="64">
        <f>IF(D207="","",SUMPRODUCT((D8:D377&lt;=D207)-(ISBLANK(D8:D377))))</f>
        <v>87</v>
      </c>
      <c r="F207" s="70" t="str">
        <f>IF(ISNA(MATCH(MIN(E8:E377)+ROW()-ROW(F8),E8:E377,0)),"",INDEX(D8:D377,MATCH(MIN(E8:E377)+ROW()-ROW(F8),E8:E377,0)))</f>
        <v/>
      </c>
    </row>
    <row r="208" spans="2:6" x14ac:dyDescent="0.25">
      <c r="B208">
        <v>201</v>
      </c>
      <c r="C208" s="69">
        <f t="shared" si="3"/>
        <v>43666</v>
      </c>
      <c r="D208" s="63" t="str">
        <f>IF(OR(WEEKDAY(C208,1)=CRENEAUX!$S$15,WEEKDAY(C208,1)=CRENEAUX!$T$15,WEEKDAY(C208,1)=CRENEAUX!$U$15,WEEKDAY(C208,1)=CRENEAUX!$V$15,WEEKDAY(C208,1)=CRENEAUX!$W$15,WEEKDAY(C208,1)=CRENEAUX!$X$15,WEEKDAY(C208,1)=CRENEAUX!$Y$15),C208,"")</f>
        <v/>
      </c>
      <c r="E208" s="64" t="str">
        <f>IF(D208="","",SUMPRODUCT((D8:D377&lt;=D208)-(ISBLANK(D8:D377))))</f>
        <v/>
      </c>
      <c r="F208" s="70" t="str">
        <f>IF(ISNA(MATCH(MIN(E8:E377)+ROW()-ROW(F8),E8:E377,0)),"",INDEX(D8:D377,MATCH(MIN(E8:E377)+ROW()-ROW(F8),E8:E377,0)))</f>
        <v/>
      </c>
    </row>
    <row r="209" spans="2:6" x14ac:dyDescent="0.25">
      <c r="B209">
        <v>202</v>
      </c>
      <c r="C209" s="69">
        <f t="shared" si="3"/>
        <v>43667</v>
      </c>
      <c r="D209" s="63" t="str">
        <f>IF(OR(WEEKDAY(C209,1)=CRENEAUX!$S$15,WEEKDAY(C209,1)=CRENEAUX!$T$15,WEEKDAY(C209,1)=CRENEAUX!$U$15,WEEKDAY(C209,1)=CRENEAUX!$V$15,WEEKDAY(C209,1)=CRENEAUX!$W$15,WEEKDAY(C209,1)=CRENEAUX!$X$15,WEEKDAY(C209,1)=CRENEAUX!$Y$15),C209,"")</f>
        <v/>
      </c>
      <c r="E209" s="64" t="str">
        <f>IF(D209="","",SUMPRODUCT((D8:D377&lt;=D209)-(ISBLANK(D8:D377))))</f>
        <v/>
      </c>
      <c r="F209" s="70" t="str">
        <f>IF(ISNA(MATCH(MIN(E8:E377)+ROW()-ROW(F8),E8:E377,0)),"",INDEX(D8:D377,MATCH(MIN(E8:E377)+ROW()-ROW(F8),E8:E377,0)))</f>
        <v/>
      </c>
    </row>
    <row r="210" spans="2:6" x14ac:dyDescent="0.25">
      <c r="B210">
        <v>203</v>
      </c>
      <c r="C210" s="69">
        <f t="shared" si="3"/>
        <v>43668</v>
      </c>
      <c r="D210" s="63" t="str">
        <f>IF(OR(WEEKDAY(C210,1)=CRENEAUX!$S$15,WEEKDAY(C210,1)=CRENEAUX!$T$15,WEEKDAY(C210,1)=CRENEAUX!$U$15,WEEKDAY(C210,1)=CRENEAUX!$V$15,WEEKDAY(C210,1)=CRENEAUX!$W$15,WEEKDAY(C210,1)=CRENEAUX!$X$15,WEEKDAY(C210,1)=CRENEAUX!$Y$15),C210,"")</f>
        <v/>
      </c>
      <c r="E210" s="64" t="str">
        <f>IF(D210="","",SUMPRODUCT((D8:D377&lt;=D210)-(ISBLANK(D8:D377))))</f>
        <v/>
      </c>
      <c r="F210" s="70" t="str">
        <f>IF(ISNA(MATCH(MIN(E8:E377)+ROW()-ROW(F8),E8:E377,0)),"",INDEX(D8:D377,MATCH(MIN(E8:E377)+ROW()-ROW(F8),E8:E377,0)))</f>
        <v/>
      </c>
    </row>
    <row r="211" spans="2:6" x14ac:dyDescent="0.25">
      <c r="B211">
        <v>204</v>
      </c>
      <c r="C211" s="69">
        <f t="shared" si="3"/>
        <v>43669</v>
      </c>
      <c r="D211" s="63" t="str">
        <f>IF(OR(WEEKDAY(C211,1)=CRENEAUX!$S$15,WEEKDAY(C211,1)=CRENEAUX!$T$15,WEEKDAY(C211,1)=CRENEAUX!$U$15,WEEKDAY(C211,1)=CRENEAUX!$V$15,WEEKDAY(C211,1)=CRENEAUX!$W$15,WEEKDAY(C211,1)=CRENEAUX!$X$15,WEEKDAY(C211,1)=CRENEAUX!$Y$15),C211,"")</f>
        <v/>
      </c>
      <c r="E211" s="64" t="str">
        <f>IF(D211="","",SUMPRODUCT((D8:D377&lt;=D211)-(ISBLANK(D8:D377))))</f>
        <v/>
      </c>
      <c r="F211" s="70" t="str">
        <f>IF(ISNA(MATCH(MIN(E8:E377)+ROW()-ROW(F8),E8:E377,0)),"",INDEX(D8:D377,MATCH(MIN(E8:E377)+ROW()-ROW(F8),E8:E377,0)))</f>
        <v/>
      </c>
    </row>
    <row r="212" spans="2:6" x14ac:dyDescent="0.25">
      <c r="B212">
        <v>205</v>
      </c>
      <c r="C212" s="69">
        <f t="shared" si="3"/>
        <v>43670</v>
      </c>
      <c r="D212" s="63">
        <f>IF(OR(WEEKDAY(C212,1)=CRENEAUX!$S$15,WEEKDAY(C212,1)=CRENEAUX!$T$15,WEEKDAY(C212,1)=CRENEAUX!$U$15,WEEKDAY(C212,1)=CRENEAUX!$V$15,WEEKDAY(C212,1)=CRENEAUX!$W$15,WEEKDAY(C212,1)=CRENEAUX!$X$15,WEEKDAY(C212,1)=CRENEAUX!$Y$15),C212,"")</f>
        <v>43670</v>
      </c>
      <c r="E212" s="64">
        <f>IF(D212="","",SUMPRODUCT((D8:D377&lt;=D212)-(ISBLANK(D8:D377))))</f>
        <v>88</v>
      </c>
      <c r="F212" s="70" t="str">
        <f>IF(ISNA(MATCH(MIN(E8:E377)+ROW()-ROW(F8),E8:E377,0)),"",INDEX(D8:D377,MATCH(MIN(E8:E377)+ROW()-ROW(F8),E8:E377,0)))</f>
        <v/>
      </c>
    </row>
    <row r="213" spans="2:6" x14ac:dyDescent="0.25">
      <c r="B213">
        <v>206</v>
      </c>
      <c r="C213" s="69">
        <f t="shared" si="3"/>
        <v>43671</v>
      </c>
      <c r="D213" s="63">
        <f>IF(OR(WEEKDAY(C213,1)=CRENEAUX!$S$15,WEEKDAY(C213,1)=CRENEAUX!$T$15,WEEKDAY(C213,1)=CRENEAUX!$U$15,WEEKDAY(C213,1)=CRENEAUX!$V$15,WEEKDAY(C213,1)=CRENEAUX!$W$15,WEEKDAY(C213,1)=CRENEAUX!$X$15,WEEKDAY(C213,1)=CRENEAUX!$Y$15),C213,"")</f>
        <v>43671</v>
      </c>
      <c r="E213" s="64">
        <f>IF(D213="","",SUMPRODUCT((D8:D377&lt;=D213)-(ISBLANK(D8:D377))))</f>
        <v>89</v>
      </c>
      <c r="F213" s="70" t="str">
        <f>IF(ISNA(MATCH(MIN(E8:E377)+ROW()-ROW(F8),E8:E377,0)),"",INDEX(D8:D377,MATCH(MIN(E8:E377)+ROW()-ROW(F8),E8:E377,0)))</f>
        <v/>
      </c>
    </row>
    <row r="214" spans="2:6" x14ac:dyDescent="0.25">
      <c r="B214">
        <v>207</v>
      </c>
      <c r="C214" s="69">
        <f t="shared" si="3"/>
        <v>43672</v>
      </c>
      <c r="D214" s="63">
        <f>IF(OR(WEEKDAY(C214,1)=CRENEAUX!$S$15,WEEKDAY(C214,1)=CRENEAUX!$T$15,WEEKDAY(C214,1)=CRENEAUX!$U$15,WEEKDAY(C214,1)=CRENEAUX!$V$15,WEEKDAY(C214,1)=CRENEAUX!$W$15,WEEKDAY(C214,1)=CRENEAUX!$X$15,WEEKDAY(C214,1)=CRENEAUX!$Y$15),C214,"")</f>
        <v>43672</v>
      </c>
      <c r="E214" s="64">
        <f>IF(D214="","",SUMPRODUCT((D8:D377&lt;=D214)-(ISBLANK(D8:D377))))</f>
        <v>90</v>
      </c>
      <c r="F214" s="70" t="str">
        <f>IF(ISNA(MATCH(MIN(E8:E377)+ROW()-ROW(F8),E8:E377,0)),"",INDEX(D8:D377,MATCH(MIN(E8:E377)+ROW()-ROW(F8),E8:E377,0)))</f>
        <v/>
      </c>
    </row>
    <row r="215" spans="2:6" x14ac:dyDescent="0.25">
      <c r="B215">
        <v>208</v>
      </c>
      <c r="C215" s="69">
        <f t="shared" si="3"/>
        <v>43673</v>
      </c>
      <c r="D215" s="63" t="str">
        <f>IF(OR(WEEKDAY(C215,1)=CRENEAUX!$S$15,WEEKDAY(C215,1)=CRENEAUX!$T$15,WEEKDAY(C215,1)=CRENEAUX!$U$15,WEEKDAY(C215,1)=CRENEAUX!$V$15,WEEKDAY(C215,1)=CRENEAUX!$W$15,WEEKDAY(C215,1)=CRENEAUX!$X$15,WEEKDAY(C215,1)=CRENEAUX!$Y$15),C215,"")</f>
        <v/>
      </c>
      <c r="E215" s="64" t="str">
        <f>IF(D215="","",SUMPRODUCT((D8:D377&lt;=D215)-(ISBLANK(D8:D377))))</f>
        <v/>
      </c>
      <c r="F215" s="70" t="str">
        <f>IF(ISNA(MATCH(MIN(E8:E377)+ROW()-ROW(F8),E8:E377,0)),"",INDEX(D8:D377,MATCH(MIN(E8:E377)+ROW()-ROW(F8),E8:E377,0)))</f>
        <v/>
      </c>
    </row>
    <row r="216" spans="2:6" x14ac:dyDescent="0.25">
      <c r="B216">
        <v>209</v>
      </c>
      <c r="C216" s="69">
        <f t="shared" si="3"/>
        <v>43674</v>
      </c>
      <c r="D216" s="63" t="str">
        <f>IF(OR(WEEKDAY(C216,1)=CRENEAUX!$S$15,WEEKDAY(C216,1)=CRENEAUX!$T$15,WEEKDAY(C216,1)=CRENEAUX!$U$15,WEEKDAY(C216,1)=CRENEAUX!$V$15,WEEKDAY(C216,1)=CRENEAUX!$W$15,WEEKDAY(C216,1)=CRENEAUX!$X$15,WEEKDAY(C216,1)=CRENEAUX!$Y$15),C216,"")</f>
        <v/>
      </c>
      <c r="E216" s="64" t="str">
        <f>IF(D216="","",SUMPRODUCT((D8:D377&lt;=D216)-(ISBLANK(D8:D377))))</f>
        <v/>
      </c>
      <c r="F216" s="70" t="str">
        <f>IF(ISNA(MATCH(MIN(E8:E377)+ROW()-ROW(F8),E8:E377,0)),"",INDEX(D8:D377,MATCH(MIN(E8:E377)+ROW()-ROW(F8),E8:E377,0)))</f>
        <v/>
      </c>
    </row>
    <row r="217" spans="2:6" x14ac:dyDescent="0.25">
      <c r="B217">
        <v>210</v>
      </c>
      <c r="C217" s="69">
        <f t="shared" si="3"/>
        <v>43675</v>
      </c>
      <c r="D217" s="63" t="str">
        <f>IF(OR(WEEKDAY(C217,1)=CRENEAUX!$S$15,WEEKDAY(C217,1)=CRENEAUX!$T$15,WEEKDAY(C217,1)=CRENEAUX!$U$15,WEEKDAY(C217,1)=CRENEAUX!$V$15,WEEKDAY(C217,1)=CRENEAUX!$W$15,WEEKDAY(C217,1)=CRENEAUX!$X$15,WEEKDAY(C217,1)=CRENEAUX!$Y$15),C217,"")</f>
        <v/>
      </c>
      <c r="E217" s="64" t="str">
        <f>IF(D217="","",SUMPRODUCT((D8:D377&lt;=D217)-(ISBLANK(D8:D377))))</f>
        <v/>
      </c>
      <c r="F217" s="70" t="str">
        <f>IF(ISNA(MATCH(MIN(E8:E377)+ROW()-ROW(F8),E8:E377,0)),"",INDEX(D8:D377,MATCH(MIN(E8:E377)+ROW()-ROW(F8),E8:E377,0)))</f>
        <v/>
      </c>
    </row>
    <row r="218" spans="2:6" x14ac:dyDescent="0.25">
      <c r="B218">
        <v>211</v>
      </c>
      <c r="C218" s="69">
        <f t="shared" si="3"/>
        <v>43676</v>
      </c>
      <c r="D218" s="63" t="str">
        <f>IF(OR(WEEKDAY(C218,1)=CRENEAUX!$S$15,WEEKDAY(C218,1)=CRENEAUX!$T$15,WEEKDAY(C218,1)=CRENEAUX!$U$15,WEEKDAY(C218,1)=CRENEAUX!$V$15,WEEKDAY(C218,1)=CRENEAUX!$W$15,WEEKDAY(C218,1)=CRENEAUX!$X$15,WEEKDAY(C218,1)=CRENEAUX!$Y$15),C218,"")</f>
        <v/>
      </c>
      <c r="E218" s="64" t="str">
        <f>IF(D218="","",SUMPRODUCT((D8:D377&lt;=D218)-(ISBLANK(D8:D377))))</f>
        <v/>
      </c>
      <c r="F218" s="70" t="str">
        <f>IF(ISNA(MATCH(MIN(E8:E377)+ROW()-ROW(F8),E8:E377,0)),"",INDEX(D8:D377,MATCH(MIN(E8:E377)+ROW()-ROW(F8),E8:E377,0)))</f>
        <v/>
      </c>
    </row>
    <row r="219" spans="2:6" x14ac:dyDescent="0.25">
      <c r="B219">
        <v>212</v>
      </c>
      <c r="C219" s="69">
        <f t="shared" si="3"/>
        <v>43677</v>
      </c>
      <c r="D219" s="63">
        <f>IF(OR(WEEKDAY(C219,1)=CRENEAUX!$S$15,WEEKDAY(C219,1)=CRENEAUX!$T$15,WEEKDAY(C219,1)=CRENEAUX!$U$15,WEEKDAY(C219,1)=CRENEAUX!$V$15,WEEKDAY(C219,1)=CRENEAUX!$W$15,WEEKDAY(C219,1)=CRENEAUX!$X$15,WEEKDAY(C219,1)=CRENEAUX!$Y$15),C219,"")</f>
        <v>43677</v>
      </c>
      <c r="E219" s="64">
        <f>IF(D219="","",SUMPRODUCT((D8:D377&lt;=D219)-(ISBLANK(D8:D377))))</f>
        <v>91</v>
      </c>
      <c r="F219" s="70" t="str">
        <f>IF(ISNA(MATCH(MIN(E8:E377)+ROW()-ROW(F8),E8:E377,0)),"",INDEX(D8:D377,MATCH(MIN(E8:E377)+ROW()-ROW(F8),E8:E377,0)))</f>
        <v/>
      </c>
    </row>
    <row r="220" spans="2:6" x14ac:dyDescent="0.25">
      <c r="B220">
        <v>213</v>
      </c>
      <c r="C220" s="69">
        <f t="shared" si="3"/>
        <v>43678</v>
      </c>
      <c r="D220" s="63">
        <f>IF(OR(WEEKDAY(C220,1)=CRENEAUX!$S$15,WEEKDAY(C220,1)=CRENEAUX!$T$15,WEEKDAY(C220,1)=CRENEAUX!$U$15,WEEKDAY(C220,1)=CRENEAUX!$V$15,WEEKDAY(C220,1)=CRENEAUX!$W$15,WEEKDAY(C220,1)=CRENEAUX!$X$15,WEEKDAY(C220,1)=CRENEAUX!$Y$15),C220,"")</f>
        <v>43678</v>
      </c>
      <c r="E220" s="64">
        <f>IF(D220="","",SUMPRODUCT((D8:D377&lt;=D220)-(ISBLANK(D8:D377))))</f>
        <v>92</v>
      </c>
      <c r="F220" s="70" t="str">
        <f>IF(ISNA(MATCH(MIN(E8:E377)+ROW()-ROW(F8),E8:E377,0)),"",INDEX(D8:D377,MATCH(MIN(E8:E377)+ROW()-ROW(F8),E8:E377,0)))</f>
        <v/>
      </c>
    </row>
    <row r="221" spans="2:6" x14ac:dyDescent="0.25">
      <c r="B221">
        <v>214</v>
      </c>
      <c r="C221" s="69">
        <f t="shared" si="3"/>
        <v>43679</v>
      </c>
      <c r="D221" s="63">
        <f>IF(OR(WEEKDAY(C221,1)=CRENEAUX!$S$15,WEEKDAY(C221,1)=CRENEAUX!$T$15,WEEKDAY(C221,1)=CRENEAUX!$U$15,WEEKDAY(C221,1)=CRENEAUX!$V$15,WEEKDAY(C221,1)=CRENEAUX!$W$15,WEEKDAY(C221,1)=CRENEAUX!$X$15,WEEKDAY(C221,1)=CRENEAUX!$Y$15),C221,"")</f>
        <v>43679</v>
      </c>
      <c r="E221" s="64">
        <f>IF(D221="","",SUMPRODUCT((D8:D377&lt;=D221)-(ISBLANK(D8:D377))))</f>
        <v>93</v>
      </c>
      <c r="F221" s="70" t="str">
        <f>IF(ISNA(MATCH(MIN(E8:E377)+ROW()-ROW(F8),E8:E377,0)),"",INDEX(D8:D377,MATCH(MIN(E8:E377)+ROW()-ROW(F8),E8:E377,0)))</f>
        <v/>
      </c>
    </row>
    <row r="222" spans="2:6" x14ac:dyDescent="0.25">
      <c r="B222">
        <v>215</v>
      </c>
      <c r="C222" s="69">
        <f t="shared" si="3"/>
        <v>43680</v>
      </c>
      <c r="D222" s="63" t="str">
        <f>IF(OR(WEEKDAY(C222,1)=CRENEAUX!$S$15,WEEKDAY(C222,1)=CRENEAUX!$T$15,WEEKDAY(C222,1)=CRENEAUX!$U$15,WEEKDAY(C222,1)=CRENEAUX!$V$15,WEEKDAY(C222,1)=CRENEAUX!$W$15,WEEKDAY(C222,1)=CRENEAUX!$X$15,WEEKDAY(C222,1)=CRENEAUX!$Y$15),C222,"")</f>
        <v/>
      </c>
      <c r="E222" s="64" t="str">
        <f>IF(D222="","",SUMPRODUCT((D8:D377&lt;=D222)-(ISBLANK(D8:D377))))</f>
        <v/>
      </c>
      <c r="F222" s="70" t="str">
        <f>IF(ISNA(MATCH(MIN(E8:E377)+ROW()-ROW(F8),E8:E377,0)),"",INDEX(D8:D377,MATCH(MIN(E8:E377)+ROW()-ROW(F8),E8:E377,0)))</f>
        <v/>
      </c>
    </row>
    <row r="223" spans="2:6" x14ac:dyDescent="0.25">
      <c r="B223">
        <v>216</v>
      </c>
      <c r="C223" s="69">
        <f t="shared" si="3"/>
        <v>43681</v>
      </c>
      <c r="D223" s="63" t="str">
        <f>IF(OR(WEEKDAY(C223,1)=CRENEAUX!$S$15,WEEKDAY(C223,1)=CRENEAUX!$T$15,WEEKDAY(C223,1)=CRENEAUX!$U$15,WEEKDAY(C223,1)=CRENEAUX!$V$15,WEEKDAY(C223,1)=CRENEAUX!$W$15,WEEKDAY(C223,1)=CRENEAUX!$X$15,WEEKDAY(C223,1)=CRENEAUX!$Y$15),C223,"")</f>
        <v/>
      </c>
      <c r="E223" s="64" t="str">
        <f>IF(D223="","",SUMPRODUCT((D8:D377&lt;=D223)-(ISBLANK(D8:D377))))</f>
        <v/>
      </c>
      <c r="F223" s="70" t="str">
        <f>IF(ISNA(MATCH(MIN(E8:E377)+ROW()-ROW(F8),E8:E377,0)),"",INDEX(D8:D377,MATCH(MIN(E8:E377)+ROW()-ROW(F8),E8:E377,0)))</f>
        <v/>
      </c>
    </row>
    <row r="224" spans="2:6" x14ac:dyDescent="0.25">
      <c r="B224">
        <v>217</v>
      </c>
      <c r="C224" s="69">
        <f t="shared" si="3"/>
        <v>43682</v>
      </c>
      <c r="D224" s="63" t="str">
        <f>IF(OR(WEEKDAY(C224,1)=CRENEAUX!$S$15,WEEKDAY(C224,1)=CRENEAUX!$T$15,WEEKDAY(C224,1)=CRENEAUX!$U$15,WEEKDAY(C224,1)=CRENEAUX!$V$15,WEEKDAY(C224,1)=CRENEAUX!$W$15,WEEKDAY(C224,1)=CRENEAUX!$X$15,WEEKDAY(C224,1)=CRENEAUX!$Y$15),C224,"")</f>
        <v/>
      </c>
      <c r="E224" s="64" t="str">
        <f>IF(D224="","",SUMPRODUCT((D8:D377&lt;=D224)-(ISBLANK(D8:D377))))</f>
        <v/>
      </c>
      <c r="F224" s="70" t="str">
        <f>IF(ISNA(MATCH(MIN(E8:E377)+ROW()-ROW(F8),E8:E377,0)),"",INDEX(D8:D377,MATCH(MIN(E8:E377)+ROW()-ROW(F8),E8:E377,0)))</f>
        <v/>
      </c>
    </row>
    <row r="225" spans="2:6" x14ac:dyDescent="0.25">
      <c r="B225">
        <v>218</v>
      </c>
      <c r="C225" s="69">
        <f t="shared" si="3"/>
        <v>43683</v>
      </c>
      <c r="D225" s="63" t="str">
        <f>IF(OR(WEEKDAY(C225,1)=CRENEAUX!$S$15,WEEKDAY(C225,1)=CRENEAUX!$T$15,WEEKDAY(C225,1)=CRENEAUX!$U$15,WEEKDAY(C225,1)=CRENEAUX!$V$15,WEEKDAY(C225,1)=CRENEAUX!$W$15,WEEKDAY(C225,1)=CRENEAUX!$X$15,WEEKDAY(C225,1)=CRENEAUX!$Y$15),C225,"")</f>
        <v/>
      </c>
      <c r="E225" s="64" t="str">
        <f>IF(D225="","",SUMPRODUCT((D8:D377&lt;=D225)-(ISBLANK(D8:D377))))</f>
        <v/>
      </c>
      <c r="F225" s="70" t="str">
        <f>IF(ISNA(MATCH(MIN(E8:E377)+ROW()-ROW(F8),E8:E377,0)),"",INDEX(D8:D377,MATCH(MIN(E8:E377)+ROW()-ROW(F8),E8:E377,0)))</f>
        <v/>
      </c>
    </row>
    <row r="226" spans="2:6" x14ac:dyDescent="0.25">
      <c r="B226">
        <v>219</v>
      </c>
      <c r="C226" s="69">
        <f t="shared" si="3"/>
        <v>43684</v>
      </c>
      <c r="D226" s="63">
        <f>IF(OR(WEEKDAY(C226,1)=CRENEAUX!$S$15,WEEKDAY(C226,1)=CRENEAUX!$T$15,WEEKDAY(C226,1)=CRENEAUX!$U$15,WEEKDAY(C226,1)=CRENEAUX!$V$15,WEEKDAY(C226,1)=CRENEAUX!$W$15,WEEKDAY(C226,1)=CRENEAUX!$X$15,WEEKDAY(C226,1)=CRENEAUX!$Y$15),C226,"")</f>
        <v>43684</v>
      </c>
      <c r="E226" s="64">
        <f>IF(D226="","",SUMPRODUCT((D8:D377&lt;=D226)-(ISBLANK(D8:D377))))</f>
        <v>94</v>
      </c>
      <c r="F226" s="70" t="str">
        <f>IF(ISNA(MATCH(MIN(E8:E377)+ROW()-ROW(F8),E8:E377,0)),"",INDEX(D8:D377,MATCH(MIN(E8:E377)+ROW()-ROW(F8),E8:E377,0)))</f>
        <v/>
      </c>
    </row>
    <row r="227" spans="2:6" x14ac:dyDescent="0.25">
      <c r="B227">
        <v>220</v>
      </c>
      <c r="C227" s="69">
        <f t="shared" si="3"/>
        <v>43685</v>
      </c>
      <c r="D227" s="63">
        <f>IF(OR(WEEKDAY(C227,1)=CRENEAUX!$S$15,WEEKDAY(C227,1)=CRENEAUX!$T$15,WEEKDAY(C227,1)=CRENEAUX!$U$15,WEEKDAY(C227,1)=CRENEAUX!$V$15,WEEKDAY(C227,1)=CRENEAUX!$W$15,WEEKDAY(C227,1)=CRENEAUX!$X$15,WEEKDAY(C227,1)=CRENEAUX!$Y$15),C227,"")</f>
        <v>43685</v>
      </c>
      <c r="E227" s="64">
        <f>IF(D227="","",SUMPRODUCT((D8:D377&lt;=D227)-(ISBLANK(D8:D377))))</f>
        <v>95</v>
      </c>
      <c r="F227" s="70" t="str">
        <f>IF(ISNA(MATCH(MIN(E8:E377)+ROW()-ROW(F8),E8:E377,0)),"",INDEX(D8:D377,MATCH(MIN(E8:E377)+ROW()-ROW(F8),E8:E377,0)))</f>
        <v/>
      </c>
    </row>
    <row r="228" spans="2:6" x14ac:dyDescent="0.25">
      <c r="B228">
        <v>221</v>
      </c>
      <c r="C228" s="69">
        <f t="shared" si="3"/>
        <v>43686</v>
      </c>
      <c r="D228" s="63">
        <f>IF(OR(WEEKDAY(C228,1)=CRENEAUX!$S$15,WEEKDAY(C228,1)=CRENEAUX!$T$15,WEEKDAY(C228,1)=CRENEAUX!$U$15,WEEKDAY(C228,1)=CRENEAUX!$V$15,WEEKDAY(C228,1)=CRENEAUX!$W$15,WEEKDAY(C228,1)=CRENEAUX!$X$15,WEEKDAY(C228,1)=CRENEAUX!$Y$15),C228,"")</f>
        <v>43686</v>
      </c>
      <c r="E228" s="64">
        <f>IF(D228="","",SUMPRODUCT((D8:D377&lt;=D228)-(ISBLANK(D8:D377))))</f>
        <v>96</v>
      </c>
      <c r="F228" s="70" t="str">
        <f>IF(ISNA(MATCH(MIN(E8:E377)+ROW()-ROW(F8),E8:E377,0)),"",INDEX(D8:D377,MATCH(MIN(E8:E377)+ROW()-ROW(F8),E8:E377,0)))</f>
        <v/>
      </c>
    </row>
    <row r="229" spans="2:6" x14ac:dyDescent="0.25">
      <c r="B229">
        <v>222</v>
      </c>
      <c r="C229" s="69">
        <f t="shared" si="3"/>
        <v>43687</v>
      </c>
      <c r="D229" s="63" t="str">
        <f>IF(OR(WEEKDAY(C229,1)=CRENEAUX!$S$15,WEEKDAY(C229,1)=CRENEAUX!$T$15,WEEKDAY(C229,1)=CRENEAUX!$U$15,WEEKDAY(C229,1)=CRENEAUX!$V$15,WEEKDAY(C229,1)=CRENEAUX!$W$15,WEEKDAY(C229,1)=CRENEAUX!$X$15,WEEKDAY(C229,1)=CRENEAUX!$Y$15),C229,"")</f>
        <v/>
      </c>
      <c r="E229" s="64" t="str">
        <f>IF(D229="","",SUMPRODUCT((D8:D377&lt;=D229)-(ISBLANK(D8:D377))))</f>
        <v/>
      </c>
      <c r="F229" s="70" t="str">
        <f>IF(ISNA(MATCH(MIN(E8:E377)+ROW()-ROW(F8),E8:E377,0)),"",INDEX(D8:D377,MATCH(MIN(E8:E377)+ROW()-ROW(F8),E8:E377,0)))</f>
        <v/>
      </c>
    </row>
    <row r="230" spans="2:6" x14ac:dyDescent="0.25">
      <c r="B230">
        <v>223</v>
      </c>
      <c r="C230" s="69">
        <f t="shared" si="3"/>
        <v>43688</v>
      </c>
      <c r="D230" s="63" t="str">
        <f>IF(OR(WEEKDAY(C230,1)=CRENEAUX!$S$15,WEEKDAY(C230,1)=CRENEAUX!$T$15,WEEKDAY(C230,1)=CRENEAUX!$U$15,WEEKDAY(C230,1)=CRENEAUX!$V$15,WEEKDAY(C230,1)=CRENEAUX!$W$15,WEEKDAY(C230,1)=CRENEAUX!$X$15,WEEKDAY(C230,1)=CRENEAUX!$Y$15),C230,"")</f>
        <v/>
      </c>
      <c r="E230" s="64" t="str">
        <f>IF(D230="","",SUMPRODUCT((D8:D377&lt;=D230)-(ISBLANK(D8:D377))))</f>
        <v/>
      </c>
      <c r="F230" s="70" t="str">
        <f>IF(ISNA(MATCH(MIN(E8:E377)+ROW()-ROW(F8),E8:E377,0)),"",INDEX(D8:D377,MATCH(MIN(E8:E377)+ROW()-ROW(F8),E8:E377,0)))</f>
        <v/>
      </c>
    </row>
    <row r="231" spans="2:6" x14ac:dyDescent="0.25">
      <c r="B231">
        <v>224</v>
      </c>
      <c r="C231" s="69">
        <f t="shared" si="3"/>
        <v>43689</v>
      </c>
      <c r="D231" s="63" t="str">
        <f>IF(OR(WEEKDAY(C231,1)=CRENEAUX!$S$15,WEEKDAY(C231,1)=CRENEAUX!$T$15,WEEKDAY(C231,1)=CRENEAUX!$U$15,WEEKDAY(C231,1)=CRENEAUX!$V$15,WEEKDAY(C231,1)=CRENEAUX!$W$15,WEEKDAY(C231,1)=CRENEAUX!$X$15,WEEKDAY(C231,1)=CRENEAUX!$Y$15),C231,"")</f>
        <v/>
      </c>
      <c r="E231" s="64" t="str">
        <f>IF(D231="","",SUMPRODUCT((D8:D377&lt;=D231)-(ISBLANK(D8:D377))))</f>
        <v/>
      </c>
      <c r="F231" s="70" t="str">
        <f>IF(ISNA(MATCH(MIN(E8:E377)+ROW()-ROW(F8),E8:E377,0)),"",INDEX(D8:D377,MATCH(MIN(E8:E377)+ROW()-ROW(F8),E8:E377,0)))</f>
        <v/>
      </c>
    </row>
    <row r="232" spans="2:6" x14ac:dyDescent="0.25">
      <c r="B232">
        <v>225</v>
      </c>
      <c r="C232" s="69">
        <f t="shared" si="3"/>
        <v>43690</v>
      </c>
      <c r="D232" s="63" t="str">
        <f>IF(OR(WEEKDAY(C232,1)=CRENEAUX!$S$15,WEEKDAY(C232,1)=CRENEAUX!$T$15,WEEKDAY(C232,1)=CRENEAUX!$U$15,WEEKDAY(C232,1)=CRENEAUX!$V$15,WEEKDAY(C232,1)=CRENEAUX!$W$15,WEEKDAY(C232,1)=CRENEAUX!$X$15,WEEKDAY(C232,1)=CRENEAUX!$Y$15),C232,"")</f>
        <v/>
      </c>
      <c r="E232" s="64" t="str">
        <f>IF(D232="","",SUMPRODUCT((D8:D377&lt;=D232)-(ISBLANK(D8:D377))))</f>
        <v/>
      </c>
      <c r="F232" s="70" t="str">
        <f>IF(ISNA(MATCH(MIN(E8:E377)+ROW()-ROW(F8),E8:E377,0)),"",INDEX(D8:D377,MATCH(MIN(E8:E377)+ROW()-ROW(F8),E8:E377,0)))</f>
        <v/>
      </c>
    </row>
    <row r="233" spans="2:6" x14ac:dyDescent="0.25">
      <c r="B233">
        <v>226</v>
      </c>
      <c r="C233" s="69">
        <f t="shared" si="3"/>
        <v>43691</v>
      </c>
      <c r="D233" s="63">
        <f>IF(OR(WEEKDAY(C233,1)=CRENEAUX!$S$15,WEEKDAY(C233,1)=CRENEAUX!$T$15,WEEKDAY(C233,1)=CRENEAUX!$U$15,WEEKDAY(C233,1)=CRENEAUX!$V$15,WEEKDAY(C233,1)=CRENEAUX!$W$15,WEEKDAY(C233,1)=CRENEAUX!$X$15,WEEKDAY(C233,1)=CRENEAUX!$Y$15),C233,"")</f>
        <v>43691</v>
      </c>
      <c r="E233" s="64">
        <f>IF(D233="","",SUMPRODUCT((D8:D377&lt;=D233)-(ISBLANK(D8:D377))))</f>
        <v>97</v>
      </c>
      <c r="F233" s="70" t="str">
        <f>IF(ISNA(MATCH(MIN(E8:E377)+ROW()-ROW(F8),E8:E377,0)),"",INDEX(D8:D377,MATCH(MIN(E8:E377)+ROW()-ROW(F8),E8:E377,0)))</f>
        <v/>
      </c>
    </row>
    <row r="234" spans="2:6" x14ac:dyDescent="0.25">
      <c r="B234">
        <v>227</v>
      </c>
      <c r="C234" s="69">
        <f t="shared" si="3"/>
        <v>43692</v>
      </c>
      <c r="D234" s="63">
        <f>IF(OR(WEEKDAY(C234,1)=CRENEAUX!$S$15,WEEKDAY(C234,1)=CRENEAUX!$T$15,WEEKDAY(C234,1)=CRENEAUX!$U$15,WEEKDAY(C234,1)=CRENEAUX!$V$15,WEEKDAY(C234,1)=CRENEAUX!$W$15,WEEKDAY(C234,1)=CRENEAUX!$X$15,WEEKDAY(C234,1)=CRENEAUX!$Y$15),C234,"")</f>
        <v>43692</v>
      </c>
      <c r="E234" s="64">
        <f>IF(D234="","",SUMPRODUCT((D8:D377&lt;=D234)-(ISBLANK(D8:D377))))</f>
        <v>98</v>
      </c>
      <c r="F234" s="70" t="str">
        <f>IF(ISNA(MATCH(MIN(E8:E377)+ROW()-ROW(F8),E8:E377,0)),"",INDEX(D8:D377,MATCH(MIN(E8:E377)+ROW()-ROW(F8),E8:E377,0)))</f>
        <v/>
      </c>
    </row>
    <row r="235" spans="2:6" x14ac:dyDescent="0.25">
      <c r="B235">
        <v>228</v>
      </c>
      <c r="C235" s="69">
        <f t="shared" si="3"/>
        <v>43693</v>
      </c>
      <c r="D235" s="63">
        <f>IF(OR(WEEKDAY(C235,1)=CRENEAUX!$S$15,WEEKDAY(C235,1)=CRENEAUX!$T$15,WEEKDAY(C235,1)=CRENEAUX!$U$15,WEEKDAY(C235,1)=CRENEAUX!$V$15,WEEKDAY(C235,1)=CRENEAUX!$W$15,WEEKDAY(C235,1)=CRENEAUX!$X$15,WEEKDAY(C235,1)=CRENEAUX!$Y$15),C235,"")</f>
        <v>43693</v>
      </c>
      <c r="E235" s="64">
        <f>IF(D235="","",SUMPRODUCT((D8:D377&lt;=D235)-(ISBLANK(D8:D377))))</f>
        <v>99</v>
      </c>
      <c r="F235" s="70" t="str">
        <f>IF(ISNA(MATCH(MIN(E8:E377)+ROW()-ROW(F8),E8:E377,0)),"",INDEX(D8:D377,MATCH(MIN(E8:E377)+ROW()-ROW(F8),E8:E377,0)))</f>
        <v/>
      </c>
    </row>
    <row r="236" spans="2:6" x14ac:dyDescent="0.25">
      <c r="B236">
        <v>229</v>
      </c>
      <c r="C236" s="69">
        <f t="shared" si="3"/>
        <v>43694</v>
      </c>
      <c r="D236" s="63" t="str">
        <f>IF(OR(WEEKDAY(C236,1)=CRENEAUX!$S$15,WEEKDAY(C236,1)=CRENEAUX!$T$15,WEEKDAY(C236,1)=CRENEAUX!$U$15,WEEKDAY(C236,1)=CRENEAUX!$V$15,WEEKDAY(C236,1)=CRENEAUX!$W$15,WEEKDAY(C236,1)=CRENEAUX!$X$15,WEEKDAY(C236,1)=CRENEAUX!$Y$15),C236,"")</f>
        <v/>
      </c>
      <c r="E236" s="64" t="str">
        <f>IF(D236="","",SUMPRODUCT((D8:D377&lt;=D236)-(ISBLANK(D8:D377))))</f>
        <v/>
      </c>
      <c r="F236" s="70" t="str">
        <f>IF(ISNA(MATCH(MIN(E8:E377)+ROW()-ROW(F8),E8:E377,0)),"",INDEX(D8:D377,MATCH(MIN(E8:E377)+ROW()-ROW(F8),E8:E377,0)))</f>
        <v/>
      </c>
    </row>
    <row r="237" spans="2:6" x14ac:dyDescent="0.25">
      <c r="B237">
        <v>230</v>
      </c>
      <c r="C237" s="69">
        <f t="shared" si="3"/>
        <v>43695</v>
      </c>
      <c r="D237" s="63" t="str">
        <f>IF(OR(WEEKDAY(C237,1)=CRENEAUX!$S$15,WEEKDAY(C237,1)=CRENEAUX!$T$15,WEEKDAY(C237,1)=CRENEAUX!$U$15,WEEKDAY(C237,1)=CRENEAUX!$V$15,WEEKDAY(C237,1)=CRENEAUX!$W$15,WEEKDAY(C237,1)=CRENEAUX!$X$15,WEEKDAY(C237,1)=CRENEAUX!$Y$15),C237,"")</f>
        <v/>
      </c>
      <c r="E237" s="64" t="str">
        <f>IF(D237="","",SUMPRODUCT((D8:D377&lt;=D237)-(ISBLANK(D8:D377))))</f>
        <v/>
      </c>
      <c r="F237" s="70" t="str">
        <f>IF(ISNA(MATCH(MIN(E8:E377)+ROW()-ROW(F8),E8:E377,0)),"",INDEX(D8:D377,MATCH(MIN(E8:E377)+ROW()-ROW(F8),E8:E377,0)))</f>
        <v/>
      </c>
    </row>
    <row r="238" spans="2:6" x14ac:dyDescent="0.25">
      <c r="B238">
        <v>231</v>
      </c>
      <c r="C238" s="69">
        <f t="shared" si="3"/>
        <v>43696</v>
      </c>
      <c r="D238" s="63" t="str">
        <f>IF(OR(WEEKDAY(C238,1)=CRENEAUX!$S$15,WEEKDAY(C238,1)=CRENEAUX!$T$15,WEEKDAY(C238,1)=CRENEAUX!$U$15,WEEKDAY(C238,1)=CRENEAUX!$V$15,WEEKDAY(C238,1)=CRENEAUX!$W$15,WEEKDAY(C238,1)=CRENEAUX!$X$15,WEEKDAY(C238,1)=CRENEAUX!$Y$15),C238,"")</f>
        <v/>
      </c>
      <c r="E238" s="64" t="str">
        <f>IF(D238="","",SUMPRODUCT((D8:D377&lt;=D238)-(ISBLANK(D8:D377))))</f>
        <v/>
      </c>
      <c r="F238" s="70" t="str">
        <f>IF(ISNA(MATCH(MIN(E8:E377)+ROW()-ROW(F8),E8:E377,0)),"",INDEX(D8:D377,MATCH(MIN(E8:E377)+ROW()-ROW(F8),E8:E377,0)))</f>
        <v/>
      </c>
    </row>
    <row r="239" spans="2:6" x14ac:dyDescent="0.25">
      <c r="B239">
        <v>232</v>
      </c>
      <c r="C239" s="69">
        <f t="shared" si="3"/>
        <v>43697</v>
      </c>
      <c r="D239" s="63" t="str">
        <f>IF(OR(WEEKDAY(C239,1)=CRENEAUX!$S$15,WEEKDAY(C239,1)=CRENEAUX!$T$15,WEEKDAY(C239,1)=CRENEAUX!$U$15,WEEKDAY(C239,1)=CRENEAUX!$V$15,WEEKDAY(C239,1)=CRENEAUX!$W$15,WEEKDAY(C239,1)=CRENEAUX!$X$15,WEEKDAY(C239,1)=CRENEAUX!$Y$15),C239,"")</f>
        <v/>
      </c>
      <c r="E239" s="64" t="str">
        <f>IF(D239="","",SUMPRODUCT((D8:D377&lt;=D239)-(ISBLANK(D8:D377))))</f>
        <v/>
      </c>
      <c r="F239" s="70" t="str">
        <f>IF(ISNA(MATCH(MIN(E8:E377)+ROW()-ROW(F8),E8:E377,0)),"",INDEX(D8:D377,MATCH(MIN(E8:E377)+ROW()-ROW(F8),E8:E377,0)))</f>
        <v/>
      </c>
    </row>
    <row r="240" spans="2:6" x14ac:dyDescent="0.25">
      <c r="B240">
        <v>233</v>
      </c>
      <c r="C240" s="69">
        <f t="shared" si="3"/>
        <v>43698</v>
      </c>
      <c r="D240" s="63">
        <f>IF(OR(WEEKDAY(C240,1)=CRENEAUX!$S$15,WEEKDAY(C240,1)=CRENEAUX!$T$15,WEEKDAY(C240,1)=CRENEAUX!$U$15,WEEKDAY(C240,1)=CRENEAUX!$V$15,WEEKDAY(C240,1)=CRENEAUX!$W$15,WEEKDAY(C240,1)=CRENEAUX!$X$15,WEEKDAY(C240,1)=CRENEAUX!$Y$15),C240,"")</f>
        <v>43698</v>
      </c>
      <c r="E240" s="64">
        <f>IF(D240="","",SUMPRODUCT((D8:D377&lt;=D240)-(ISBLANK(D8:D377))))</f>
        <v>100</v>
      </c>
      <c r="F240" s="70" t="str">
        <f>IF(ISNA(MATCH(MIN(E8:E377)+ROW()-ROW(F8),E8:E377,0)),"",INDEX(D8:D377,MATCH(MIN(E8:E377)+ROW()-ROW(F8),E8:E377,0)))</f>
        <v/>
      </c>
    </row>
    <row r="241" spans="2:6" x14ac:dyDescent="0.25">
      <c r="B241">
        <v>234</v>
      </c>
      <c r="C241" s="69">
        <f t="shared" si="3"/>
        <v>43699</v>
      </c>
      <c r="D241" s="63">
        <f>IF(OR(WEEKDAY(C241,1)=CRENEAUX!$S$15,WEEKDAY(C241,1)=CRENEAUX!$T$15,WEEKDAY(C241,1)=CRENEAUX!$U$15,WEEKDAY(C241,1)=CRENEAUX!$V$15,WEEKDAY(C241,1)=CRENEAUX!$W$15,WEEKDAY(C241,1)=CRENEAUX!$X$15,WEEKDAY(C241,1)=CRENEAUX!$Y$15),C241,"")</f>
        <v>43699</v>
      </c>
      <c r="E241" s="64">
        <f>IF(D241="","",SUMPRODUCT((D8:D377&lt;=D241)-(ISBLANK(D8:D377))))</f>
        <v>101</v>
      </c>
      <c r="F241" s="70" t="str">
        <f>IF(ISNA(MATCH(MIN(E8:E377)+ROW()-ROW(F8),E8:E377,0)),"",INDEX(D8:D377,MATCH(MIN(E8:E377)+ROW()-ROW(F8),E8:E377,0)))</f>
        <v/>
      </c>
    </row>
    <row r="242" spans="2:6" x14ac:dyDescent="0.25">
      <c r="B242">
        <v>235</v>
      </c>
      <c r="C242" s="69">
        <f t="shared" si="3"/>
        <v>43700</v>
      </c>
      <c r="D242" s="63">
        <f>IF(OR(WEEKDAY(C242,1)=CRENEAUX!$S$15,WEEKDAY(C242,1)=CRENEAUX!$T$15,WEEKDAY(C242,1)=CRENEAUX!$U$15,WEEKDAY(C242,1)=CRENEAUX!$V$15,WEEKDAY(C242,1)=CRENEAUX!$W$15,WEEKDAY(C242,1)=CRENEAUX!$X$15,WEEKDAY(C242,1)=CRENEAUX!$Y$15),C242,"")</f>
        <v>43700</v>
      </c>
      <c r="E242" s="64">
        <f>IF(D242="","",SUMPRODUCT((D8:D377&lt;=D242)-(ISBLANK(D8:D377))))</f>
        <v>102</v>
      </c>
      <c r="F242" s="70" t="str">
        <f>IF(ISNA(MATCH(MIN(E8:E377)+ROW()-ROW(F8),E8:E377,0)),"",INDEX(D8:D377,MATCH(MIN(E8:E377)+ROW()-ROW(F8),E8:E377,0)))</f>
        <v/>
      </c>
    </row>
    <row r="243" spans="2:6" x14ac:dyDescent="0.25">
      <c r="B243">
        <v>236</v>
      </c>
      <c r="C243" s="69">
        <f t="shared" si="3"/>
        <v>43701</v>
      </c>
      <c r="D243" s="63" t="str">
        <f>IF(OR(WEEKDAY(C243,1)=CRENEAUX!$S$15,WEEKDAY(C243,1)=CRENEAUX!$T$15,WEEKDAY(C243,1)=CRENEAUX!$U$15,WEEKDAY(C243,1)=CRENEAUX!$V$15,WEEKDAY(C243,1)=CRENEAUX!$W$15,WEEKDAY(C243,1)=CRENEAUX!$X$15,WEEKDAY(C243,1)=CRENEAUX!$Y$15),C243,"")</f>
        <v/>
      </c>
      <c r="E243" s="64" t="str">
        <f>IF(D243="","",SUMPRODUCT((D8:D377&lt;=D243)-(ISBLANK(D8:D377))))</f>
        <v/>
      </c>
      <c r="F243" s="70" t="str">
        <f>IF(ISNA(MATCH(MIN(E8:E377)+ROW()-ROW(F8),E8:E377,0)),"",INDEX(D8:D377,MATCH(MIN(E8:E377)+ROW()-ROW(F8),E8:E377,0)))</f>
        <v/>
      </c>
    </row>
    <row r="244" spans="2:6" x14ac:dyDescent="0.25">
      <c r="B244">
        <v>237</v>
      </c>
      <c r="C244" s="69">
        <f t="shared" si="3"/>
        <v>43702</v>
      </c>
      <c r="D244" s="63" t="str">
        <f>IF(OR(WEEKDAY(C244,1)=CRENEAUX!$S$15,WEEKDAY(C244,1)=CRENEAUX!$T$15,WEEKDAY(C244,1)=CRENEAUX!$U$15,WEEKDAY(C244,1)=CRENEAUX!$V$15,WEEKDAY(C244,1)=CRENEAUX!$W$15,WEEKDAY(C244,1)=CRENEAUX!$X$15,WEEKDAY(C244,1)=CRENEAUX!$Y$15),C244,"")</f>
        <v/>
      </c>
      <c r="E244" s="64" t="str">
        <f>IF(D244="","",SUMPRODUCT((D8:D377&lt;=D244)-(ISBLANK(D8:D377))))</f>
        <v/>
      </c>
      <c r="F244" s="70" t="str">
        <f>IF(ISNA(MATCH(MIN(E8:E377)+ROW()-ROW(F8),E8:E377,0)),"",INDEX(D8:D377,MATCH(MIN(E8:E377)+ROW()-ROW(F8),E8:E377,0)))</f>
        <v/>
      </c>
    </row>
    <row r="245" spans="2:6" x14ac:dyDescent="0.25">
      <c r="B245">
        <v>238</v>
      </c>
      <c r="C245" s="69">
        <f t="shared" si="3"/>
        <v>43703</v>
      </c>
      <c r="D245" s="63" t="str">
        <f>IF(OR(WEEKDAY(C245,1)=CRENEAUX!$S$15,WEEKDAY(C245,1)=CRENEAUX!$T$15,WEEKDAY(C245,1)=CRENEAUX!$U$15,WEEKDAY(C245,1)=CRENEAUX!$V$15,WEEKDAY(C245,1)=CRENEAUX!$W$15,WEEKDAY(C245,1)=CRENEAUX!$X$15,WEEKDAY(C245,1)=CRENEAUX!$Y$15),C245,"")</f>
        <v/>
      </c>
      <c r="E245" s="64" t="str">
        <f>IF(D245="","",SUMPRODUCT((D8:D377&lt;=D245)-(ISBLANK(D8:D377))))</f>
        <v/>
      </c>
      <c r="F245" s="70" t="str">
        <f>IF(ISNA(MATCH(MIN(E8:E377)+ROW()-ROW(F8),E8:E377,0)),"",INDEX(D8:D377,MATCH(MIN(E8:E377)+ROW()-ROW(F8),E8:E377,0)))</f>
        <v/>
      </c>
    </row>
    <row r="246" spans="2:6" x14ac:dyDescent="0.25">
      <c r="B246">
        <v>239</v>
      </c>
      <c r="C246" s="69">
        <f t="shared" si="3"/>
        <v>43704</v>
      </c>
      <c r="D246" s="63" t="str">
        <f>IF(OR(WEEKDAY(C246,1)=CRENEAUX!$S$15,WEEKDAY(C246,1)=CRENEAUX!$T$15,WEEKDAY(C246,1)=CRENEAUX!$U$15,WEEKDAY(C246,1)=CRENEAUX!$V$15,WEEKDAY(C246,1)=CRENEAUX!$W$15,WEEKDAY(C246,1)=CRENEAUX!$X$15,WEEKDAY(C246,1)=CRENEAUX!$Y$15),C246,"")</f>
        <v/>
      </c>
      <c r="E246" s="64" t="str">
        <f>IF(D246="","",SUMPRODUCT((D8:D377&lt;=D246)-(ISBLANK(D8:D377))))</f>
        <v/>
      </c>
      <c r="F246" s="70" t="str">
        <f>IF(ISNA(MATCH(MIN(E8:E377)+ROW()-ROW(F8),E8:E377,0)),"",INDEX(D8:D377,MATCH(MIN(E8:E377)+ROW()-ROW(F8),E8:E377,0)))</f>
        <v/>
      </c>
    </row>
    <row r="247" spans="2:6" x14ac:dyDescent="0.25">
      <c r="B247">
        <v>240</v>
      </c>
      <c r="C247" s="69">
        <f t="shared" si="3"/>
        <v>43705</v>
      </c>
      <c r="D247" s="63">
        <f>IF(OR(WEEKDAY(C247,1)=CRENEAUX!$S$15,WEEKDAY(C247,1)=CRENEAUX!$T$15,WEEKDAY(C247,1)=CRENEAUX!$U$15,WEEKDAY(C247,1)=CRENEAUX!$V$15,WEEKDAY(C247,1)=CRENEAUX!$W$15,WEEKDAY(C247,1)=CRENEAUX!$X$15,WEEKDAY(C247,1)=CRENEAUX!$Y$15),C247,"")</f>
        <v>43705</v>
      </c>
      <c r="E247" s="64">
        <f>IF(D247="","",SUMPRODUCT((D8:D377&lt;=D247)-(ISBLANK(D8:D377))))</f>
        <v>103</v>
      </c>
      <c r="F247" s="70" t="str">
        <f>IF(ISNA(MATCH(MIN(E8:E377)+ROW()-ROW(F8),E8:E377,0)),"",INDEX(D8:D377,MATCH(MIN(E8:E377)+ROW()-ROW(F8),E8:E377,0)))</f>
        <v/>
      </c>
    </row>
    <row r="248" spans="2:6" x14ac:dyDescent="0.25">
      <c r="B248">
        <v>241</v>
      </c>
      <c r="C248" s="69">
        <f t="shared" si="3"/>
        <v>43706</v>
      </c>
      <c r="D248" s="63">
        <f>IF(OR(WEEKDAY(C248,1)=CRENEAUX!$S$15,WEEKDAY(C248,1)=CRENEAUX!$T$15,WEEKDAY(C248,1)=CRENEAUX!$U$15,WEEKDAY(C248,1)=CRENEAUX!$V$15,WEEKDAY(C248,1)=CRENEAUX!$W$15,WEEKDAY(C248,1)=CRENEAUX!$X$15,WEEKDAY(C248,1)=CRENEAUX!$Y$15),C248,"")</f>
        <v>43706</v>
      </c>
      <c r="E248" s="64">
        <f>IF(D248="","",SUMPRODUCT((D8:D377&lt;=D248)-(ISBLANK(D8:D377))))</f>
        <v>104</v>
      </c>
      <c r="F248" s="70" t="str">
        <f>IF(ISNA(MATCH(MIN(E8:E377)+ROW()-ROW(F8),E8:E377,0)),"",INDEX(D8:D377,MATCH(MIN(E8:E377)+ROW()-ROW(F8),E8:E377,0)))</f>
        <v/>
      </c>
    </row>
    <row r="249" spans="2:6" x14ac:dyDescent="0.25">
      <c r="B249">
        <v>242</v>
      </c>
      <c r="C249" s="69">
        <f t="shared" si="3"/>
        <v>43707</v>
      </c>
      <c r="D249" s="63">
        <f>IF(OR(WEEKDAY(C249,1)=CRENEAUX!$S$15,WEEKDAY(C249,1)=CRENEAUX!$T$15,WEEKDAY(C249,1)=CRENEAUX!$U$15,WEEKDAY(C249,1)=CRENEAUX!$V$15,WEEKDAY(C249,1)=CRENEAUX!$W$15,WEEKDAY(C249,1)=CRENEAUX!$X$15,WEEKDAY(C249,1)=CRENEAUX!$Y$15),C249,"")</f>
        <v>43707</v>
      </c>
      <c r="E249" s="64">
        <f>IF(D249="","",SUMPRODUCT((D8:D377&lt;=D249)-(ISBLANK(D8:D377))))</f>
        <v>105</v>
      </c>
      <c r="F249" s="70" t="str">
        <f>IF(ISNA(MATCH(MIN(E8:E377)+ROW()-ROW(F8),E8:E377,0)),"",INDEX(D8:D377,MATCH(MIN(E8:E377)+ROW()-ROW(F8),E8:E377,0)))</f>
        <v/>
      </c>
    </row>
    <row r="250" spans="2:6" x14ac:dyDescent="0.25">
      <c r="B250">
        <v>243</v>
      </c>
      <c r="C250" s="69">
        <f t="shared" si="3"/>
        <v>43708</v>
      </c>
      <c r="D250" s="63" t="str">
        <f>IF(OR(WEEKDAY(C250,1)=CRENEAUX!$S$15,WEEKDAY(C250,1)=CRENEAUX!$T$15,WEEKDAY(C250,1)=CRENEAUX!$U$15,WEEKDAY(C250,1)=CRENEAUX!$V$15,WEEKDAY(C250,1)=CRENEAUX!$W$15,WEEKDAY(C250,1)=CRENEAUX!$X$15,WEEKDAY(C250,1)=CRENEAUX!$Y$15),C250,"")</f>
        <v/>
      </c>
      <c r="E250" s="64" t="str">
        <f>IF(D250="","",SUMPRODUCT((D8:D377&lt;=D250)-(ISBLANK(D8:D377))))</f>
        <v/>
      </c>
      <c r="F250" s="70" t="str">
        <f>IF(ISNA(MATCH(MIN(E8:E377)+ROW()-ROW(F8),E8:E377,0)),"",INDEX(D8:D377,MATCH(MIN(E8:E377)+ROW()-ROW(F8),E8:E377,0)))</f>
        <v/>
      </c>
    </row>
    <row r="251" spans="2:6" x14ac:dyDescent="0.25">
      <c r="B251">
        <v>244</v>
      </c>
      <c r="C251" s="69">
        <f t="shared" si="3"/>
        <v>43709</v>
      </c>
      <c r="D251" s="63" t="str">
        <f>IF(OR(WEEKDAY(C251,1)=CRENEAUX!$S$15,WEEKDAY(C251,1)=CRENEAUX!$T$15,WEEKDAY(C251,1)=CRENEAUX!$U$15,WEEKDAY(C251,1)=CRENEAUX!$V$15,WEEKDAY(C251,1)=CRENEAUX!$W$15,WEEKDAY(C251,1)=CRENEAUX!$X$15,WEEKDAY(C251,1)=CRENEAUX!$Y$15),C251,"")</f>
        <v/>
      </c>
      <c r="E251" s="64" t="str">
        <f>IF(D251="","",SUMPRODUCT((D8:D377&lt;=D251)-(ISBLANK(D8:D377))))</f>
        <v/>
      </c>
      <c r="F251" s="70" t="str">
        <f>IF(ISNA(MATCH(MIN(E8:E377)+ROW()-ROW(F8),E8:E377,0)),"",INDEX(D8:D377,MATCH(MIN(E8:E377)+ROW()-ROW(F8),E8:E377,0)))</f>
        <v/>
      </c>
    </row>
    <row r="252" spans="2:6" x14ac:dyDescent="0.25">
      <c r="B252">
        <v>245</v>
      </c>
      <c r="C252" s="69">
        <f t="shared" si="3"/>
        <v>43710</v>
      </c>
      <c r="D252" s="63" t="str">
        <f>IF(OR(WEEKDAY(C252,1)=CRENEAUX!$S$15,WEEKDAY(C252,1)=CRENEAUX!$T$15,WEEKDAY(C252,1)=CRENEAUX!$U$15,WEEKDAY(C252,1)=CRENEAUX!$V$15,WEEKDAY(C252,1)=CRENEAUX!$W$15,WEEKDAY(C252,1)=CRENEAUX!$X$15,WEEKDAY(C252,1)=CRENEAUX!$Y$15),C252,"")</f>
        <v/>
      </c>
      <c r="E252" s="64" t="str">
        <f>IF(D252="","",SUMPRODUCT((D8:D377&lt;=D252)-(ISBLANK(D8:D377))))</f>
        <v/>
      </c>
      <c r="F252" s="70" t="str">
        <f>IF(ISNA(MATCH(MIN(E8:E377)+ROW()-ROW(F8),E8:E377,0)),"",INDEX(D8:D377,MATCH(MIN(E8:E377)+ROW()-ROW(F8),E8:E377,0)))</f>
        <v/>
      </c>
    </row>
    <row r="253" spans="2:6" x14ac:dyDescent="0.25">
      <c r="B253">
        <v>246</v>
      </c>
      <c r="C253" s="69">
        <f t="shared" si="3"/>
        <v>43711</v>
      </c>
      <c r="D253" s="63" t="str">
        <f>IF(OR(WEEKDAY(C253,1)=CRENEAUX!$S$15,WEEKDAY(C253,1)=CRENEAUX!$T$15,WEEKDAY(C253,1)=CRENEAUX!$U$15,WEEKDAY(C253,1)=CRENEAUX!$V$15,WEEKDAY(C253,1)=CRENEAUX!$W$15,WEEKDAY(C253,1)=CRENEAUX!$X$15,WEEKDAY(C253,1)=CRENEAUX!$Y$15),C253,"")</f>
        <v/>
      </c>
      <c r="E253" s="64" t="str">
        <f>IF(D253="","",SUMPRODUCT((D8:D377&lt;=D253)-(ISBLANK(D8:D377))))</f>
        <v/>
      </c>
      <c r="F253" s="70" t="str">
        <f>IF(ISNA(MATCH(MIN(E8:E377)+ROW()-ROW(F8),E8:E377,0)),"",INDEX(D8:D377,MATCH(MIN(E8:E377)+ROW()-ROW(F8),E8:E377,0)))</f>
        <v/>
      </c>
    </row>
    <row r="254" spans="2:6" x14ac:dyDescent="0.25">
      <c r="B254">
        <v>247</v>
      </c>
      <c r="C254" s="69">
        <f t="shared" si="3"/>
        <v>43712</v>
      </c>
      <c r="D254" s="63">
        <f>IF(OR(WEEKDAY(C254,1)=CRENEAUX!$S$15,WEEKDAY(C254,1)=CRENEAUX!$T$15,WEEKDAY(C254,1)=CRENEAUX!$U$15,WEEKDAY(C254,1)=CRENEAUX!$V$15,WEEKDAY(C254,1)=CRENEAUX!$W$15,WEEKDAY(C254,1)=CRENEAUX!$X$15,WEEKDAY(C254,1)=CRENEAUX!$Y$15),C254,"")</f>
        <v>43712</v>
      </c>
      <c r="E254" s="64">
        <f>IF(D254="","",SUMPRODUCT((D8:D377&lt;=D254)-(ISBLANK(D8:D377))))</f>
        <v>106</v>
      </c>
      <c r="F254" s="70" t="str">
        <f>IF(ISNA(MATCH(MIN(E8:E377)+ROW()-ROW(F8),E8:E377,0)),"",INDEX(D8:D377,MATCH(MIN(E8:E377)+ROW()-ROW(F8),E8:E377,0)))</f>
        <v/>
      </c>
    </row>
    <row r="255" spans="2:6" x14ac:dyDescent="0.25">
      <c r="B255">
        <v>248</v>
      </c>
      <c r="C255" s="69">
        <f t="shared" si="3"/>
        <v>43713</v>
      </c>
      <c r="D255" s="63">
        <f>IF(OR(WEEKDAY(C255,1)=CRENEAUX!$S$15,WEEKDAY(C255,1)=CRENEAUX!$T$15,WEEKDAY(C255,1)=CRENEAUX!$U$15,WEEKDAY(C255,1)=CRENEAUX!$V$15,WEEKDAY(C255,1)=CRENEAUX!$W$15,WEEKDAY(C255,1)=CRENEAUX!$X$15,WEEKDAY(C255,1)=CRENEAUX!$Y$15),C255,"")</f>
        <v>43713</v>
      </c>
      <c r="E255" s="64">
        <f>IF(D255="","",SUMPRODUCT((D8:D377&lt;=D255)-(ISBLANK(D8:D377))))</f>
        <v>107</v>
      </c>
      <c r="F255" s="70" t="str">
        <f>IF(ISNA(MATCH(MIN(E8:E377)+ROW()-ROW(F8),E8:E377,0)),"",INDEX(D8:D377,MATCH(MIN(E8:E377)+ROW()-ROW(F8),E8:E377,0)))</f>
        <v/>
      </c>
    </row>
    <row r="256" spans="2:6" x14ac:dyDescent="0.25">
      <c r="B256">
        <v>249</v>
      </c>
      <c r="C256" s="69">
        <f t="shared" si="3"/>
        <v>43714</v>
      </c>
      <c r="D256" s="63">
        <f>IF(OR(WEEKDAY(C256,1)=CRENEAUX!$S$15,WEEKDAY(C256,1)=CRENEAUX!$T$15,WEEKDAY(C256,1)=CRENEAUX!$U$15,WEEKDAY(C256,1)=CRENEAUX!$V$15,WEEKDAY(C256,1)=CRENEAUX!$W$15,WEEKDAY(C256,1)=CRENEAUX!$X$15,WEEKDAY(C256,1)=CRENEAUX!$Y$15),C256,"")</f>
        <v>43714</v>
      </c>
      <c r="E256" s="64">
        <f>IF(D256="","",SUMPRODUCT((D8:D377&lt;=D256)-(ISBLANK(D8:D377))))</f>
        <v>108</v>
      </c>
      <c r="F256" s="70" t="str">
        <f>IF(ISNA(MATCH(MIN(E8:E377)+ROW()-ROW(F8),E8:E377,0)),"",INDEX(D8:D377,MATCH(MIN(E8:E377)+ROW()-ROW(F8),E8:E377,0)))</f>
        <v/>
      </c>
    </row>
    <row r="257" spans="2:6" x14ac:dyDescent="0.25">
      <c r="B257">
        <v>250</v>
      </c>
      <c r="C257" s="69">
        <f t="shared" si="3"/>
        <v>43715</v>
      </c>
      <c r="D257" s="63" t="str">
        <f>IF(OR(WEEKDAY(C257,1)=CRENEAUX!$S$15,WEEKDAY(C257,1)=CRENEAUX!$T$15,WEEKDAY(C257,1)=CRENEAUX!$U$15,WEEKDAY(C257,1)=CRENEAUX!$V$15,WEEKDAY(C257,1)=CRENEAUX!$W$15,WEEKDAY(C257,1)=CRENEAUX!$X$15,WEEKDAY(C257,1)=CRENEAUX!$Y$15),C257,"")</f>
        <v/>
      </c>
      <c r="E257" s="64" t="str">
        <f>IF(D257="","",SUMPRODUCT((D8:D377&lt;=D257)-(ISBLANK(D8:D377))))</f>
        <v/>
      </c>
      <c r="F257" s="70" t="str">
        <f>IF(ISNA(MATCH(MIN(E8:E377)+ROW()-ROW(F8),E8:E377,0)),"",INDEX(D8:D377,MATCH(MIN(E8:E377)+ROW()-ROW(F8),E8:E377,0)))</f>
        <v/>
      </c>
    </row>
    <row r="258" spans="2:6" x14ac:dyDescent="0.25">
      <c r="B258">
        <v>251</v>
      </c>
      <c r="C258" s="69">
        <f t="shared" si="3"/>
        <v>43716</v>
      </c>
      <c r="D258" s="63" t="str">
        <f>IF(OR(WEEKDAY(C258,1)=CRENEAUX!$S$15,WEEKDAY(C258,1)=CRENEAUX!$T$15,WEEKDAY(C258,1)=CRENEAUX!$U$15,WEEKDAY(C258,1)=CRENEAUX!$V$15,WEEKDAY(C258,1)=CRENEAUX!$W$15,WEEKDAY(C258,1)=CRENEAUX!$X$15,WEEKDAY(C258,1)=CRENEAUX!$Y$15),C258,"")</f>
        <v/>
      </c>
      <c r="E258" s="64" t="str">
        <f>IF(D258="","",SUMPRODUCT((D8:D377&lt;=D258)-(ISBLANK(D8:D377))))</f>
        <v/>
      </c>
      <c r="F258" s="70" t="str">
        <f>IF(ISNA(MATCH(MIN(E8:E377)+ROW()-ROW(F8),E8:E377,0)),"",INDEX(D8:D377,MATCH(MIN(E8:E377)+ROW()-ROW(F8),E8:E377,0)))</f>
        <v/>
      </c>
    </row>
    <row r="259" spans="2:6" x14ac:dyDescent="0.25">
      <c r="B259">
        <v>252</v>
      </c>
      <c r="C259" s="69">
        <f t="shared" si="3"/>
        <v>43717</v>
      </c>
      <c r="D259" s="63" t="str">
        <f>IF(OR(WEEKDAY(C259,1)=CRENEAUX!$S$15,WEEKDAY(C259,1)=CRENEAUX!$T$15,WEEKDAY(C259,1)=CRENEAUX!$U$15,WEEKDAY(C259,1)=CRENEAUX!$V$15,WEEKDAY(C259,1)=CRENEAUX!$W$15,WEEKDAY(C259,1)=CRENEAUX!$X$15,WEEKDAY(C259,1)=CRENEAUX!$Y$15),C259,"")</f>
        <v/>
      </c>
      <c r="E259" s="64" t="str">
        <f>IF(D259="","",SUMPRODUCT((D8:D377&lt;=D259)-(ISBLANK(D8:D377))))</f>
        <v/>
      </c>
      <c r="F259" s="70" t="str">
        <f>IF(ISNA(MATCH(MIN(E8:E377)+ROW()-ROW(F8),E8:E377,0)),"",INDEX(D8:D377,MATCH(MIN(E8:E377)+ROW()-ROW(F8),E8:E377,0)))</f>
        <v/>
      </c>
    </row>
    <row r="260" spans="2:6" x14ac:dyDescent="0.25">
      <c r="B260">
        <v>253</v>
      </c>
      <c r="C260" s="69">
        <f t="shared" si="3"/>
        <v>43718</v>
      </c>
      <c r="D260" s="63" t="str">
        <f>IF(OR(WEEKDAY(C260,1)=CRENEAUX!$S$15,WEEKDAY(C260,1)=CRENEAUX!$T$15,WEEKDAY(C260,1)=CRENEAUX!$U$15,WEEKDAY(C260,1)=CRENEAUX!$V$15,WEEKDAY(C260,1)=CRENEAUX!$W$15,WEEKDAY(C260,1)=CRENEAUX!$X$15,WEEKDAY(C260,1)=CRENEAUX!$Y$15),C260,"")</f>
        <v/>
      </c>
      <c r="E260" s="64" t="str">
        <f>IF(D260="","",SUMPRODUCT((D8:D377&lt;=D260)-(ISBLANK(D8:D377))))</f>
        <v/>
      </c>
      <c r="F260" s="70" t="str">
        <f>IF(ISNA(MATCH(MIN(E8:E377)+ROW()-ROW(F8),E8:E377,0)),"",INDEX(D8:D377,MATCH(MIN(E8:E377)+ROW()-ROW(F8),E8:E377,0)))</f>
        <v/>
      </c>
    </row>
    <row r="261" spans="2:6" x14ac:dyDescent="0.25">
      <c r="B261">
        <v>254</v>
      </c>
      <c r="C261" s="69">
        <f t="shared" si="3"/>
        <v>43719</v>
      </c>
      <c r="D261" s="63">
        <f>IF(OR(WEEKDAY(C261,1)=CRENEAUX!$S$15,WEEKDAY(C261,1)=CRENEAUX!$T$15,WEEKDAY(C261,1)=CRENEAUX!$U$15,WEEKDAY(C261,1)=CRENEAUX!$V$15,WEEKDAY(C261,1)=CRENEAUX!$W$15,WEEKDAY(C261,1)=CRENEAUX!$X$15,WEEKDAY(C261,1)=CRENEAUX!$Y$15),C261,"")</f>
        <v>43719</v>
      </c>
      <c r="E261" s="64">
        <f>IF(D261="","",SUMPRODUCT((D8:D377&lt;=D261)-(ISBLANK(D8:D377))))</f>
        <v>109</v>
      </c>
      <c r="F261" s="70" t="str">
        <f>IF(ISNA(MATCH(MIN(E8:E377)+ROW()-ROW(F8),E8:E377,0)),"",INDEX(D8:D377,MATCH(MIN(E8:E377)+ROW()-ROW(F8),E8:E377,0)))</f>
        <v/>
      </c>
    </row>
    <row r="262" spans="2:6" x14ac:dyDescent="0.25">
      <c r="B262">
        <v>255</v>
      </c>
      <c r="C262" s="69">
        <f t="shared" si="3"/>
        <v>43720</v>
      </c>
      <c r="D262" s="63">
        <f>IF(OR(WEEKDAY(C262,1)=CRENEAUX!$S$15,WEEKDAY(C262,1)=CRENEAUX!$T$15,WEEKDAY(C262,1)=CRENEAUX!$U$15,WEEKDAY(C262,1)=CRENEAUX!$V$15,WEEKDAY(C262,1)=CRENEAUX!$W$15,WEEKDAY(C262,1)=CRENEAUX!$X$15,WEEKDAY(C262,1)=CRENEAUX!$Y$15),C262,"")</f>
        <v>43720</v>
      </c>
      <c r="E262" s="64">
        <f>IF(D262="","",SUMPRODUCT((D8:D377&lt;=D262)-(ISBLANK(D8:D377))))</f>
        <v>110</v>
      </c>
      <c r="F262" s="70" t="str">
        <f>IF(ISNA(MATCH(MIN(E8:E377)+ROW()-ROW(F8),E8:E377,0)),"",INDEX(D8:D377,MATCH(MIN(E8:E377)+ROW()-ROW(F8),E8:E377,0)))</f>
        <v/>
      </c>
    </row>
    <row r="263" spans="2:6" x14ac:dyDescent="0.25">
      <c r="B263">
        <v>256</v>
      </c>
      <c r="C263" s="69">
        <f t="shared" si="3"/>
        <v>43721</v>
      </c>
      <c r="D263" s="63">
        <f>IF(OR(WEEKDAY(C263,1)=CRENEAUX!$S$15,WEEKDAY(C263,1)=CRENEAUX!$T$15,WEEKDAY(C263,1)=CRENEAUX!$U$15,WEEKDAY(C263,1)=CRENEAUX!$V$15,WEEKDAY(C263,1)=CRENEAUX!$W$15,WEEKDAY(C263,1)=CRENEAUX!$X$15,WEEKDAY(C263,1)=CRENEAUX!$Y$15),C263,"")</f>
        <v>43721</v>
      </c>
      <c r="E263" s="64">
        <f>IF(D263="","",SUMPRODUCT((D8:D377&lt;=D263)-(ISBLANK(D8:D377))))</f>
        <v>111</v>
      </c>
      <c r="F263" s="70" t="str">
        <f>IF(ISNA(MATCH(MIN(E8:E377)+ROW()-ROW(F8),E8:E377,0)),"",INDEX(D8:D377,MATCH(MIN(E8:E377)+ROW()-ROW(F8),E8:E377,0)))</f>
        <v/>
      </c>
    </row>
    <row r="264" spans="2:6" x14ac:dyDescent="0.25">
      <c r="B264">
        <v>257</v>
      </c>
      <c r="C264" s="69">
        <f t="shared" si="3"/>
        <v>43722</v>
      </c>
      <c r="D264" s="63" t="str">
        <f>IF(OR(WEEKDAY(C264,1)=CRENEAUX!$S$15,WEEKDAY(C264,1)=CRENEAUX!$T$15,WEEKDAY(C264,1)=CRENEAUX!$U$15,WEEKDAY(C264,1)=CRENEAUX!$V$15,WEEKDAY(C264,1)=CRENEAUX!$W$15,WEEKDAY(C264,1)=CRENEAUX!$X$15,WEEKDAY(C264,1)=CRENEAUX!$Y$15),C264,"")</f>
        <v/>
      </c>
      <c r="E264" s="64" t="str">
        <f>IF(D264="","",SUMPRODUCT((D8:D377&lt;=D264)-(ISBLANK(D8:D377))))</f>
        <v/>
      </c>
      <c r="F264" s="70" t="str">
        <f>IF(ISNA(MATCH(MIN(E8:E377)+ROW()-ROW(F8),E8:E377,0)),"",INDEX(D8:D377,MATCH(MIN(E8:E377)+ROW()-ROW(F8),E8:E377,0)))</f>
        <v/>
      </c>
    </row>
    <row r="265" spans="2:6" x14ac:dyDescent="0.25">
      <c r="B265">
        <v>258</v>
      </c>
      <c r="C265" s="69">
        <f t="shared" si="3"/>
        <v>43723</v>
      </c>
      <c r="D265" s="63" t="str">
        <f>IF(OR(WEEKDAY(C265,1)=CRENEAUX!$S$15,WEEKDAY(C265,1)=CRENEAUX!$T$15,WEEKDAY(C265,1)=CRENEAUX!$U$15,WEEKDAY(C265,1)=CRENEAUX!$V$15,WEEKDAY(C265,1)=CRENEAUX!$W$15,WEEKDAY(C265,1)=CRENEAUX!$X$15,WEEKDAY(C265,1)=CRENEAUX!$Y$15),C265,"")</f>
        <v/>
      </c>
      <c r="E265" s="64" t="str">
        <f>IF(D265="","",SUMPRODUCT((D8:D377&lt;=D265)-(ISBLANK(D8:D377))))</f>
        <v/>
      </c>
      <c r="F265" s="70" t="str">
        <f>IF(ISNA(MATCH(MIN(E8:E377)+ROW()-ROW(F8),E8:E377,0)),"",INDEX(D8:D377,MATCH(MIN(E8:E377)+ROW()-ROW(F8),E8:E377,0)))</f>
        <v/>
      </c>
    </row>
    <row r="266" spans="2:6" x14ac:dyDescent="0.25">
      <c r="B266">
        <v>259</v>
      </c>
      <c r="C266" s="69">
        <f t="shared" ref="C266:C329" si="4">C265+1</f>
        <v>43724</v>
      </c>
      <c r="D266" s="63" t="str">
        <f>IF(OR(WEEKDAY(C266,1)=CRENEAUX!$S$15,WEEKDAY(C266,1)=CRENEAUX!$T$15,WEEKDAY(C266,1)=CRENEAUX!$U$15,WEEKDAY(C266,1)=CRENEAUX!$V$15,WEEKDAY(C266,1)=CRENEAUX!$W$15,WEEKDAY(C266,1)=CRENEAUX!$X$15,WEEKDAY(C266,1)=CRENEAUX!$Y$15),C266,"")</f>
        <v/>
      </c>
      <c r="E266" s="64" t="str">
        <f>IF(D266="","",SUMPRODUCT((D8:D377&lt;=D266)-(ISBLANK(D8:D377))))</f>
        <v/>
      </c>
      <c r="F266" s="70" t="str">
        <f>IF(ISNA(MATCH(MIN(E8:E377)+ROW()-ROW(F8),E8:E377,0)),"",INDEX(D8:D377,MATCH(MIN(E8:E377)+ROW()-ROW(F8),E8:E377,0)))</f>
        <v/>
      </c>
    </row>
    <row r="267" spans="2:6" x14ac:dyDescent="0.25">
      <c r="B267">
        <v>260</v>
      </c>
      <c r="C267" s="69">
        <f t="shared" si="4"/>
        <v>43725</v>
      </c>
      <c r="D267" s="63" t="str">
        <f>IF(OR(WEEKDAY(C267,1)=CRENEAUX!$S$15,WEEKDAY(C267,1)=CRENEAUX!$T$15,WEEKDAY(C267,1)=CRENEAUX!$U$15,WEEKDAY(C267,1)=CRENEAUX!$V$15,WEEKDAY(C267,1)=CRENEAUX!$W$15,WEEKDAY(C267,1)=CRENEAUX!$X$15,WEEKDAY(C267,1)=CRENEAUX!$Y$15),C267,"")</f>
        <v/>
      </c>
      <c r="E267" s="64" t="str">
        <f>IF(D267="","",SUMPRODUCT((D8:D377&lt;=D267)-(ISBLANK(D8:D377))))</f>
        <v/>
      </c>
      <c r="F267" s="70" t="str">
        <f>IF(ISNA(MATCH(MIN(E8:E377)+ROW()-ROW(F8),E8:E377,0)),"",INDEX(D8:D377,MATCH(MIN(E8:E377)+ROW()-ROW(F8),E8:E377,0)))</f>
        <v/>
      </c>
    </row>
    <row r="268" spans="2:6" x14ac:dyDescent="0.25">
      <c r="B268">
        <v>261</v>
      </c>
      <c r="C268" s="69">
        <f t="shared" si="4"/>
        <v>43726</v>
      </c>
      <c r="D268" s="63">
        <f>IF(OR(WEEKDAY(C268,1)=CRENEAUX!$S$15,WEEKDAY(C268,1)=CRENEAUX!$T$15,WEEKDAY(C268,1)=CRENEAUX!$U$15,WEEKDAY(C268,1)=CRENEAUX!$V$15,WEEKDAY(C268,1)=CRENEAUX!$W$15,WEEKDAY(C268,1)=CRENEAUX!$X$15,WEEKDAY(C268,1)=CRENEAUX!$Y$15),C268,"")</f>
        <v>43726</v>
      </c>
      <c r="E268" s="64">
        <f>IF(D268="","",SUMPRODUCT((D8:D377&lt;=D268)-(ISBLANK(D8:D377))))</f>
        <v>112</v>
      </c>
      <c r="F268" s="70" t="str">
        <f>IF(ISNA(MATCH(MIN(E8:E377)+ROW()-ROW(F8),E8:E377,0)),"",INDEX(D8:D377,MATCH(MIN(E8:E377)+ROW()-ROW(F8),E8:E377,0)))</f>
        <v/>
      </c>
    </row>
    <row r="269" spans="2:6" x14ac:dyDescent="0.25">
      <c r="B269">
        <v>262</v>
      </c>
      <c r="C269" s="69">
        <f t="shared" si="4"/>
        <v>43727</v>
      </c>
      <c r="D269" s="63">
        <f>IF(OR(WEEKDAY(C269,1)=CRENEAUX!$S$15,WEEKDAY(C269,1)=CRENEAUX!$T$15,WEEKDAY(C269,1)=CRENEAUX!$U$15,WEEKDAY(C269,1)=CRENEAUX!$V$15,WEEKDAY(C269,1)=CRENEAUX!$W$15,WEEKDAY(C269,1)=CRENEAUX!$X$15,WEEKDAY(C269,1)=CRENEAUX!$Y$15),C269,"")</f>
        <v>43727</v>
      </c>
      <c r="E269" s="64">
        <f>IF(D269="","",SUMPRODUCT((D8:D377&lt;=D269)-(ISBLANK(D8:D377))))</f>
        <v>113</v>
      </c>
      <c r="F269" s="70" t="str">
        <f>IF(ISNA(MATCH(MIN(E8:E377)+ROW()-ROW(F8),E8:E377,0)),"",INDEX(D8:D377,MATCH(MIN(E8:E377)+ROW()-ROW(F8),E8:E377,0)))</f>
        <v/>
      </c>
    </row>
    <row r="270" spans="2:6" x14ac:dyDescent="0.25">
      <c r="B270">
        <v>263</v>
      </c>
      <c r="C270" s="69">
        <f t="shared" si="4"/>
        <v>43728</v>
      </c>
      <c r="D270" s="63">
        <f>IF(OR(WEEKDAY(C270,1)=CRENEAUX!$S$15,WEEKDAY(C270,1)=CRENEAUX!$T$15,WEEKDAY(C270,1)=CRENEAUX!$U$15,WEEKDAY(C270,1)=CRENEAUX!$V$15,WEEKDAY(C270,1)=CRENEAUX!$W$15,WEEKDAY(C270,1)=CRENEAUX!$X$15,WEEKDAY(C270,1)=CRENEAUX!$Y$15),C270,"")</f>
        <v>43728</v>
      </c>
      <c r="E270" s="64">
        <f>IF(D270="","",SUMPRODUCT((D8:D377&lt;=D270)-(ISBLANK(D8:D377))))</f>
        <v>114</v>
      </c>
      <c r="F270" s="70" t="str">
        <f>IF(ISNA(MATCH(MIN(E8:E377)+ROW()-ROW(F8),E8:E377,0)),"",INDEX(D8:D377,MATCH(MIN(E8:E377)+ROW()-ROW(F8),E8:E377,0)))</f>
        <v/>
      </c>
    </row>
    <row r="271" spans="2:6" x14ac:dyDescent="0.25">
      <c r="B271">
        <v>264</v>
      </c>
      <c r="C271" s="69">
        <f t="shared" si="4"/>
        <v>43729</v>
      </c>
      <c r="D271" s="63" t="str">
        <f>IF(OR(WEEKDAY(C271,1)=CRENEAUX!$S$15,WEEKDAY(C271,1)=CRENEAUX!$T$15,WEEKDAY(C271,1)=CRENEAUX!$U$15,WEEKDAY(C271,1)=CRENEAUX!$V$15,WEEKDAY(C271,1)=CRENEAUX!$W$15,WEEKDAY(C271,1)=CRENEAUX!$X$15,WEEKDAY(C271,1)=CRENEAUX!$Y$15),C271,"")</f>
        <v/>
      </c>
      <c r="E271" s="64" t="str">
        <f>IF(D271="","",SUMPRODUCT((D8:D377&lt;=D271)-(ISBLANK(D8:D377))))</f>
        <v/>
      </c>
      <c r="F271" s="70" t="str">
        <f>IF(ISNA(MATCH(MIN(E8:E377)+ROW()-ROW(F8),E8:E377,0)),"",INDEX(D8:D377,MATCH(MIN(E8:E377)+ROW()-ROW(F8),E8:E377,0)))</f>
        <v/>
      </c>
    </row>
    <row r="272" spans="2:6" x14ac:dyDescent="0.25">
      <c r="B272">
        <v>265</v>
      </c>
      <c r="C272" s="69">
        <f t="shared" si="4"/>
        <v>43730</v>
      </c>
      <c r="D272" s="63" t="str">
        <f>IF(OR(WEEKDAY(C272,1)=CRENEAUX!$S$15,WEEKDAY(C272,1)=CRENEAUX!$T$15,WEEKDAY(C272,1)=CRENEAUX!$U$15,WEEKDAY(C272,1)=CRENEAUX!$V$15,WEEKDAY(C272,1)=CRENEAUX!$W$15,WEEKDAY(C272,1)=CRENEAUX!$X$15,WEEKDAY(C272,1)=CRENEAUX!$Y$15),C272,"")</f>
        <v/>
      </c>
      <c r="E272" s="64" t="str">
        <f>IF(D272="","",SUMPRODUCT((D8:D377&lt;=D272)-(ISBLANK(D8:D377))))</f>
        <v/>
      </c>
      <c r="F272" s="70" t="str">
        <f>IF(ISNA(MATCH(MIN(E8:E377)+ROW()-ROW(F8),E8:E377,0)),"",INDEX(D8:D377,MATCH(MIN(E8:E377)+ROW()-ROW(F8),E8:E377,0)))</f>
        <v/>
      </c>
    </row>
    <row r="273" spans="2:6" x14ac:dyDescent="0.25">
      <c r="B273">
        <v>266</v>
      </c>
      <c r="C273" s="69">
        <f t="shared" si="4"/>
        <v>43731</v>
      </c>
      <c r="D273" s="63" t="str">
        <f>IF(OR(WEEKDAY(C273,1)=CRENEAUX!$S$15,WEEKDAY(C273,1)=CRENEAUX!$T$15,WEEKDAY(C273,1)=CRENEAUX!$U$15,WEEKDAY(C273,1)=CRENEAUX!$V$15,WEEKDAY(C273,1)=CRENEAUX!$W$15,WEEKDAY(C273,1)=CRENEAUX!$X$15,WEEKDAY(C273,1)=CRENEAUX!$Y$15),C273,"")</f>
        <v/>
      </c>
      <c r="E273" s="64" t="str">
        <f>IF(D273="","",SUMPRODUCT((D8:D377&lt;=D273)-(ISBLANK(D8:D377))))</f>
        <v/>
      </c>
      <c r="F273" s="70" t="str">
        <f>IF(ISNA(MATCH(MIN(E8:E377)+ROW()-ROW(F8),E8:E377,0)),"",INDEX(D8:D377,MATCH(MIN(E8:E377)+ROW()-ROW(F8),E8:E377,0)))</f>
        <v/>
      </c>
    </row>
    <row r="274" spans="2:6" x14ac:dyDescent="0.25">
      <c r="B274">
        <v>267</v>
      </c>
      <c r="C274" s="69">
        <f t="shared" si="4"/>
        <v>43732</v>
      </c>
      <c r="D274" s="63" t="str">
        <f>IF(OR(WEEKDAY(C274,1)=CRENEAUX!$S$15,WEEKDAY(C274,1)=CRENEAUX!$T$15,WEEKDAY(C274,1)=CRENEAUX!$U$15,WEEKDAY(C274,1)=CRENEAUX!$V$15,WEEKDAY(C274,1)=CRENEAUX!$W$15,WEEKDAY(C274,1)=CRENEAUX!$X$15,WEEKDAY(C274,1)=CRENEAUX!$Y$15),C274,"")</f>
        <v/>
      </c>
      <c r="E274" s="64" t="str">
        <f>IF(D274="","",SUMPRODUCT((D8:D377&lt;=D274)-(ISBLANK(D8:D377))))</f>
        <v/>
      </c>
      <c r="F274" s="70" t="str">
        <f>IF(ISNA(MATCH(MIN(E8:E377)+ROW()-ROW(F8),E8:E377,0)),"",INDEX(D8:D377,MATCH(MIN(E8:E377)+ROW()-ROW(F8),E8:E377,0)))</f>
        <v/>
      </c>
    </row>
    <row r="275" spans="2:6" x14ac:dyDescent="0.25">
      <c r="B275">
        <v>268</v>
      </c>
      <c r="C275" s="69">
        <f t="shared" si="4"/>
        <v>43733</v>
      </c>
      <c r="D275" s="63">
        <f>IF(OR(WEEKDAY(C275,1)=CRENEAUX!$S$15,WEEKDAY(C275,1)=CRENEAUX!$T$15,WEEKDAY(C275,1)=CRENEAUX!$U$15,WEEKDAY(C275,1)=CRENEAUX!$V$15,WEEKDAY(C275,1)=CRENEAUX!$W$15,WEEKDAY(C275,1)=CRENEAUX!$X$15,WEEKDAY(C275,1)=CRENEAUX!$Y$15),C275,"")</f>
        <v>43733</v>
      </c>
      <c r="E275" s="64">
        <f>IF(D275="","",SUMPRODUCT((D8:D377&lt;=D275)-(ISBLANK(D8:D377))))</f>
        <v>115</v>
      </c>
      <c r="F275" s="70" t="str">
        <f>IF(ISNA(MATCH(MIN(E8:E377)+ROW()-ROW(F8),E8:E377,0)),"",INDEX(D8:D377,MATCH(MIN(E8:E377)+ROW()-ROW(F8),E8:E377,0)))</f>
        <v/>
      </c>
    </row>
    <row r="276" spans="2:6" x14ac:dyDescent="0.25">
      <c r="B276">
        <v>269</v>
      </c>
      <c r="C276" s="69">
        <f t="shared" si="4"/>
        <v>43734</v>
      </c>
      <c r="D276" s="63">
        <f>IF(OR(WEEKDAY(C276,1)=CRENEAUX!$S$15,WEEKDAY(C276,1)=CRENEAUX!$T$15,WEEKDAY(C276,1)=CRENEAUX!$U$15,WEEKDAY(C276,1)=CRENEAUX!$V$15,WEEKDAY(C276,1)=CRENEAUX!$W$15,WEEKDAY(C276,1)=CRENEAUX!$X$15,WEEKDAY(C276,1)=CRENEAUX!$Y$15),C276,"")</f>
        <v>43734</v>
      </c>
      <c r="E276" s="64">
        <f>IF(D276="","",SUMPRODUCT((D8:D377&lt;=D276)-(ISBLANK(D8:D377))))</f>
        <v>116</v>
      </c>
      <c r="F276" s="70" t="str">
        <f>IF(ISNA(MATCH(MIN(E8:E377)+ROW()-ROW(F8),E8:E377,0)),"",INDEX(D8:D377,MATCH(MIN(E8:E377)+ROW()-ROW(F8),E8:E377,0)))</f>
        <v/>
      </c>
    </row>
    <row r="277" spans="2:6" x14ac:dyDescent="0.25">
      <c r="B277">
        <v>270</v>
      </c>
      <c r="C277" s="69">
        <f t="shared" si="4"/>
        <v>43735</v>
      </c>
      <c r="D277" s="63">
        <f>IF(OR(WEEKDAY(C277,1)=CRENEAUX!$S$15,WEEKDAY(C277,1)=CRENEAUX!$T$15,WEEKDAY(C277,1)=CRENEAUX!$U$15,WEEKDAY(C277,1)=CRENEAUX!$V$15,WEEKDAY(C277,1)=CRENEAUX!$W$15,WEEKDAY(C277,1)=CRENEAUX!$X$15,WEEKDAY(C277,1)=CRENEAUX!$Y$15),C277,"")</f>
        <v>43735</v>
      </c>
      <c r="E277" s="64">
        <f>IF(D277="","",SUMPRODUCT((D8:D377&lt;=D277)-(ISBLANK(D8:D377))))</f>
        <v>117</v>
      </c>
      <c r="F277" s="70" t="str">
        <f>IF(ISNA(MATCH(MIN(E8:E377)+ROW()-ROW(F8),E8:E377,0)),"",INDEX(D8:D377,MATCH(MIN(E8:E377)+ROW()-ROW(F8),E8:E377,0)))</f>
        <v/>
      </c>
    </row>
    <row r="278" spans="2:6" x14ac:dyDescent="0.25">
      <c r="B278">
        <v>271</v>
      </c>
      <c r="C278" s="69">
        <f t="shared" si="4"/>
        <v>43736</v>
      </c>
      <c r="D278" s="63" t="str">
        <f>IF(OR(WEEKDAY(C278,1)=CRENEAUX!$S$15,WEEKDAY(C278,1)=CRENEAUX!$T$15,WEEKDAY(C278,1)=CRENEAUX!$U$15,WEEKDAY(C278,1)=CRENEAUX!$V$15,WEEKDAY(C278,1)=CRENEAUX!$W$15,WEEKDAY(C278,1)=CRENEAUX!$X$15,WEEKDAY(C278,1)=CRENEAUX!$Y$15),C278,"")</f>
        <v/>
      </c>
      <c r="E278" s="64" t="str">
        <f>IF(D278="","",SUMPRODUCT((D8:D377&lt;=D278)-(ISBLANK(D8:D377))))</f>
        <v/>
      </c>
      <c r="F278" s="70" t="str">
        <f>IF(ISNA(MATCH(MIN(E8:E377)+ROW()-ROW(F8),E8:E377,0)),"",INDEX(D8:D377,MATCH(MIN(E8:E377)+ROW()-ROW(F8),E8:E377,0)))</f>
        <v/>
      </c>
    </row>
    <row r="279" spans="2:6" x14ac:dyDescent="0.25">
      <c r="B279">
        <v>272</v>
      </c>
      <c r="C279" s="69">
        <f t="shared" si="4"/>
        <v>43737</v>
      </c>
      <c r="D279" s="63" t="str">
        <f>IF(OR(WEEKDAY(C279,1)=CRENEAUX!$S$15,WEEKDAY(C279,1)=CRENEAUX!$T$15,WEEKDAY(C279,1)=CRENEAUX!$U$15,WEEKDAY(C279,1)=CRENEAUX!$V$15,WEEKDAY(C279,1)=CRENEAUX!$W$15,WEEKDAY(C279,1)=CRENEAUX!$X$15,WEEKDAY(C279,1)=CRENEAUX!$Y$15),C279,"")</f>
        <v/>
      </c>
      <c r="E279" s="64" t="str">
        <f>IF(D279="","",SUMPRODUCT((D8:D377&lt;=D279)-(ISBLANK(D8:D377))))</f>
        <v/>
      </c>
      <c r="F279" s="70" t="str">
        <f>IF(ISNA(MATCH(MIN(E8:E377)+ROW()-ROW(F8),E8:E377,0)),"",INDEX(D8:D377,MATCH(MIN(E8:E377)+ROW()-ROW(F8),E8:E377,0)))</f>
        <v/>
      </c>
    </row>
    <row r="280" spans="2:6" x14ac:dyDescent="0.25">
      <c r="B280">
        <v>273</v>
      </c>
      <c r="C280" s="69">
        <f t="shared" si="4"/>
        <v>43738</v>
      </c>
      <c r="D280" s="63" t="str">
        <f>IF(OR(WEEKDAY(C280,1)=CRENEAUX!$S$15,WEEKDAY(C280,1)=CRENEAUX!$T$15,WEEKDAY(C280,1)=CRENEAUX!$U$15,WEEKDAY(C280,1)=CRENEAUX!$V$15,WEEKDAY(C280,1)=CRENEAUX!$W$15,WEEKDAY(C280,1)=CRENEAUX!$X$15,WEEKDAY(C280,1)=CRENEAUX!$Y$15),C280,"")</f>
        <v/>
      </c>
      <c r="E280" s="64" t="str">
        <f>IF(D280="","",SUMPRODUCT((D8:D377&lt;=D280)-(ISBLANK(D8:D377))))</f>
        <v/>
      </c>
      <c r="F280" s="70" t="str">
        <f>IF(ISNA(MATCH(MIN(E8:E377)+ROW()-ROW(F8),E8:E377,0)),"",INDEX(D8:D377,MATCH(MIN(E8:E377)+ROW()-ROW(F8),E8:E377,0)))</f>
        <v/>
      </c>
    </row>
    <row r="281" spans="2:6" x14ac:dyDescent="0.25">
      <c r="B281">
        <v>274</v>
      </c>
      <c r="C281" s="69">
        <f t="shared" si="4"/>
        <v>43739</v>
      </c>
      <c r="D281" s="63" t="str">
        <f>IF(OR(WEEKDAY(C281,1)=CRENEAUX!$S$15,WEEKDAY(C281,1)=CRENEAUX!$T$15,WEEKDAY(C281,1)=CRENEAUX!$U$15,WEEKDAY(C281,1)=CRENEAUX!$V$15,WEEKDAY(C281,1)=CRENEAUX!$W$15,WEEKDAY(C281,1)=CRENEAUX!$X$15,WEEKDAY(C281,1)=CRENEAUX!$Y$15),C281,"")</f>
        <v/>
      </c>
      <c r="E281" s="64" t="str">
        <f>IF(D281="","",SUMPRODUCT((D8:D377&lt;=D281)-(ISBLANK(D8:D377))))</f>
        <v/>
      </c>
      <c r="F281" s="70" t="str">
        <f>IF(ISNA(MATCH(MIN(E8:E377)+ROW()-ROW(F8),E8:E377,0)),"",INDEX(D8:D377,MATCH(MIN(E8:E377)+ROW()-ROW(F8),E8:E377,0)))</f>
        <v/>
      </c>
    </row>
    <row r="282" spans="2:6" x14ac:dyDescent="0.25">
      <c r="B282">
        <v>275</v>
      </c>
      <c r="C282" s="69">
        <f t="shared" si="4"/>
        <v>43740</v>
      </c>
      <c r="D282" s="63">
        <f>IF(OR(WEEKDAY(C282,1)=CRENEAUX!$S$15,WEEKDAY(C282,1)=CRENEAUX!$T$15,WEEKDAY(C282,1)=CRENEAUX!$U$15,WEEKDAY(C282,1)=CRENEAUX!$V$15,WEEKDAY(C282,1)=CRENEAUX!$W$15,WEEKDAY(C282,1)=CRENEAUX!$X$15,WEEKDAY(C282,1)=CRENEAUX!$Y$15),C282,"")</f>
        <v>43740</v>
      </c>
      <c r="E282" s="64">
        <f>IF(D282="","",SUMPRODUCT((D8:D377&lt;=D282)-(ISBLANK(D8:D377))))</f>
        <v>118</v>
      </c>
      <c r="F282" s="70" t="str">
        <f>IF(ISNA(MATCH(MIN(E8:E377)+ROW()-ROW(F8),E8:E377,0)),"",INDEX(D8:D377,MATCH(MIN(E8:E377)+ROW()-ROW(F8),E8:E377,0)))</f>
        <v/>
      </c>
    </row>
    <row r="283" spans="2:6" x14ac:dyDescent="0.25">
      <c r="B283">
        <v>276</v>
      </c>
      <c r="C283" s="69">
        <f t="shared" si="4"/>
        <v>43741</v>
      </c>
      <c r="D283" s="63">
        <f>IF(OR(WEEKDAY(C283,1)=CRENEAUX!$S$15,WEEKDAY(C283,1)=CRENEAUX!$T$15,WEEKDAY(C283,1)=CRENEAUX!$U$15,WEEKDAY(C283,1)=CRENEAUX!$V$15,WEEKDAY(C283,1)=CRENEAUX!$W$15,WEEKDAY(C283,1)=CRENEAUX!$X$15,WEEKDAY(C283,1)=CRENEAUX!$Y$15),C283,"")</f>
        <v>43741</v>
      </c>
      <c r="E283" s="64">
        <f>IF(D283="","",SUMPRODUCT((D8:D377&lt;=D283)-(ISBLANK(D8:D377))))</f>
        <v>119</v>
      </c>
      <c r="F283" s="70" t="str">
        <f>IF(ISNA(MATCH(MIN(E8:E377)+ROW()-ROW(F8),E8:E377,0)),"",INDEX(D8:D377,MATCH(MIN(E8:E377)+ROW()-ROW(F8),E8:E377,0)))</f>
        <v/>
      </c>
    </row>
    <row r="284" spans="2:6" x14ac:dyDescent="0.25">
      <c r="B284">
        <v>277</v>
      </c>
      <c r="C284" s="69">
        <f t="shared" si="4"/>
        <v>43742</v>
      </c>
      <c r="D284" s="63">
        <f>IF(OR(WEEKDAY(C284,1)=CRENEAUX!$S$15,WEEKDAY(C284,1)=CRENEAUX!$T$15,WEEKDAY(C284,1)=CRENEAUX!$U$15,WEEKDAY(C284,1)=CRENEAUX!$V$15,WEEKDAY(C284,1)=CRENEAUX!$W$15,WEEKDAY(C284,1)=CRENEAUX!$X$15,WEEKDAY(C284,1)=CRENEAUX!$Y$15),C284,"")</f>
        <v>43742</v>
      </c>
      <c r="E284" s="64">
        <f>IF(D284="","",SUMPRODUCT((D8:D377&lt;=D284)-(ISBLANK(D8:D377))))</f>
        <v>120</v>
      </c>
      <c r="F284" s="70" t="str">
        <f>IF(ISNA(MATCH(MIN(E8:E377)+ROW()-ROW(F8),E8:E377,0)),"",INDEX(D8:D377,MATCH(MIN(E8:E377)+ROW()-ROW(F8),E8:E377,0)))</f>
        <v/>
      </c>
    </row>
    <row r="285" spans="2:6" x14ac:dyDescent="0.25">
      <c r="B285">
        <v>278</v>
      </c>
      <c r="C285" s="69">
        <f t="shared" si="4"/>
        <v>43743</v>
      </c>
      <c r="D285" s="63" t="str">
        <f>IF(OR(WEEKDAY(C285,1)=CRENEAUX!$S$15,WEEKDAY(C285,1)=CRENEAUX!$T$15,WEEKDAY(C285,1)=CRENEAUX!$U$15,WEEKDAY(C285,1)=CRENEAUX!$V$15,WEEKDAY(C285,1)=CRENEAUX!$W$15,WEEKDAY(C285,1)=CRENEAUX!$X$15,WEEKDAY(C285,1)=CRENEAUX!$Y$15),C285,"")</f>
        <v/>
      </c>
      <c r="E285" s="64" t="str">
        <f>IF(D285="","",SUMPRODUCT((D8:D377&lt;=D285)-(ISBLANK(D8:D377))))</f>
        <v/>
      </c>
      <c r="F285" s="70" t="str">
        <f>IF(ISNA(MATCH(MIN(E8:E377)+ROW()-ROW(F8),E8:E377,0)),"",INDEX(D8:D377,MATCH(MIN(E8:E377)+ROW()-ROW(F8),E8:E377,0)))</f>
        <v/>
      </c>
    </row>
    <row r="286" spans="2:6" x14ac:dyDescent="0.25">
      <c r="B286">
        <v>279</v>
      </c>
      <c r="C286" s="69">
        <f t="shared" si="4"/>
        <v>43744</v>
      </c>
      <c r="D286" s="63" t="str">
        <f>IF(OR(WEEKDAY(C286,1)=CRENEAUX!$S$15,WEEKDAY(C286,1)=CRENEAUX!$T$15,WEEKDAY(C286,1)=CRENEAUX!$U$15,WEEKDAY(C286,1)=CRENEAUX!$V$15,WEEKDAY(C286,1)=CRENEAUX!$W$15,WEEKDAY(C286,1)=CRENEAUX!$X$15,WEEKDAY(C286,1)=CRENEAUX!$Y$15),C286,"")</f>
        <v/>
      </c>
      <c r="E286" s="64" t="str">
        <f>IF(D286="","",SUMPRODUCT((D8:D377&lt;=D286)-(ISBLANK(D8:D377))))</f>
        <v/>
      </c>
      <c r="F286" s="70" t="str">
        <f>IF(ISNA(MATCH(MIN(E8:E377)+ROW()-ROW(F8),E8:E377,0)),"",INDEX(D8:D377,MATCH(MIN(E8:E377)+ROW()-ROW(F8),E8:E377,0)))</f>
        <v/>
      </c>
    </row>
    <row r="287" spans="2:6" x14ac:dyDescent="0.25">
      <c r="B287">
        <v>280</v>
      </c>
      <c r="C287" s="69">
        <f t="shared" si="4"/>
        <v>43745</v>
      </c>
      <c r="D287" s="63" t="str">
        <f>IF(OR(WEEKDAY(C287,1)=CRENEAUX!$S$15,WEEKDAY(C287,1)=CRENEAUX!$T$15,WEEKDAY(C287,1)=CRENEAUX!$U$15,WEEKDAY(C287,1)=CRENEAUX!$V$15,WEEKDAY(C287,1)=CRENEAUX!$W$15,WEEKDAY(C287,1)=CRENEAUX!$X$15,WEEKDAY(C287,1)=CRENEAUX!$Y$15),C287,"")</f>
        <v/>
      </c>
      <c r="E287" s="64" t="str">
        <f>IF(D287="","",SUMPRODUCT((D8:D377&lt;=D287)-(ISBLANK(D8:D377))))</f>
        <v/>
      </c>
      <c r="F287" s="70" t="str">
        <f>IF(ISNA(MATCH(MIN(E8:E377)+ROW()-ROW(F8),E8:E377,0)),"",INDEX(D8:D377,MATCH(MIN(E8:E377)+ROW()-ROW(F8),E8:E377,0)))</f>
        <v/>
      </c>
    </row>
    <row r="288" spans="2:6" x14ac:dyDescent="0.25">
      <c r="B288">
        <v>281</v>
      </c>
      <c r="C288" s="69">
        <f t="shared" si="4"/>
        <v>43746</v>
      </c>
      <c r="D288" s="63" t="str">
        <f>IF(OR(WEEKDAY(C288,1)=CRENEAUX!$S$15,WEEKDAY(C288,1)=CRENEAUX!$T$15,WEEKDAY(C288,1)=CRENEAUX!$U$15,WEEKDAY(C288,1)=CRENEAUX!$V$15,WEEKDAY(C288,1)=CRENEAUX!$W$15,WEEKDAY(C288,1)=CRENEAUX!$X$15,WEEKDAY(C288,1)=CRENEAUX!$Y$15),C288,"")</f>
        <v/>
      </c>
      <c r="E288" s="64" t="str">
        <f>IF(D288="","",SUMPRODUCT((D8:D377&lt;=D288)-(ISBLANK(D8:D377))))</f>
        <v/>
      </c>
      <c r="F288" s="70" t="str">
        <f>IF(ISNA(MATCH(MIN(E8:E377)+ROW()-ROW(F8),E8:E377,0)),"",INDEX(D8:D377,MATCH(MIN(E8:E377)+ROW()-ROW(F8),E8:E377,0)))</f>
        <v/>
      </c>
    </row>
    <row r="289" spans="2:6" x14ac:dyDescent="0.25">
      <c r="B289">
        <v>282</v>
      </c>
      <c r="C289" s="69">
        <f t="shared" si="4"/>
        <v>43747</v>
      </c>
      <c r="D289" s="63">
        <f>IF(OR(WEEKDAY(C289,1)=CRENEAUX!$S$15,WEEKDAY(C289,1)=CRENEAUX!$T$15,WEEKDAY(C289,1)=CRENEAUX!$U$15,WEEKDAY(C289,1)=CRENEAUX!$V$15,WEEKDAY(C289,1)=CRENEAUX!$W$15,WEEKDAY(C289,1)=CRENEAUX!$X$15,WEEKDAY(C289,1)=CRENEAUX!$Y$15),C289,"")</f>
        <v>43747</v>
      </c>
      <c r="E289" s="64">
        <f>IF(D289="","",SUMPRODUCT((D8:D377&lt;=D289)-(ISBLANK(D8:D377))))</f>
        <v>121</v>
      </c>
      <c r="F289" s="70" t="str">
        <f>IF(ISNA(MATCH(MIN(E8:E377)+ROW()-ROW(F8),E8:E377,0)),"",INDEX(D8:D377,MATCH(MIN(E8:E377)+ROW()-ROW(F8),E8:E377,0)))</f>
        <v/>
      </c>
    </row>
    <row r="290" spans="2:6" x14ac:dyDescent="0.25">
      <c r="B290">
        <v>283</v>
      </c>
      <c r="C290" s="69">
        <f t="shared" si="4"/>
        <v>43748</v>
      </c>
      <c r="D290" s="63">
        <f>IF(OR(WEEKDAY(C290,1)=CRENEAUX!$S$15,WEEKDAY(C290,1)=CRENEAUX!$T$15,WEEKDAY(C290,1)=CRENEAUX!$U$15,WEEKDAY(C290,1)=CRENEAUX!$V$15,WEEKDAY(C290,1)=CRENEAUX!$W$15,WEEKDAY(C290,1)=CRENEAUX!$X$15,WEEKDAY(C290,1)=CRENEAUX!$Y$15),C290,"")</f>
        <v>43748</v>
      </c>
      <c r="E290" s="64">
        <f>IF(D290="","",SUMPRODUCT((D8:D377&lt;=D290)-(ISBLANK(D8:D377))))</f>
        <v>122</v>
      </c>
      <c r="F290" s="70" t="str">
        <f>IF(ISNA(MATCH(MIN(E8:E377)+ROW()-ROW(F8),E8:E377,0)),"",INDEX(D8:D377,MATCH(MIN(E8:E377)+ROW()-ROW(F8),E8:E377,0)))</f>
        <v/>
      </c>
    </row>
    <row r="291" spans="2:6" x14ac:dyDescent="0.25">
      <c r="B291">
        <v>284</v>
      </c>
      <c r="C291" s="69">
        <f t="shared" si="4"/>
        <v>43749</v>
      </c>
      <c r="D291" s="63">
        <f>IF(OR(WEEKDAY(C291,1)=CRENEAUX!$S$15,WEEKDAY(C291,1)=CRENEAUX!$T$15,WEEKDAY(C291,1)=CRENEAUX!$U$15,WEEKDAY(C291,1)=CRENEAUX!$V$15,WEEKDAY(C291,1)=CRENEAUX!$W$15,WEEKDAY(C291,1)=CRENEAUX!$X$15,WEEKDAY(C291,1)=CRENEAUX!$Y$15),C291,"")</f>
        <v>43749</v>
      </c>
      <c r="E291" s="64">
        <f>IF(D291="","",SUMPRODUCT((D8:D377&lt;=D291)-(ISBLANK(D8:D377))))</f>
        <v>123</v>
      </c>
      <c r="F291" s="70" t="str">
        <f>IF(ISNA(MATCH(MIN(E8:E377)+ROW()-ROW(F8),E8:E377,0)),"",INDEX(D8:D377,MATCH(MIN(E8:E377)+ROW()-ROW(F8),E8:E377,0)))</f>
        <v/>
      </c>
    </row>
    <row r="292" spans="2:6" x14ac:dyDescent="0.25">
      <c r="B292">
        <v>285</v>
      </c>
      <c r="C292" s="69">
        <f t="shared" si="4"/>
        <v>43750</v>
      </c>
      <c r="D292" s="63" t="str">
        <f>IF(OR(WEEKDAY(C292,1)=CRENEAUX!$S$15,WEEKDAY(C292,1)=CRENEAUX!$T$15,WEEKDAY(C292,1)=CRENEAUX!$U$15,WEEKDAY(C292,1)=CRENEAUX!$V$15,WEEKDAY(C292,1)=CRENEAUX!$W$15,WEEKDAY(C292,1)=CRENEAUX!$X$15,WEEKDAY(C292,1)=CRENEAUX!$Y$15),C292,"")</f>
        <v/>
      </c>
      <c r="E292" s="64" t="str">
        <f>IF(D292="","",SUMPRODUCT((D8:D377&lt;=D292)-(ISBLANK(D8:D377))))</f>
        <v/>
      </c>
      <c r="F292" s="70" t="str">
        <f>IF(ISNA(MATCH(MIN(E8:E377)+ROW()-ROW(F8),E8:E377,0)),"",INDEX(D8:D377,MATCH(MIN(E8:E377)+ROW()-ROW(F8),E8:E377,0)))</f>
        <v/>
      </c>
    </row>
    <row r="293" spans="2:6" x14ac:dyDescent="0.25">
      <c r="B293">
        <v>286</v>
      </c>
      <c r="C293" s="69">
        <f t="shared" si="4"/>
        <v>43751</v>
      </c>
      <c r="D293" s="63" t="str">
        <f>IF(OR(WEEKDAY(C293,1)=CRENEAUX!$S$15,WEEKDAY(C293,1)=CRENEAUX!$T$15,WEEKDAY(C293,1)=CRENEAUX!$U$15,WEEKDAY(C293,1)=CRENEAUX!$V$15,WEEKDAY(C293,1)=CRENEAUX!$W$15,WEEKDAY(C293,1)=CRENEAUX!$X$15,WEEKDAY(C293,1)=CRENEAUX!$Y$15),C293,"")</f>
        <v/>
      </c>
      <c r="E293" s="64" t="str">
        <f>IF(D293="","",SUMPRODUCT((D8:D377&lt;=D293)-(ISBLANK(D8:D377))))</f>
        <v/>
      </c>
      <c r="F293" s="70" t="str">
        <f>IF(ISNA(MATCH(MIN(E8:E377)+ROW()-ROW(F8),E8:E377,0)),"",INDEX(D8:D377,MATCH(MIN(E8:E377)+ROW()-ROW(F8),E8:E377,0)))</f>
        <v/>
      </c>
    </row>
    <row r="294" spans="2:6" x14ac:dyDescent="0.25">
      <c r="B294">
        <v>287</v>
      </c>
      <c r="C294" s="69">
        <f t="shared" si="4"/>
        <v>43752</v>
      </c>
      <c r="D294" s="63" t="str">
        <f>IF(OR(WEEKDAY(C294,1)=CRENEAUX!$S$15,WEEKDAY(C294,1)=CRENEAUX!$T$15,WEEKDAY(C294,1)=CRENEAUX!$U$15,WEEKDAY(C294,1)=CRENEAUX!$V$15,WEEKDAY(C294,1)=CRENEAUX!$W$15,WEEKDAY(C294,1)=CRENEAUX!$X$15,WEEKDAY(C294,1)=CRENEAUX!$Y$15),C294,"")</f>
        <v/>
      </c>
      <c r="E294" s="64" t="str">
        <f>IF(D294="","",SUMPRODUCT((D8:D377&lt;=D294)-(ISBLANK(D8:D377))))</f>
        <v/>
      </c>
      <c r="F294" s="70" t="str">
        <f>IF(ISNA(MATCH(MIN(E8:E377)+ROW()-ROW(F8),E8:E377,0)),"",INDEX(D8:D377,MATCH(MIN(E8:E377)+ROW()-ROW(F8),E8:E377,0)))</f>
        <v/>
      </c>
    </row>
    <row r="295" spans="2:6" x14ac:dyDescent="0.25">
      <c r="B295">
        <v>288</v>
      </c>
      <c r="C295" s="69">
        <f t="shared" si="4"/>
        <v>43753</v>
      </c>
      <c r="D295" s="63" t="str">
        <f>IF(OR(WEEKDAY(C295,1)=CRENEAUX!$S$15,WEEKDAY(C295,1)=CRENEAUX!$T$15,WEEKDAY(C295,1)=CRENEAUX!$U$15,WEEKDAY(C295,1)=CRENEAUX!$V$15,WEEKDAY(C295,1)=CRENEAUX!$W$15,WEEKDAY(C295,1)=CRENEAUX!$X$15,WEEKDAY(C295,1)=CRENEAUX!$Y$15),C295,"")</f>
        <v/>
      </c>
      <c r="E295" s="64" t="str">
        <f>IF(D295="","",SUMPRODUCT((D8:D377&lt;=D295)-(ISBLANK(D8:D377))))</f>
        <v/>
      </c>
      <c r="F295" s="70" t="str">
        <f>IF(ISNA(MATCH(MIN(E8:E377)+ROW()-ROW(F8),E8:E377,0)),"",INDEX(D8:D377,MATCH(MIN(E8:E377)+ROW()-ROW(F8),E8:E377,0)))</f>
        <v/>
      </c>
    </row>
    <row r="296" spans="2:6" x14ac:dyDescent="0.25">
      <c r="B296">
        <v>289</v>
      </c>
      <c r="C296" s="69">
        <f t="shared" si="4"/>
        <v>43754</v>
      </c>
      <c r="D296" s="63">
        <f>IF(OR(WEEKDAY(C296,1)=CRENEAUX!$S$15,WEEKDAY(C296,1)=CRENEAUX!$T$15,WEEKDAY(C296,1)=CRENEAUX!$U$15,WEEKDAY(C296,1)=CRENEAUX!$V$15,WEEKDAY(C296,1)=CRENEAUX!$W$15,WEEKDAY(C296,1)=CRENEAUX!$X$15,WEEKDAY(C296,1)=CRENEAUX!$Y$15),C296,"")</f>
        <v>43754</v>
      </c>
      <c r="E296" s="64">
        <f>IF(D296="","",SUMPRODUCT((D8:D377&lt;=D296)-(ISBLANK(D8:D377))))</f>
        <v>124</v>
      </c>
      <c r="F296" s="70" t="str">
        <f>IF(ISNA(MATCH(MIN(E8:E377)+ROW()-ROW(F8),E8:E377,0)),"",INDEX(D8:D377,MATCH(MIN(E8:E377)+ROW()-ROW(F8),E8:E377,0)))</f>
        <v/>
      </c>
    </row>
    <row r="297" spans="2:6" x14ac:dyDescent="0.25">
      <c r="B297">
        <v>290</v>
      </c>
      <c r="C297" s="69">
        <f t="shared" si="4"/>
        <v>43755</v>
      </c>
      <c r="D297" s="63">
        <f>IF(OR(WEEKDAY(C297,1)=CRENEAUX!$S$15,WEEKDAY(C297,1)=CRENEAUX!$T$15,WEEKDAY(C297,1)=CRENEAUX!$U$15,WEEKDAY(C297,1)=CRENEAUX!$V$15,WEEKDAY(C297,1)=CRENEAUX!$W$15,WEEKDAY(C297,1)=CRENEAUX!$X$15,WEEKDAY(C297,1)=CRENEAUX!$Y$15),C297,"")</f>
        <v>43755</v>
      </c>
      <c r="E297" s="64">
        <f>IF(D297="","",SUMPRODUCT((D8:D377&lt;=D297)-(ISBLANK(D8:D377))))</f>
        <v>125</v>
      </c>
      <c r="F297" s="70" t="str">
        <f>IF(ISNA(MATCH(MIN(E8:E377)+ROW()-ROW(F8),E8:E377,0)),"",INDEX(D8:D377,MATCH(MIN(E8:E377)+ROW()-ROW(F8),E8:E377,0)))</f>
        <v/>
      </c>
    </row>
    <row r="298" spans="2:6" x14ac:dyDescent="0.25">
      <c r="B298">
        <v>291</v>
      </c>
      <c r="C298" s="69">
        <f t="shared" si="4"/>
        <v>43756</v>
      </c>
      <c r="D298" s="63">
        <f>IF(OR(WEEKDAY(C298,1)=CRENEAUX!$S$15,WEEKDAY(C298,1)=CRENEAUX!$T$15,WEEKDAY(C298,1)=CRENEAUX!$U$15,WEEKDAY(C298,1)=CRENEAUX!$V$15,WEEKDAY(C298,1)=CRENEAUX!$W$15,WEEKDAY(C298,1)=CRENEAUX!$X$15,WEEKDAY(C298,1)=CRENEAUX!$Y$15),C298,"")</f>
        <v>43756</v>
      </c>
      <c r="E298" s="64">
        <f>IF(D298="","",SUMPRODUCT((D8:D377&lt;=D298)-(ISBLANK(D8:D377))))</f>
        <v>126</v>
      </c>
      <c r="F298" s="70" t="str">
        <f>IF(ISNA(MATCH(MIN(E8:E377)+ROW()-ROW(F8),E8:E377,0)),"",INDEX(D8:D377,MATCH(MIN(E8:E377)+ROW()-ROW(F8),E8:E377,0)))</f>
        <v/>
      </c>
    </row>
    <row r="299" spans="2:6" x14ac:dyDescent="0.25">
      <c r="B299">
        <v>292</v>
      </c>
      <c r="C299" s="69">
        <f t="shared" si="4"/>
        <v>43757</v>
      </c>
      <c r="D299" s="63" t="str">
        <f>IF(OR(WEEKDAY(C299,1)=CRENEAUX!$S$15,WEEKDAY(C299,1)=CRENEAUX!$T$15,WEEKDAY(C299,1)=CRENEAUX!$U$15,WEEKDAY(C299,1)=CRENEAUX!$V$15,WEEKDAY(C299,1)=CRENEAUX!$W$15,WEEKDAY(C299,1)=CRENEAUX!$X$15,WEEKDAY(C299,1)=CRENEAUX!$Y$15),C299,"")</f>
        <v/>
      </c>
      <c r="E299" s="64" t="str">
        <f>IF(D299="","",SUMPRODUCT((D8:D377&lt;=D299)-(ISBLANK(D8:D377))))</f>
        <v/>
      </c>
      <c r="F299" s="70" t="str">
        <f>IF(ISNA(MATCH(MIN(E8:E377)+ROW()-ROW(F8),E8:E377,0)),"",INDEX(D8:D377,MATCH(MIN(E8:E377)+ROW()-ROW(F8),E8:E377,0)))</f>
        <v/>
      </c>
    </row>
    <row r="300" spans="2:6" x14ac:dyDescent="0.25">
      <c r="B300">
        <v>293</v>
      </c>
      <c r="C300" s="69">
        <f t="shared" si="4"/>
        <v>43758</v>
      </c>
      <c r="D300" s="63" t="str">
        <f>IF(OR(WEEKDAY(C300,1)=CRENEAUX!$S$15,WEEKDAY(C300,1)=CRENEAUX!$T$15,WEEKDAY(C300,1)=CRENEAUX!$U$15,WEEKDAY(C300,1)=CRENEAUX!$V$15,WEEKDAY(C300,1)=CRENEAUX!$W$15,WEEKDAY(C300,1)=CRENEAUX!$X$15,WEEKDAY(C300,1)=CRENEAUX!$Y$15),C300,"")</f>
        <v/>
      </c>
      <c r="E300" s="64" t="str">
        <f>IF(D300="","",SUMPRODUCT((D8:D377&lt;=D300)-(ISBLANK(D8:D377))))</f>
        <v/>
      </c>
      <c r="F300" s="70" t="str">
        <f>IF(ISNA(MATCH(MIN(E8:E377)+ROW()-ROW(F8),E8:E377,0)),"",INDEX(D8:D377,MATCH(MIN(E8:E377)+ROW()-ROW(F8),E8:E377,0)))</f>
        <v/>
      </c>
    </row>
    <row r="301" spans="2:6" x14ac:dyDescent="0.25">
      <c r="B301">
        <v>294</v>
      </c>
      <c r="C301" s="69">
        <f t="shared" si="4"/>
        <v>43759</v>
      </c>
      <c r="D301" s="63" t="str">
        <f>IF(OR(WEEKDAY(C301,1)=CRENEAUX!$S$15,WEEKDAY(C301,1)=CRENEAUX!$T$15,WEEKDAY(C301,1)=CRENEAUX!$U$15,WEEKDAY(C301,1)=CRENEAUX!$V$15,WEEKDAY(C301,1)=CRENEAUX!$W$15,WEEKDAY(C301,1)=CRENEAUX!$X$15,WEEKDAY(C301,1)=CRENEAUX!$Y$15),C301,"")</f>
        <v/>
      </c>
      <c r="E301" s="64" t="str">
        <f>IF(D301="","",SUMPRODUCT((D8:D377&lt;=D301)-(ISBLANK(D8:D377))))</f>
        <v/>
      </c>
      <c r="F301" s="70" t="str">
        <f>IF(ISNA(MATCH(MIN(E8:E377)+ROW()-ROW(F8),E8:E377,0)),"",INDEX(D8:D377,MATCH(MIN(E8:E377)+ROW()-ROW(F8),E8:E377,0)))</f>
        <v/>
      </c>
    </row>
    <row r="302" spans="2:6" x14ac:dyDescent="0.25">
      <c r="B302">
        <v>295</v>
      </c>
      <c r="C302" s="69">
        <f t="shared" si="4"/>
        <v>43760</v>
      </c>
      <c r="D302" s="63" t="str">
        <f>IF(OR(WEEKDAY(C302,1)=CRENEAUX!$S$15,WEEKDAY(C302,1)=CRENEAUX!$T$15,WEEKDAY(C302,1)=CRENEAUX!$U$15,WEEKDAY(C302,1)=CRENEAUX!$V$15,WEEKDAY(C302,1)=CRENEAUX!$W$15,WEEKDAY(C302,1)=CRENEAUX!$X$15,WEEKDAY(C302,1)=CRENEAUX!$Y$15),C302,"")</f>
        <v/>
      </c>
      <c r="E302" s="64" t="str">
        <f>IF(D302="","",SUMPRODUCT((D8:D377&lt;=D302)-(ISBLANK(D8:D377))))</f>
        <v/>
      </c>
      <c r="F302" s="70" t="str">
        <f>IF(ISNA(MATCH(MIN(E8:E377)+ROW()-ROW(F8),E8:E377,0)),"",INDEX(D8:D377,MATCH(MIN(E8:E377)+ROW()-ROW(F8),E8:E377,0)))</f>
        <v/>
      </c>
    </row>
    <row r="303" spans="2:6" x14ac:dyDescent="0.25">
      <c r="B303">
        <v>296</v>
      </c>
      <c r="C303" s="69">
        <f t="shared" si="4"/>
        <v>43761</v>
      </c>
      <c r="D303" s="63">
        <f>IF(OR(WEEKDAY(C303,1)=CRENEAUX!$S$15,WEEKDAY(C303,1)=CRENEAUX!$T$15,WEEKDAY(C303,1)=CRENEAUX!$U$15,WEEKDAY(C303,1)=CRENEAUX!$V$15,WEEKDAY(C303,1)=CRENEAUX!$W$15,WEEKDAY(C303,1)=CRENEAUX!$X$15,WEEKDAY(C303,1)=CRENEAUX!$Y$15),C303,"")</f>
        <v>43761</v>
      </c>
      <c r="E303" s="64">
        <f>IF(D303="","",SUMPRODUCT((D8:D377&lt;=D303)-(ISBLANK(D8:D377))))</f>
        <v>127</v>
      </c>
      <c r="F303" s="70" t="str">
        <f>IF(ISNA(MATCH(MIN(E8:E377)+ROW()-ROW(F8),E8:E377,0)),"",INDEX(D8:D377,MATCH(MIN(E8:E377)+ROW()-ROW(F8),E8:E377,0)))</f>
        <v/>
      </c>
    </row>
    <row r="304" spans="2:6" x14ac:dyDescent="0.25">
      <c r="B304">
        <v>297</v>
      </c>
      <c r="C304" s="69">
        <f t="shared" si="4"/>
        <v>43762</v>
      </c>
      <c r="D304" s="63">
        <f>IF(OR(WEEKDAY(C304,1)=CRENEAUX!$S$15,WEEKDAY(C304,1)=CRENEAUX!$T$15,WEEKDAY(C304,1)=CRENEAUX!$U$15,WEEKDAY(C304,1)=CRENEAUX!$V$15,WEEKDAY(C304,1)=CRENEAUX!$W$15,WEEKDAY(C304,1)=CRENEAUX!$X$15,WEEKDAY(C304,1)=CRENEAUX!$Y$15),C304,"")</f>
        <v>43762</v>
      </c>
      <c r="E304" s="64">
        <f>IF(D304="","",SUMPRODUCT((D8:D377&lt;=D304)-(ISBLANK(D8:D377))))</f>
        <v>128</v>
      </c>
      <c r="F304" s="70" t="str">
        <f>IF(ISNA(MATCH(MIN(E8:E377)+ROW()-ROW(F8),E8:E377,0)),"",INDEX(D8:D377,MATCH(MIN(E8:E377)+ROW()-ROW(F8),E8:E377,0)))</f>
        <v/>
      </c>
    </row>
    <row r="305" spans="2:6" x14ac:dyDescent="0.25">
      <c r="B305">
        <v>298</v>
      </c>
      <c r="C305" s="69">
        <f t="shared" si="4"/>
        <v>43763</v>
      </c>
      <c r="D305" s="63">
        <f>IF(OR(WEEKDAY(C305,1)=CRENEAUX!$S$15,WEEKDAY(C305,1)=CRENEAUX!$T$15,WEEKDAY(C305,1)=CRENEAUX!$U$15,WEEKDAY(C305,1)=CRENEAUX!$V$15,WEEKDAY(C305,1)=CRENEAUX!$W$15,WEEKDAY(C305,1)=CRENEAUX!$X$15,WEEKDAY(C305,1)=CRENEAUX!$Y$15),C305,"")</f>
        <v>43763</v>
      </c>
      <c r="E305" s="64">
        <f>IF(D305="","",SUMPRODUCT((D8:D377&lt;=D305)-(ISBLANK(D8:D377))))</f>
        <v>129</v>
      </c>
      <c r="F305" s="70" t="str">
        <f>IF(ISNA(MATCH(MIN(E8:E377)+ROW()-ROW(F8),E8:E377,0)),"",INDEX(D8:D377,MATCH(MIN(E8:E377)+ROW()-ROW(F8),E8:E377,0)))</f>
        <v/>
      </c>
    </row>
    <row r="306" spans="2:6" x14ac:dyDescent="0.25">
      <c r="B306">
        <v>299</v>
      </c>
      <c r="C306" s="69">
        <f t="shared" si="4"/>
        <v>43764</v>
      </c>
      <c r="D306" s="63" t="str">
        <f>IF(OR(WEEKDAY(C306,1)=CRENEAUX!$S$15,WEEKDAY(C306,1)=CRENEAUX!$T$15,WEEKDAY(C306,1)=CRENEAUX!$U$15,WEEKDAY(C306,1)=CRENEAUX!$V$15,WEEKDAY(C306,1)=CRENEAUX!$W$15,WEEKDAY(C306,1)=CRENEAUX!$X$15,WEEKDAY(C306,1)=CRENEAUX!$Y$15),C306,"")</f>
        <v/>
      </c>
      <c r="E306" s="64" t="str">
        <f>IF(D306="","",SUMPRODUCT((D8:D377&lt;=D306)-(ISBLANK(D8:D377))))</f>
        <v/>
      </c>
      <c r="F306" s="70" t="str">
        <f>IF(ISNA(MATCH(MIN(E8:E377)+ROW()-ROW(F8),E8:E377,0)),"",INDEX(D8:D377,MATCH(MIN(E8:E377)+ROW()-ROW(F8),E8:E377,0)))</f>
        <v/>
      </c>
    </row>
    <row r="307" spans="2:6" x14ac:dyDescent="0.25">
      <c r="B307">
        <v>300</v>
      </c>
      <c r="C307" s="69">
        <f t="shared" si="4"/>
        <v>43765</v>
      </c>
      <c r="D307" s="63" t="str">
        <f>IF(OR(WEEKDAY(C307,1)=CRENEAUX!$S$15,WEEKDAY(C307,1)=CRENEAUX!$T$15,WEEKDAY(C307,1)=CRENEAUX!$U$15,WEEKDAY(C307,1)=CRENEAUX!$V$15,WEEKDAY(C307,1)=CRENEAUX!$W$15,WEEKDAY(C307,1)=CRENEAUX!$X$15,WEEKDAY(C307,1)=CRENEAUX!$Y$15),C307,"")</f>
        <v/>
      </c>
      <c r="E307" s="64" t="str">
        <f>IF(D307="","",SUMPRODUCT((D8:D377&lt;=D307)-(ISBLANK(D8:D377))))</f>
        <v/>
      </c>
      <c r="F307" s="70" t="str">
        <f>IF(ISNA(MATCH(MIN(E8:E377)+ROW()-ROW(F8),E8:E377,0)),"",INDEX(D8:D377,MATCH(MIN(E8:E377)+ROW()-ROW(F8),E8:E377,0)))</f>
        <v/>
      </c>
    </row>
    <row r="308" spans="2:6" x14ac:dyDescent="0.25">
      <c r="B308">
        <v>301</v>
      </c>
      <c r="C308" s="69">
        <f t="shared" si="4"/>
        <v>43766</v>
      </c>
      <c r="D308" s="63" t="str">
        <f>IF(OR(WEEKDAY(C308,1)=CRENEAUX!$S$15,WEEKDAY(C308,1)=CRENEAUX!$T$15,WEEKDAY(C308,1)=CRENEAUX!$U$15,WEEKDAY(C308,1)=CRENEAUX!$V$15,WEEKDAY(C308,1)=CRENEAUX!$W$15,WEEKDAY(C308,1)=CRENEAUX!$X$15,WEEKDAY(C308,1)=CRENEAUX!$Y$15),C308,"")</f>
        <v/>
      </c>
      <c r="E308" s="64" t="str">
        <f>IF(D308="","",SUMPRODUCT((D8:D377&lt;=D308)-(ISBLANK(D8:D377))))</f>
        <v/>
      </c>
      <c r="F308" s="70" t="str">
        <f>IF(ISNA(MATCH(MIN(E8:E377)+ROW()-ROW(F8),E8:E377,0)),"",INDEX(D8:D377,MATCH(MIN(E8:E377)+ROW()-ROW(F8),E8:E377,0)))</f>
        <v/>
      </c>
    </row>
    <row r="309" spans="2:6" x14ac:dyDescent="0.25">
      <c r="B309">
        <v>302</v>
      </c>
      <c r="C309" s="69">
        <f t="shared" si="4"/>
        <v>43767</v>
      </c>
      <c r="D309" s="63" t="str">
        <f>IF(OR(WEEKDAY(C309,1)=CRENEAUX!$S$15,WEEKDAY(C309,1)=CRENEAUX!$T$15,WEEKDAY(C309,1)=CRENEAUX!$U$15,WEEKDAY(C309,1)=CRENEAUX!$V$15,WEEKDAY(C309,1)=CRENEAUX!$W$15,WEEKDAY(C309,1)=CRENEAUX!$X$15,WEEKDAY(C309,1)=CRENEAUX!$Y$15),C309,"")</f>
        <v/>
      </c>
      <c r="E309" s="64" t="str">
        <f>IF(D309="","",SUMPRODUCT((D8:D377&lt;=D309)-(ISBLANK(D8:D377))))</f>
        <v/>
      </c>
      <c r="F309" s="70" t="str">
        <f>IF(ISNA(MATCH(MIN(E8:E377)+ROW()-ROW(F8),E8:E377,0)),"",INDEX(D8:D377,MATCH(MIN(E8:E377)+ROW()-ROW(F8),E8:E377,0)))</f>
        <v/>
      </c>
    </row>
    <row r="310" spans="2:6" x14ac:dyDescent="0.25">
      <c r="B310">
        <v>303</v>
      </c>
      <c r="C310" s="69">
        <f t="shared" si="4"/>
        <v>43768</v>
      </c>
      <c r="D310" s="63">
        <f>IF(OR(WEEKDAY(C310,1)=CRENEAUX!$S$15,WEEKDAY(C310,1)=CRENEAUX!$T$15,WEEKDAY(C310,1)=CRENEAUX!$U$15,WEEKDAY(C310,1)=CRENEAUX!$V$15,WEEKDAY(C310,1)=CRENEAUX!$W$15,WEEKDAY(C310,1)=CRENEAUX!$X$15,WEEKDAY(C310,1)=CRENEAUX!$Y$15),C310,"")</f>
        <v>43768</v>
      </c>
      <c r="E310" s="64">
        <f>IF(D310="","",SUMPRODUCT((D8:D377&lt;=D310)-(ISBLANK(D8:D377))))</f>
        <v>130</v>
      </c>
      <c r="F310" s="70" t="str">
        <f>IF(ISNA(MATCH(MIN(E8:E377)+ROW()-ROW(F8),E8:E377,0)),"",INDEX(D8:D377,MATCH(MIN(E8:E377)+ROW()-ROW(F8),E8:E377,0)))</f>
        <v/>
      </c>
    </row>
    <row r="311" spans="2:6" x14ac:dyDescent="0.25">
      <c r="B311">
        <v>304</v>
      </c>
      <c r="C311" s="69">
        <f t="shared" si="4"/>
        <v>43769</v>
      </c>
      <c r="D311" s="63">
        <f>IF(OR(WEEKDAY(C311,1)=CRENEAUX!$S$15,WEEKDAY(C311,1)=CRENEAUX!$T$15,WEEKDAY(C311,1)=CRENEAUX!$U$15,WEEKDAY(C311,1)=CRENEAUX!$V$15,WEEKDAY(C311,1)=CRENEAUX!$W$15,WEEKDAY(C311,1)=CRENEAUX!$X$15,WEEKDAY(C311,1)=CRENEAUX!$Y$15),C311,"")</f>
        <v>43769</v>
      </c>
      <c r="E311" s="64">
        <f>IF(D311="","",SUMPRODUCT((D8:D377&lt;=D311)-(ISBLANK(D8:D377))))</f>
        <v>131</v>
      </c>
      <c r="F311" s="70" t="str">
        <f>IF(ISNA(MATCH(MIN(E8:E377)+ROW()-ROW(F8),E8:E377,0)),"",INDEX(D8:D377,MATCH(MIN(E8:E377)+ROW()-ROW(F8),E8:E377,0)))</f>
        <v/>
      </c>
    </row>
    <row r="312" spans="2:6" x14ac:dyDescent="0.25">
      <c r="B312">
        <v>305</v>
      </c>
      <c r="C312" s="69">
        <f t="shared" si="4"/>
        <v>43770</v>
      </c>
      <c r="D312" s="63">
        <f>IF(OR(WEEKDAY(C312,1)=CRENEAUX!$S$15,WEEKDAY(C312,1)=CRENEAUX!$T$15,WEEKDAY(C312,1)=CRENEAUX!$U$15,WEEKDAY(C312,1)=CRENEAUX!$V$15,WEEKDAY(C312,1)=CRENEAUX!$W$15,WEEKDAY(C312,1)=CRENEAUX!$X$15,WEEKDAY(C312,1)=CRENEAUX!$Y$15),C312,"")</f>
        <v>43770</v>
      </c>
      <c r="E312" s="64">
        <f>IF(D312="","",SUMPRODUCT((D8:D377&lt;=D312)-(ISBLANK(D8:D377))))</f>
        <v>132</v>
      </c>
      <c r="F312" s="70" t="str">
        <f>IF(ISNA(MATCH(MIN(E8:E377)+ROW()-ROW(F8),E8:E377,0)),"",INDEX(D8:D377,MATCH(MIN(E8:E377)+ROW()-ROW(F8),E8:E377,0)))</f>
        <v/>
      </c>
    </row>
    <row r="313" spans="2:6" x14ac:dyDescent="0.25">
      <c r="B313">
        <v>306</v>
      </c>
      <c r="C313" s="69">
        <f t="shared" si="4"/>
        <v>43771</v>
      </c>
      <c r="D313" s="63" t="str">
        <f>IF(OR(WEEKDAY(C313,1)=CRENEAUX!$S$15,WEEKDAY(C313,1)=CRENEAUX!$T$15,WEEKDAY(C313,1)=CRENEAUX!$U$15,WEEKDAY(C313,1)=CRENEAUX!$V$15,WEEKDAY(C313,1)=CRENEAUX!$W$15,WEEKDAY(C313,1)=CRENEAUX!$X$15,WEEKDAY(C313,1)=CRENEAUX!$Y$15),C313,"")</f>
        <v/>
      </c>
      <c r="E313" s="64" t="str">
        <f>IF(D313="","",SUMPRODUCT((D8:D377&lt;=D313)-(ISBLANK(D8:D377))))</f>
        <v/>
      </c>
      <c r="F313" s="70" t="str">
        <f>IF(ISNA(MATCH(MIN(E8:E377)+ROW()-ROW(F8),E8:E377,0)),"",INDEX(D8:D377,MATCH(MIN(E8:E377)+ROW()-ROW(F8),E8:E377,0)))</f>
        <v/>
      </c>
    </row>
    <row r="314" spans="2:6" x14ac:dyDescent="0.25">
      <c r="B314">
        <v>307</v>
      </c>
      <c r="C314" s="69">
        <f t="shared" si="4"/>
        <v>43772</v>
      </c>
      <c r="D314" s="63" t="str">
        <f>IF(OR(WEEKDAY(C314,1)=CRENEAUX!$S$15,WEEKDAY(C314,1)=CRENEAUX!$T$15,WEEKDAY(C314,1)=CRENEAUX!$U$15,WEEKDAY(C314,1)=CRENEAUX!$V$15,WEEKDAY(C314,1)=CRENEAUX!$W$15,WEEKDAY(C314,1)=CRENEAUX!$X$15,WEEKDAY(C314,1)=CRENEAUX!$Y$15),C314,"")</f>
        <v/>
      </c>
      <c r="E314" s="64" t="str">
        <f>IF(D314="","",SUMPRODUCT((D8:D377&lt;=D314)-(ISBLANK(D8:D377))))</f>
        <v/>
      </c>
      <c r="F314" s="70" t="str">
        <f>IF(ISNA(MATCH(MIN(E8:E377)+ROW()-ROW(F8),E8:E377,0)),"",INDEX(D8:D377,MATCH(MIN(E8:E377)+ROW()-ROW(F8),E8:E377,0)))</f>
        <v/>
      </c>
    </row>
    <row r="315" spans="2:6" x14ac:dyDescent="0.25">
      <c r="B315">
        <v>308</v>
      </c>
      <c r="C315" s="69">
        <f t="shared" si="4"/>
        <v>43773</v>
      </c>
      <c r="D315" s="63" t="str">
        <f>IF(OR(WEEKDAY(C315,1)=CRENEAUX!$S$15,WEEKDAY(C315,1)=CRENEAUX!$T$15,WEEKDAY(C315,1)=CRENEAUX!$U$15,WEEKDAY(C315,1)=CRENEAUX!$V$15,WEEKDAY(C315,1)=CRENEAUX!$W$15,WEEKDAY(C315,1)=CRENEAUX!$X$15,WEEKDAY(C315,1)=CRENEAUX!$Y$15),C315,"")</f>
        <v/>
      </c>
      <c r="E315" s="64" t="str">
        <f>IF(D315="","",SUMPRODUCT((D8:D377&lt;=D315)-(ISBLANK(D8:D377))))</f>
        <v/>
      </c>
      <c r="F315" s="70" t="str">
        <f>IF(ISNA(MATCH(MIN(E8:E377)+ROW()-ROW(F8),E8:E377,0)),"",INDEX(D8:D377,MATCH(MIN(E8:E377)+ROW()-ROW(F8),E8:E377,0)))</f>
        <v/>
      </c>
    </row>
    <row r="316" spans="2:6" x14ac:dyDescent="0.25">
      <c r="B316">
        <v>309</v>
      </c>
      <c r="C316" s="69">
        <f t="shared" si="4"/>
        <v>43774</v>
      </c>
      <c r="D316" s="63" t="str">
        <f>IF(OR(WEEKDAY(C316,1)=CRENEAUX!$S$15,WEEKDAY(C316,1)=CRENEAUX!$T$15,WEEKDAY(C316,1)=CRENEAUX!$U$15,WEEKDAY(C316,1)=CRENEAUX!$V$15,WEEKDAY(C316,1)=CRENEAUX!$W$15,WEEKDAY(C316,1)=CRENEAUX!$X$15,WEEKDAY(C316,1)=CRENEAUX!$Y$15),C316,"")</f>
        <v/>
      </c>
      <c r="E316" s="64" t="str">
        <f>IF(D316="","",SUMPRODUCT((D8:D377&lt;=D316)-(ISBLANK(D8:D377))))</f>
        <v/>
      </c>
      <c r="F316" s="70" t="str">
        <f>IF(ISNA(MATCH(MIN(E8:E377)+ROW()-ROW(F8),E8:E377,0)),"",INDEX(D8:D377,MATCH(MIN(E8:E377)+ROW()-ROW(F8),E8:E377,0)))</f>
        <v/>
      </c>
    </row>
    <row r="317" spans="2:6" x14ac:dyDescent="0.25">
      <c r="B317">
        <v>310</v>
      </c>
      <c r="C317" s="69">
        <f t="shared" si="4"/>
        <v>43775</v>
      </c>
      <c r="D317" s="63">
        <f>IF(OR(WEEKDAY(C317,1)=CRENEAUX!$S$15,WEEKDAY(C317,1)=CRENEAUX!$T$15,WEEKDAY(C317,1)=CRENEAUX!$U$15,WEEKDAY(C317,1)=CRENEAUX!$V$15,WEEKDAY(C317,1)=CRENEAUX!$W$15,WEEKDAY(C317,1)=CRENEAUX!$X$15,WEEKDAY(C317,1)=CRENEAUX!$Y$15),C317,"")</f>
        <v>43775</v>
      </c>
      <c r="E317" s="64">
        <f>IF(D317="","",SUMPRODUCT((D8:D377&lt;=D317)-(ISBLANK(D8:D377))))</f>
        <v>133</v>
      </c>
      <c r="F317" s="70" t="str">
        <f>IF(ISNA(MATCH(MIN(E8:E377)+ROW()-ROW(F8),E8:E377,0)),"",INDEX(D8:D377,MATCH(MIN(E8:E377)+ROW()-ROW(F8),E8:E377,0)))</f>
        <v/>
      </c>
    </row>
    <row r="318" spans="2:6" x14ac:dyDescent="0.25">
      <c r="B318">
        <v>311</v>
      </c>
      <c r="C318" s="69">
        <f t="shared" si="4"/>
        <v>43776</v>
      </c>
      <c r="D318" s="63">
        <f>IF(OR(WEEKDAY(C318,1)=CRENEAUX!$S$15,WEEKDAY(C318,1)=CRENEAUX!$T$15,WEEKDAY(C318,1)=CRENEAUX!$U$15,WEEKDAY(C318,1)=CRENEAUX!$V$15,WEEKDAY(C318,1)=CRENEAUX!$W$15,WEEKDAY(C318,1)=CRENEAUX!$X$15,WEEKDAY(C318,1)=CRENEAUX!$Y$15),C318,"")</f>
        <v>43776</v>
      </c>
      <c r="E318" s="64">
        <f>IF(D318="","",SUMPRODUCT((D8:D377&lt;=D318)-(ISBLANK(D8:D377))))</f>
        <v>134</v>
      </c>
      <c r="F318" s="70" t="str">
        <f>IF(ISNA(MATCH(MIN(E8:E377)+ROW()-ROW(F8),E8:E377,0)),"",INDEX(D8:D377,MATCH(MIN(E8:E377)+ROW()-ROW(F8),E8:E377,0)))</f>
        <v/>
      </c>
    </row>
    <row r="319" spans="2:6" x14ac:dyDescent="0.25">
      <c r="B319">
        <v>312</v>
      </c>
      <c r="C319" s="69">
        <f t="shared" si="4"/>
        <v>43777</v>
      </c>
      <c r="D319" s="63">
        <f>IF(OR(WEEKDAY(C319,1)=CRENEAUX!$S$15,WEEKDAY(C319,1)=CRENEAUX!$T$15,WEEKDAY(C319,1)=CRENEAUX!$U$15,WEEKDAY(C319,1)=CRENEAUX!$V$15,WEEKDAY(C319,1)=CRENEAUX!$W$15,WEEKDAY(C319,1)=CRENEAUX!$X$15,WEEKDAY(C319,1)=CRENEAUX!$Y$15),C319,"")</f>
        <v>43777</v>
      </c>
      <c r="E319" s="64">
        <f>IF(D319="","",SUMPRODUCT((D8:D377&lt;=D319)-(ISBLANK(D8:D377))))</f>
        <v>135</v>
      </c>
      <c r="F319" s="70" t="str">
        <f>IF(ISNA(MATCH(MIN(E8:E377)+ROW()-ROW(F8),E8:E377,0)),"",INDEX(D8:D377,MATCH(MIN(E8:E377)+ROW()-ROW(F8),E8:E377,0)))</f>
        <v/>
      </c>
    </row>
    <row r="320" spans="2:6" x14ac:dyDescent="0.25">
      <c r="B320">
        <v>313</v>
      </c>
      <c r="C320" s="69">
        <f t="shared" si="4"/>
        <v>43778</v>
      </c>
      <c r="D320" s="63" t="str">
        <f>IF(OR(WEEKDAY(C320,1)=CRENEAUX!$S$15,WEEKDAY(C320,1)=CRENEAUX!$T$15,WEEKDAY(C320,1)=CRENEAUX!$U$15,WEEKDAY(C320,1)=CRENEAUX!$V$15,WEEKDAY(C320,1)=CRENEAUX!$W$15,WEEKDAY(C320,1)=CRENEAUX!$X$15,WEEKDAY(C320,1)=CRENEAUX!$Y$15),C320,"")</f>
        <v/>
      </c>
      <c r="E320" s="64" t="str">
        <f>IF(D320="","",SUMPRODUCT((D8:D377&lt;=D320)-(ISBLANK(D8:D377))))</f>
        <v/>
      </c>
      <c r="F320" s="70" t="str">
        <f>IF(ISNA(MATCH(MIN(E8:E377)+ROW()-ROW(F8),E8:E377,0)),"",INDEX(D8:D377,MATCH(MIN(E8:E377)+ROW()-ROW(F8),E8:E377,0)))</f>
        <v/>
      </c>
    </row>
    <row r="321" spans="2:6" x14ac:dyDescent="0.25">
      <c r="B321">
        <v>314</v>
      </c>
      <c r="C321" s="69">
        <f t="shared" si="4"/>
        <v>43779</v>
      </c>
      <c r="D321" s="63" t="str">
        <f>IF(OR(WEEKDAY(C321,1)=CRENEAUX!$S$15,WEEKDAY(C321,1)=CRENEAUX!$T$15,WEEKDAY(C321,1)=CRENEAUX!$U$15,WEEKDAY(C321,1)=CRENEAUX!$V$15,WEEKDAY(C321,1)=CRENEAUX!$W$15,WEEKDAY(C321,1)=CRENEAUX!$X$15,WEEKDAY(C321,1)=CRENEAUX!$Y$15),C321,"")</f>
        <v/>
      </c>
      <c r="E321" s="64" t="str">
        <f>IF(D321="","",SUMPRODUCT((D8:D377&lt;=D321)-(ISBLANK(D8:D377))))</f>
        <v/>
      </c>
      <c r="F321" s="70" t="str">
        <f>IF(ISNA(MATCH(MIN(E8:E377)+ROW()-ROW(F8),E8:E377,0)),"",INDEX(D8:D377,MATCH(MIN(E8:E377)+ROW()-ROW(F8),E8:E377,0)))</f>
        <v/>
      </c>
    </row>
    <row r="322" spans="2:6" x14ac:dyDescent="0.25">
      <c r="B322">
        <v>315</v>
      </c>
      <c r="C322" s="69">
        <f t="shared" si="4"/>
        <v>43780</v>
      </c>
      <c r="D322" s="63" t="str">
        <f>IF(OR(WEEKDAY(C322,1)=CRENEAUX!$S$15,WEEKDAY(C322,1)=CRENEAUX!$T$15,WEEKDAY(C322,1)=CRENEAUX!$U$15,WEEKDAY(C322,1)=CRENEAUX!$V$15,WEEKDAY(C322,1)=CRENEAUX!$W$15,WEEKDAY(C322,1)=CRENEAUX!$X$15,WEEKDAY(C322,1)=CRENEAUX!$Y$15),C322,"")</f>
        <v/>
      </c>
      <c r="E322" s="64" t="str">
        <f>IF(D322="","",SUMPRODUCT((D8:D377&lt;=D322)-(ISBLANK(D8:D377))))</f>
        <v/>
      </c>
      <c r="F322" s="70" t="str">
        <f>IF(ISNA(MATCH(MIN(E8:E377)+ROW()-ROW(F8),E8:E377,0)),"",INDEX(D8:D377,MATCH(MIN(E8:E377)+ROW()-ROW(F8),E8:E377,0)))</f>
        <v/>
      </c>
    </row>
    <row r="323" spans="2:6" x14ac:dyDescent="0.25">
      <c r="B323">
        <v>316</v>
      </c>
      <c r="C323" s="69">
        <f t="shared" si="4"/>
        <v>43781</v>
      </c>
      <c r="D323" s="63" t="str">
        <f>IF(OR(WEEKDAY(C323,1)=CRENEAUX!$S$15,WEEKDAY(C323,1)=CRENEAUX!$T$15,WEEKDAY(C323,1)=CRENEAUX!$U$15,WEEKDAY(C323,1)=CRENEAUX!$V$15,WEEKDAY(C323,1)=CRENEAUX!$W$15,WEEKDAY(C323,1)=CRENEAUX!$X$15,WEEKDAY(C323,1)=CRENEAUX!$Y$15),C323,"")</f>
        <v/>
      </c>
      <c r="E323" s="64" t="str">
        <f>IF(D323="","",SUMPRODUCT((D8:D377&lt;=D323)-(ISBLANK(D8:D377))))</f>
        <v/>
      </c>
      <c r="F323" s="70" t="str">
        <f>IF(ISNA(MATCH(MIN(E8:E377)+ROW()-ROW(F8),E8:E377,0)),"",INDEX(D8:D377,MATCH(MIN(E8:E377)+ROW()-ROW(F8),E8:E377,0)))</f>
        <v/>
      </c>
    </row>
    <row r="324" spans="2:6" x14ac:dyDescent="0.25">
      <c r="B324">
        <v>317</v>
      </c>
      <c r="C324" s="69">
        <f t="shared" si="4"/>
        <v>43782</v>
      </c>
      <c r="D324" s="63">
        <f>IF(OR(WEEKDAY(C324,1)=CRENEAUX!$S$15,WEEKDAY(C324,1)=CRENEAUX!$T$15,WEEKDAY(C324,1)=CRENEAUX!$U$15,WEEKDAY(C324,1)=CRENEAUX!$V$15,WEEKDAY(C324,1)=CRENEAUX!$W$15,WEEKDAY(C324,1)=CRENEAUX!$X$15,WEEKDAY(C324,1)=CRENEAUX!$Y$15),C324,"")</f>
        <v>43782</v>
      </c>
      <c r="E324" s="64">
        <f>IF(D324="","",SUMPRODUCT((D8:D377&lt;=D324)-(ISBLANK(D8:D377))))</f>
        <v>136</v>
      </c>
      <c r="F324" s="70" t="str">
        <f>IF(ISNA(MATCH(MIN(E8:E377)+ROW()-ROW(F8),E8:E377,0)),"",INDEX(D8:D377,MATCH(MIN(E8:E377)+ROW()-ROW(F8),E8:E377,0)))</f>
        <v/>
      </c>
    </row>
    <row r="325" spans="2:6" x14ac:dyDescent="0.25">
      <c r="B325">
        <v>318</v>
      </c>
      <c r="C325" s="69">
        <f t="shared" si="4"/>
        <v>43783</v>
      </c>
      <c r="D325" s="63">
        <f>IF(OR(WEEKDAY(C325,1)=CRENEAUX!$S$15,WEEKDAY(C325,1)=CRENEAUX!$T$15,WEEKDAY(C325,1)=CRENEAUX!$U$15,WEEKDAY(C325,1)=CRENEAUX!$V$15,WEEKDAY(C325,1)=CRENEAUX!$W$15,WEEKDAY(C325,1)=CRENEAUX!$X$15,WEEKDAY(C325,1)=CRENEAUX!$Y$15),C325,"")</f>
        <v>43783</v>
      </c>
      <c r="E325" s="64">
        <f>IF(D325="","",SUMPRODUCT((D8:D377&lt;=D325)-(ISBLANK(D8:D377))))</f>
        <v>137</v>
      </c>
      <c r="F325" s="70" t="str">
        <f>IF(ISNA(MATCH(MIN(E8:E377)+ROW()-ROW(F8),E8:E377,0)),"",INDEX(D8:D377,MATCH(MIN(E8:E377)+ROW()-ROW(F8),E8:E377,0)))</f>
        <v/>
      </c>
    </row>
    <row r="326" spans="2:6" x14ac:dyDescent="0.25">
      <c r="B326">
        <v>319</v>
      </c>
      <c r="C326" s="69">
        <f t="shared" si="4"/>
        <v>43784</v>
      </c>
      <c r="D326" s="63">
        <f>IF(OR(WEEKDAY(C326,1)=CRENEAUX!$S$15,WEEKDAY(C326,1)=CRENEAUX!$T$15,WEEKDAY(C326,1)=CRENEAUX!$U$15,WEEKDAY(C326,1)=CRENEAUX!$V$15,WEEKDAY(C326,1)=CRENEAUX!$W$15,WEEKDAY(C326,1)=CRENEAUX!$X$15,WEEKDAY(C326,1)=CRENEAUX!$Y$15),C326,"")</f>
        <v>43784</v>
      </c>
      <c r="E326" s="64">
        <f>IF(D326="","",SUMPRODUCT((D8:D377&lt;=D326)-(ISBLANK(D8:D377))))</f>
        <v>138</v>
      </c>
      <c r="F326" s="70" t="str">
        <f>IF(ISNA(MATCH(MIN(E8:E377)+ROW()-ROW(F8),E8:E377,0)),"",INDEX(D8:D377,MATCH(MIN(E8:E377)+ROW()-ROW(F8),E8:E377,0)))</f>
        <v/>
      </c>
    </row>
    <row r="327" spans="2:6" x14ac:dyDescent="0.25">
      <c r="B327">
        <v>320</v>
      </c>
      <c r="C327" s="69">
        <f t="shared" si="4"/>
        <v>43785</v>
      </c>
      <c r="D327" s="63" t="str">
        <f>IF(OR(WEEKDAY(C327,1)=CRENEAUX!$S$15,WEEKDAY(C327,1)=CRENEAUX!$T$15,WEEKDAY(C327,1)=CRENEAUX!$U$15,WEEKDAY(C327,1)=CRENEAUX!$V$15,WEEKDAY(C327,1)=CRENEAUX!$W$15,WEEKDAY(C327,1)=CRENEAUX!$X$15,WEEKDAY(C327,1)=CRENEAUX!$Y$15),C327,"")</f>
        <v/>
      </c>
      <c r="E327" s="64" t="str">
        <f>IF(D327="","",SUMPRODUCT((D8:D377&lt;=D327)-(ISBLANK(D8:D377))))</f>
        <v/>
      </c>
      <c r="F327" s="70" t="str">
        <f>IF(ISNA(MATCH(MIN(E8:E377)+ROW()-ROW(F8),E8:E377,0)),"",INDEX(D8:D377,MATCH(MIN(E8:E377)+ROW()-ROW(F8),E8:E377,0)))</f>
        <v/>
      </c>
    </row>
    <row r="328" spans="2:6" x14ac:dyDescent="0.25">
      <c r="B328">
        <v>321</v>
      </c>
      <c r="C328" s="69">
        <f t="shared" si="4"/>
        <v>43786</v>
      </c>
      <c r="D328" s="63" t="str">
        <f>IF(OR(WEEKDAY(C328,1)=CRENEAUX!$S$15,WEEKDAY(C328,1)=CRENEAUX!$T$15,WEEKDAY(C328,1)=CRENEAUX!$U$15,WEEKDAY(C328,1)=CRENEAUX!$V$15,WEEKDAY(C328,1)=CRENEAUX!$W$15,WEEKDAY(C328,1)=CRENEAUX!$X$15,WEEKDAY(C328,1)=CRENEAUX!$Y$15),C328,"")</f>
        <v/>
      </c>
      <c r="E328" s="64" t="str">
        <f>IF(D328="","",SUMPRODUCT((D8:D377&lt;=D328)-(ISBLANK(D8:D377))))</f>
        <v/>
      </c>
      <c r="F328" s="70" t="str">
        <f>IF(ISNA(MATCH(MIN(E8:E377)+ROW()-ROW(F8),E8:E377,0)),"",INDEX(D8:D377,MATCH(MIN(E8:E377)+ROW()-ROW(F8),E8:E377,0)))</f>
        <v/>
      </c>
    </row>
    <row r="329" spans="2:6" x14ac:dyDescent="0.25">
      <c r="B329">
        <v>322</v>
      </c>
      <c r="C329" s="69">
        <f t="shared" si="4"/>
        <v>43787</v>
      </c>
      <c r="D329" s="63" t="str">
        <f>IF(OR(WEEKDAY(C329,1)=CRENEAUX!$S$15,WEEKDAY(C329,1)=CRENEAUX!$T$15,WEEKDAY(C329,1)=CRENEAUX!$U$15,WEEKDAY(C329,1)=CRENEAUX!$V$15,WEEKDAY(C329,1)=CRENEAUX!$W$15,WEEKDAY(C329,1)=CRENEAUX!$X$15,WEEKDAY(C329,1)=CRENEAUX!$Y$15),C329,"")</f>
        <v/>
      </c>
      <c r="E329" s="64" t="str">
        <f>IF(D329="","",SUMPRODUCT((D8:D377&lt;=D329)-(ISBLANK(D8:D377))))</f>
        <v/>
      </c>
      <c r="F329" s="70" t="str">
        <f>IF(ISNA(MATCH(MIN(E8:E377)+ROW()-ROW(F8),E8:E377,0)),"",INDEX(D8:D377,MATCH(MIN(E8:E377)+ROW()-ROW(F8),E8:E377,0)))</f>
        <v/>
      </c>
    </row>
    <row r="330" spans="2:6" x14ac:dyDescent="0.25">
      <c r="B330">
        <v>323</v>
      </c>
      <c r="C330" s="69">
        <f t="shared" ref="C330:C377" si="5">C329+1</f>
        <v>43788</v>
      </c>
      <c r="D330" s="63" t="str">
        <f>IF(OR(WEEKDAY(C330,1)=CRENEAUX!$S$15,WEEKDAY(C330,1)=CRENEAUX!$T$15,WEEKDAY(C330,1)=CRENEAUX!$U$15,WEEKDAY(C330,1)=CRENEAUX!$V$15,WEEKDAY(C330,1)=CRENEAUX!$W$15,WEEKDAY(C330,1)=CRENEAUX!$X$15,WEEKDAY(C330,1)=CRENEAUX!$Y$15),C330,"")</f>
        <v/>
      </c>
      <c r="E330" s="64" t="str">
        <f>IF(D330="","",SUMPRODUCT((D8:D377&lt;=D330)-(ISBLANK(D8:D377))))</f>
        <v/>
      </c>
      <c r="F330" s="70" t="str">
        <f>IF(ISNA(MATCH(MIN(E8:E377)+ROW()-ROW(F8),E8:E377,0)),"",INDEX(D8:D377,MATCH(MIN(E8:E377)+ROW()-ROW(F8),E8:E377,0)))</f>
        <v/>
      </c>
    </row>
    <row r="331" spans="2:6" x14ac:dyDescent="0.25">
      <c r="B331">
        <v>324</v>
      </c>
      <c r="C331" s="69">
        <f t="shared" si="5"/>
        <v>43789</v>
      </c>
      <c r="D331" s="63">
        <f>IF(OR(WEEKDAY(C331,1)=CRENEAUX!$S$15,WEEKDAY(C331,1)=CRENEAUX!$T$15,WEEKDAY(C331,1)=CRENEAUX!$U$15,WEEKDAY(C331,1)=CRENEAUX!$V$15,WEEKDAY(C331,1)=CRENEAUX!$W$15,WEEKDAY(C331,1)=CRENEAUX!$X$15,WEEKDAY(C331,1)=CRENEAUX!$Y$15),C331,"")</f>
        <v>43789</v>
      </c>
      <c r="E331" s="64">
        <f>IF(D331="","",SUMPRODUCT((D8:D377&lt;=D331)-(ISBLANK(D8:D377))))</f>
        <v>139</v>
      </c>
      <c r="F331" s="70" t="str">
        <f>IF(ISNA(MATCH(MIN(E8:E377)+ROW()-ROW(F8),E8:E377,0)),"",INDEX(D8:D377,MATCH(MIN(E8:E377)+ROW()-ROW(F8),E8:E377,0)))</f>
        <v/>
      </c>
    </row>
    <row r="332" spans="2:6" x14ac:dyDescent="0.25">
      <c r="B332">
        <v>325</v>
      </c>
      <c r="C332" s="69">
        <f t="shared" si="5"/>
        <v>43790</v>
      </c>
      <c r="D332" s="63">
        <f>IF(OR(WEEKDAY(C332,1)=CRENEAUX!$S$15,WEEKDAY(C332,1)=CRENEAUX!$T$15,WEEKDAY(C332,1)=CRENEAUX!$U$15,WEEKDAY(C332,1)=CRENEAUX!$V$15,WEEKDAY(C332,1)=CRENEAUX!$W$15,WEEKDAY(C332,1)=CRENEAUX!$X$15,WEEKDAY(C332,1)=CRENEAUX!$Y$15),C332,"")</f>
        <v>43790</v>
      </c>
      <c r="E332" s="64">
        <f>IF(D332="","",SUMPRODUCT((D8:D377&lt;=D332)-(ISBLANK(D8:D377))))</f>
        <v>140</v>
      </c>
      <c r="F332" s="70" t="str">
        <f>IF(ISNA(MATCH(MIN(E8:E377)+ROW()-ROW(F8),E8:E377,0)),"",INDEX(D8:D377,MATCH(MIN(E8:E377)+ROW()-ROW(F8),E8:E377,0)))</f>
        <v/>
      </c>
    </row>
    <row r="333" spans="2:6" x14ac:dyDescent="0.25">
      <c r="B333">
        <v>326</v>
      </c>
      <c r="C333" s="69">
        <f t="shared" si="5"/>
        <v>43791</v>
      </c>
      <c r="D333" s="63">
        <f>IF(OR(WEEKDAY(C333,1)=CRENEAUX!$S$15,WEEKDAY(C333,1)=CRENEAUX!$T$15,WEEKDAY(C333,1)=CRENEAUX!$U$15,WEEKDAY(C333,1)=CRENEAUX!$V$15,WEEKDAY(C333,1)=CRENEAUX!$W$15,WEEKDAY(C333,1)=CRENEAUX!$X$15,WEEKDAY(C333,1)=CRENEAUX!$Y$15),C333,"")</f>
        <v>43791</v>
      </c>
      <c r="E333" s="64">
        <f>IF(D333="","",SUMPRODUCT((D8:D377&lt;=D333)-(ISBLANK(D8:D377))))</f>
        <v>141</v>
      </c>
      <c r="F333" s="70" t="str">
        <f>IF(ISNA(MATCH(MIN(E8:E377)+ROW()-ROW(F8),E8:E377,0)),"",INDEX(D8:D377,MATCH(MIN(E8:E377)+ROW()-ROW(F8),E8:E377,0)))</f>
        <v/>
      </c>
    </row>
    <row r="334" spans="2:6" x14ac:dyDescent="0.25">
      <c r="B334">
        <v>327</v>
      </c>
      <c r="C334" s="69">
        <f t="shared" si="5"/>
        <v>43792</v>
      </c>
      <c r="D334" s="63" t="str">
        <f>IF(OR(WEEKDAY(C334,1)=CRENEAUX!$S$15,WEEKDAY(C334,1)=CRENEAUX!$T$15,WEEKDAY(C334,1)=CRENEAUX!$U$15,WEEKDAY(C334,1)=CRENEAUX!$V$15,WEEKDAY(C334,1)=CRENEAUX!$W$15,WEEKDAY(C334,1)=CRENEAUX!$X$15,WEEKDAY(C334,1)=CRENEAUX!$Y$15),C334,"")</f>
        <v/>
      </c>
      <c r="E334" s="64" t="str">
        <f>IF(D334="","",SUMPRODUCT((D8:D377&lt;=D334)-(ISBLANK(D8:D377))))</f>
        <v/>
      </c>
      <c r="F334" s="70" t="str">
        <f>IF(ISNA(MATCH(MIN(E8:E377)+ROW()-ROW(F8),E8:E377,0)),"",INDEX(D8:D377,MATCH(MIN(E8:E377)+ROW()-ROW(F8),E8:E377,0)))</f>
        <v/>
      </c>
    </row>
    <row r="335" spans="2:6" x14ac:dyDescent="0.25">
      <c r="B335">
        <v>328</v>
      </c>
      <c r="C335" s="69">
        <f t="shared" si="5"/>
        <v>43793</v>
      </c>
      <c r="D335" s="63" t="str">
        <f>IF(OR(WEEKDAY(C335,1)=CRENEAUX!$S$15,WEEKDAY(C335,1)=CRENEAUX!$T$15,WEEKDAY(C335,1)=CRENEAUX!$U$15,WEEKDAY(C335,1)=CRENEAUX!$V$15,WEEKDAY(C335,1)=CRENEAUX!$W$15,WEEKDAY(C335,1)=CRENEAUX!$X$15,WEEKDAY(C335,1)=CRENEAUX!$Y$15),C335,"")</f>
        <v/>
      </c>
      <c r="E335" s="64" t="str">
        <f>IF(D335="","",SUMPRODUCT((D8:D377&lt;=D335)-(ISBLANK(D8:D377))))</f>
        <v/>
      </c>
      <c r="F335" s="70" t="str">
        <f>IF(ISNA(MATCH(MIN(E8:E377)+ROW()-ROW(F8),E8:E377,0)),"",INDEX(D8:D377,MATCH(MIN(E8:E377)+ROW()-ROW(F8),E8:E377,0)))</f>
        <v/>
      </c>
    </row>
    <row r="336" spans="2:6" x14ac:dyDescent="0.25">
      <c r="B336">
        <v>329</v>
      </c>
      <c r="C336" s="69">
        <f t="shared" si="5"/>
        <v>43794</v>
      </c>
      <c r="D336" s="63" t="str">
        <f>IF(OR(WEEKDAY(C336,1)=CRENEAUX!$S$15,WEEKDAY(C336,1)=CRENEAUX!$T$15,WEEKDAY(C336,1)=CRENEAUX!$U$15,WEEKDAY(C336,1)=CRENEAUX!$V$15,WEEKDAY(C336,1)=CRENEAUX!$W$15,WEEKDAY(C336,1)=CRENEAUX!$X$15,WEEKDAY(C336,1)=CRENEAUX!$Y$15),C336,"")</f>
        <v/>
      </c>
      <c r="E336" s="64" t="str">
        <f>IF(D336="","",SUMPRODUCT((D8:D377&lt;=D336)-(ISBLANK(D8:D377))))</f>
        <v/>
      </c>
      <c r="F336" s="70" t="str">
        <f>IF(ISNA(MATCH(MIN(E8:E377)+ROW()-ROW(F8),E8:E377,0)),"",INDEX(D8:D377,MATCH(MIN(E8:E377)+ROW()-ROW(F8),E8:E377,0)))</f>
        <v/>
      </c>
    </row>
    <row r="337" spans="2:6" x14ac:dyDescent="0.25">
      <c r="B337">
        <v>330</v>
      </c>
      <c r="C337" s="69">
        <f t="shared" si="5"/>
        <v>43795</v>
      </c>
      <c r="D337" s="63" t="str">
        <f>IF(OR(WEEKDAY(C337,1)=CRENEAUX!$S$15,WEEKDAY(C337,1)=CRENEAUX!$T$15,WEEKDAY(C337,1)=CRENEAUX!$U$15,WEEKDAY(C337,1)=CRENEAUX!$V$15,WEEKDAY(C337,1)=CRENEAUX!$W$15,WEEKDAY(C337,1)=CRENEAUX!$X$15,WEEKDAY(C337,1)=CRENEAUX!$Y$15),C337,"")</f>
        <v/>
      </c>
      <c r="E337" s="64" t="str">
        <f>IF(D337="","",SUMPRODUCT((D8:D377&lt;=D337)-(ISBLANK(D8:D377))))</f>
        <v/>
      </c>
      <c r="F337" s="70" t="str">
        <f>IF(ISNA(MATCH(MIN(E8:E377)+ROW()-ROW(F8),E8:E377,0)),"",INDEX(D8:D377,MATCH(MIN(E8:E377)+ROW()-ROW(F8),E8:E377,0)))</f>
        <v/>
      </c>
    </row>
    <row r="338" spans="2:6" x14ac:dyDescent="0.25">
      <c r="B338">
        <v>331</v>
      </c>
      <c r="C338" s="69">
        <f t="shared" si="5"/>
        <v>43796</v>
      </c>
      <c r="D338" s="63">
        <f>IF(OR(WEEKDAY(C338,1)=CRENEAUX!$S$15,WEEKDAY(C338,1)=CRENEAUX!$T$15,WEEKDAY(C338,1)=CRENEAUX!$U$15,WEEKDAY(C338,1)=CRENEAUX!$V$15,WEEKDAY(C338,1)=CRENEAUX!$W$15,WEEKDAY(C338,1)=CRENEAUX!$X$15,WEEKDAY(C338,1)=CRENEAUX!$Y$15),C338,"")</f>
        <v>43796</v>
      </c>
      <c r="E338" s="64">
        <f>IF(D338="","",SUMPRODUCT((D8:D377&lt;=D338)-(ISBLANK(D8:D377))))</f>
        <v>142</v>
      </c>
      <c r="F338" s="70" t="str">
        <f>IF(ISNA(MATCH(MIN(E8:E377)+ROW()-ROW(F8),E8:E377,0)),"",INDEX(D8:D377,MATCH(MIN(E8:E377)+ROW()-ROW(F8),E8:E377,0)))</f>
        <v/>
      </c>
    </row>
    <row r="339" spans="2:6" x14ac:dyDescent="0.25">
      <c r="B339">
        <v>332</v>
      </c>
      <c r="C339" s="69">
        <f t="shared" si="5"/>
        <v>43797</v>
      </c>
      <c r="D339" s="63">
        <f>IF(OR(WEEKDAY(C339,1)=CRENEAUX!$S$15,WEEKDAY(C339,1)=CRENEAUX!$T$15,WEEKDAY(C339,1)=CRENEAUX!$U$15,WEEKDAY(C339,1)=CRENEAUX!$V$15,WEEKDAY(C339,1)=CRENEAUX!$W$15,WEEKDAY(C339,1)=CRENEAUX!$X$15,WEEKDAY(C339,1)=CRENEAUX!$Y$15),C339,"")</f>
        <v>43797</v>
      </c>
      <c r="E339" s="64">
        <f>IF(D339="","",SUMPRODUCT((D8:D377&lt;=D339)-(ISBLANK(D8:D377))))</f>
        <v>143</v>
      </c>
      <c r="F339" s="70" t="str">
        <f>IF(ISNA(MATCH(MIN(E8:E377)+ROW()-ROW(F8),E8:E377,0)),"",INDEX(D8:D377,MATCH(MIN(E8:E377)+ROW()-ROW(F8),E8:E377,0)))</f>
        <v/>
      </c>
    </row>
    <row r="340" spans="2:6" x14ac:dyDescent="0.25">
      <c r="B340">
        <v>333</v>
      </c>
      <c r="C340" s="69">
        <f t="shared" si="5"/>
        <v>43798</v>
      </c>
      <c r="D340" s="63">
        <f>IF(OR(WEEKDAY(C340,1)=CRENEAUX!$S$15,WEEKDAY(C340,1)=CRENEAUX!$T$15,WEEKDAY(C340,1)=CRENEAUX!$U$15,WEEKDAY(C340,1)=CRENEAUX!$V$15,WEEKDAY(C340,1)=CRENEAUX!$W$15,WEEKDAY(C340,1)=CRENEAUX!$X$15,WEEKDAY(C340,1)=CRENEAUX!$Y$15),C340,"")</f>
        <v>43798</v>
      </c>
      <c r="E340" s="64">
        <f>IF(D340="","",SUMPRODUCT((D8:D377&lt;=D340)-(ISBLANK(D8:D377))))</f>
        <v>144</v>
      </c>
      <c r="F340" s="70" t="str">
        <f>IF(ISNA(MATCH(MIN(E8:E377)+ROW()-ROW(F8),E8:E377,0)),"",INDEX(D8:D377,MATCH(MIN(E8:E377)+ROW()-ROW(F8),E8:E377,0)))</f>
        <v/>
      </c>
    </row>
    <row r="341" spans="2:6" x14ac:dyDescent="0.25">
      <c r="B341">
        <v>334</v>
      </c>
      <c r="C341" s="69">
        <f t="shared" si="5"/>
        <v>43799</v>
      </c>
      <c r="D341" s="63" t="str">
        <f>IF(OR(WEEKDAY(C341,1)=CRENEAUX!$S$15,WEEKDAY(C341,1)=CRENEAUX!$T$15,WEEKDAY(C341,1)=CRENEAUX!$U$15,WEEKDAY(C341,1)=CRENEAUX!$V$15,WEEKDAY(C341,1)=CRENEAUX!$W$15,WEEKDAY(C341,1)=CRENEAUX!$X$15,WEEKDAY(C341,1)=CRENEAUX!$Y$15),C341,"")</f>
        <v/>
      </c>
      <c r="E341" s="64" t="str">
        <f>IF(D341="","",SUMPRODUCT((D8:D377&lt;=D341)-(ISBLANK(D8:D377))))</f>
        <v/>
      </c>
      <c r="F341" s="70" t="str">
        <f>IF(ISNA(MATCH(MIN(E8:E377)+ROW()-ROW(F8),E8:E377,0)),"",INDEX(D8:D377,MATCH(MIN(E8:E377)+ROW()-ROW(F8),E8:E377,0)))</f>
        <v/>
      </c>
    </row>
    <row r="342" spans="2:6" x14ac:dyDescent="0.25">
      <c r="B342">
        <v>335</v>
      </c>
      <c r="C342" s="69">
        <f t="shared" si="5"/>
        <v>43800</v>
      </c>
      <c r="D342" s="63" t="str">
        <f>IF(OR(WEEKDAY(C342,1)=CRENEAUX!$S$15,WEEKDAY(C342,1)=CRENEAUX!$T$15,WEEKDAY(C342,1)=CRENEAUX!$U$15,WEEKDAY(C342,1)=CRENEAUX!$V$15,WEEKDAY(C342,1)=CRENEAUX!$W$15,WEEKDAY(C342,1)=CRENEAUX!$X$15,WEEKDAY(C342,1)=CRENEAUX!$Y$15),C342,"")</f>
        <v/>
      </c>
      <c r="E342" s="64" t="str">
        <f>IF(D342="","",SUMPRODUCT((D8:D377&lt;=D342)-(ISBLANK(D8:D377))))</f>
        <v/>
      </c>
      <c r="F342" s="70" t="str">
        <f>IF(ISNA(MATCH(MIN(E8:E377)+ROW()-ROW(F8),E8:E377,0)),"",INDEX(D8:D377,MATCH(MIN(E8:E377)+ROW()-ROW(F8),E8:E377,0)))</f>
        <v/>
      </c>
    </row>
    <row r="343" spans="2:6" x14ac:dyDescent="0.25">
      <c r="B343">
        <v>336</v>
      </c>
      <c r="C343" s="69">
        <f t="shared" si="5"/>
        <v>43801</v>
      </c>
      <c r="D343" s="63" t="str">
        <f>IF(OR(WEEKDAY(C343,1)=CRENEAUX!$S$15,WEEKDAY(C343,1)=CRENEAUX!$T$15,WEEKDAY(C343,1)=CRENEAUX!$U$15,WEEKDAY(C343,1)=CRENEAUX!$V$15,WEEKDAY(C343,1)=CRENEAUX!$W$15,WEEKDAY(C343,1)=CRENEAUX!$X$15,WEEKDAY(C343,1)=CRENEAUX!$Y$15),C343,"")</f>
        <v/>
      </c>
      <c r="E343" s="64" t="str">
        <f>IF(D343="","",SUMPRODUCT((D8:D377&lt;=D343)-(ISBLANK(D8:D377))))</f>
        <v/>
      </c>
      <c r="F343" s="70" t="str">
        <f>IF(ISNA(MATCH(MIN(E8:E377)+ROW()-ROW(F8),E8:E377,0)),"",INDEX(D8:D377,MATCH(MIN(E8:E377)+ROW()-ROW(F8),E8:E377,0)))</f>
        <v/>
      </c>
    </row>
    <row r="344" spans="2:6" x14ac:dyDescent="0.25">
      <c r="B344">
        <v>337</v>
      </c>
      <c r="C344" s="69">
        <f t="shared" si="5"/>
        <v>43802</v>
      </c>
      <c r="D344" s="63" t="str">
        <f>IF(OR(WEEKDAY(C344,1)=CRENEAUX!$S$15,WEEKDAY(C344,1)=CRENEAUX!$T$15,WEEKDAY(C344,1)=CRENEAUX!$U$15,WEEKDAY(C344,1)=CRENEAUX!$V$15,WEEKDAY(C344,1)=CRENEAUX!$W$15,WEEKDAY(C344,1)=CRENEAUX!$X$15,WEEKDAY(C344,1)=CRENEAUX!$Y$15),C344,"")</f>
        <v/>
      </c>
      <c r="E344" s="64" t="str">
        <f>IF(D344="","",SUMPRODUCT((D8:D377&lt;=D344)-(ISBLANK(D8:D377))))</f>
        <v/>
      </c>
      <c r="F344" s="70" t="str">
        <f>IF(ISNA(MATCH(MIN(E8:E377)+ROW()-ROW(F8),E8:E377,0)),"",INDEX(D8:D377,MATCH(MIN(E8:E377)+ROW()-ROW(F8),E8:E377,0)))</f>
        <v/>
      </c>
    </row>
    <row r="345" spans="2:6" x14ac:dyDescent="0.25">
      <c r="B345">
        <v>338</v>
      </c>
      <c r="C345" s="69">
        <f t="shared" si="5"/>
        <v>43803</v>
      </c>
      <c r="D345" s="63">
        <f>IF(OR(WEEKDAY(C345,1)=CRENEAUX!$S$15,WEEKDAY(C345,1)=CRENEAUX!$T$15,WEEKDAY(C345,1)=CRENEAUX!$U$15,WEEKDAY(C345,1)=CRENEAUX!$V$15,WEEKDAY(C345,1)=CRENEAUX!$W$15,WEEKDAY(C345,1)=CRENEAUX!$X$15,WEEKDAY(C345,1)=CRENEAUX!$Y$15),C345,"")</f>
        <v>43803</v>
      </c>
      <c r="E345" s="64">
        <f>IF(D345="","",SUMPRODUCT((D8:D377&lt;=D345)-(ISBLANK(D8:D377))))</f>
        <v>145</v>
      </c>
      <c r="F345" s="70" t="str">
        <f>IF(ISNA(MATCH(MIN(E8:E377)+ROW()-ROW(F8),E8:E377,0)),"",INDEX(D8:D377,MATCH(MIN(E8:E377)+ROW()-ROW(F8),E8:E377,0)))</f>
        <v/>
      </c>
    </row>
    <row r="346" spans="2:6" x14ac:dyDescent="0.25">
      <c r="B346">
        <v>339</v>
      </c>
      <c r="C346" s="69">
        <f t="shared" si="5"/>
        <v>43804</v>
      </c>
      <c r="D346" s="63">
        <f>IF(OR(WEEKDAY(C346,1)=CRENEAUX!$S$15,WEEKDAY(C346,1)=CRENEAUX!$T$15,WEEKDAY(C346,1)=CRENEAUX!$U$15,WEEKDAY(C346,1)=CRENEAUX!$V$15,WEEKDAY(C346,1)=CRENEAUX!$W$15,WEEKDAY(C346,1)=CRENEAUX!$X$15,WEEKDAY(C346,1)=CRENEAUX!$Y$15),C346,"")</f>
        <v>43804</v>
      </c>
      <c r="E346" s="64">
        <f>IF(D346="","",SUMPRODUCT((D8:D377&lt;=D346)-(ISBLANK(D8:D377))))</f>
        <v>146</v>
      </c>
      <c r="F346" s="70" t="str">
        <f>IF(ISNA(MATCH(MIN(E8:E377)+ROW()-ROW(F8),E8:E377,0)),"",INDEX(D8:D377,MATCH(MIN(E8:E377)+ROW()-ROW(F8),E8:E377,0)))</f>
        <v/>
      </c>
    </row>
    <row r="347" spans="2:6" x14ac:dyDescent="0.25">
      <c r="B347">
        <v>340</v>
      </c>
      <c r="C347" s="69">
        <f t="shared" si="5"/>
        <v>43805</v>
      </c>
      <c r="D347" s="63">
        <f>IF(OR(WEEKDAY(C347,1)=CRENEAUX!$S$15,WEEKDAY(C347,1)=CRENEAUX!$T$15,WEEKDAY(C347,1)=CRENEAUX!$U$15,WEEKDAY(C347,1)=CRENEAUX!$V$15,WEEKDAY(C347,1)=CRENEAUX!$W$15,WEEKDAY(C347,1)=CRENEAUX!$X$15,WEEKDAY(C347,1)=CRENEAUX!$Y$15),C347,"")</f>
        <v>43805</v>
      </c>
      <c r="E347" s="64">
        <f>IF(D347="","",SUMPRODUCT((D8:D377&lt;=D347)-(ISBLANK(D8:D377))))</f>
        <v>147</v>
      </c>
      <c r="F347" s="70" t="str">
        <f>IF(ISNA(MATCH(MIN(E8:E377)+ROW()-ROW(F8),E8:E377,0)),"",INDEX(D8:D377,MATCH(MIN(E8:E377)+ROW()-ROW(F8),E8:E377,0)))</f>
        <v/>
      </c>
    </row>
    <row r="348" spans="2:6" x14ac:dyDescent="0.25">
      <c r="B348">
        <v>341</v>
      </c>
      <c r="C348" s="69">
        <f t="shared" si="5"/>
        <v>43806</v>
      </c>
      <c r="D348" s="63" t="str">
        <f>IF(OR(WEEKDAY(C348,1)=CRENEAUX!$S$15,WEEKDAY(C348,1)=CRENEAUX!$T$15,WEEKDAY(C348,1)=CRENEAUX!$U$15,WEEKDAY(C348,1)=CRENEAUX!$V$15,WEEKDAY(C348,1)=CRENEAUX!$W$15,WEEKDAY(C348,1)=CRENEAUX!$X$15,WEEKDAY(C348,1)=CRENEAUX!$Y$15),C348,"")</f>
        <v/>
      </c>
      <c r="E348" s="64" t="str">
        <f>IF(D348="","",SUMPRODUCT((D8:D377&lt;=D348)-(ISBLANK(D8:D377))))</f>
        <v/>
      </c>
      <c r="F348" s="70" t="str">
        <f>IF(ISNA(MATCH(MIN(E8:E377)+ROW()-ROW(F8),E8:E377,0)),"",INDEX(D8:D377,MATCH(MIN(E8:E377)+ROW()-ROW(F8),E8:E377,0)))</f>
        <v/>
      </c>
    </row>
    <row r="349" spans="2:6" x14ac:dyDescent="0.25">
      <c r="B349">
        <v>342</v>
      </c>
      <c r="C349" s="69">
        <f t="shared" si="5"/>
        <v>43807</v>
      </c>
      <c r="D349" s="63" t="str">
        <f>IF(OR(WEEKDAY(C349,1)=CRENEAUX!$S$15,WEEKDAY(C349,1)=CRENEAUX!$T$15,WEEKDAY(C349,1)=CRENEAUX!$U$15,WEEKDAY(C349,1)=CRENEAUX!$V$15,WEEKDAY(C349,1)=CRENEAUX!$W$15,WEEKDAY(C349,1)=CRENEAUX!$X$15,WEEKDAY(C349,1)=CRENEAUX!$Y$15),C349,"")</f>
        <v/>
      </c>
      <c r="E349" s="64" t="str">
        <f>IF(D349="","",SUMPRODUCT((D8:D377&lt;=D349)-(ISBLANK(D8:D377))))</f>
        <v/>
      </c>
      <c r="F349" s="70" t="str">
        <f>IF(ISNA(MATCH(MIN(E8:E377)+ROW()-ROW(F8),E8:E377,0)),"",INDEX(D8:D377,MATCH(MIN(E8:E377)+ROW()-ROW(F8),E8:E377,0)))</f>
        <v/>
      </c>
    </row>
    <row r="350" spans="2:6" x14ac:dyDescent="0.25">
      <c r="B350">
        <v>343</v>
      </c>
      <c r="C350" s="69">
        <f t="shared" si="5"/>
        <v>43808</v>
      </c>
      <c r="D350" s="63" t="str">
        <f>IF(OR(WEEKDAY(C350,1)=CRENEAUX!$S$15,WEEKDAY(C350,1)=CRENEAUX!$T$15,WEEKDAY(C350,1)=CRENEAUX!$U$15,WEEKDAY(C350,1)=CRENEAUX!$V$15,WEEKDAY(C350,1)=CRENEAUX!$W$15,WEEKDAY(C350,1)=CRENEAUX!$X$15,WEEKDAY(C350,1)=CRENEAUX!$Y$15),C350,"")</f>
        <v/>
      </c>
      <c r="E350" s="64" t="str">
        <f>IF(D350="","",SUMPRODUCT((D8:D377&lt;=D350)-(ISBLANK(D8:D377))))</f>
        <v/>
      </c>
      <c r="F350" s="70" t="str">
        <f>IF(ISNA(MATCH(MIN(E8:E377)+ROW()-ROW(F8),E8:E377,0)),"",INDEX(D8:D377,MATCH(MIN(E8:E377)+ROW()-ROW(F8),E8:E377,0)))</f>
        <v/>
      </c>
    </row>
    <row r="351" spans="2:6" x14ac:dyDescent="0.25">
      <c r="B351">
        <v>344</v>
      </c>
      <c r="C351" s="69">
        <f t="shared" si="5"/>
        <v>43809</v>
      </c>
      <c r="D351" s="63" t="str">
        <f>IF(OR(WEEKDAY(C351,1)=CRENEAUX!$S$15,WEEKDAY(C351,1)=CRENEAUX!$T$15,WEEKDAY(C351,1)=CRENEAUX!$U$15,WEEKDAY(C351,1)=CRENEAUX!$V$15,WEEKDAY(C351,1)=CRENEAUX!$W$15,WEEKDAY(C351,1)=CRENEAUX!$X$15,WEEKDAY(C351,1)=CRENEAUX!$Y$15),C351,"")</f>
        <v/>
      </c>
      <c r="E351" s="64" t="str">
        <f>IF(D351="","",SUMPRODUCT((D8:D377&lt;=D351)-(ISBLANK(D8:D377))))</f>
        <v/>
      </c>
      <c r="F351" s="70" t="str">
        <f>IF(ISNA(MATCH(MIN(E8:E377)+ROW()-ROW(F8),E8:E377,0)),"",INDEX(D8:D377,MATCH(MIN(E8:E377)+ROW()-ROW(F8),E8:E377,0)))</f>
        <v/>
      </c>
    </row>
    <row r="352" spans="2:6" x14ac:dyDescent="0.25">
      <c r="B352">
        <v>345</v>
      </c>
      <c r="C352" s="69">
        <f t="shared" si="5"/>
        <v>43810</v>
      </c>
      <c r="D352" s="63">
        <f>IF(OR(WEEKDAY(C352,1)=CRENEAUX!$S$15,WEEKDAY(C352,1)=CRENEAUX!$T$15,WEEKDAY(C352,1)=CRENEAUX!$U$15,WEEKDAY(C352,1)=CRENEAUX!$V$15,WEEKDAY(C352,1)=CRENEAUX!$W$15,WEEKDAY(C352,1)=CRENEAUX!$X$15,WEEKDAY(C352,1)=CRENEAUX!$Y$15),C352,"")</f>
        <v>43810</v>
      </c>
      <c r="E352" s="64">
        <f>IF(D352="","",SUMPRODUCT((D8:D377&lt;=D352)-(ISBLANK(D8:D377))))</f>
        <v>148</v>
      </c>
      <c r="F352" s="70" t="str">
        <f>IF(ISNA(MATCH(MIN(E8:E377)+ROW()-ROW(F8),E8:E377,0)),"",INDEX(D8:D377,MATCH(MIN(E8:E377)+ROW()-ROW(F8),E8:E377,0)))</f>
        <v/>
      </c>
    </row>
    <row r="353" spans="2:6" x14ac:dyDescent="0.25">
      <c r="B353">
        <v>346</v>
      </c>
      <c r="C353" s="69">
        <f t="shared" si="5"/>
        <v>43811</v>
      </c>
      <c r="D353" s="63">
        <f>IF(OR(WEEKDAY(C353,1)=CRENEAUX!$S$15,WEEKDAY(C353,1)=CRENEAUX!$T$15,WEEKDAY(C353,1)=CRENEAUX!$U$15,WEEKDAY(C353,1)=CRENEAUX!$V$15,WEEKDAY(C353,1)=CRENEAUX!$W$15,WEEKDAY(C353,1)=CRENEAUX!$X$15,WEEKDAY(C353,1)=CRENEAUX!$Y$15),C353,"")</f>
        <v>43811</v>
      </c>
      <c r="E353" s="64">
        <f>IF(D353="","",SUMPRODUCT((D8:D377&lt;=D353)-(ISBLANK(D8:D377))))</f>
        <v>149</v>
      </c>
      <c r="F353" s="70" t="str">
        <f>IF(ISNA(MATCH(MIN(E8:E377)+ROW()-ROW(F8),E8:E377,0)),"",INDEX(D8:D377,MATCH(MIN(E8:E377)+ROW()-ROW(F8),E8:E377,0)))</f>
        <v/>
      </c>
    </row>
    <row r="354" spans="2:6" x14ac:dyDescent="0.25">
      <c r="B354">
        <v>347</v>
      </c>
      <c r="C354" s="69">
        <f t="shared" si="5"/>
        <v>43812</v>
      </c>
      <c r="D354" s="63">
        <f>IF(OR(WEEKDAY(C354,1)=CRENEAUX!$S$15,WEEKDAY(C354,1)=CRENEAUX!$T$15,WEEKDAY(C354,1)=CRENEAUX!$U$15,WEEKDAY(C354,1)=CRENEAUX!$V$15,WEEKDAY(C354,1)=CRENEAUX!$W$15,WEEKDAY(C354,1)=CRENEAUX!$X$15,WEEKDAY(C354,1)=CRENEAUX!$Y$15),C354,"")</f>
        <v>43812</v>
      </c>
      <c r="E354" s="64">
        <f>IF(D354="","",SUMPRODUCT((D8:D377&lt;=D354)-(ISBLANK(D8:D377))))</f>
        <v>150</v>
      </c>
      <c r="F354" s="70" t="str">
        <f>IF(ISNA(MATCH(MIN(E8:E377)+ROW()-ROW(F8),E8:E377,0)),"",INDEX(D8:D377,MATCH(MIN(E8:E377)+ROW()-ROW(F8),E8:E377,0)))</f>
        <v/>
      </c>
    </row>
    <row r="355" spans="2:6" x14ac:dyDescent="0.25">
      <c r="B355">
        <v>348</v>
      </c>
      <c r="C355" s="69">
        <f t="shared" si="5"/>
        <v>43813</v>
      </c>
      <c r="D355" s="63" t="str">
        <f>IF(OR(WEEKDAY(C355,1)=CRENEAUX!$S$15,WEEKDAY(C355,1)=CRENEAUX!$T$15,WEEKDAY(C355,1)=CRENEAUX!$U$15,WEEKDAY(C355,1)=CRENEAUX!$V$15,WEEKDAY(C355,1)=CRENEAUX!$W$15,WEEKDAY(C355,1)=CRENEAUX!$X$15,WEEKDAY(C355,1)=CRENEAUX!$Y$15),C355,"")</f>
        <v/>
      </c>
      <c r="E355" s="64" t="str">
        <f>IF(D355="","",SUMPRODUCT((D8:D377&lt;=D355)-(ISBLANK(D8:D377))))</f>
        <v/>
      </c>
      <c r="F355" s="70" t="str">
        <f>IF(ISNA(MATCH(MIN(E8:E377)+ROW()-ROW(F8),E8:E377,0)),"",INDEX(D8:D377,MATCH(MIN(E8:E377)+ROW()-ROW(F8),E8:E377,0)))</f>
        <v/>
      </c>
    </row>
    <row r="356" spans="2:6" x14ac:dyDescent="0.25">
      <c r="B356">
        <v>349</v>
      </c>
      <c r="C356" s="69">
        <f t="shared" si="5"/>
        <v>43814</v>
      </c>
      <c r="D356" s="63" t="str">
        <f>IF(OR(WEEKDAY(C356,1)=CRENEAUX!$S$15,WEEKDAY(C356,1)=CRENEAUX!$T$15,WEEKDAY(C356,1)=CRENEAUX!$U$15,WEEKDAY(C356,1)=CRENEAUX!$V$15,WEEKDAY(C356,1)=CRENEAUX!$W$15,WEEKDAY(C356,1)=CRENEAUX!$X$15,WEEKDAY(C356,1)=CRENEAUX!$Y$15),C356,"")</f>
        <v/>
      </c>
      <c r="E356" s="64" t="str">
        <f>IF(D356="","",SUMPRODUCT((D8:D377&lt;=D356)-(ISBLANK(D8:D377))))</f>
        <v/>
      </c>
      <c r="F356" s="70" t="str">
        <f>IF(ISNA(MATCH(MIN(E8:E377)+ROW()-ROW(F8),E8:E377,0)),"",INDEX(D8:D377,MATCH(MIN(E8:E377)+ROW()-ROW(F8),E8:E377,0)))</f>
        <v/>
      </c>
    </row>
    <row r="357" spans="2:6" x14ac:dyDescent="0.25">
      <c r="B357">
        <v>350</v>
      </c>
      <c r="C357" s="69">
        <f t="shared" si="5"/>
        <v>43815</v>
      </c>
      <c r="D357" s="63" t="str">
        <f>IF(OR(WEEKDAY(C357,1)=CRENEAUX!$S$15,WEEKDAY(C357,1)=CRENEAUX!$T$15,WEEKDAY(C357,1)=CRENEAUX!$U$15,WEEKDAY(C357,1)=CRENEAUX!$V$15,WEEKDAY(C357,1)=CRENEAUX!$W$15,WEEKDAY(C357,1)=CRENEAUX!$X$15,WEEKDAY(C357,1)=CRENEAUX!$Y$15),C357,"")</f>
        <v/>
      </c>
      <c r="E357" s="64" t="str">
        <f>IF(D357="","",SUMPRODUCT((D8:D377&lt;=D357)-(ISBLANK(D8:D377))))</f>
        <v/>
      </c>
      <c r="F357" s="70" t="str">
        <f>IF(ISNA(MATCH(MIN(E8:E377)+ROW()-ROW(F8),E8:E377,0)),"",INDEX(D8:D377,MATCH(MIN(E8:E377)+ROW()-ROW(F8),E8:E377,0)))</f>
        <v/>
      </c>
    </row>
    <row r="358" spans="2:6" x14ac:dyDescent="0.25">
      <c r="B358">
        <v>351</v>
      </c>
      <c r="C358" s="69">
        <f t="shared" si="5"/>
        <v>43816</v>
      </c>
      <c r="D358" s="63" t="str">
        <f>IF(OR(WEEKDAY(C358,1)=CRENEAUX!$S$15,WEEKDAY(C358,1)=CRENEAUX!$T$15,WEEKDAY(C358,1)=CRENEAUX!$U$15,WEEKDAY(C358,1)=CRENEAUX!$V$15,WEEKDAY(C358,1)=CRENEAUX!$W$15,WEEKDAY(C358,1)=CRENEAUX!$X$15,WEEKDAY(C358,1)=CRENEAUX!$Y$15),C358,"")</f>
        <v/>
      </c>
      <c r="E358" s="64" t="str">
        <f>IF(D358="","",SUMPRODUCT((D8:D377&lt;=D358)-(ISBLANK(D8:D377))))</f>
        <v/>
      </c>
      <c r="F358" s="70" t="str">
        <f>IF(ISNA(MATCH(MIN(E8:E377)+ROW()-ROW(F8),E8:E377,0)),"",INDEX(D8:D377,MATCH(MIN(E8:E377)+ROW()-ROW(F8),E8:E377,0)))</f>
        <v/>
      </c>
    </row>
    <row r="359" spans="2:6" x14ac:dyDescent="0.25">
      <c r="B359">
        <v>352</v>
      </c>
      <c r="C359" s="69">
        <f t="shared" si="5"/>
        <v>43817</v>
      </c>
      <c r="D359" s="63">
        <f>IF(OR(WEEKDAY(C359,1)=CRENEAUX!$S$15,WEEKDAY(C359,1)=CRENEAUX!$T$15,WEEKDAY(C359,1)=CRENEAUX!$U$15,WEEKDAY(C359,1)=CRENEAUX!$V$15,WEEKDAY(C359,1)=CRENEAUX!$W$15,WEEKDAY(C359,1)=CRENEAUX!$X$15,WEEKDAY(C359,1)=CRENEAUX!$Y$15),C359,"")</f>
        <v>43817</v>
      </c>
      <c r="E359" s="64">
        <f>IF(D359="","",SUMPRODUCT((D8:D377&lt;=D359)-(ISBLANK(D8:D377))))</f>
        <v>151</v>
      </c>
      <c r="F359" s="70" t="str">
        <f>IF(ISNA(MATCH(MIN(E8:E377)+ROW()-ROW(F8),E8:E377,0)),"",INDEX(D8:D377,MATCH(MIN(E8:E377)+ROW()-ROW(F8),E8:E377,0)))</f>
        <v/>
      </c>
    </row>
    <row r="360" spans="2:6" x14ac:dyDescent="0.25">
      <c r="B360">
        <v>353</v>
      </c>
      <c r="C360" s="69">
        <f t="shared" si="5"/>
        <v>43818</v>
      </c>
      <c r="D360" s="63">
        <f>IF(OR(WEEKDAY(C360,1)=CRENEAUX!$S$15,WEEKDAY(C360,1)=CRENEAUX!$T$15,WEEKDAY(C360,1)=CRENEAUX!$U$15,WEEKDAY(C360,1)=CRENEAUX!$V$15,WEEKDAY(C360,1)=CRENEAUX!$W$15,WEEKDAY(C360,1)=CRENEAUX!$X$15,WEEKDAY(C360,1)=CRENEAUX!$Y$15),C360,"")</f>
        <v>43818</v>
      </c>
      <c r="E360" s="64">
        <f>IF(D360="","",SUMPRODUCT((D8:D377&lt;=D360)-(ISBLANK(D8:D377))))</f>
        <v>152</v>
      </c>
      <c r="F360" s="70" t="str">
        <f>IF(ISNA(MATCH(MIN(E8:E377)+ROW()-ROW(F8),E8:E377,0)),"",INDEX(D8:D377,MATCH(MIN(E8:E377)+ROW()-ROW(F8),E8:E377,0)))</f>
        <v/>
      </c>
    </row>
    <row r="361" spans="2:6" x14ac:dyDescent="0.25">
      <c r="B361">
        <v>354</v>
      </c>
      <c r="C361" s="69">
        <f t="shared" si="5"/>
        <v>43819</v>
      </c>
      <c r="D361" s="63">
        <f>IF(OR(WEEKDAY(C361,1)=CRENEAUX!$S$15,WEEKDAY(C361,1)=CRENEAUX!$T$15,WEEKDAY(C361,1)=CRENEAUX!$U$15,WEEKDAY(C361,1)=CRENEAUX!$V$15,WEEKDAY(C361,1)=CRENEAUX!$W$15,WEEKDAY(C361,1)=CRENEAUX!$X$15,WEEKDAY(C361,1)=CRENEAUX!$Y$15),C361,"")</f>
        <v>43819</v>
      </c>
      <c r="E361" s="64">
        <f>IF(D361="","",SUMPRODUCT((D8:D377&lt;=D361)-(ISBLANK(D8:D377))))</f>
        <v>153</v>
      </c>
      <c r="F361" s="70" t="str">
        <f>IF(ISNA(MATCH(MIN(E8:E377)+ROW()-ROW(F8),E8:E377,0)),"",INDEX(D8:D377,MATCH(MIN(E8:E377)+ROW()-ROW(F8),E8:E377,0)))</f>
        <v/>
      </c>
    </row>
    <row r="362" spans="2:6" x14ac:dyDescent="0.25">
      <c r="B362">
        <v>355</v>
      </c>
      <c r="C362" s="69">
        <f t="shared" si="5"/>
        <v>43820</v>
      </c>
      <c r="D362" s="63" t="str">
        <f>IF(OR(WEEKDAY(C362,1)=CRENEAUX!$S$15,WEEKDAY(C362,1)=CRENEAUX!$T$15,WEEKDAY(C362,1)=CRENEAUX!$U$15,WEEKDAY(C362,1)=CRENEAUX!$V$15,WEEKDAY(C362,1)=CRENEAUX!$W$15,WEEKDAY(C362,1)=CRENEAUX!$X$15,WEEKDAY(C362,1)=CRENEAUX!$Y$15),C362,"")</f>
        <v/>
      </c>
      <c r="E362" s="64" t="str">
        <f>IF(D362="","",SUMPRODUCT((D8:D377&lt;=D362)-(ISBLANK(D8:D377))))</f>
        <v/>
      </c>
      <c r="F362" s="70" t="str">
        <f>IF(ISNA(MATCH(MIN(E8:E377)+ROW()-ROW(F8),E8:E377,0)),"",INDEX(D8:D377,MATCH(MIN(E8:E377)+ROW()-ROW(F8),E8:E377,0)))</f>
        <v/>
      </c>
    </row>
    <row r="363" spans="2:6" x14ac:dyDescent="0.25">
      <c r="B363">
        <v>356</v>
      </c>
      <c r="C363" s="69">
        <f t="shared" si="5"/>
        <v>43821</v>
      </c>
      <c r="D363" s="63" t="str">
        <f>IF(OR(WEEKDAY(C363,1)=CRENEAUX!$S$15,WEEKDAY(C363,1)=CRENEAUX!$T$15,WEEKDAY(C363,1)=CRENEAUX!$U$15,WEEKDAY(C363,1)=CRENEAUX!$V$15,WEEKDAY(C363,1)=CRENEAUX!$W$15,WEEKDAY(C363,1)=CRENEAUX!$X$15,WEEKDAY(C363,1)=CRENEAUX!$Y$15),C363,"")</f>
        <v/>
      </c>
      <c r="E363" s="64" t="str">
        <f>IF(D363="","",SUMPRODUCT((D8:D377&lt;=D363)-(ISBLANK(D8:D377))))</f>
        <v/>
      </c>
      <c r="F363" s="70" t="str">
        <f>IF(ISNA(MATCH(MIN(E8:E377)+ROW()-ROW(F8),E8:E377,0)),"",INDEX(D8:D377,MATCH(MIN(E8:E377)+ROW()-ROW(F8),E8:E377,0)))</f>
        <v/>
      </c>
    </row>
    <row r="364" spans="2:6" x14ac:dyDescent="0.25">
      <c r="B364">
        <v>357</v>
      </c>
      <c r="C364" s="69">
        <f t="shared" si="5"/>
        <v>43822</v>
      </c>
      <c r="D364" s="63" t="str">
        <f>IF(OR(WEEKDAY(C364,1)=CRENEAUX!$S$15,WEEKDAY(C364,1)=CRENEAUX!$T$15,WEEKDAY(C364,1)=CRENEAUX!$U$15,WEEKDAY(C364,1)=CRENEAUX!$V$15,WEEKDAY(C364,1)=CRENEAUX!$W$15,WEEKDAY(C364,1)=CRENEAUX!$X$15,WEEKDAY(C364,1)=CRENEAUX!$Y$15),C364,"")</f>
        <v/>
      </c>
      <c r="E364" s="64" t="str">
        <f>IF(D364="","",SUMPRODUCT((D8:D377&lt;=D364)-(ISBLANK(D8:D377))))</f>
        <v/>
      </c>
      <c r="F364" s="70" t="str">
        <f>IF(ISNA(MATCH(MIN(E8:E377)+ROW()-ROW(F8),E8:E377,0)),"",INDEX(D8:D377,MATCH(MIN(E8:E377)+ROW()-ROW(F8),E8:E377,0)))</f>
        <v/>
      </c>
    </row>
    <row r="365" spans="2:6" x14ac:dyDescent="0.25">
      <c r="B365">
        <v>358</v>
      </c>
      <c r="C365" s="69">
        <f t="shared" si="5"/>
        <v>43823</v>
      </c>
      <c r="D365" s="63" t="str">
        <f>IF(OR(WEEKDAY(C365,1)=CRENEAUX!$S$15,WEEKDAY(C365,1)=CRENEAUX!$T$15,WEEKDAY(C365,1)=CRENEAUX!$U$15,WEEKDAY(C365,1)=CRENEAUX!$V$15,WEEKDAY(C365,1)=CRENEAUX!$W$15,WEEKDAY(C365,1)=CRENEAUX!$X$15,WEEKDAY(C365,1)=CRENEAUX!$Y$15),C365,"")</f>
        <v/>
      </c>
      <c r="E365" s="64" t="str">
        <f>IF(D365="","",SUMPRODUCT((D8:D377&lt;=D365)-(ISBLANK(D8:D377))))</f>
        <v/>
      </c>
      <c r="F365" s="70" t="str">
        <f>IF(ISNA(MATCH(MIN(E8:E377)+ROW()-ROW(F8),E8:E377,0)),"",INDEX(D8:D377,MATCH(MIN(E8:E377)+ROW()-ROW(F8),E8:E377,0)))</f>
        <v/>
      </c>
    </row>
    <row r="366" spans="2:6" x14ac:dyDescent="0.25">
      <c r="B366">
        <v>359</v>
      </c>
      <c r="C366" s="69">
        <f t="shared" si="5"/>
        <v>43824</v>
      </c>
      <c r="D366" s="63">
        <f>IF(OR(WEEKDAY(C366,1)=CRENEAUX!$S$15,WEEKDAY(C366,1)=CRENEAUX!$T$15,WEEKDAY(C366,1)=CRENEAUX!$U$15,WEEKDAY(C366,1)=CRENEAUX!$V$15,WEEKDAY(C366,1)=CRENEAUX!$W$15,WEEKDAY(C366,1)=CRENEAUX!$X$15,WEEKDAY(C366,1)=CRENEAUX!$Y$15),C366,"")</f>
        <v>43824</v>
      </c>
      <c r="E366" s="64">
        <f>IF(D366="","",SUMPRODUCT((D8:D377&lt;=D366)-(ISBLANK(D8:D377))))</f>
        <v>154</v>
      </c>
      <c r="F366" s="70" t="str">
        <f>IF(ISNA(MATCH(MIN(E8:E377)+ROW()-ROW(F8),E8:E377,0)),"",INDEX(D8:D377,MATCH(MIN(E8:E377)+ROW()-ROW(F8),E8:E377,0)))</f>
        <v/>
      </c>
    </row>
    <row r="367" spans="2:6" x14ac:dyDescent="0.25">
      <c r="B367">
        <v>360</v>
      </c>
      <c r="C367" s="69">
        <f t="shared" si="5"/>
        <v>43825</v>
      </c>
      <c r="D367" s="63">
        <f>IF(OR(WEEKDAY(C367,1)=CRENEAUX!$S$15,WEEKDAY(C367,1)=CRENEAUX!$T$15,WEEKDAY(C367,1)=CRENEAUX!$U$15,WEEKDAY(C367,1)=CRENEAUX!$V$15,WEEKDAY(C367,1)=CRENEAUX!$W$15,WEEKDAY(C367,1)=CRENEAUX!$X$15,WEEKDAY(C367,1)=CRENEAUX!$Y$15),C367,"")</f>
        <v>43825</v>
      </c>
      <c r="E367" s="64">
        <f>IF(D367="","",SUMPRODUCT((D8:D377&lt;=D367)-(ISBLANK(D8:D377))))</f>
        <v>155</v>
      </c>
      <c r="F367" s="70" t="str">
        <f>IF(ISNA(MATCH(MIN(E8:E377)+ROW()-ROW(F8),E8:E377,0)),"",INDEX(D8:D377,MATCH(MIN(E8:E377)+ROW()-ROW(F8),E8:E377,0)))</f>
        <v/>
      </c>
    </row>
    <row r="368" spans="2:6" x14ac:dyDescent="0.25">
      <c r="B368">
        <v>361</v>
      </c>
      <c r="C368" s="69">
        <f t="shared" si="5"/>
        <v>43826</v>
      </c>
      <c r="D368" s="63">
        <f>IF(OR(WEEKDAY(C368,1)=CRENEAUX!$S$15,WEEKDAY(C368,1)=CRENEAUX!$T$15,WEEKDAY(C368,1)=CRENEAUX!$U$15,WEEKDAY(C368,1)=CRENEAUX!$V$15,WEEKDAY(C368,1)=CRENEAUX!$W$15,WEEKDAY(C368,1)=CRENEAUX!$X$15,WEEKDAY(C368,1)=CRENEAUX!$Y$15),C368,"")</f>
        <v>43826</v>
      </c>
      <c r="E368" s="64">
        <f>IF(D368="","",SUMPRODUCT((D8:D377&lt;=D368)-(ISBLANK(D8:D377))))</f>
        <v>156</v>
      </c>
      <c r="F368" s="70" t="str">
        <f>IF(ISNA(MATCH(MIN(E8:E377)+ROW()-ROW(F8),E8:E377,0)),"",INDEX(D8:D377,MATCH(MIN(E8:E377)+ROW()-ROW(F8),E8:E377,0)))</f>
        <v/>
      </c>
    </row>
    <row r="369" spans="2:6" x14ac:dyDescent="0.25">
      <c r="B369">
        <v>362</v>
      </c>
      <c r="C369" s="69">
        <f t="shared" si="5"/>
        <v>43827</v>
      </c>
      <c r="D369" s="63" t="str">
        <f>IF(OR(WEEKDAY(C369,1)=CRENEAUX!$S$15,WEEKDAY(C369,1)=CRENEAUX!$T$15,WEEKDAY(C369,1)=CRENEAUX!$U$15,WEEKDAY(C369,1)=CRENEAUX!$V$15,WEEKDAY(C369,1)=CRENEAUX!$W$15,WEEKDAY(C369,1)=CRENEAUX!$X$15,WEEKDAY(C369,1)=CRENEAUX!$Y$15),C369,"")</f>
        <v/>
      </c>
      <c r="E369" s="64" t="str">
        <f>IF(D369="","",SUMPRODUCT((D8:D377&lt;=D369)-(ISBLANK(D8:D377))))</f>
        <v/>
      </c>
      <c r="F369" s="70" t="str">
        <f>IF(ISNA(MATCH(MIN(E8:E377)+ROW()-ROW(F8),E8:E377,0)),"",INDEX(D8:D377,MATCH(MIN(E8:E377)+ROW()-ROW(F8),E8:E377,0)))</f>
        <v/>
      </c>
    </row>
    <row r="370" spans="2:6" x14ac:dyDescent="0.25">
      <c r="B370">
        <v>363</v>
      </c>
      <c r="C370" s="69">
        <f t="shared" si="5"/>
        <v>43828</v>
      </c>
      <c r="D370" s="63" t="str">
        <f>IF(OR(WEEKDAY(C370,1)=CRENEAUX!$S$15,WEEKDAY(C370,1)=CRENEAUX!$T$15,WEEKDAY(C370,1)=CRENEAUX!$U$15,WEEKDAY(C370,1)=CRENEAUX!$V$15,WEEKDAY(C370,1)=CRENEAUX!$W$15,WEEKDAY(C370,1)=CRENEAUX!$X$15,WEEKDAY(C370,1)=CRENEAUX!$Y$15),C370,"")</f>
        <v/>
      </c>
      <c r="E370" s="64" t="str">
        <f>IF(D370="","",SUMPRODUCT((D8:D377&lt;=D370)-(ISBLANK(D8:D377))))</f>
        <v/>
      </c>
      <c r="F370" s="70" t="str">
        <f>IF(ISNA(MATCH(MIN(E8:E377)+ROW()-ROW(F8),E8:E377,0)),"",INDEX(D8:D377,MATCH(MIN(E8:E377)+ROW()-ROW(F8),E8:E377,0)))</f>
        <v/>
      </c>
    </row>
    <row r="371" spans="2:6" x14ac:dyDescent="0.25">
      <c r="B371">
        <v>364</v>
      </c>
      <c r="C371" s="69">
        <f t="shared" si="5"/>
        <v>43829</v>
      </c>
      <c r="D371" s="63" t="str">
        <f>IF(OR(WEEKDAY(C371,1)=CRENEAUX!$S$15,WEEKDAY(C371,1)=CRENEAUX!$T$15,WEEKDAY(C371,1)=CRENEAUX!$U$15,WEEKDAY(C371,1)=CRENEAUX!$V$15,WEEKDAY(C371,1)=CRENEAUX!$W$15,WEEKDAY(C371,1)=CRENEAUX!$X$15,WEEKDAY(C371,1)=CRENEAUX!$Y$15),C371,"")</f>
        <v/>
      </c>
      <c r="E371" s="64" t="str">
        <f>IF(D371="","",SUMPRODUCT((D8:D377&lt;=D371)-(ISBLANK(D8:D377))))</f>
        <v/>
      </c>
      <c r="F371" s="70" t="str">
        <f>IF(ISNA(MATCH(MIN(E8:E377)+ROW()-ROW(F8),E8:E377,0)),"",INDEX(D8:D377,MATCH(MIN(E8:E377)+ROW()-ROW(F8),E8:E377,0)))</f>
        <v/>
      </c>
    </row>
    <row r="372" spans="2:6" x14ac:dyDescent="0.25">
      <c r="B372">
        <v>365</v>
      </c>
      <c r="C372" s="69">
        <f t="shared" si="5"/>
        <v>43830</v>
      </c>
      <c r="D372" s="63" t="str">
        <f>IF(OR(WEEKDAY(C372,1)=CRENEAUX!$S$15,WEEKDAY(C372,1)=CRENEAUX!$T$15,WEEKDAY(C372,1)=CRENEAUX!$U$15,WEEKDAY(C372,1)=CRENEAUX!$V$15,WEEKDAY(C372,1)=CRENEAUX!$W$15,WEEKDAY(C372,1)=CRENEAUX!$X$15,WEEKDAY(C372,1)=CRENEAUX!$Y$15),C372,"")</f>
        <v/>
      </c>
      <c r="E372" s="64" t="str">
        <f>IF(D372="","",SUMPRODUCT((D8:D377&lt;=D372)-(ISBLANK(D8:D377))))</f>
        <v/>
      </c>
      <c r="F372" s="70" t="str">
        <f>IF(ISNA(MATCH(MIN(E8:E377)+ROW()-ROW(F8),E8:E377,0)),"",INDEX(D8:D377,MATCH(MIN(E8:E377)+ROW()-ROW(F8),E8:E377,0)))</f>
        <v/>
      </c>
    </row>
    <row r="373" spans="2:6" x14ac:dyDescent="0.25">
      <c r="B373">
        <v>366</v>
      </c>
      <c r="C373" s="69">
        <f t="shared" si="5"/>
        <v>43831</v>
      </c>
      <c r="D373" s="63">
        <f>IF(OR(WEEKDAY(C373,1)=CRENEAUX!$S$15,WEEKDAY(C373,1)=CRENEAUX!$T$15,WEEKDAY(C373,1)=CRENEAUX!$U$15,WEEKDAY(C373,1)=CRENEAUX!$V$15,WEEKDAY(C373,1)=CRENEAUX!$W$15,WEEKDAY(C373,1)=CRENEAUX!$X$15,WEEKDAY(C373,1)=CRENEAUX!$Y$15),C373,"")</f>
        <v>43831</v>
      </c>
      <c r="E373" s="64">
        <f>IF(D373="","",SUMPRODUCT((D8:D377&lt;=D373)-(ISBLANK(D8:D377))))</f>
        <v>157</v>
      </c>
      <c r="F373" s="70" t="str">
        <f>IF(ISNA(MATCH(MIN(E8:E377)+ROW()-ROW(F8),E8:E377,0)),"",INDEX(D8:D377,MATCH(MIN(E8:E377)+ROW()-ROW(F8),E8:E377,0)))</f>
        <v/>
      </c>
    </row>
    <row r="374" spans="2:6" x14ac:dyDescent="0.25">
      <c r="B374">
        <v>367</v>
      </c>
      <c r="C374" s="69">
        <f t="shared" si="5"/>
        <v>43832</v>
      </c>
      <c r="D374" s="63">
        <f>IF(OR(WEEKDAY(C374,1)=CRENEAUX!$S$15,WEEKDAY(C374,1)=CRENEAUX!$T$15,WEEKDAY(C374,1)=CRENEAUX!$U$15,WEEKDAY(C374,1)=CRENEAUX!$V$15,WEEKDAY(C374,1)=CRENEAUX!$W$15,WEEKDAY(C374,1)=CRENEAUX!$X$15,WEEKDAY(C374,1)=CRENEAUX!$Y$15),C374,"")</f>
        <v>43832</v>
      </c>
      <c r="E374" s="64">
        <f>IF(D374="","",SUMPRODUCT((D8:D377&lt;=D374)-(ISBLANK(D8:D377))))</f>
        <v>158</v>
      </c>
      <c r="F374" s="70" t="str">
        <f>IF(ISNA(MATCH(MIN(E8:E377)+ROW()-ROW(F8),E8:E377,0)),"",INDEX(D8:D377,MATCH(MIN(E8:E377)+ROW()-ROW(F8),E8:E377,0)))</f>
        <v/>
      </c>
    </row>
    <row r="375" spans="2:6" x14ac:dyDescent="0.25">
      <c r="B375">
        <v>368</v>
      </c>
      <c r="C375" s="69">
        <f t="shared" si="5"/>
        <v>43833</v>
      </c>
      <c r="D375" s="63">
        <f>IF(OR(WEEKDAY(C375,1)=CRENEAUX!$S$15,WEEKDAY(C375,1)=CRENEAUX!$T$15,WEEKDAY(C375,1)=CRENEAUX!$U$15,WEEKDAY(C375,1)=CRENEAUX!$V$15,WEEKDAY(C375,1)=CRENEAUX!$W$15,WEEKDAY(C375,1)=CRENEAUX!$X$15,WEEKDAY(C375,1)=CRENEAUX!$Y$15),C375,"")</f>
        <v>43833</v>
      </c>
      <c r="E375" s="64">
        <f>IF(D375="","",SUMPRODUCT((D8:D377&lt;=D375)-(ISBLANK(D8:D377))))</f>
        <v>159</v>
      </c>
      <c r="F375" s="70" t="str">
        <f>IF(ISNA(MATCH(MIN(E8:E377)+ROW()-ROW(F8),E8:E377,0)),"",INDEX(D8:D377,MATCH(MIN(E8:E377)+ROW()-ROW(F8),E8:E377,0)))</f>
        <v/>
      </c>
    </row>
    <row r="376" spans="2:6" x14ac:dyDescent="0.25">
      <c r="B376">
        <v>369</v>
      </c>
      <c r="C376" s="69">
        <f t="shared" si="5"/>
        <v>43834</v>
      </c>
      <c r="D376" s="63" t="str">
        <f>IF(OR(WEEKDAY(C376,1)=CRENEAUX!$S$15,WEEKDAY(C376,1)=CRENEAUX!$T$15,WEEKDAY(C376,1)=CRENEAUX!$U$15,WEEKDAY(C376,1)=CRENEAUX!$V$15,WEEKDAY(C376,1)=CRENEAUX!$W$15,WEEKDAY(C376,1)=CRENEAUX!$X$15,WEEKDAY(C376,1)=CRENEAUX!$Y$15),C376,"")</f>
        <v/>
      </c>
      <c r="E376" s="64" t="str">
        <f>IF(D376="","",SUMPRODUCT((D8:D377&lt;=D376)-(ISBLANK(D8:D377))))</f>
        <v/>
      </c>
      <c r="F376" s="70" t="str">
        <f>IF(ISNA(MATCH(MIN(E8:E377)+ROW()-ROW(F8),E8:E377,0)),"",INDEX(D8:D377,MATCH(MIN(E8:E377)+ROW()-ROW(F8),E8:E377,0)))</f>
        <v/>
      </c>
    </row>
    <row r="377" spans="2:6" ht="15.75" thickBot="1" x14ac:dyDescent="0.3">
      <c r="B377">
        <v>370</v>
      </c>
      <c r="C377" s="71">
        <f t="shared" si="5"/>
        <v>43835</v>
      </c>
      <c r="D377" s="72" t="str">
        <f>IF(OR(WEEKDAY(C377,1)=CRENEAUX!$S$15,WEEKDAY(C377,1)=CRENEAUX!$T$15,WEEKDAY(C377,1)=CRENEAUX!$U$15,WEEKDAY(C377,1)=CRENEAUX!$V$15,WEEKDAY(C377,1)=CRENEAUX!$W$15,WEEKDAY(C377,1)=CRENEAUX!$X$15,WEEKDAY(C377,1)=CRENEAUX!$Y$15),C377,"")</f>
        <v/>
      </c>
      <c r="E377" s="73" t="str">
        <f>IF(D377="","",SUMPRODUCT((D8:D377&lt;=D377)-(ISBLANK(D8:D377))))</f>
        <v/>
      </c>
      <c r="F377" s="74" t="str">
        <f>IF(ISNA(MATCH(MIN(E8:E377)+ROW()-ROW(F8),E8:E377,0)),"",INDEX(D8:D377,MATCH(MIN(E8:E377)+ROW()-ROW(F8),E8:E377,0)))</f>
        <v/>
      </c>
    </row>
  </sheetData>
  <mergeCells count="1">
    <mergeCell ref="C7:F7"/>
  </mergeCells>
  <dataValidations count="1">
    <dataValidation type="list" allowBlank="1" showInputMessage="1" showErrorMessage="1" sqref="C2">
      <formula1>"2018,2019,2020,2021,2022,2023,2024,2025"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FF00"/>
  </sheetPr>
  <dimension ref="A1:AJ32"/>
  <sheetViews>
    <sheetView zoomScale="130" zoomScaleNormal="130" workbookViewId="0">
      <selection sqref="A1:XFD3"/>
    </sheetView>
  </sheetViews>
  <sheetFormatPr baseColWidth="10" defaultRowHeight="15" x14ac:dyDescent="0.25"/>
  <cols>
    <col min="1" max="1" width="4" style="133" customWidth="1"/>
    <col min="2" max="2" width="4.42578125" style="133" customWidth="1"/>
    <col min="3" max="3" width="5.85546875" customWidth="1"/>
    <col min="5" max="5" width="26" bestFit="1" customWidth="1"/>
    <col min="6" max="6" width="12.42578125" bestFit="1" customWidth="1"/>
    <col min="14" max="14" width="3.5703125" customWidth="1"/>
    <col min="15" max="17" width="1.7109375" style="133" customWidth="1"/>
    <col min="18" max="18" width="4" style="133" customWidth="1"/>
    <col min="19" max="25" width="9" style="133" customWidth="1"/>
    <col min="26" max="36" width="11.42578125" style="133"/>
  </cols>
  <sheetData>
    <row r="1" spans="3:26" s="133" customFormat="1" ht="9.75" customHeight="1" x14ac:dyDescent="0.25"/>
    <row r="2" spans="3:26" s="133" customFormat="1" ht="9.75" customHeight="1" x14ac:dyDescent="0.25"/>
    <row r="3" spans="3:26" s="133" customFormat="1" ht="9.75" customHeight="1" thickBot="1" x14ac:dyDescent="0.3"/>
    <row r="4" spans="3:26" ht="40.5" customHeight="1" thickTop="1" thickBot="1" x14ac:dyDescent="0.3">
      <c r="C4" s="107" t="s">
        <v>40</v>
      </c>
      <c r="D4" s="108"/>
      <c r="E4" s="108"/>
      <c r="F4" s="108"/>
      <c r="G4" s="108"/>
      <c r="H4" s="108"/>
      <c r="I4" s="108"/>
      <c r="J4" s="108"/>
      <c r="K4" s="108"/>
      <c r="L4" s="108"/>
      <c r="M4" s="108"/>
      <c r="N4" s="109"/>
      <c r="O4" s="134"/>
      <c r="P4" s="134"/>
      <c r="Q4" s="134"/>
      <c r="R4" s="134"/>
      <c r="S4" s="134"/>
      <c r="T4" s="134"/>
      <c r="U4" s="134"/>
      <c r="V4" s="134"/>
      <c r="W4" s="135"/>
      <c r="X4" s="135"/>
      <c r="Y4" s="135"/>
      <c r="Z4" s="135"/>
    </row>
    <row r="5" spans="3:26" s="133" customFormat="1" ht="14.25" customHeight="1" thickTop="1" thickBot="1" x14ac:dyDescent="0.3">
      <c r="C5" s="141"/>
      <c r="D5" s="141"/>
      <c r="E5" s="141"/>
      <c r="F5" s="141"/>
      <c r="G5" s="141"/>
      <c r="H5" s="141"/>
      <c r="I5" s="141"/>
      <c r="J5" s="141"/>
      <c r="K5" s="141"/>
      <c r="L5" s="141"/>
      <c r="M5" s="141"/>
      <c r="N5" s="134"/>
      <c r="O5" s="134"/>
      <c r="P5" s="134"/>
      <c r="Q5" s="134"/>
      <c r="R5" s="134"/>
      <c r="S5" s="134"/>
      <c r="T5" s="134"/>
      <c r="U5" s="134"/>
      <c r="V5" s="134"/>
      <c r="W5" s="135"/>
      <c r="X5" s="135"/>
      <c r="Y5" s="135"/>
      <c r="Z5" s="135"/>
    </row>
    <row r="6" spans="3:26" ht="14.25" customHeight="1" thickTop="1" thickBot="1" x14ac:dyDescent="0.3">
      <c r="C6" s="41"/>
      <c r="D6" s="42"/>
      <c r="E6" s="42"/>
      <c r="F6" s="42"/>
      <c r="G6" s="42"/>
      <c r="H6" s="42"/>
      <c r="I6" s="42"/>
      <c r="J6" s="42"/>
      <c r="K6" s="42"/>
      <c r="L6" s="42"/>
      <c r="M6" s="42"/>
      <c r="N6" s="43"/>
      <c r="O6" s="134"/>
      <c r="P6" s="134"/>
      <c r="Q6" s="134"/>
      <c r="R6" s="134"/>
      <c r="S6" s="134"/>
      <c r="T6" s="134"/>
      <c r="U6" s="134"/>
      <c r="V6" s="134"/>
      <c r="W6" s="135"/>
      <c r="X6" s="135"/>
      <c r="Y6" s="135"/>
      <c r="Z6" s="135"/>
    </row>
    <row r="7" spans="3:26" ht="40.5" customHeight="1" thickTop="1" thickBot="1" x14ac:dyDescent="0.3">
      <c r="C7" s="44"/>
      <c r="D7" s="45" t="s">
        <v>0</v>
      </c>
      <c r="E7" s="104" t="s">
        <v>38</v>
      </c>
      <c r="F7" s="105"/>
      <c r="G7" s="105"/>
      <c r="H7" s="105"/>
      <c r="I7" s="106"/>
      <c r="J7" s="45"/>
      <c r="K7" s="45"/>
      <c r="L7" s="45"/>
      <c r="M7" s="45"/>
      <c r="N7" s="46"/>
      <c r="O7" s="136"/>
      <c r="P7" s="136"/>
      <c r="Q7" s="136"/>
      <c r="R7" s="136"/>
      <c r="S7" s="136"/>
      <c r="T7" s="136"/>
      <c r="U7" s="136"/>
      <c r="V7" s="136"/>
      <c r="W7" s="135"/>
      <c r="X7" s="135"/>
      <c r="Y7" s="135"/>
      <c r="Z7" s="135"/>
    </row>
    <row r="8" spans="3:26" ht="17.25" customHeight="1" thickTop="1" thickBot="1" x14ac:dyDescent="0.3">
      <c r="C8" s="47" t="s">
        <v>1</v>
      </c>
      <c r="D8" s="48" t="s">
        <v>2</v>
      </c>
      <c r="E8" s="49" t="s">
        <v>3</v>
      </c>
      <c r="F8" s="49" t="s">
        <v>4</v>
      </c>
      <c r="G8" s="49" t="s">
        <v>18</v>
      </c>
      <c r="H8" s="49" t="s">
        <v>12</v>
      </c>
      <c r="I8" s="49" t="s">
        <v>13</v>
      </c>
      <c r="J8" s="49" t="s">
        <v>14</v>
      </c>
      <c r="K8" s="49" t="s">
        <v>15</v>
      </c>
      <c r="L8" s="49" t="s">
        <v>16</v>
      </c>
      <c r="M8" s="49" t="s">
        <v>17</v>
      </c>
      <c r="N8" s="46"/>
      <c r="O8" s="136"/>
      <c r="P8" s="136"/>
      <c r="Q8" s="136"/>
      <c r="R8" s="136"/>
      <c r="S8" s="137" t="s">
        <v>18</v>
      </c>
      <c r="T8" s="137" t="s">
        <v>12</v>
      </c>
      <c r="U8" s="137" t="s">
        <v>13</v>
      </c>
      <c r="V8" s="137" t="s">
        <v>14</v>
      </c>
      <c r="W8" s="137" t="s">
        <v>15</v>
      </c>
      <c r="X8" s="137" t="s">
        <v>16</v>
      </c>
      <c r="Y8" s="137" t="s">
        <v>17</v>
      </c>
      <c r="Z8" s="135"/>
    </row>
    <row r="9" spans="3:26" ht="15.75" thickTop="1" x14ac:dyDescent="0.25">
      <c r="C9" s="50">
        <v>1</v>
      </c>
      <c r="D9" s="1" t="s">
        <v>35</v>
      </c>
      <c r="E9" s="2" t="str">
        <f t="shared" ref="E9:E14" si="0">$E$7</f>
        <v>Centre Ville</v>
      </c>
      <c r="F9" s="3" t="s">
        <v>5</v>
      </c>
      <c r="G9" s="4"/>
      <c r="H9" s="5"/>
      <c r="I9" s="5"/>
      <c r="J9" s="5"/>
      <c r="K9" s="5" t="s">
        <v>6</v>
      </c>
      <c r="L9" s="5" t="s">
        <v>6</v>
      </c>
      <c r="M9" s="6"/>
      <c r="N9" s="46"/>
      <c r="O9" s="136"/>
      <c r="P9" s="136"/>
      <c r="Q9" s="136"/>
      <c r="R9" s="136"/>
      <c r="S9" s="138" t="str">
        <f t="shared" ref="S9:S14" si="1">IF(AND(D9="ACTIF",G9="X"),1,"o")</f>
        <v>o</v>
      </c>
      <c r="T9" s="138" t="str">
        <f t="shared" ref="T9:T14" si="2">IF(AND(D9="ACTIF",H9="X"),2,"o")</f>
        <v>o</v>
      </c>
      <c r="U9" s="138" t="str">
        <f t="shared" ref="U9:U14" si="3">IF(AND(D9="ACTIF",I9="X"),3,"o")</f>
        <v>o</v>
      </c>
      <c r="V9" s="138" t="str">
        <f t="shared" ref="V9:V14" si="4">IF(AND(D9="ACTIF",J9="X"),4,"o")</f>
        <v>o</v>
      </c>
      <c r="W9" s="138">
        <f t="shared" ref="W9:W14" si="5">IF(AND(D9="ACTIF",K9="X"),5,"o")</f>
        <v>5</v>
      </c>
      <c r="X9" s="138">
        <f t="shared" ref="X9:X14" si="6">IF(AND(D9="ACTIF",L9="X"),6,"o")</f>
        <v>6</v>
      </c>
      <c r="Y9" s="138" t="str">
        <f t="shared" ref="Y9:Y14" si="7">IF(AND(D9="ACTIF",M9="X"),7,"o")</f>
        <v>o</v>
      </c>
      <c r="Z9" s="135"/>
    </row>
    <row r="10" spans="3:26" x14ac:dyDescent="0.25">
      <c r="C10" s="50">
        <v>2</v>
      </c>
      <c r="D10" s="1" t="s">
        <v>35</v>
      </c>
      <c r="E10" s="2" t="str">
        <f t="shared" si="0"/>
        <v>Centre Ville</v>
      </c>
      <c r="F10" s="3" t="s">
        <v>7</v>
      </c>
      <c r="G10" s="7"/>
      <c r="H10" s="8"/>
      <c r="I10" s="8"/>
      <c r="J10" s="8" t="s">
        <v>6</v>
      </c>
      <c r="K10" s="8" t="s">
        <v>6</v>
      </c>
      <c r="L10" s="8" t="s">
        <v>6</v>
      </c>
      <c r="M10" s="9"/>
      <c r="N10" s="46"/>
      <c r="O10" s="136"/>
      <c r="P10" s="136"/>
      <c r="Q10" s="136"/>
      <c r="R10" s="136"/>
      <c r="S10" s="138" t="str">
        <f t="shared" si="1"/>
        <v>o</v>
      </c>
      <c r="T10" s="138" t="str">
        <f t="shared" si="2"/>
        <v>o</v>
      </c>
      <c r="U10" s="138" t="str">
        <f t="shared" si="3"/>
        <v>o</v>
      </c>
      <c r="V10" s="138">
        <f t="shared" si="4"/>
        <v>4</v>
      </c>
      <c r="W10" s="138">
        <f t="shared" si="5"/>
        <v>5</v>
      </c>
      <c r="X10" s="138">
        <f t="shared" si="6"/>
        <v>6</v>
      </c>
      <c r="Y10" s="138" t="str">
        <f t="shared" si="7"/>
        <v>o</v>
      </c>
      <c r="Z10" s="135"/>
    </row>
    <row r="11" spans="3:26" x14ac:dyDescent="0.25">
      <c r="C11" s="50">
        <v>3</v>
      </c>
      <c r="D11" s="1" t="s">
        <v>35</v>
      </c>
      <c r="E11" s="2" t="str">
        <f t="shared" si="0"/>
        <v>Centre Ville</v>
      </c>
      <c r="F11" s="3" t="s">
        <v>8</v>
      </c>
      <c r="G11" s="7"/>
      <c r="H11" s="8"/>
      <c r="I11" s="8"/>
      <c r="J11" s="8" t="s">
        <v>6</v>
      </c>
      <c r="K11" s="8" t="s">
        <v>6</v>
      </c>
      <c r="L11" s="8"/>
      <c r="M11" s="9"/>
      <c r="N11" s="46"/>
      <c r="O11" s="136"/>
      <c r="P11" s="136"/>
      <c r="Q11" s="136"/>
      <c r="R11" s="136"/>
      <c r="S11" s="138" t="str">
        <f t="shared" si="1"/>
        <v>o</v>
      </c>
      <c r="T11" s="138" t="str">
        <f t="shared" si="2"/>
        <v>o</v>
      </c>
      <c r="U11" s="138" t="str">
        <f t="shared" si="3"/>
        <v>o</v>
      </c>
      <c r="V11" s="138">
        <f t="shared" si="4"/>
        <v>4</v>
      </c>
      <c r="W11" s="138">
        <f t="shared" si="5"/>
        <v>5</v>
      </c>
      <c r="X11" s="138" t="str">
        <f t="shared" si="6"/>
        <v>o</v>
      </c>
      <c r="Y11" s="138" t="str">
        <f t="shared" si="7"/>
        <v>o</v>
      </c>
      <c r="Z11" s="135"/>
    </row>
    <row r="12" spans="3:26" x14ac:dyDescent="0.25">
      <c r="C12" s="50">
        <v>4</v>
      </c>
      <c r="D12" s="1" t="s">
        <v>36</v>
      </c>
      <c r="E12" s="2" t="str">
        <f t="shared" si="0"/>
        <v>Centre Ville</v>
      </c>
      <c r="F12" s="3" t="s">
        <v>9</v>
      </c>
      <c r="G12" s="7"/>
      <c r="H12" s="8"/>
      <c r="I12" s="8"/>
      <c r="J12" s="8"/>
      <c r="K12" s="8"/>
      <c r="L12" s="8"/>
      <c r="M12" s="9"/>
      <c r="N12" s="46"/>
      <c r="O12" s="136"/>
      <c r="P12" s="136"/>
      <c r="Q12" s="136"/>
      <c r="R12" s="136"/>
      <c r="S12" s="138" t="str">
        <f t="shared" si="1"/>
        <v>o</v>
      </c>
      <c r="T12" s="138" t="str">
        <f t="shared" si="2"/>
        <v>o</v>
      </c>
      <c r="U12" s="138" t="str">
        <f t="shared" si="3"/>
        <v>o</v>
      </c>
      <c r="V12" s="138" t="str">
        <f t="shared" si="4"/>
        <v>o</v>
      </c>
      <c r="W12" s="138" t="str">
        <f t="shared" si="5"/>
        <v>o</v>
      </c>
      <c r="X12" s="138" t="str">
        <f t="shared" si="6"/>
        <v>o</v>
      </c>
      <c r="Y12" s="138" t="str">
        <f t="shared" si="7"/>
        <v>o</v>
      </c>
      <c r="Z12" s="135"/>
    </row>
    <row r="13" spans="3:26" x14ac:dyDescent="0.25">
      <c r="C13" s="50">
        <v>5</v>
      </c>
      <c r="D13" s="1" t="s">
        <v>36</v>
      </c>
      <c r="E13" s="2" t="str">
        <f t="shared" si="0"/>
        <v>Centre Ville</v>
      </c>
      <c r="F13" s="3" t="s">
        <v>10</v>
      </c>
      <c r="G13" s="7"/>
      <c r="H13" s="8"/>
      <c r="I13" s="8"/>
      <c r="J13" s="8"/>
      <c r="K13" s="8"/>
      <c r="L13" s="8"/>
      <c r="M13" s="9"/>
      <c r="N13" s="46"/>
      <c r="O13" s="136"/>
      <c r="P13" s="136"/>
      <c r="Q13" s="136"/>
      <c r="R13" s="136"/>
      <c r="S13" s="138" t="str">
        <f t="shared" si="1"/>
        <v>o</v>
      </c>
      <c r="T13" s="138" t="str">
        <f t="shared" si="2"/>
        <v>o</v>
      </c>
      <c r="U13" s="138" t="str">
        <f t="shared" si="3"/>
        <v>o</v>
      </c>
      <c r="V13" s="138" t="str">
        <f t="shared" si="4"/>
        <v>o</v>
      </c>
      <c r="W13" s="138" t="str">
        <f t="shared" si="5"/>
        <v>o</v>
      </c>
      <c r="X13" s="138" t="str">
        <f t="shared" si="6"/>
        <v>o</v>
      </c>
      <c r="Y13" s="138" t="str">
        <f t="shared" si="7"/>
        <v>o</v>
      </c>
      <c r="Z13" s="135"/>
    </row>
    <row r="14" spans="3:26" ht="15.75" thickBot="1" x14ac:dyDescent="0.3">
      <c r="C14" s="50">
        <v>6</v>
      </c>
      <c r="D14" s="1" t="s">
        <v>36</v>
      </c>
      <c r="E14" s="2" t="str">
        <f t="shared" si="0"/>
        <v>Centre Ville</v>
      </c>
      <c r="F14" s="3" t="s">
        <v>21</v>
      </c>
      <c r="G14" s="54"/>
      <c r="H14" s="55"/>
      <c r="I14" s="55"/>
      <c r="J14" s="55"/>
      <c r="K14" s="55"/>
      <c r="L14" s="55"/>
      <c r="M14" s="56"/>
      <c r="N14" s="46"/>
      <c r="O14" s="136"/>
      <c r="P14" s="136"/>
      <c r="Q14" s="136"/>
      <c r="R14" s="136"/>
      <c r="S14" s="138" t="str">
        <f t="shared" si="1"/>
        <v>o</v>
      </c>
      <c r="T14" s="138" t="str">
        <f t="shared" si="2"/>
        <v>o</v>
      </c>
      <c r="U14" s="138" t="str">
        <f t="shared" si="3"/>
        <v>o</v>
      </c>
      <c r="V14" s="138" t="str">
        <f t="shared" si="4"/>
        <v>o</v>
      </c>
      <c r="W14" s="138" t="str">
        <f t="shared" si="5"/>
        <v>o</v>
      </c>
      <c r="X14" s="138" t="str">
        <f t="shared" si="6"/>
        <v>o</v>
      </c>
      <c r="Y14" s="138" t="str">
        <f t="shared" si="7"/>
        <v>o</v>
      </c>
      <c r="Z14" s="135"/>
    </row>
    <row r="15" spans="3:26" ht="16.5" thickTop="1" thickBot="1" x14ac:dyDescent="0.3">
      <c r="C15" s="51"/>
      <c r="D15" s="52"/>
      <c r="E15" s="52"/>
      <c r="F15" s="52"/>
      <c r="G15" s="52"/>
      <c r="H15" s="52"/>
      <c r="I15" s="52"/>
      <c r="J15" s="52"/>
      <c r="K15" s="52"/>
      <c r="L15" s="52"/>
      <c r="M15" s="52"/>
      <c r="N15" s="53"/>
      <c r="O15" s="140"/>
      <c r="P15" s="140"/>
      <c r="Q15" s="140"/>
      <c r="R15" s="140"/>
      <c r="S15" s="138" t="str">
        <f>IF(COUNT(S9:S14)&gt;0,1,"")</f>
        <v/>
      </c>
      <c r="T15" s="138" t="str">
        <f>IF(COUNT(T9:T14)&gt;0,2,"")</f>
        <v/>
      </c>
      <c r="U15" s="138" t="str">
        <f>IF(COUNT(U9:U14)&gt;0,3,"")</f>
        <v/>
      </c>
      <c r="V15" s="138">
        <f>IF(COUNT(V9:V14)&gt;0,4,"")</f>
        <v>4</v>
      </c>
      <c r="W15" s="138">
        <f>IF(COUNT(W9:W14)&gt;0,5,"")</f>
        <v>5</v>
      </c>
      <c r="X15" s="138">
        <f>IF(COUNT(X9:X14)&gt;0,6,"")</f>
        <v>6</v>
      </c>
      <c r="Y15" s="138" t="str">
        <f>IF(COUNT(Y9:Y14)&gt;0,7,"")</f>
        <v/>
      </c>
      <c r="Z15" s="135"/>
    </row>
    <row r="16" spans="3:26" s="133" customFormat="1" ht="18" customHeight="1" thickTop="1" x14ac:dyDescent="0.25">
      <c r="C16" s="135"/>
      <c r="D16" s="135"/>
      <c r="E16" s="135"/>
      <c r="F16" s="135"/>
      <c r="G16" s="135"/>
      <c r="H16" s="135"/>
      <c r="I16" s="135"/>
      <c r="J16" s="135"/>
      <c r="K16" s="135"/>
      <c r="L16" s="135"/>
      <c r="M16" s="135"/>
      <c r="N16" s="140"/>
      <c r="O16" s="140"/>
      <c r="P16" s="140"/>
      <c r="Q16" s="140"/>
      <c r="R16" s="140"/>
      <c r="S16" s="139"/>
      <c r="T16" s="139"/>
      <c r="U16" s="139"/>
      <c r="V16" s="139"/>
      <c r="W16" s="139"/>
      <c r="X16" s="139"/>
      <c r="Y16" s="139"/>
      <c r="Z16" s="135"/>
    </row>
    <row r="17" spans="1:18" s="133" customFormat="1" x14ac:dyDescent="0.25">
      <c r="A17" s="140"/>
      <c r="B17" s="140"/>
      <c r="C17" s="140"/>
      <c r="D17" s="140"/>
      <c r="E17" s="140"/>
      <c r="F17" s="140"/>
      <c r="G17" s="140"/>
      <c r="H17" s="140"/>
      <c r="I17" s="140"/>
      <c r="J17" s="140"/>
      <c r="K17" s="140"/>
      <c r="L17" s="140"/>
      <c r="M17" s="140"/>
      <c r="N17" s="140"/>
      <c r="O17" s="140"/>
      <c r="P17" s="140"/>
      <c r="Q17" s="140"/>
      <c r="R17" s="140"/>
    </row>
    <row r="18" spans="1:18" s="133" customFormat="1" x14ac:dyDescent="0.25"/>
    <row r="19" spans="1:18" s="133" customFormat="1" x14ac:dyDescent="0.25"/>
    <row r="20" spans="1:18" s="133" customFormat="1" x14ac:dyDescent="0.25"/>
    <row r="21" spans="1:18" s="133" customFormat="1" x14ac:dyDescent="0.25"/>
    <row r="22" spans="1:18" s="133" customFormat="1" x14ac:dyDescent="0.25"/>
    <row r="23" spans="1:18" s="133" customFormat="1" x14ac:dyDescent="0.25"/>
    <row r="24" spans="1:18" s="133" customFormat="1" x14ac:dyDescent="0.25"/>
    <row r="25" spans="1:18" s="133" customFormat="1" x14ac:dyDescent="0.25"/>
    <row r="26" spans="1:18" s="133" customFormat="1" x14ac:dyDescent="0.25"/>
    <row r="27" spans="1:18" s="133" customFormat="1" x14ac:dyDescent="0.25"/>
    <row r="28" spans="1:18" s="133" customFormat="1" x14ac:dyDescent="0.25"/>
    <row r="29" spans="1:18" s="133" customFormat="1" x14ac:dyDescent="0.25"/>
    <row r="30" spans="1:18" s="133" customFormat="1" x14ac:dyDescent="0.25"/>
    <row r="31" spans="1:18" s="133" customFormat="1" x14ac:dyDescent="0.25"/>
    <row r="32" spans="1:18" s="133" customFormat="1" x14ac:dyDescent="0.25"/>
  </sheetData>
  <sheetProtection selectLockedCells="1"/>
  <mergeCells count="2">
    <mergeCell ref="E7:I7"/>
    <mergeCell ref="C4:N4"/>
  </mergeCells>
  <conditionalFormatting sqref="E9:M9">
    <cfRule type="expression" dxfId="6" priority="30">
      <formula>$D$9="actif"</formula>
    </cfRule>
  </conditionalFormatting>
  <conditionalFormatting sqref="D9:D14">
    <cfRule type="cellIs" dxfId="5" priority="29" operator="equal">
      <formula>"actif"</formula>
    </cfRule>
  </conditionalFormatting>
  <conditionalFormatting sqref="E10:M10">
    <cfRule type="expression" dxfId="4" priority="28">
      <formula>$D$10="actif"</formula>
    </cfRule>
  </conditionalFormatting>
  <conditionalFormatting sqref="E11:M11">
    <cfRule type="expression" dxfId="3" priority="27">
      <formula>$D$11="actif"</formula>
    </cfRule>
  </conditionalFormatting>
  <conditionalFormatting sqref="F12:M12">
    <cfRule type="expression" dxfId="2" priority="26">
      <formula>$D$12="actif"</formula>
    </cfRule>
  </conditionalFormatting>
  <conditionalFormatting sqref="E13:M13 E12">
    <cfRule type="expression" dxfId="1" priority="25">
      <formula>$D$13="actif"</formula>
    </cfRule>
  </conditionalFormatting>
  <conditionalFormatting sqref="E14:M14">
    <cfRule type="expression" dxfId="0" priority="24">
      <formula>$D$14="actif"</formula>
    </cfRule>
  </conditionalFormatting>
  <dataValidations count="2">
    <dataValidation type="list" allowBlank="1" showInputMessage="1" showErrorMessage="1" sqref="D9:D14">
      <formula1>"ACTIF,ATTENTE"</formula1>
    </dataValidation>
    <dataValidation type="list" allowBlank="1" showInputMessage="1" showErrorMessage="1" sqref="G9:M14">
      <formula1>"X"</formula1>
    </dataValidation>
  </dataValidations>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4" tint="-0.499984740745262"/>
  </sheetPr>
  <dimension ref="A1:E62"/>
  <sheetViews>
    <sheetView workbookViewId="0">
      <selection activeCell="C7" sqref="C7"/>
    </sheetView>
  </sheetViews>
  <sheetFormatPr baseColWidth="10" defaultRowHeight="15" x14ac:dyDescent="0.25"/>
  <cols>
    <col min="1" max="1" width="16.140625" bestFit="1" customWidth="1"/>
    <col min="2" max="2" width="12" bestFit="1" customWidth="1"/>
    <col min="3" max="3" width="26.140625" bestFit="1" customWidth="1"/>
    <col min="4" max="4" width="20.85546875" bestFit="1" customWidth="1"/>
    <col min="5" max="5" width="22.28515625" bestFit="1" customWidth="1"/>
  </cols>
  <sheetData>
    <row r="1" spans="1:5" x14ac:dyDescent="0.25">
      <c r="A1" s="110" t="s">
        <v>24</v>
      </c>
      <c r="B1" s="111" t="s">
        <v>25</v>
      </c>
      <c r="C1" s="111" t="s">
        <v>26</v>
      </c>
      <c r="D1" s="111" t="s">
        <v>27</v>
      </c>
      <c r="E1" s="112" t="s">
        <v>28</v>
      </c>
    </row>
    <row r="2" spans="1:5" x14ac:dyDescent="0.25">
      <c r="A2" s="113">
        <v>1</v>
      </c>
      <c r="B2" s="114" t="s">
        <v>39</v>
      </c>
      <c r="C2" s="115"/>
      <c r="D2" s="116"/>
      <c r="E2" s="117" t="str">
        <f>'LISTE MEMBRES'!$B2&amp;" "&amp;'LISTE MEMBRES'!$A2</f>
        <v>MEMBRE 1</v>
      </c>
    </row>
    <row r="3" spans="1:5" x14ac:dyDescent="0.25">
      <c r="A3" s="118">
        <v>2</v>
      </c>
      <c r="B3" s="119" t="s">
        <v>39</v>
      </c>
      <c r="C3" s="120"/>
      <c r="D3" s="121"/>
      <c r="E3" s="122" t="str">
        <f>'LISTE MEMBRES'!$B3&amp;" "&amp;'LISTE MEMBRES'!$A3</f>
        <v>MEMBRE 2</v>
      </c>
    </row>
    <row r="4" spans="1:5" x14ac:dyDescent="0.25">
      <c r="A4" s="113">
        <v>3</v>
      </c>
      <c r="B4" s="114" t="s">
        <v>39</v>
      </c>
      <c r="C4" s="115"/>
      <c r="D4" s="116"/>
      <c r="E4" s="117" t="str">
        <f>'LISTE MEMBRES'!$B4&amp;" "&amp;'LISTE MEMBRES'!$A4</f>
        <v>MEMBRE 3</v>
      </c>
    </row>
    <row r="5" spans="1:5" x14ac:dyDescent="0.25">
      <c r="A5" s="118">
        <v>4</v>
      </c>
      <c r="B5" s="119" t="s">
        <v>39</v>
      </c>
      <c r="C5" s="120"/>
      <c r="D5" s="121"/>
      <c r="E5" s="122" t="str">
        <f>'LISTE MEMBRES'!$B5&amp;" "&amp;'LISTE MEMBRES'!$A5</f>
        <v>MEMBRE 4</v>
      </c>
    </row>
    <row r="6" spans="1:5" x14ac:dyDescent="0.25">
      <c r="A6" s="113">
        <v>5</v>
      </c>
      <c r="B6" s="114" t="s">
        <v>39</v>
      </c>
      <c r="C6" s="115"/>
      <c r="D6" s="116"/>
      <c r="E6" s="117" t="str">
        <f>'LISTE MEMBRES'!$B6&amp;" "&amp;'LISTE MEMBRES'!$A6</f>
        <v>MEMBRE 5</v>
      </c>
    </row>
    <row r="7" spans="1:5" x14ac:dyDescent="0.25">
      <c r="A7" s="118">
        <v>6</v>
      </c>
      <c r="B7" s="119" t="s">
        <v>39</v>
      </c>
      <c r="C7" s="120"/>
      <c r="D7" s="121"/>
      <c r="E7" s="122" t="str">
        <f>'LISTE MEMBRES'!$B7&amp;" "&amp;'LISTE MEMBRES'!$A7</f>
        <v>MEMBRE 6</v>
      </c>
    </row>
    <row r="8" spans="1:5" x14ac:dyDescent="0.25">
      <c r="A8" s="113">
        <v>7</v>
      </c>
      <c r="B8" s="114" t="s">
        <v>39</v>
      </c>
      <c r="C8" s="115"/>
      <c r="D8" s="116"/>
      <c r="E8" s="117" t="str">
        <f>'LISTE MEMBRES'!$B8&amp;" "&amp;'LISTE MEMBRES'!$A8</f>
        <v>MEMBRE 7</v>
      </c>
    </row>
    <row r="9" spans="1:5" x14ac:dyDescent="0.25">
      <c r="A9" s="118">
        <v>8</v>
      </c>
      <c r="B9" s="119" t="s">
        <v>39</v>
      </c>
      <c r="C9" s="120"/>
      <c r="D9" s="121"/>
      <c r="E9" s="122" t="str">
        <f>'LISTE MEMBRES'!$B9&amp;" "&amp;'LISTE MEMBRES'!$A9</f>
        <v>MEMBRE 8</v>
      </c>
    </row>
    <row r="10" spans="1:5" x14ac:dyDescent="0.25">
      <c r="A10" s="113">
        <v>9</v>
      </c>
      <c r="B10" s="114" t="s">
        <v>39</v>
      </c>
      <c r="C10" s="115"/>
      <c r="D10" s="116"/>
      <c r="E10" s="117" t="str">
        <f>'LISTE MEMBRES'!$B10&amp;" "&amp;'LISTE MEMBRES'!$A10</f>
        <v>MEMBRE 9</v>
      </c>
    </row>
    <row r="11" spans="1:5" x14ac:dyDescent="0.25">
      <c r="A11" s="118">
        <v>10</v>
      </c>
      <c r="B11" s="119" t="s">
        <v>39</v>
      </c>
      <c r="C11" s="120"/>
      <c r="D11" s="121"/>
      <c r="E11" s="122" t="str">
        <f>'LISTE MEMBRES'!$B11&amp;" "&amp;'LISTE MEMBRES'!$A11</f>
        <v>MEMBRE 10</v>
      </c>
    </row>
    <row r="12" spans="1:5" x14ac:dyDescent="0.25">
      <c r="A12" s="113">
        <v>11</v>
      </c>
      <c r="B12" s="114" t="s">
        <v>39</v>
      </c>
      <c r="C12" s="115"/>
      <c r="D12" s="116"/>
      <c r="E12" s="117" t="str">
        <f>'LISTE MEMBRES'!$B12&amp;" "&amp;'LISTE MEMBRES'!$A12</f>
        <v>MEMBRE 11</v>
      </c>
    </row>
    <row r="13" spans="1:5" x14ac:dyDescent="0.25">
      <c r="A13" s="118">
        <v>12</v>
      </c>
      <c r="B13" s="119" t="s">
        <v>39</v>
      </c>
      <c r="C13" s="120"/>
      <c r="D13" s="121"/>
      <c r="E13" s="122" t="str">
        <f>'LISTE MEMBRES'!$B13&amp;" "&amp;'LISTE MEMBRES'!$A13</f>
        <v>MEMBRE 12</v>
      </c>
    </row>
    <row r="14" spans="1:5" x14ac:dyDescent="0.25">
      <c r="A14" s="113">
        <v>13</v>
      </c>
      <c r="B14" s="114" t="s">
        <v>39</v>
      </c>
      <c r="C14" s="115"/>
      <c r="D14" s="116"/>
      <c r="E14" s="117" t="str">
        <f>'LISTE MEMBRES'!$B14&amp;" "&amp;'LISTE MEMBRES'!$A14</f>
        <v>MEMBRE 13</v>
      </c>
    </row>
    <row r="15" spans="1:5" x14ac:dyDescent="0.25">
      <c r="A15" s="118">
        <v>14</v>
      </c>
      <c r="B15" s="119" t="s">
        <v>39</v>
      </c>
      <c r="C15" s="120"/>
      <c r="D15" s="121"/>
      <c r="E15" s="122" t="str">
        <f>'LISTE MEMBRES'!$B15&amp;" "&amp;'LISTE MEMBRES'!$A15</f>
        <v>MEMBRE 14</v>
      </c>
    </row>
    <row r="16" spans="1:5" x14ac:dyDescent="0.25">
      <c r="A16" s="113">
        <v>15</v>
      </c>
      <c r="B16" s="114" t="s">
        <v>39</v>
      </c>
      <c r="C16" s="115"/>
      <c r="D16" s="116"/>
      <c r="E16" s="117" t="str">
        <f>'LISTE MEMBRES'!$B16&amp;" "&amp;'LISTE MEMBRES'!$A16</f>
        <v>MEMBRE 15</v>
      </c>
    </row>
    <row r="17" spans="1:5" x14ac:dyDescent="0.25">
      <c r="A17" s="118">
        <v>16</v>
      </c>
      <c r="B17" s="119" t="s">
        <v>39</v>
      </c>
      <c r="C17" s="120"/>
      <c r="D17" s="121"/>
      <c r="E17" s="122" t="str">
        <f>'LISTE MEMBRES'!$B17&amp;" "&amp;'LISTE MEMBRES'!$A17</f>
        <v>MEMBRE 16</v>
      </c>
    </row>
    <row r="18" spans="1:5" x14ac:dyDescent="0.25">
      <c r="A18" s="113">
        <v>17</v>
      </c>
      <c r="B18" s="114" t="s">
        <v>39</v>
      </c>
      <c r="C18" s="115"/>
      <c r="D18" s="116"/>
      <c r="E18" s="117" t="str">
        <f>'LISTE MEMBRES'!$B18&amp;" "&amp;'LISTE MEMBRES'!$A18</f>
        <v>MEMBRE 17</v>
      </c>
    </row>
    <row r="19" spans="1:5" x14ac:dyDescent="0.25">
      <c r="A19" s="118">
        <v>18</v>
      </c>
      <c r="B19" s="119" t="s">
        <v>39</v>
      </c>
      <c r="C19" s="120"/>
      <c r="D19" s="121"/>
      <c r="E19" s="122" t="str">
        <f>'LISTE MEMBRES'!$B19&amp;" "&amp;'LISTE MEMBRES'!$A19</f>
        <v>MEMBRE 18</v>
      </c>
    </row>
    <row r="20" spans="1:5" x14ac:dyDescent="0.25">
      <c r="A20" s="113">
        <v>19</v>
      </c>
      <c r="B20" s="114" t="s">
        <v>39</v>
      </c>
      <c r="C20" s="115"/>
      <c r="D20" s="116"/>
      <c r="E20" s="117" t="str">
        <f>'LISTE MEMBRES'!$B20&amp;" "&amp;'LISTE MEMBRES'!$A20</f>
        <v>MEMBRE 19</v>
      </c>
    </row>
    <row r="21" spans="1:5" x14ac:dyDescent="0.25">
      <c r="A21" s="118">
        <v>20</v>
      </c>
      <c r="B21" s="119" t="s">
        <v>39</v>
      </c>
      <c r="C21" s="120"/>
      <c r="D21" s="121"/>
      <c r="E21" s="122" t="str">
        <f>'LISTE MEMBRES'!$B21&amp;" "&amp;'LISTE MEMBRES'!$A21</f>
        <v>MEMBRE 20</v>
      </c>
    </row>
    <row r="22" spans="1:5" x14ac:dyDescent="0.25">
      <c r="A22" s="113">
        <v>21</v>
      </c>
      <c r="B22" s="114" t="s">
        <v>39</v>
      </c>
      <c r="C22" s="115"/>
      <c r="D22" s="116"/>
      <c r="E22" s="117" t="str">
        <f>'LISTE MEMBRES'!$B22&amp;" "&amp;'LISTE MEMBRES'!$A22</f>
        <v>MEMBRE 21</v>
      </c>
    </row>
    <row r="23" spans="1:5" x14ac:dyDescent="0.25">
      <c r="A23" s="118">
        <v>22</v>
      </c>
      <c r="B23" s="119" t="s">
        <v>39</v>
      </c>
      <c r="C23" s="120"/>
      <c r="D23" s="121"/>
      <c r="E23" s="122" t="str">
        <f>'LISTE MEMBRES'!$B23&amp;" "&amp;'LISTE MEMBRES'!$A23</f>
        <v>MEMBRE 22</v>
      </c>
    </row>
    <row r="24" spans="1:5" x14ac:dyDescent="0.25">
      <c r="A24" s="113">
        <v>23</v>
      </c>
      <c r="B24" s="114" t="s">
        <v>39</v>
      </c>
      <c r="C24" s="115"/>
      <c r="D24" s="116"/>
      <c r="E24" s="117" t="str">
        <f>'LISTE MEMBRES'!$B24&amp;" "&amp;'LISTE MEMBRES'!$A24</f>
        <v>MEMBRE 23</v>
      </c>
    </row>
    <row r="25" spans="1:5" x14ac:dyDescent="0.25">
      <c r="A25" s="113">
        <v>24</v>
      </c>
      <c r="B25" s="119" t="s">
        <v>39</v>
      </c>
      <c r="C25" s="120"/>
      <c r="D25" s="121"/>
      <c r="E25" s="122" t="str">
        <f>'LISTE MEMBRES'!$B25&amp;" "&amp;'LISTE MEMBRES'!$A25</f>
        <v>MEMBRE 24</v>
      </c>
    </row>
    <row r="26" spans="1:5" x14ac:dyDescent="0.25">
      <c r="A26" s="113">
        <v>25</v>
      </c>
      <c r="B26" s="114" t="s">
        <v>39</v>
      </c>
      <c r="C26" s="115"/>
      <c r="D26" s="116"/>
      <c r="E26" s="117" t="str">
        <f>'LISTE MEMBRES'!$B26&amp;" "&amp;'LISTE MEMBRES'!$A26</f>
        <v>MEMBRE 25</v>
      </c>
    </row>
    <row r="27" spans="1:5" x14ac:dyDescent="0.25">
      <c r="A27" s="113">
        <v>26</v>
      </c>
      <c r="B27" s="119" t="s">
        <v>39</v>
      </c>
      <c r="C27" s="120"/>
      <c r="D27" s="121"/>
      <c r="E27" s="122" t="str">
        <f>'LISTE MEMBRES'!$B27&amp;" "&amp;'LISTE MEMBRES'!$A27</f>
        <v>MEMBRE 26</v>
      </c>
    </row>
    <row r="28" spans="1:5" x14ac:dyDescent="0.25">
      <c r="A28" s="113">
        <v>27</v>
      </c>
      <c r="B28" s="114" t="s">
        <v>39</v>
      </c>
      <c r="C28" s="115"/>
      <c r="D28" s="116"/>
      <c r="E28" s="117" t="str">
        <f>'LISTE MEMBRES'!$B28&amp;" "&amp;'LISTE MEMBRES'!$A28</f>
        <v>MEMBRE 27</v>
      </c>
    </row>
    <row r="29" spans="1:5" x14ac:dyDescent="0.25">
      <c r="A29" s="118">
        <v>28</v>
      </c>
      <c r="B29" s="119" t="s">
        <v>39</v>
      </c>
      <c r="C29" s="120"/>
      <c r="D29" s="121"/>
      <c r="E29" s="122" t="str">
        <f>'LISTE MEMBRES'!$B29&amp;" "&amp;'LISTE MEMBRES'!$A29</f>
        <v>MEMBRE 28</v>
      </c>
    </row>
    <row r="30" spans="1:5" x14ac:dyDescent="0.25">
      <c r="A30" s="113">
        <v>29</v>
      </c>
      <c r="B30" s="114" t="s">
        <v>39</v>
      </c>
      <c r="C30" s="115"/>
      <c r="D30" s="116"/>
      <c r="E30" s="117" t="str">
        <f>'LISTE MEMBRES'!$B30&amp;" "&amp;'LISTE MEMBRES'!$A30</f>
        <v>MEMBRE 29</v>
      </c>
    </row>
    <row r="31" spans="1:5" x14ac:dyDescent="0.25">
      <c r="A31" s="113">
        <v>30</v>
      </c>
      <c r="B31" s="119" t="s">
        <v>39</v>
      </c>
      <c r="C31" s="120"/>
      <c r="D31" s="121"/>
      <c r="E31" s="122" t="str">
        <f>'LISTE MEMBRES'!$B31&amp;" "&amp;'LISTE MEMBRES'!$A31</f>
        <v>MEMBRE 30</v>
      </c>
    </row>
    <row r="32" spans="1:5" x14ac:dyDescent="0.25">
      <c r="A32" s="113">
        <v>31</v>
      </c>
      <c r="B32" s="114" t="s">
        <v>39</v>
      </c>
      <c r="C32" s="115"/>
      <c r="D32" s="116"/>
      <c r="E32" s="117" t="str">
        <f>'LISTE MEMBRES'!$B32&amp;" "&amp;'LISTE MEMBRES'!$A32</f>
        <v>MEMBRE 31</v>
      </c>
    </row>
    <row r="33" spans="1:5" x14ac:dyDescent="0.25">
      <c r="A33" s="113">
        <v>32</v>
      </c>
      <c r="B33" s="119" t="s">
        <v>39</v>
      </c>
      <c r="C33" s="120"/>
      <c r="D33" s="123"/>
      <c r="E33" s="122" t="str">
        <f>'LISTE MEMBRES'!$B33&amp;" "&amp;'LISTE MEMBRES'!$A33</f>
        <v>MEMBRE 32</v>
      </c>
    </row>
    <row r="34" spans="1:5" x14ac:dyDescent="0.25">
      <c r="A34" s="113">
        <v>33</v>
      </c>
      <c r="B34" s="114" t="s">
        <v>39</v>
      </c>
      <c r="C34" s="115"/>
      <c r="D34" s="116"/>
      <c r="E34" s="117" t="str">
        <f>'LISTE MEMBRES'!$B34&amp;" "&amp;'LISTE MEMBRES'!$A34</f>
        <v>MEMBRE 33</v>
      </c>
    </row>
    <row r="35" spans="1:5" x14ac:dyDescent="0.25">
      <c r="A35" s="118">
        <v>34</v>
      </c>
      <c r="B35" s="119" t="s">
        <v>39</v>
      </c>
      <c r="C35" s="120"/>
      <c r="D35" s="121"/>
      <c r="E35" s="122" t="str">
        <f>'LISTE MEMBRES'!$B35&amp;" "&amp;'LISTE MEMBRES'!$A35</f>
        <v>MEMBRE 34</v>
      </c>
    </row>
    <row r="36" spans="1:5" x14ac:dyDescent="0.25">
      <c r="A36" s="113">
        <v>35</v>
      </c>
      <c r="B36" s="114" t="s">
        <v>39</v>
      </c>
      <c r="C36" s="115"/>
      <c r="D36" s="116"/>
      <c r="E36" s="117" t="str">
        <f>'LISTE MEMBRES'!$B36&amp;" "&amp;'LISTE MEMBRES'!$A36</f>
        <v>MEMBRE 35</v>
      </c>
    </row>
    <row r="37" spans="1:5" x14ac:dyDescent="0.25">
      <c r="A37" s="113">
        <v>36</v>
      </c>
      <c r="B37" s="119" t="s">
        <v>39</v>
      </c>
      <c r="C37" s="120"/>
      <c r="D37" s="121"/>
      <c r="E37" s="122" t="str">
        <f>'LISTE MEMBRES'!$B37&amp;" "&amp;'LISTE MEMBRES'!$A37</f>
        <v>MEMBRE 36</v>
      </c>
    </row>
    <row r="38" spans="1:5" x14ac:dyDescent="0.25">
      <c r="A38" s="113">
        <v>37</v>
      </c>
      <c r="B38" s="114" t="s">
        <v>39</v>
      </c>
      <c r="C38" s="124"/>
      <c r="D38" s="116"/>
      <c r="E38" s="117" t="str">
        <f>'LISTE MEMBRES'!$B38&amp;" "&amp;'LISTE MEMBRES'!$A38</f>
        <v>MEMBRE 37</v>
      </c>
    </row>
    <row r="39" spans="1:5" x14ac:dyDescent="0.25">
      <c r="A39" s="113">
        <v>38</v>
      </c>
      <c r="B39" s="119" t="s">
        <v>39</v>
      </c>
      <c r="C39" s="120"/>
      <c r="D39" s="121"/>
      <c r="E39" s="122" t="str">
        <f>'LISTE MEMBRES'!$B39&amp;" "&amp;'LISTE MEMBRES'!$A39</f>
        <v>MEMBRE 38</v>
      </c>
    </row>
    <row r="40" spans="1:5" x14ac:dyDescent="0.25">
      <c r="A40" s="113">
        <v>39</v>
      </c>
      <c r="B40" s="114" t="s">
        <v>39</v>
      </c>
      <c r="C40" s="115"/>
      <c r="D40" s="125"/>
      <c r="E40" s="117" t="str">
        <f>'LISTE MEMBRES'!$B40&amp;" "&amp;'LISTE MEMBRES'!$A40</f>
        <v>MEMBRE 39</v>
      </c>
    </row>
    <row r="41" spans="1:5" x14ac:dyDescent="0.25">
      <c r="A41" s="113">
        <v>40</v>
      </c>
      <c r="B41" s="119" t="s">
        <v>39</v>
      </c>
      <c r="C41" s="120"/>
      <c r="D41" s="121"/>
      <c r="E41" s="122" t="str">
        <f>'LISTE MEMBRES'!$B41&amp;" "&amp;'LISTE MEMBRES'!$A41</f>
        <v>MEMBRE 40</v>
      </c>
    </row>
    <row r="42" spans="1:5" x14ac:dyDescent="0.25">
      <c r="A42" s="113">
        <v>41</v>
      </c>
      <c r="B42" s="114" t="s">
        <v>39</v>
      </c>
      <c r="C42" s="115"/>
      <c r="D42" s="116"/>
      <c r="E42" s="117" t="str">
        <f>'LISTE MEMBRES'!$B42&amp;" "&amp;'LISTE MEMBRES'!$A42</f>
        <v>MEMBRE 41</v>
      </c>
    </row>
    <row r="43" spans="1:5" x14ac:dyDescent="0.25">
      <c r="A43" s="113">
        <v>42</v>
      </c>
      <c r="B43" s="119" t="s">
        <v>39</v>
      </c>
      <c r="C43" s="120"/>
      <c r="D43" s="121"/>
      <c r="E43" s="122" t="str">
        <f>'LISTE MEMBRES'!$B43&amp;" "&amp;'LISTE MEMBRES'!$A43</f>
        <v>MEMBRE 42</v>
      </c>
    </row>
    <row r="44" spans="1:5" x14ac:dyDescent="0.25">
      <c r="A44" s="113">
        <v>43</v>
      </c>
      <c r="B44" s="114" t="s">
        <v>39</v>
      </c>
      <c r="C44" s="115"/>
      <c r="D44" s="116"/>
      <c r="E44" s="117" t="str">
        <f>'LISTE MEMBRES'!$B44&amp;" "&amp;'LISTE MEMBRES'!$A44</f>
        <v>MEMBRE 43</v>
      </c>
    </row>
    <row r="45" spans="1:5" x14ac:dyDescent="0.25">
      <c r="A45" s="118">
        <v>44</v>
      </c>
      <c r="B45" s="119" t="s">
        <v>39</v>
      </c>
      <c r="C45" s="120"/>
      <c r="D45" s="121"/>
      <c r="E45" s="122" t="str">
        <f>'LISTE MEMBRES'!$B45&amp;" "&amp;'LISTE MEMBRES'!$A45</f>
        <v>MEMBRE 44</v>
      </c>
    </row>
    <row r="46" spans="1:5" x14ac:dyDescent="0.25">
      <c r="A46" s="126">
        <v>45</v>
      </c>
      <c r="B46" s="124" t="s">
        <v>39</v>
      </c>
      <c r="C46" s="115"/>
      <c r="D46" s="116"/>
      <c r="E46" s="117" t="str">
        <f>'LISTE MEMBRES'!$B46&amp;" "&amp;'LISTE MEMBRES'!$A46</f>
        <v>MEMBRE 45</v>
      </c>
    </row>
    <row r="47" spans="1:5" x14ac:dyDescent="0.25">
      <c r="A47" s="127">
        <v>46</v>
      </c>
      <c r="B47" s="128" t="s">
        <v>39</v>
      </c>
      <c r="C47" s="120"/>
      <c r="D47" s="121"/>
      <c r="E47" s="122" t="str">
        <f>'LISTE MEMBRES'!$B47&amp;" "&amp;'LISTE MEMBRES'!$A47</f>
        <v>MEMBRE 46</v>
      </c>
    </row>
    <row r="48" spans="1:5" x14ac:dyDescent="0.25">
      <c r="A48" s="126">
        <v>47</v>
      </c>
      <c r="B48" s="124" t="s">
        <v>39</v>
      </c>
      <c r="C48" s="115"/>
      <c r="D48" s="116"/>
      <c r="E48" s="117" t="str">
        <f>'LISTE MEMBRES'!$B48&amp;" "&amp;'LISTE MEMBRES'!$A48</f>
        <v>MEMBRE 47</v>
      </c>
    </row>
    <row r="49" spans="1:5" x14ac:dyDescent="0.25">
      <c r="A49" s="127">
        <v>48</v>
      </c>
      <c r="B49" s="128" t="s">
        <v>39</v>
      </c>
      <c r="C49" s="120"/>
      <c r="D49" s="121"/>
      <c r="E49" s="122" t="str">
        <f>'LISTE MEMBRES'!$B49&amp;" "&amp;'LISTE MEMBRES'!$A49</f>
        <v>MEMBRE 48</v>
      </c>
    </row>
    <row r="50" spans="1:5" x14ac:dyDescent="0.25">
      <c r="A50" s="126">
        <v>49</v>
      </c>
      <c r="B50" s="124" t="s">
        <v>39</v>
      </c>
      <c r="C50" s="115"/>
      <c r="D50" s="116"/>
      <c r="E50" s="117" t="str">
        <f>'LISTE MEMBRES'!$B50&amp;" "&amp;'LISTE MEMBRES'!$A50</f>
        <v>MEMBRE 49</v>
      </c>
    </row>
    <row r="51" spans="1:5" x14ac:dyDescent="0.25">
      <c r="A51" s="127">
        <v>50</v>
      </c>
      <c r="B51" s="128" t="s">
        <v>39</v>
      </c>
      <c r="C51" s="120"/>
      <c r="D51" s="121"/>
      <c r="E51" s="122" t="str">
        <f>'LISTE MEMBRES'!$B51&amp;" "&amp;'LISTE MEMBRES'!$A51</f>
        <v>MEMBRE 50</v>
      </c>
    </row>
    <row r="52" spans="1:5" x14ac:dyDescent="0.25">
      <c r="A52" s="126">
        <v>51</v>
      </c>
      <c r="B52" s="124" t="s">
        <v>39</v>
      </c>
      <c r="C52" s="115"/>
      <c r="D52" s="116"/>
      <c r="E52" s="117" t="str">
        <f>'LISTE MEMBRES'!$B52&amp;" "&amp;'LISTE MEMBRES'!$A52</f>
        <v>MEMBRE 51</v>
      </c>
    </row>
    <row r="53" spans="1:5" x14ac:dyDescent="0.25">
      <c r="A53" s="127">
        <v>52</v>
      </c>
      <c r="B53" s="128" t="s">
        <v>39</v>
      </c>
      <c r="C53" s="120"/>
      <c r="D53" s="121"/>
      <c r="E53" s="122" t="str">
        <f>'LISTE MEMBRES'!$B53&amp;" "&amp;'LISTE MEMBRES'!$A53</f>
        <v>MEMBRE 52</v>
      </c>
    </row>
    <row r="54" spans="1:5" x14ac:dyDescent="0.25">
      <c r="A54" s="126">
        <v>53</v>
      </c>
      <c r="B54" s="124" t="s">
        <v>39</v>
      </c>
      <c r="C54" s="115"/>
      <c r="D54" s="116"/>
      <c r="E54" s="117" t="str">
        <f>'LISTE MEMBRES'!$B54&amp;" "&amp;'LISTE MEMBRES'!$A54</f>
        <v>MEMBRE 53</v>
      </c>
    </row>
    <row r="55" spans="1:5" x14ac:dyDescent="0.25">
      <c r="A55" s="127">
        <v>54</v>
      </c>
      <c r="B55" s="128" t="s">
        <v>39</v>
      </c>
      <c r="C55" s="120"/>
      <c r="D55" s="121"/>
      <c r="E55" s="122" t="str">
        <f>'LISTE MEMBRES'!$B55&amp;" "&amp;'LISTE MEMBRES'!$A55</f>
        <v>MEMBRE 54</v>
      </c>
    </row>
    <row r="56" spans="1:5" x14ac:dyDescent="0.25">
      <c r="A56" s="126">
        <v>55</v>
      </c>
      <c r="B56" s="124" t="s">
        <v>39</v>
      </c>
      <c r="C56" s="115"/>
      <c r="D56" s="116"/>
      <c r="E56" s="117" t="str">
        <f>'LISTE MEMBRES'!$B56&amp;" "&amp;'LISTE MEMBRES'!$A56</f>
        <v>MEMBRE 55</v>
      </c>
    </row>
    <row r="57" spans="1:5" x14ac:dyDescent="0.25">
      <c r="A57" s="127">
        <v>56</v>
      </c>
      <c r="B57" s="128" t="s">
        <v>39</v>
      </c>
      <c r="C57" s="120"/>
      <c r="D57" s="121"/>
      <c r="E57" s="122" t="str">
        <f>'LISTE MEMBRES'!$B57&amp;" "&amp;'LISTE MEMBRES'!$A57</f>
        <v>MEMBRE 56</v>
      </c>
    </row>
    <row r="58" spans="1:5" x14ac:dyDescent="0.25">
      <c r="A58" s="126">
        <v>57</v>
      </c>
      <c r="B58" s="124" t="s">
        <v>39</v>
      </c>
      <c r="C58" s="115"/>
      <c r="D58" s="116"/>
      <c r="E58" s="117" t="str">
        <f>'LISTE MEMBRES'!$B58&amp;" "&amp;'LISTE MEMBRES'!$A58</f>
        <v>MEMBRE 57</v>
      </c>
    </row>
    <row r="59" spans="1:5" x14ac:dyDescent="0.25">
      <c r="A59" s="127">
        <v>58</v>
      </c>
      <c r="B59" s="128" t="s">
        <v>39</v>
      </c>
      <c r="C59" s="120"/>
      <c r="D59" s="121"/>
      <c r="E59" s="122" t="str">
        <f>'LISTE MEMBRES'!$B59&amp;" "&amp;'LISTE MEMBRES'!$A59</f>
        <v>MEMBRE 58</v>
      </c>
    </row>
    <row r="60" spans="1:5" ht="15.75" thickBot="1" x14ac:dyDescent="0.3">
      <c r="A60" s="126">
        <v>59</v>
      </c>
      <c r="B60" s="124" t="s">
        <v>39</v>
      </c>
      <c r="C60" s="115"/>
      <c r="D60" s="116"/>
      <c r="E60" s="117" t="str">
        <f>'LISTE MEMBRES'!$B60&amp;" "&amp;'LISTE MEMBRES'!$A60</f>
        <v>MEMBRE 59</v>
      </c>
    </row>
    <row r="61" spans="1:5" ht="15.75" thickTop="1" x14ac:dyDescent="0.25">
      <c r="A61" s="129">
        <f>COUNTA(A2:A60)</f>
        <v>59</v>
      </c>
      <c r="B61" s="130">
        <f>COUNTA(B2:B60)</f>
        <v>59</v>
      </c>
      <c r="C61" s="130">
        <f t="array" ref="C61">SUMPRODUCT(IF('LISTE MEMBRES'!$C$2:$C$60&lt;&gt;"",1/COUNTIF('LISTE MEMBRES'!$C$2:$C$60,'LISTE MEMBRES'!$C$2:$C$60)))</f>
        <v>0</v>
      </c>
      <c r="D61" s="131"/>
      <c r="E61" s="132"/>
    </row>
    <row r="62" spans="1:5" ht="24" x14ac:dyDescent="0.25">
      <c r="A62" s="18" t="s">
        <v>29</v>
      </c>
      <c r="B62" s="18" t="s">
        <v>30</v>
      </c>
      <c r="C62" s="18" t="s">
        <v>31</v>
      </c>
      <c r="D62" s="18"/>
      <c r="E62"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MES DISPOS LIEU 1</vt:lpstr>
      <vt:lpstr>DISPOS LIEU 1</vt:lpstr>
      <vt:lpstr>TPL CV</vt:lpstr>
      <vt:lpstr>Calen</vt:lpstr>
      <vt:lpstr>CRENEAUX</vt:lpstr>
      <vt:lpstr>LISTE MEMBRES</vt:lpstr>
      <vt:lpstr>L_proc</vt:lpstr>
      <vt:lpstr>'MES DISPOS LIEU 1'!liste_freres</vt:lpstr>
      <vt:lpstr>liste_freres</vt:lpstr>
      <vt:lpstr>'TPL CV'!Zone_d_impression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Lionel</dc:creator>
  <cp:lastModifiedBy>Lionel</cp:lastModifiedBy>
  <cp:lastPrinted>2018-11-26T16:11:35Z</cp:lastPrinted>
  <dcterms:created xsi:type="dcterms:W3CDTF">2018-11-07T09:41:19Z</dcterms:created>
  <dcterms:modified xsi:type="dcterms:W3CDTF">2018-12-07T09:56:36Z</dcterms:modified>
</cp:coreProperties>
</file>