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ppins\Desktop\"/>
    </mc:Choice>
  </mc:AlternateContent>
  <xr:revisionPtr revIDLastSave="0" documentId="8_{AE01AC08-3E4F-45BD-859E-DBE7A0EF6862}" xr6:coauthVersionLast="38" xr6:coauthVersionMax="38" xr10:uidLastSave="{00000000-0000-0000-0000-000000000000}"/>
  <bookViews>
    <workbookView xWindow="0" yWindow="0" windowWidth="27225" windowHeight="11910" activeTab="2" xr2:uid="{07AE3673-88FC-40F0-83EB-5E1FD81C0C30}"/>
  </bookViews>
  <sheets>
    <sheet name="Base" sheetId="1" r:id="rId1"/>
    <sheet name="TCD" sheetId="2" r:id="rId2"/>
    <sheet name="Aperçu TCD final" sheetId="3" r:id="rId3"/>
  </sheets>
  <calcPr calcId="162913"/>
  <pivotCaches>
    <pivotCache cacheId="18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3" l="1"/>
  <c r="G5" i="3"/>
  <c r="F5" i="3"/>
  <c r="E5" i="3"/>
  <c r="D5" i="3"/>
  <c r="H3" i="3"/>
  <c r="G3" i="3"/>
  <c r="F3" i="3"/>
  <c r="E3" i="3"/>
  <c r="D3" i="3"/>
  <c r="C10" i="1"/>
  <c r="C9" i="1"/>
  <c r="C8" i="1"/>
  <c r="C7" i="1"/>
  <c r="C6" i="1"/>
  <c r="C5" i="1"/>
  <c r="C4" i="1"/>
  <c r="C3" i="1"/>
  <c r="C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J-Marc Stoeffler</author>
  </authors>
  <commentList>
    <comment ref="C1" authorId="0" shapeId="0" xr:uid="{91EDD7DA-2C63-4D30-814A-88BD6A63C252}">
      <text>
        <r>
          <rPr>
            <sz val="8"/>
            <color indexed="81"/>
            <rFont val="Tahoma"/>
            <family val="2"/>
          </rPr>
          <t xml:space="preserve">
salaire annuel
+ primes et H.Sup</t>
        </r>
      </text>
    </comment>
  </commentList>
</comments>
</file>

<file path=xl/sharedStrings.xml><?xml version="1.0" encoding="utf-8"?>
<sst xmlns="http://schemas.openxmlformats.org/spreadsheetml/2006/main" count="65" uniqueCount="32">
  <si>
    <t>NOM</t>
  </si>
  <si>
    <t>PRENOM</t>
  </si>
  <si>
    <t>SALAIRE cumulé juin 2018</t>
  </si>
  <si>
    <t>ABSCHEN</t>
  </si>
  <si>
    <t>Jean</t>
  </si>
  <si>
    <t>ADAMO</t>
  </si>
  <si>
    <t>Stéphane</t>
  </si>
  <si>
    <t>AMELLAL</t>
  </si>
  <si>
    <t>Viviane</t>
  </si>
  <si>
    <t>ANGONIN</t>
  </si>
  <si>
    <t>Jean-Pierre</t>
  </si>
  <si>
    <t>AZOURA</t>
  </si>
  <si>
    <t>Marie-France</t>
  </si>
  <si>
    <t>AZRIA</t>
  </si>
  <si>
    <t>Maryse</t>
  </si>
  <si>
    <t>BACH</t>
  </si>
  <si>
    <t>Sylvie</t>
  </si>
  <si>
    <t>BARNAUD</t>
  </si>
  <si>
    <t>Janine</t>
  </si>
  <si>
    <t>BENSIMHON</t>
  </si>
  <si>
    <t>Pascal</t>
  </si>
  <si>
    <t>Étiquettes de lignes</t>
  </si>
  <si>
    <t>Somme de SALAIRE cumulé juin 2018</t>
  </si>
  <si>
    <t>Somme de juin-18</t>
  </si>
  <si>
    <t>Somme de mai-18</t>
  </si>
  <si>
    <t>Somme de avr-18</t>
  </si>
  <si>
    <t>Somme de mars-18</t>
  </si>
  <si>
    <t>Somme de févr-18</t>
  </si>
  <si>
    <t>Somme de janv-18</t>
  </si>
  <si>
    <t>Total général</t>
  </si>
  <si>
    <t>Evolution mensuelle</t>
  </si>
  <si>
    <t>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</si>
</sst>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#,##0.00&quot; €  &quot;"/>
    <numFmt numFmtId="165" formatCode="_-* #,##0\ _€_-;\-* #,##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4" fillId="0" borderId="0" xfId="0" applyFont="1" applyAlignment="1">
      <alignment wrapText="1"/>
    </xf>
    <xf numFmtId="164" fontId="4" fillId="0" borderId="0" xfId="0" applyNumberFormat="1" applyFont="1" applyAlignment="1">
      <alignment wrapText="1"/>
    </xf>
    <xf numFmtId="17" fontId="4" fillId="0" borderId="0" xfId="0" applyNumberFormat="1" applyFont="1" applyAlignment="1">
      <alignment wrapText="1"/>
    </xf>
    <xf numFmtId="164" fontId="0" fillId="0" borderId="0" xfId="0" applyNumberFormat="1"/>
    <xf numFmtId="165" fontId="0" fillId="0" borderId="0" xfId="0" applyNumberFormat="1"/>
    <xf numFmtId="0" fontId="0" fillId="0" borderId="0" xfId="0" pivotButton="1"/>
    <xf numFmtId="165" fontId="0" fillId="0" borderId="0" xfId="0" pivotButton="1" applyNumberFormat="1"/>
    <xf numFmtId="0" fontId="3" fillId="0" borderId="1" xfId="0" applyFont="1" applyBorder="1"/>
    <xf numFmtId="0" fontId="3" fillId="2" borderId="1" xfId="0" applyFont="1" applyFill="1" applyBorder="1"/>
    <xf numFmtId="165" fontId="3" fillId="2" borderId="1" xfId="1" applyNumberFormat="1" applyFont="1" applyFill="1" applyBorder="1"/>
    <xf numFmtId="165" fontId="0" fillId="0" borderId="0" xfId="1" applyNumberFormat="1" applyFont="1"/>
    <xf numFmtId="0" fontId="6" fillId="0" borderId="1" xfId="0" applyFont="1" applyBorder="1"/>
    <xf numFmtId="0" fontId="2" fillId="0" borderId="0" xfId="0" applyFont="1"/>
    <xf numFmtId="9" fontId="2" fillId="0" borderId="0" xfId="2" applyFont="1"/>
    <xf numFmtId="165" fontId="2" fillId="0" borderId="0" xfId="1" applyNumberFormat="1" applyFont="1"/>
  </cellXfs>
  <cellStyles count="3">
    <cellStyle name="Milliers" xfId="1" builtinId="3"/>
    <cellStyle name="Normal" xfId="0" builtinId="0"/>
    <cellStyle name="Pourcentage" xfId="2" builtinId="5"/>
  </cellStyles>
  <dxfs count="2">
    <dxf>
      <numFmt numFmtId="165" formatCode="_-* #,##0\ _€_-;\-* #,##0\ _€_-;_-* &quot;-&quot;??\ _€_-;_-@_-"/>
    </dxf>
    <dxf>
      <numFmt numFmtId="165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ndrine Coppin" refreshedDate="43410.60815659722" createdVersion="6" refreshedVersion="6" minRefreshableVersion="3" recordCount="9" xr:uid="{01DCE507-73C8-4CCD-B529-B9C82301D0DE}">
  <cacheSource type="worksheet">
    <worksheetSource ref="B1:J10" sheet="Base"/>
  </cacheSource>
  <cacheFields count="9">
    <cacheField name="NOM" numFmtId="0">
      <sharedItems count="45">
        <s v="ABSCHEN"/>
        <s v="ADAMO"/>
        <s v="AMELLAL"/>
        <s v="ANGONIN"/>
        <s v="AZOURA"/>
        <s v="AZRIA"/>
        <s v="BACH"/>
        <s v="BARNAUD"/>
        <s v="BENSIMHON"/>
        <s v="BERTRAND" u="1"/>
        <s v="DUPRÉ" u="1"/>
        <s v="CHICHE" u="1"/>
        <s v="GIRARD" u="1"/>
        <s v="FEBVRE" u="1"/>
        <s v="FILLEAU" u="1"/>
        <s v="DESTAIN" u="1"/>
        <s v="BLANCHOT" u="1"/>
        <s v="BIDAULT" u="1"/>
        <s v="BLANC" u="1"/>
        <s v="CRIÉ" u="1"/>
        <s v="EGREVE" u="1"/>
        <s v="CYMBALIST" u="1"/>
        <s v="BINET" u="1"/>
        <s v="BOVERO" u="1"/>
        <s v="BOUSLAH" u="1"/>
        <s v="BOUCHET" u="1"/>
        <s v="CERCOTTE" u="1"/>
        <s v="FAUCHEUX" u="1"/>
        <s v="GEIL" u="1"/>
        <s v="EMILE-VICTOR" u="1"/>
        <s v="BRELEUR" u="1"/>
        <s v="FOURNOL" u="1"/>
        <s v="FREYSSINET" u="1"/>
        <s v="BOULLICAUD" u="1"/>
        <s v="COUDERC" u="1"/>
        <s v="FERNANDEZ" u="1"/>
        <s v="FALZON" u="1"/>
        <s v="GENTIL" u="1"/>
        <s v="FERRAND" u="1"/>
        <s v="DORLEANS" u="1"/>
        <s v="CHI" u="1"/>
        <s v="COBHEN" u="1"/>
        <s v="FITOUSSI" u="1"/>
        <s v="BOUDART" u="1"/>
        <s v="BOUZCKAR" u="1"/>
      </sharedItems>
    </cacheField>
    <cacheField name="PRENOM" numFmtId="0">
      <sharedItems count="43">
        <s v="Jean"/>
        <s v="Stéphane"/>
        <s v="Viviane"/>
        <s v="Jean-Pierre"/>
        <s v="Marie-France"/>
        <s v="Maryse"/>
        <s v="Sylvie"/>
        <s v="Janine"/>
        <s v="Pascal"/>
        <s v="Yvette" u="1"/>
        <s v="Sophie" u="1"/>
        <s v="Maud" u="1"/>
        <s v="Ludovic" u="1"/>
        <s v="Gaylor" u="1"/>
        <s v="Jean-René" u="1"/>
        <s v="Gilbert" u="1"/>
        <s v="Nicole" u="1"/>
        <s v="Samuel" u="1"/>
        <s v="Micheline" u="1"/>
        <s v="Roger" u="1"/>
        <s v="Vincent" u="1"/>
        <s v="Dominique" u="1"/>
        <s v="Jean-José" u="1"/>
        <s v="Marie-Isabelle" u="1"/>
        <s v="Emmanuel" u="1"/>
        <s v="Roseline" u="1"/>
        <s v="Marie-Louise" u="1"/>
        <s v="Paul" u="1"/>
        <s v="Jérémie" u="1"/>
        <s v="Marie-Reine" u="1"/>
        <s v="Michelle" u="1"/>
        <s v="François-Xavier" u="1"/>
        <s v="Giséle" u="1"/>
        <s v="Fabien" u="1"/>
        <s v="Guy" u="1"/>
        <s v="Ghislaine" u="1"/>
        <s v="Nathalie" u="1"/>
        <s v="André" u="1"/>
        <s v="Patricia" u="1"/>
        <s v="Denis" u="1"/>
        <s v="Orianne" u="1"/>
        <s v="Michel" u="1"/>
        <s v="Christophe" u="1"/>
      </sharedItems>
    </cacheField>
    <cacheField name="SALAIRE cumulé juin 2018" numFmtId="164">
      <sharedItems containsSemiMixedTypes="0" containsString="0" containsNumber="1" minValue="12388.57872" maxValue="29301.811129999998"/>
    </cacheField>
    <cacheField name="janv-18" numFmtId="164">
      <sharedItems containsSemiMixedTypes="0" containsString="0" containsNumber="1" minValue="2035.0848000000001" maxValue="4813.4391999999998"/>
    </cacheField>
    <cacheField name="févr-18" numFmtId="164">
      <sharedItems containsSemiMixedTypes="0" containsString="0" containsNumber="1" minValue="2289.4704000000002" maxValue="5415.1190999999999"/>
    </cacheField>
    <cacheField name="mars-18" numFmtId="164">
      <sharedItems containsSemiMixedTypes="0" containsString="0" containsNumber="1" minValue="1780.6992" maxValue="4211.7592999999997"/>
    </cacheField>
    <cacheField name="avr-18" numFmtId="164">
      <sharedItems containsSemiMixedTypes="0" containsString="0" containsNumber="1" minValue="2289.4704000000002" maxValue="5415.1190999999999"/>
    </cacheField>
    <cacheField name="mai-18" numFmtId="164">
      <sharedItems containsSemiMixedTypes="0" containsString="0" containsNumber="1" minValue="1831.5763200000001" maxValue="4332.0952799999995"/>
    </cacheField>
    <cacheField name="juin-18" numFmtId="164">
      <sharedItems containsSemiMixedTypes="0" containsString="0" containsNumber="1" minValue="2162.2775999999999" maxValue="5114.279149999999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n v="15901.523999999999"/>
    <n v="2612.16"/>
    <n v="2938.68"/>
    <n v="2285.64"/>
    <n v="2938.68"/>
    <n v="2350.944"/>
    <n v="2775.42"/>
  </r>
  <r>
    <x v="1"/>
    <x v="1"/>
    <n v="27506.94341"/>
    <n v="4518.5944"/>
    <n v="5083.4187000000002"/>
    <n v="3953.7701000000002"/>
    <n v="5083.4187000000002"/>
    <n v="4066.7349599999998"/>
    <n v="4801.0065500000001"/>
  </r>
  <r>
    <x v="2"/>
    <x v="2"/>
    <n v="27606.642050000002"/>
    <n v="4534.9719999999998"/>
    <n v="5101.8434999999999"/>
    <n v="3968.1005"/>
    <n v="5101.8434999999999"/>
    <n v="4081.4748000000004"/>
    <n v="4818.4077500000003"/>
  </r>
  <r>
    <x v="3"/>
    <x v="3"/>
    <n v="18986.001810000002"/>
    <n v="3118.8503999999998"/>
    <n v="3508.7066999999997"/>
    <n v="2728.9940999999999"/>
    <n v="3508.7066999999997"/>
    <n v="2806.9653599999997"/>
    <n v="3313.77855"/>
  </r>
  <r>
    <x v="4"/>
    <x v="4"/>
    <n v="15624.732679999999"/>
    <n v="2566.6911999999998"/>
    <n v="2887.5275999999999"/>
    <n v="2245.8547999999996"/>
    <n v="2887.5275999999999"/>
    <n v="2310.0220800000002"/>
    <n v="2727.1093999999998"/>
  </r>
  <r>
    <x v="5"/>
    <x v="5"/>
    <n v="12388.57872"/>
    <n v="2035.0848000000001"/>
    <n v="2289.4704000000002"/>
    <n v="1780.6992"/>
    <n v="2289.4704000000002"/>
    <n v="1831.5763200000001"/>
    <n v="2162.2775999999999"/>
  </r>
  <r>
    <x v="6"/>
    <x v="6"/>
    <n v="18424.539510000002"/>
    <n v="3026.6184000000003"/>
    <n v="3404.9457000000002"/>
    <n v="2648.2911000000004"/>
    <n v="3404.9457000000002"/>
    <n v="2723.9565600000001"/>
    <n v="3215.7820500000003"/>
  </r>
  <r>
    <x v="7"/>
    <x v="7"/>
    <n v="14083.553"/>
    <n v="2313.52"/>
    <n v="2602.71"/>
    <n v="2024.33"/>
    <n v="2602.71"/>
    <n v="2082.1680000000001"/>
    <n v="2458.1149999999998"/>
  </r>
  <r>
    <x v="8"/>
    <x v="8"/>
    <n v="29301.811129999998"/>
    <n v="4813.4391999999998"/>
    <n v="5415.1190999999999"/>
    <n v="4211.7592999999997"/>
    <n v="5415.1190999999999"/>
    <n v="4332.0952799999995"/>
    <n v="5114.279149999999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5A40205-416C-4199-AA72-5F8F737781C1}" name="Tableau croisé dynamique3" cacheId="1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I11" firstHeaderRow="0" firstDataRow="1" firstDataCol="2"/>
  <pivotFields count="9">
    <pivotField axis="axisRow" outline="0" showAll="0" defaultSubtotal="0">
      <items count="45">
        <item x="0"/>
        <item x="1"/>
        <item x="2"/>
        <item x="3"/>
        <item x="4"/>
        <item x="5"/>
        <item x="6"/>
        <item x="7"/>
        <item x="8"/>
        <item m="1" x="9"/>
        <item m="1" x="17"/>
        <item m="1" x="22"/>
        <item m="1" x="18"/>
        <item m="1" x="16"/>
        <item m="1" x="25"/>
        <item m="1" x="43"/>
        <item m="1" x="33"/>
        <item m="1" x="24"/>
        <item m="1" x="44"/>
        <item m="1" x="23"/>
        <item m="1" x="30"/>
        <item m="1" x="26"/>
        <item m="1" x="40"/>
        <item m="1" x="11"/>
        <item m="1" x="41"/>
        <item m="1" x="34"/>
        <item m="1" x="19"/>
        <item m="1" x="21"/>
        <item m="1" x="15"/>
        <item m="1" x="39"/>
        <item m="1" x="10"/>
        <item m="1" x="20"/>
        <item m="1" x="29"/>
        <item m="1" x="36"/>
        <item m="1" x="27"/>
        <item m="1" x="13"/>
        <item m="1" x="35"/>
        <item m="1" x="38"/>
        <item m="1" x="14"/>
        <item m="1" x="42"/>
        <item m="1" x="31"/>
        <item m="1" x="32"/>
        <item m="1" x="28"/>
        <item m="1" x="37"/>
        <item m="1" x="12"/>
      </items>
    </pivotField>
    <pivotField axis="axisRow" outline="0" showAll="0" defaultSubtotal="0">
      <items count="43">
        <item m="1" x="37"/>
        <item m="1" x="42"/>
        <item m="1" x="39"/>
        <item m="1" x="21"/>
        <item m="1" x="24"/>
        <item m="1" x="33"/>
        <item m="1" x="31"/>
        <item m="1" x="13"/>
        <item m="1" x="35"/>
        <item m="1" x="15"/>
        <item m="1" x="32"/>
        <item m="1" x="34"/>
        <item x="7"/>
        <item x="0"/>
        <item m="1" x="22"/>
        <item x="3"/>
        <item m="1" x="14"/>
        <item m="1" x="28"/>
        <item m="1" x="12"/>
        <item x="4"/>
        <item m="1" x="23"/>
        <item m="1" x="26"/>
        <item m="1" x="29"/>
        <item x="5"/>
        <item m="1" x="11"/>
        <item m="1" x="41"/>
        <item m="1" x="18"/>
        <item m="1" x="30"/>
        <item m="1" x="36"/>
        <item m="1" x="16"/>
        <item m="1" x="40"/>
        <item x="8"/>
        <item m="1" x="38"/>
        <item m="1" x="27"/>
        <item m="1" x="19"/>
        <item m="1" x="25"/>
        <item m="1" x="17"/>
        <item m="1" x="10"/>
        <item x="1"/>
        <item x="6"/>
        <item m="1" x="20"/>
        <item x="2"/>
        <item m="1" x="9"/>
      </items>
    </pivotField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  <pivotField dataField="1" numFmtId="164" showAll="0"/>
  </pivotFields>
  <rowFields count="2">
    <field x="0"/>
    <field x="1"/>
  </rowFields>
  <rowItems count="10">
    <i>
      <x/>
      <x v="13"/>
    </i>
    <i>
      <x v="1"/>
      <x v="38"/>
    </i>
    <i>
      <x v="2"/>
      <x v="41"/>
    </i>
    <i>
      <x v="3"/>
      <x v="15"/>
    </i>
    <i>
      <x v="4"/>
      <x v="19"/>
    </i>
    <i>
      <x v="5"/>
      <x v="23"/>
    </i>
    <i>
      <x v="6"/>
      <x v="39"/>
    </i>
    <i>
      <x v="7"/>
      <x v="12"/>
    </i>
    <i>
      <x v="8"/>
      <x v="31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Somme de SALAIRE cumulé juin 2018" fld="2" baseField="0" baseItem="0"/>
    <dataField name="Somme de juin-18" fld="8" baseField="0" baseItem="0"/>
    <dataField name="Somme de mai-18" fld="7" baseField="0" baseItem="0"/>
    <dataField name="Somme de avr-18" fld="6" baseField="0" baseItem="0"/>
    <dataField name="Somme de mars-18" fld="5" baseField="0" baseItem="0"/>
    <dataField name="Somme de févr-18" fld="4" baseField="0" baseItem="0"/>
    <dataField name="Somme de janv-18" fld="3" baseField="0" baseItem="0"/>
  </dataFields>
  <formats count="2">
    <format dxfId="0">
      <pivotArea outline="0" collapsedLevelsAreSubtotals="1" fieldPosition="0"/>
    </format>
    <format dxfId="1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21CB6-4256-413D-A351-DF0066821B77}">
  <dimension ref="A1:I10"/>
  <sheetViews>
    <sheetView topLeftCell="A7" workbookViewId="0">
      <selection activeCell="A13" sqref="A13:I23"/>
    </sheetView>
  </sheetViews>
  <sheetFormatPr baseColWidth="10" defaultRowHeight="15" x14ac:dyDescent="0.25"/>
  <sheetData>
    <row r="1" spans="1:9" ht="39" x14ac:dyDescent="0.25">
      <c r="A1" s="1" t="s">
        <v>0</v>
      </c>
      <c r="B1" s="1" t="s">
        <v>1</v>
      </c>
      <c r="C1" s="2" t="s">
        <v>2</v>
      </c>
      <c r="D1" s="3">
        <v>43101</v>
      </c>
      <c r="E1" s="3">
        <v>43132</v>
      </c>
      <c r="F1" s="3">
        <v>43160</v>
      </c>
      <c r="G1" s="3">
        <v>43191</v>
      </c>
      <c r="H1" s="3">
        <v>43221</v>
      </c>
      <c r="I1" s="3">
        <v>43252</v>
      </c>
    </row>
    <row r="2" spans="1:9" x14ac:dyDescent="0.25">
      <c r="A2" t="s">
        <v>3</v>
      </c>
      <c r="B2" t="s">
        <v>4</v>
      </c>
      <c r="C2" s="4">
        <f>SUM(D2:I2)</f>
        <v>15901.523999999999</v>
      </c>
      <c r="D2" s="4">
        <v>2612.16</v>
      </c>
      <c r="E2" s="4">
        <v>2938.68</v>
      </c>
      <c r="F2" s="4">
        <v>2285.64</v>
      </c>
      <c r="G2" s="4">
        <v>2938.68</v>
      </c>
      <c r="H2" s="4">
        <v>2350.944</v>
      </c>
      <c r="I2" s="4">
        <v>2775.42</v>
      </c>
    </row>
    <row r="3" spans="1:9" x14ac:dyDescent="0.25">
      <c r="A3" t="s">
        <v>5</v>
      </c>
      <c r="B3" t="s">
        <v>6</v>
      </c>
      <c r="C3" s="4">
        <f t="shared" ref="C3:C10" si="0">SUM(D3:I3)</f>
        <v>27506.94341</v>
      </c>
      <c r="D3" s="4">
        <v>4518.5944</v>
      </c>
      <c r="E3" s="4">
        <v>5083.4187000000002</v>
      </c>
      <c r="F3" s="4">
        <v>3953.7701000000002</v>
      </c>
      <c r="G3" s="4">
        <v>5083.4187000000002</v>
      </c>
      <c r="H3" s="4">
        <v>4066.7349599999998</v>
      </c>
      <c r="I3" s="4">
        <v>4801.0065500000001</v>
      </c>
    </row>
    <row r="4" spans="1:9" x14ac:dyDescent="0.25">
      <c r="A4" t="s">
        <v>7</v>
      </c>
      <c r="B4" t="s">
        <v>8</v>
      </c>
      <c r="C4" s="4">
        <f t="shared" si="0"/>
        <v>27606.642050000002</v>
      </c>
      <c r="D4" s="4">
        <v>4534.9719999999998</v>
      </c>
      <c r="E4" s="4">
        <v>5101.8434999999999</v>
      </c>
      <c r="F4" s="4">
        <v>3968.1005</v>
      </c>
      <c r="G4" s="4">
        <v>5101.8434999999999</v>
      </c>
      <c r="H4" s="4">
        <v>4081.4748000000004</v>
      </c>
      <c r="I4" s="4">
        <v>4818.4077500000003</v>
      </c>
    </row>
    <row r="5" spans="1:9" x14ac:dyDescent="0.25">
      <c r="A5" t="s">
        <v>9</v>
      </c>
      <c r="B5" t="s">
        <v>10</v>
      </c>
      <c r="C5" s="4">
        <f t="shared" si="0"/>
        <v>18986.001810000002</v>
      </c>
      <c r="D5" s="4">
        <v>3118.8503999999998</v>
      </c>
      <c r="E5" s="4">
        <v>3508.7066999999997</v>
      </c>
      <c r="F5" s="4">
        <v>2728.9940999999999</v>
      </c>
      <c r="G5" s="4">
        <v>3508.7066999999997</v>
      </c>
      <c r="H5" s="4">
        <v>2806.9653599999997</v>
      </c>
      <c r="I5" s="4">
        <v>3313.77855</v>
      </c>
    </row>
    <row r="6" spans="1:9" x14ac:dyDescent="0.25">
      <c r="A6" t="s">
        <v>11</v>
      </c>
      <c r="B6" t="s">
        <v>12</v>
      </c>
      <c r="C6" s="4">
        <f t="shared" si="0"/>
        <v>15624.732679999999</v>
      </c>
      <c r="D6" s="4">
        <v>2566.6911999999998</v>
      </c>
      <c r="E6" s="4">
        <v>2887.5275999999999</v>
      </c>
      <c r="F6" s="4">
        <v>2245.8547999999996</v>
      </c>
      <c r="G6" s="4">
        <v>2887.5275999999999</v>
      </c>
      <c r="H6" s="4">
        <v>2310.0220800000002</v>
      </c>
      <c r="I6" s="4">
        <v>2727.1093999999998</v>
      </c>
    </row>
    <row r="7" spans="1:9" x14ac:dyDescent="0.25">
      <c r="A7" t="s">
        <v>13</v>
      </c>
      <c r="B7" t="s">
        <v>14</v>
      </c>
      <c r="C7" s="4">
        <f t="shared" si="0"/>
        <v>12388.57872</v>
      </c>
      <c r="D7" s="4">
        <v>2035.0848000000001</v>
      </c>
      <c r="E7" s="4">
        <v>2289.4704000000002</v>
      </c>
      <c r="F7" s="4">
        <v>1780.6992</v>
      </c>
      <c r="G7" s="4">
        <v>2289.4704000000002</v>
      </c>
      <c r="H7" s="4">
        <v>1831.5763200000001</v>
      </c>
      <c r="I7" s="4">
        <v>2162.2775999999999</v>
      </c>
    </row>
    <row r="8" spans="1:9" x14ac:dyDescent="0.25">
      <c r="A8" t="s">
        <v>15</v>
      </c>
      <c r="B8" t="s">
        <v>16</v>
      </c>
      <c r="C8" s="4">
        <f t="shared" si="0"/>
        <v>18424.539510000002</v>
      </c>
      <c r="D8" s="4">
        <v>3026.6184000000003</v>
      </c>
      <c r="E8" s="4">
        <v>3404.9457000000002</v>
      </c>
      <c r="F8" s="4">
        <v>2648.2911000000004</v>
      </c>
      <c r="G8" s="4">
        <v>3404.9457000000002</v>
      </c>
      <c r="H8" s="4">
        <v>2723.9565600000001</v>
      </c>
      <c r="I8" s="4">
        <v>3215.7820500000003</v>
      </c>
    </row>
    <row r="9" spans="1:9" x14ac:dyDescent="0.25">
      <c r="A9" t="s">
        <v>17</v>
      </c>
      <c r="B9" t="s">
        <v>18</v>
      </c>
      <c r="C9" s="4">
        <f t="shared" si="0"/>
        <v>14083.553</v>
      </c>
      <c r="D9" s="4">
        <v>2313.52</v>
      </c>
      <c r="E9" s="4">
        <v>2602.71</v>
      </c>
      <c r="F9" s="4">
        <v>2024.33</v>
      </c>
      <c r="G9" s="4">
        <v>2602.71</v>
      </c>
      <c r="H9" s="4">
        <v>2082.1680000000001</v>
      </c>
      <c r="I9" s="4">
        <v>2458.1149999999998</v>
      </c>
    </row>
    <row r="10" spans="1:9" x14ac:dyDescent="0.25">
      <c r="A10" t="s">
        <v>19</v>
      </c>
      <c r="B10" t="s">
        <v>20</v>
      </c>
      <c r="C10" s="4">
        <f t="shared" si="0"/>
        <v>29301.811129999998</v>
      </c>
      <c r="D10" s="4">
        <v>4813.4391999999998</v>
      </c>
      <c r="E10" s="4">
        <v>5415.1190999999999</v>
      </c>
      <c r="F10" s="4">
        <v>4211.7592999999997</v>
      </c>
      <c r="G10" s="4">
        <v>5415.1190999999999</v>
      </c>
      <c r="H10" s="4">
        <v>4332.0952799999995</v>
      </c>
      <c r="I10" s="4">
        <v>5114.2791499999994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9D7F4-76D3-419F-B930-C8B42E3F12C4}">
  <dimension ref="A1:I11"/>
  <sheetViews>
    <sheetView workbookViewId="0">
      <selection activeCell="D9" sqref="D9"/>
    </sheetView>
  </sheetViews>
  <sheetFormatPr baseColWidth="10" defaultRowHeight="15" x14ac:dyDescent="0.25"/>
  <sheetData>
    <row r="1" spans="1:9" x14ac:dyDescent="0.25">
      <c r="A1" s="6" t="s">
        <v>21</v>
      </c>
      <c r="B1" s="6" t="s">
        <v>1</v>
      </c>
      <c r="C1" s="7" t="s">
        <v>22</v>
      </c>
      <c r="D1" s="7" t="s">
        <v>23</v>
      </c>
      <c r="E1" s="7" t="s">
        <v>24</v>
      </c>
      <c r="F1" s="7" t="s">
        <v>25</v>
      </c>
      <c r="G1" s="7" t="s">
        <v>26</v>
      </c>
      <c r="H1" s="7" t="s">
        <v>27</v>
      </c>
      <c r="I1" s="7" t="s">
        <v>28</v>
      </c>
    </row>
    <row r="2" spans="1:9" x14ac:dyDescent="0.25">
      <c r="A2" t="s">
        <v>3</v>
      </c>
      <c r="B2" t="s">
        <v>4</v>
      </c>
      <c r="C2" s="5">
        <v>15901.523999999999</v>
      </c>
      <c r="D2" s="5">
        <v>2775.42</v>
      </c>
      <c r="E2" s="5">
        <v>2350.944</v>
      </c>
      <c r="F2" s="5">
        <v>2938.68</v>
      </c>
      <c r="G2" s="5">
        <v>2285.64</v>
      </c>
      <c r="H2" s="5">
        <v>2938.68</v>
      </c>
      <c r="I2" s="5">
        <v>2612.16</v>
      </c>
    </row>
    <row r="3" spans="1:9" x14ac:dyDescent="0.25">
      <c r="A3" t="s">
        <v>5</v>
      </c>
      <c r="B3" t="s">
        <v>6</v>
      </c>
      <c r="C3" s="5">
        <v>27506.94341</v>
      </c>
      <c r="D3" s="5">
        <v>4801.0065500000001</v>
      </c>
      <c r="E3" s="5">
        <v>4066.7349599999998</v>
      </c>
      <c r="F3" s="5">
        <v>5083.4187000000002</v>
      </c>
      <c r="G3" s="5">
        <v>3953.7701000000002</v>
      </c>
      <c r="H3" s="5">
        <v>5083.4187000000002</v>
      </c>
      <c r="I3" s="5">
        <v>4518.5944</v>
      </c>
    </row>
    <row r="4" spans="1:9" x14ac:dyDescent="0.25">
      <c r="A4" t="s">
        <v>7</v>
      </c>
      <c r="B4" t="s">
        <v>8</v>
      </c>
      <c r="C4" s="5">
        <v>27606.642050000002</v>
      </c>
      <c r="D4" s="5">
        <v>4818.4077500000003</v>
      </c>
      <c r="E4" s="5">
        <v>4081.4748000000004</v>
      </c>
      <c r="F4" s="5">
        <v>5101.8434999999999</v>
      </c>
      <c r="G4" s="5">
        <v>3968.1005</v>
      </c>
      <c r="H4" s="5">
        <v>5101.8434999999999</v>
      </c>
      <c r="I4" s="5">
        <v>4534.9719999999998</v>
      </c>
    </row>
    <row r="5" spans="1:9" x14ac:dyDescent="0.25">
      <c r="A5" t="s">
        <v>9</v>
      </c>
      <c r="B5" t="s">
        <v>10</v>
      </c>
      <c r="C5" s="5">
        <v>18986.001810000002</v>
      </c>
      <c r="D5" s="5">
        <v>3313.77855</v>
      </c>
      <c r="E5" s="5">
        <v>2806.9653599999997</v>
      </c>
      <c r="F5" s="5">
        <v>3508.7066999999997</v>
      </c>
      <c r="G5" s="5">
        <v>2728.9940999999999</v>
      </c>
      <c r="H5" s="5">
        <v>3508.7066999999997</v>
      </c>
      <c r="I5" s="5">
        <v>3118.8503999999998</v>
      </c>
    </row>
    <row r="6" spans="1:9" x14ac:dyDescent="0.25">
      <c r="A6" t="s">
        <v>11</v>
      </c>
      <c r="B6" t="s">
        <v>12</v>
      </c>
      <c r="C6" s="5">
        <v>15624.732679999999</v>
      </c>
      <c r="D6" s="5">
        <v>2727.1093999999998</v>
      </c>
      <c r="E6" s="5">
        <v>2310.0220800000002</v>
      </c>
      <c r="F6" s="5">
        <v>2887.5275999999999</v>
      </c>
      <c r="G6" s="5">
        <v>2245.8547999999996</v>
      </c>
      <c r="H6" s="5">
        <v>2887.5275999999999</v>
      </c>
      <c r="I6" s="5">
        <v>2566.6911999999998</v>
      </c>
    </row>
    <row r="7" spans="1:9" x14ac:dyDescent="0.25">
      <c r="A7" t="s">
        <v>13</v>
      </c>
      <c r="B7" t="s">
        <v>14</v>
      </c>
      <c r="C7" s="5">
        <v>12388.57872</v>
      </c>
      <c r="D7" s="5">
        <v>2162.2775999999999</v>
      </c>
      <c r="E7" s="5">
        <v>1831.5763200000001</v>
      </c>
      <c r="F7" s="5">
        <v>2289.4704000000002</v>
      </c>
      <c r="G7" s="5">
        <v>1780.6992</v>
      </c>
      <c r="H7" s="5">
        <v>2289.4704000000002</v>
      </c>
      <c r="I7" s="5">
        <v>2035.0848000000001</v>
      </c>
    </row>
    <row r="8" spans="1:9" x14ac:dyDescent="0.25">
      <c r="A8" t="s">
        <v>15</v>
      </c>
      <c r="B8" t="s">
        <v>16</v>
      </c>
      <c r="C8" s="5">
        <v>18424.539510000002</v>
      </c>
      <c r="D8" s="5">
        <v>3215.7820500000003</v>
      </c>
      <c r="E8" s="5">
        <v>2723.9565600000001</v>
      </c>
      <c r="F8" s="5">
        <v>3404.9457000000002</v>
      </c>
      <c r="G8" s="5">
        <v>2648.2911000000004</v>
      </c>
      <c r="H8" s="5">
        <v>3404.9457000000002</v>
      </c>
      <c r="I8" s="5">
        <v>3026.6184000000003</v>
      </c>
    </row>
    <row r="9" spans="1:9" x14ac:dyDescent="0.25">
      <c r="A9" t="s">
        <v>17</v>
      </c>
      <c r="B9" t="s">
        <v>18</v>
      </c>
      <c r="C9" s="5">
        <v>14083.553</v>
      </c>
      <c r="D9" s="5">
        <v>2458.1149999999998</v>
      </c>
      <c r="E9" s="5">
        <v>2082.1680000000001</v>
      </c>
      <c r="F9" s="5">
        <v>2602.71</v>
      </c>
      <c r="G9" s="5">
        <v>2024.33</v>
      </c>
      <c r="H9" s="5">
        <v>2602.71</v>
      </c>
      <c r="I9" s="5">
        <v>2313.52</v>
      </c>
    </row>
    <row r="10" spans="1:9" x14ac:dyDescent="0.25">
      <c r="A10" t="s">
        <v>19</v>
      </c>
      <c r="B10" t="s">
        <v>20</v>
      </c>
      <c r="C10" s="5">
        <v>29301.811129999998</v>
      </c>
      <c r="D10" s="5">
        <v>5114.2791499999994</v>
      </c>
      <c r="E10" s="5">
        <v>4332.0952799999995</v>
      </c>
      <c r="F10" s="5">
        <v>5415.1190999999999</v>
      </c>
      <c r="G10" s="5">
        <v>4211.7592999999997</v>
      </c>
      <c r="H10" s="5">
        <v>5415.1190999999999</v>
      </c>
      <c r="I10" s="5">
        <v>4813.4391999999998</v>
      </c>
    </row>
    <row r="11" spans="1:9" x14ac:dyDescent="0.25">
      <c r="A11" t="s">
        <v>29</v>
      </c>
      <c r="C11" s="5">
        <v>179824.32631000003</v>
      </c>
      <c r="D11" s="5">
        <v>31386.176050000005</v>
      </c>
      <c r="E11" s="5">
        <v>26585.937359999996</v>
      </c>
      <c r="F11" s="5">
        <v>33232.421699999999</v>
      </c>
      <c r="G11" s="5">
        <v>25847.439099999996</v>
      </c>
      <c r="H11" s="5">
        <v>33232.421699999999</v>
      </c>
      <c r="I11" s="5">
        <v>29539.930400000001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0660A-496B-464B-8C65-9EABC68E1B66}">
  <dimension ref="A1:I6"/>
  <sheetViews>
    <sheetView tabSelected="1" workbookViewId="0">
      <selection activeCell="D12" sqref="D12"/>
    </sheetView>
  </sheetViews>
  <sheetFormatPr baseColWidth="10" defaultRowHeight="15" x14ac:dyDescent="0.25"/>
  <sheetData>
    <row r="1" spans="1:9" x14ac:dyDescent="0.25">
      <c r="A1" s="9" t="s">
        <v>21</v>
      </c>
      <c r="B1" s="9" t="s">
        <v>1</v>
      </c>
      <c r="C1" s="10" t="s">
        <v>22</v>
      </c>
      <c r="D1" s="10" t="s">
        <v>23</v>
      </c>
      <c r="E1" s="10" t="s">
        <v>24</v>
      </c>
      <c r="F1" s="10" t="s">
        <v>25</v>
      </c>
      <c r="G1" s="10" t="s">
        <v>26</v>
      </c>
      <c r="H1" s="10" t="s">
        <v>27</v>
      </c>
      <c r="I1" s="10" t="s">
        <v>28</v>
      </c>
    </row>
    <row r="2" spans="1:9" x14ac:dyDescent="0.25">
      <c r="A2" s="8" t="s">
        <v>3</v>
      </c>
      <c r="B2" t="s">
        <v>4</v>
      </c>
      <c r="C2" s="11">
        <v>15901.523999999999</v>
      </c>
      <c r="D2" s="11">
        <v>2775.42</v>
      </c>
      <c r="E2" s="11">
        <v>2350.944</v>
      </c>
      <c r="F2" s="11">
        <v>2938.68</v>
      </c>
      <c r="G2" s="11">
        <v>2285.64</v>
      </c>
      <c r="H2" s="11">
        <v>2938.68</v>
      </c>
      <c r="I2" s="11">
        <v>2612.16</v>
      </c>
    </row>
    <row r="3" spans="1:9" x14ac:dyDescent="0.25">
      <c r="A3" s="12" t="s">
        <v>30</v>
      </c>
      <c r="B3" s="13"/>
      <c r="C3" s="14"/>
      <c r="D3" s="14">
        <f t="shared" ref="D3:F3" si="0">(D2-E2)/E2</f>
        <v>0.18055555555555561</v>
      </c>
      <c r="E3" s="14">
        <f t="shared" si="0"/>
        <v>-0.19999999999999996</v>
      </c>
      <c r="F3" s="14">
        <f t="shared" si="0"/>
        <v>0.2857142857142857</v>
      </c>
      <c r="G3" s="14">
        <f>(G2-H2)/H2</f>
        <v>-0.22222222222222221</v>
      </c>
      <c r="H3" s="14">
        <f>(H2-I2)/I2</f>
        <v>0.125</v>
      </c>
      <c r="I3" s="15"/>
    </row>
    <row r="4" spans="1:9" x14ac:dyDescent="0.25">
      <c r="A4" s="8" t="s">
        <v>5</v>
      </c>
      <c r="B4" t="s">
        <v>6</v>
      </c>
      <c r="C4" s="11">
        <v>27506.94341</v>
      </c>
      <c r="D4" s="11">
        <v>4801.0065500000001</v>
      </c>
      <c r="E4" s="11">
        <v>4066.7349599999998</v>
      </c>
      <c r="F4" s="11">
        <v>5083.4187000000002</v>
      </c>
      <c r="G4" s="11">
        <v>3953.7701000000002</v>
      </c>
      <c r="H4" s="11">
        <v>5083.4187000000002</v>
      </c>
      <c r="I4" s="11">
        <v>4518.5944</v>
      </c>
    </row>
    <row r="5" spans="1:9" x14ac:dyDescent="0.25">
      <c r="A5" s="12" t="s">
        <v>30</v>
      </c>
      <c r="B5" s="13"/>
      <c r="C5" s="14"/>
      <c r="D5" s="14">
        <f t="shared" ref="D5:F5" si="1">(D4-E4)/E4</f>
        <v>0.18055555555555564</v>
      </c>
      <c r="E5" s="14">
        <f t="shared" si="1"/>
        <v>-0.20000000000000007</v>
      </c>
      <c r="F5" s="14">
        <f t="shared" si="1"/>
        <v>0.2857142857142857</v>
      </c>
      <c r="G5" s="14">
        <f>(G4-H4)/H4</f>
        <v>-0.22222222222222221</v>
      </c>
      <c r="H5" s="14">
        <f>(H4-I4)/I4</f>
        <v>0.12500000000000006</v>
      </c>
      <c r="I5" s="15"/>
    </row>
    <row r="6" spans="1:9" x14ac:dyDescent="0.25">
      <c r="A6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TCD</vt:lpstr>
      <vt:lpstr>Aperçu TCD 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Coppin</dc:creator>
  <cp:lastModifiedBy>Sandrine Coppin</cp:lastModifiedBy>
  <dcterms:created xsi:type="dcterms:W3CDTF">2018-11-06T13:38:01Z</dcterms:created>
  <dcterms:modified xsi:type="dcterms:W3CDTF">2018-11-06T13:39:22Z</dcterms:modified>
</cp:coreProperties>
</file>